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70" yWindow="570" windowWidth="23415" windowHeight="9000"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25725"/>
</workbook>
</file>

<file path=xl/calcChain.xml><?xml version="1.0" encoding="utf-8"?>
<calcChain xmlns="http://schemas.openxmlformats.org/spreadsheetml/2006/main">
  <c r="G5" i="17"/>
  <c r="F5"/>
  <c r="E5"/>
  <c r="A3"/>
  <c r="A2"/>
  <c r="A3" i="16"/>
  <c r="A2"/>
  <c r="A3" i="15"/>
  <c r="A2"/>
  <c r="A3" i="14"/>
  <c r="A2"/>
  <c r="A3" i="13"/>
  <c r="A2"/>
  <c r="A3" i="12"/>
  <c r="A2"/>
  <c r="A3" i="11"/>
  <c r="A2"/>
  <c r="A3" i="10"/>
  <c r="A2"/>
  <c r="A3" i="9"/>
  <c r="A2"/>
  <c r="A3" i="8"/>
  <c r="A2"/>
  <c r="A3" i="7"/>
  <c r="A2"/>
  <c r="A3" i="6"/>
  <c r="A2"/>
  <c r="A3" i="5"/>
  <c r="A2"/>
  <c r="A3" i="4"/>
  <c r="A2"/>
  <c r="A3" i="3"/>
  <c r="A2"/>
  <c r="A3" i="2"/>
  <c r="A2"/>
  <c r="A3" i="1"/>
  <c r="A2"/>
</calcChain>
</file>

<file path=xl/sharedStrings.xml><?xml version="1.0" encoding="utf-8"?>
<sst xmlns="http://schemas.openxmlformats.org/spreadsheetml/2006/main" count="1733" uniqueCount="532">
  <si>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</si>
  <si>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</si>
  <si>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</si>
  <si>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</si>
  <si>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</si>
  <si>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</si>
  <si>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</si>
  <si>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</si>
  <si>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</si>
  <si>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</si>
  <si>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</si>
  <si>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</si>
  <si>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</si>
  <si>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</si>
  <si>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</si>
  <si>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</si>
  <si>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</si>
  <si>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</si>
  <si>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</si>
  <si>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</si>
  <si>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</si>
  <si>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</si>
  <si>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</si>
  <si>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</si>
  <si>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</si>
  <si>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</si>
  <si>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</si>
  <si>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</si>
  <si>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</si>
  <si>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</si>
  <si>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</si>
  <si>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</si>
  <si>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</si>
  <si>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</si>
  <si>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</si>
  <si>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</si>
  <si>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</si>
  <si>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</si>
  <si>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</si>
  <si>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</si>
  <si>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</si>
  <si>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</si>
  <si>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</si>
  <si>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</si>
  <si>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</si>
  <si>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</si>
  <si>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</si>
  <si>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</si>
  <si>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</si>
  <si>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</si>
  <si>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</si>
  <si>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</si>
  <si>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</si>
  <si>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</si>
  <si>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</si>
  <si>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</si>
  <si>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</si>
  <si>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</si>
  <si>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</si>
  <si>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</si>
  <si>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</si>
  <si>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</si>
  <si>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</si>
  <si>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</si>
  <si>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</si>
  <si>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</si>
  <si>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</si>
  <si>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</si>
  <si>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</si>
  <si>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302001</t>
  </si>
  <si>
    <t>中国共产党嵩明县委员会政法委员会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</si>
  <si>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</si>
  <si>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</si>
  <si>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</si>
  <si>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</si>
  <si>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</si>
  <si>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</si>
  <si>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</si>
  <si>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</si>
  <si>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</si>
  <si>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</si>
  <si>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</si>
  <si>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</si>
  <si>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</si>
  <si>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</si>
  <si>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</si>
  <si>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</si>
  <si>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</si>
  <si>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</si>
  <si>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</si>
  <si>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</si>
  <si>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</si>
  <si>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</si>
  <si>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</si>
  <si>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</si>
  <si>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</si>
  <si>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</si>
  <si>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</si>
  <si>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</si>
  <si>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</si>
  <si>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</si>
  <si>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</si>
  <si>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</si>
  <si>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2013150</t>
  </si>
  <si>
    <t>事业运行</t>
  </si>
  <si>
    <t>20136</t>
  </si>
  <si>
    <t>其他共产党事务支出</t>
  </si>
  <si>
    <t>2013699</t>
  </si>
  <si>
    <t>204</t>
  </si>
  <si>
    <t>公共安全支出</t>
  </si>
  <si>
    <t>20406</t>
  </si>
  <si>
    <t>司法</t>
  </si>
  <si>
    <t>2040699</t>
  </si>
  <si>
    <t>其他司法支出</t>
  </si>
  <si>
    <t>20499</t>
  </si>
  <si>
    <t>其他公共安全支出</t>
  </si>
  <si>
    <t>2049999</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</si>
  <si>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</si>
  <si>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</si>
  <si>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</si>
  <si>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</si>
  <si>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</si>
  <si>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</si>
  <si>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</si>
  <si>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</si>
  <si>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</si>
  <si>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</si>
  <si>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</si>
  <si>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</si>
  <si>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</si>
  <si>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</si>
  <si>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</si>
  <si>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</si>
  <si>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</si>
  <si>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</si>
  <si>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</si>
  <si>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</si>
  <si>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</si>
  <si>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</si>
  <si>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</si>
  <si>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</si>
  <si>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</si>
  <si>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</si>
  <si>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</si>
  <si>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</si>
  <si>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</si>
  <si>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</si>
  <si>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</si>
  <si>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</si>
  <si>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</si>
  <si>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</si>
  <si>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</si>
  <si>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</si>
  <si>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</si>
  <si>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</si>
  <si>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</si>
  <si>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</si>
  <si>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</si>
  <si>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</si>
  <si>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</si>
  <si>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</si>
  <si>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</si>
  <si>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</si>
  <si>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</si>
  <si>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</si>
  <si>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</si>
  <si>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</si>
  <si>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</si>
  <si>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</si>
  <si>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</si>
  <si>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</si>
  <si>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</si>
  <si>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</si>
  <si>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</si>
  <si>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</si>
  <si>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</si>
  <si>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</si>
  <si>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</si>
  <si>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</si>
  <si>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</si>
  <si>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</si>
  <si>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</si>
  <si>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</si>
  <si>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</si>
  <si>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</si>
  <si>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</si>
  <si>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</si>
  <si>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</si>
  <si>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</si>
  <si>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</si>
  <si>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</si>
  <si>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</si>
  <si>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</si>
  <si>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</si>
  <si>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</si>
  <si>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</si>
  <si>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</si>
  <si>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</si>
  <si>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</si>
  <si>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</si>
  <si>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</si>
  <si>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</si>
  <si>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</si>
  <si>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</si>
  <si>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</si>
  <si>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</si>
  <si>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</si>
  <si>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</si>
  <si>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</si>
  <si>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</si>
  <si>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</si>
  <si>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530127210000000017634</t>
  </si>
  <si>
    <t>行政人员支出工资</t>
  </si>
  <si>
    <t>30101</t>
  </si>
  <si>
    <t>基本工资</t>
  </si>
  <si>
    <t>30102</t>
  </si>
  <si>
    <t>津贴补贴</t>
  </si>
  <si>
    <t>30103</t>
  </si>
  <si>
    <t>奖金</t>
  </si>
  <si>
    <t>530127210000000017636</t>
  </si>
  <si>
    <t>社会保障缴费</t>
  </si>
  <si>
    <t>30108</t>
  </si>
  <si>
    <t>机关事业单位基本养老保险缴费</t>
  </si>
  <si>
    <t>30110</t>
  </si>
  <si>
    <t>职工基本医疗保险缴费</t>
  </si>
  <si>
    <t>30111</t>
  </si>
  <si>
    <t>公务员医疗补助缴费</t>
  </si>
  <si>
    <t>30112</t>
  </si>
  <si>
    <t>其他社会保障缴费</t>
  </si>
  <si>
    <t>530127210000000017637</t>
  </si>
  <si>
    <t>30113</t>
  </si>
  <si>
    <t>530127210000000017639</t>
  </si>
  <si>
    <t>公车购置及运维费</t>
  </si>
  <si>
    <t>30231</t>
  </si>
  <si>
    <t>公务用车运行维护费</t>
  </si>
  <si>
    <t>530127210000000017640</t>
  </si>
  <si>
    <t>公务交通补贴</t>
  </si>
  <si>
    <t>30239</t>
  </si>
  <si>
    <t>其他交通费用</t>
  </si>
  <si>
    <t>530127210000000017641</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</si>
  <si>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</si>
  <si>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</si>
  <si>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</si>
  <si>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</si>
  <si>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</si>
  <si>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</si>
  <si>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</si>
  <si>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</si>
  <si>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</si>
  <si>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</si>
  <si>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</si>
  <si>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</si>
  <si>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</si>
  <si>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</si>
  <si>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</si>
  <si>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</si>
  <si>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</si>
  <si>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530127221100000355232</t>
  </si>
  <si>
    <t>事业人员支出工资</t>
  </si>
  <si>
    <t>30107</t>
  </si>
  <si>
    <t>绩效工资</t>
  </si>
  <si>
    <t>530127231100001446661</t>
  </si>
  <si>
    <t>行政人员绩效奖励</t>
  </si>
  <si>
    <t>530127231100001446665</t>
  </si>
  <si>
    <t>离退休人员支出</t>
  </si>
  <si>
    <t>30305</t>
  </si>
  <si>
    <t>生活补助</t>
  </si>
  <si>
    <t>530127241100002323538</t>
  </si>
  <si>
    <t>工会经费</t>
  </si>
  <si>
    <t>30228</t>
  </si>
  <si>
    <t>530127241100002339615</t>
  </si>
  <si>
    <t>30217</t>
  </si>
  <si>
    <t>预算05-1表</t>
  </si>
  <si>
    <t>项目分类</t>
  </si>
  <si>
    <t>项目单位</t>
  </si>
  <si>
    <t>经济科目编码</t>
  </si>
  <si>
    <t>经济科目名称</t>
  </si>
  <si>
    <t>本年拨款</t>
  </si>
  <si>
    <t>其中：本次下达</t>
  </si>
  <si>
    <t>其他公用支出</t>
  </si>
  <si>
    <t>530127231100001682481</t>
  </si>
  <si>
    <t>年初结转个税返还收入</t>
  </si>
  <si>
    <t>专项业务类</t>
  </si>
  <si>
    <t>530127200000000000031</t>
  </si>
  <si>
    <t>社会治安综合治理工作经费</t>
  </si>
  <si>
    <t>530127200000000000205</t>
  </si>
  <si>
    <t>扫黑除恶工作经费</t>
  </si>
  <si>
    <t>530127200000000000285</t>
  </si>
  <si>
    <t>司法救助专项资金</t>
  </si>
  <si>
    <t>530127231100001951807</t>
  </si>
  <si>
    <t>市政法委拨付社会治安综合治理工作经费</t>
  </si>
  <si>
    <t>530127241100002334892</t>
  </si>
  <si>
    <t>培训经费</t>
  </si>
  <si>
    <t>530127241100003029228</t>
  </si>
  <si>
    <t>利息收入资金</t>
  </si>
  <si>
    <t>530127241100003029449</t>
  </si>
  <si>
    <t>磨憨边境030联防所结对挂包帮扶工作经费</t>
  </si>
  <si>
    <t>530127241100003052776</t>
  </si>
  <si>
    <t>2024年防范化解政法综治维稳领域重大风险补助经费</t>
  </si>
  <si>
    <t>530127241100003065754</t>
  </si>
  <si>
    <t>2024年“零命案县（市、区）”以奖代补专项补助资金</t>
  </si>
  <si>
    <t>530127251100004417133</t>
  </si>
  <si>
    <t>2025年防范化解政法综治维稳领域重大风险补助经费</t>
  </si>
  <si>
    <t>530127251100004545063</t>
  </si>
  <si>
    <t>铁路护路工作经费</t>
  </si>
  <si>
    <t>530127251100004687598</t>
  </si>
  <si>
    <t>2025年11月防范化解政法综治维稳领域重大风险补助经费</t>
  </si>
  <si>
    <t>530127261100005030063</t>
  </si>
  <si>
    <t>劳务派遣人员工资、社保及管理费资金</t>
  </si>
  <si>
    <t>530127261100005035585</t>
  </si>
  <si>
    <t>政法综治维稳省级补助工作经费</t>
  </si>
  <si>
    <t>530127261100005371218</t>
  </si>
  <si>
    <t>昆财行〔2021〕160号国家司法救助补助资金</t>
  </si>
  <si>
    <t>30306</t>
  </si>
  <si>
    <t>救济费</t>
  </si>
  <si>
    <t>预算05-2表</t>
  </si>
  <si>
    <t>项目年度绩效目标</t>
  </si>
  <si>
    <t>一级指标</t>
  </si>
  <si>
    <t>二级指标</t>
  </si>
  <si>
    <t>三级指标</t>
  </si>
  <si>
    <t>指标性质</t>
  </si>
  <si>
    <t>指标值</t>
  </si>
  <si>
    <t>度量单位</t>
  </si>
  <si>
    <t>指标属性</t>
  </si>
  <si>
    <t>指标内容</t>
  </si>
  <si>
    <t>全面贯彻落实习近平新时代中国特色社会主义思想，推进和谐嵩明建设，提升我县平安建设水平，加快推进规模合理、层级清晰、功能定位明确的规范化综治中心建设，更好发挥“矛盾纠纷联调、社会治安联防、特殊群体联管、平安建设联创”作用，形成整体工作合力，持续提升化解矛盾风险、维护社会稳定能力水平。</t>
  </si>
  <si>
    <t>产出指标</t>
  </si>
  <si>
    <t>数量指标</t>
  </si>
  <si>
    <t>矛盾纠纷调解率</t>
  </si>
  <si>
    <t>&gt;=</t>
  </si>
  <si>
    <t>90</t>
  </si>
  <si>
    <t>%</t>
  </si>
  <si>
    <t>定量指标</t>
  </si>
  <si>
    <t>强化矛盾纠纷排查化解，切实维护社会稳定。认真落实矛盾纠纷大排查大化解工作机制。</t>
  </si>
  <si>
    <t>效益指标</t>
  </si>
  <si>
    <t>社会效益</t>
  </si>
  <si>
    <t>有效维护社会治安</t>
  </si>
  <si>
    <t>=</t>
  </si>
  <si>
    <t>有效维护</t>
  </si>
  <si>
    <t>年</t>
  </si>
  <si>
    <t>定性指标</t>
  </si>
  <si>
    <t>1.嵩发〔2008〕23号中共嵩明县委 嵩明县人民政府《关于深入开展新一轮平安嵩明建设的实施意见》    2.云政法通〔2014〕1号文件。反映实际督促指导各级部门积极参加社会治安综合治理工作情况。</t>
  </si>
  <si>
    <t>满意度指标</t>
  </si>
  <si>
    <t>服务对象满意度</t>
  </si>
  <si>
    <t>人民群众安全感、满意度明显提升</t>
  </si>
  <si>
    <t>95</t>
  </si>
  <si>
    <t>1.嵩发〔2008〕23号中共嵩明县委 嵩明县人民政府《关于深入开展新一轮平安嵩明建设的实施意见》    2.云政法通〔2014〕1号文件。反映人民群众安全感、满意度情况。</t>
  </si>
  <si>
    <t>以推进扫黑除恶斗争常态化“十大机制”建设为抓手，加强系统治理、依法治理、综合治理、源头治理，始终保持对黑恶势力违法犯罪的严打高压态势。精准掌握黑恶势力违法犯罪新动向，不断加强行业领域监管和专项整治，与反腐“拍蝇”、加强基层组织建设结合起来，健全完善党委领导、政府负责、民主协商、社会协同、公众参与、法治保障、科技支撑的社会治理体系，扎实推进市域社会治理现代化各项工作任务，健全完善以人民群众获得感、幸福感、安全感为导向的评价体系，不断提高扫黑除恶法治化、规范化、专业化水平。</t>
  </si>
  <si>
    <t>质量指标</t>
  </si>
  <si>
    <t>强化重点行业整治</t>
  </si>
  <si>
    <t>持续强化重点行业整治</t>
  </si>
  <si>
    <t>反映重点推动信息网络、交通运输、工程建设、自然资源、文化旅游、生态环境、社会治安7个重点行业领域专项整治工作情况。</t>
  </si>
  <si>
    <t>强化线索管理率</t>
  </si>
  <si>
    <t>持续强化线索管理</t>
  </si>
  <si>
    <t>强化线索管理，健全涉黑涉恶线索常态化管理机制，确保全县举报线索的查明。</t>
  </si>
  <si>
    <t>人民群众安全感、满意度</t>
  </si>
  <si>
    <t>反映人民群众安全感、满意度情况。</t>
  </si>
  <si>
    <t>党委政法委员会在党委领导下履行职责、开展工作，应当把握政治方向、协调各方职能、统筹政法工作、建设政法队伍、督促依法履职、创造公正司法环境，带头依法依规办事，保证党的路线方针政策和党中央重大决策部署贯彻落实，保证宪法法律正确统一实施。主要职责任务是：贯彻习近平新时代中国特色社会主义思想，坚持党对政法工作的绝对领导，坚决执行党的路线方针政策和党中央重大决策部署，推动完善和落实政治轮训和政治督察制度。
国家机关、人民团体和其他组织应当优化调解员队伍结构，推动调解员专业化建设，发展调解工作志愿者队伍，完善调解员培训机制。</t>
  </si>
  <si>
    <t>组织培训次数</t>
  </si>
  <si>
    <t>次</t>
  </si>
  <si>
    <t>反映组织培训情况</t>
  </si>
  <si>
    <t>提升政法队伍政治素养、业务水平</t>
  </si>
  <si>
    <t>明显提升</t>
  </si>
  <si>
    <t>反映政法队伍政治素养、业务水平的情况</t>
  </si>
  <si>
    <t>培训对象满意度</t>
  </si>
  <si>
    <t>反映培训对象满意度</t>
  </si>
  <si>
    <t>保障工作完成率</t>
  </si>
  <si>
    <t>100</t>
  </si>
  <si>
    <t>反映单位工作完成保障情况</t>
  </si>
  <si>
    <t>维护社会稳定，促进社会和谐稳定，人民安居乐业</t>
  </si>
  <si>
    <t>有效促进</t>
  </si>
  <si>
    <t>反映维护社会稳定，促进社会和谐稳定，人民安居乐业情况。</t>
  </si>
  <si>
    <t>85</t>
  </si>
  <si>
    <t>反映人民群众安全感和满意度情况。</t>
  </si>
  <si>
    <t>深入贯彻落实嵩明县国民经济和社会发展十五五规划纲要，全面贯彻落实习近平新时代中国特色社会主义思想，推进和谐嵩明建设，提升我县平安建设水平，构建平安、诚信、和谐、稳定新嵩明，推进公共安全工作精细化、信息化、法治化，不断提高维护公共安全能力水平，以人民群众对平安的需求为导向，以法治为引领，以基层建设基础为支撑，完善立体化社会治安防控体系，有效防范化解、管控各类风险，努力建设平安嵩明。具体目标：1. 深入推进平安嵩明、法治嵩明、过硬队伍建设和智能化建设，贯彻学习习近平新时代中国特色社会主义思想和党的二十大精神纳入各级政法机关政治轮训内容，层层开展集中培训。 2.严密防控社会矛盾风险，深入推进平安嵩明建设。健全落实完善矛盾问题排查调研常态化机制、情报信息分析研判和预警机制、重点行业领域涉稳问题专项治理机制。加强预防和化解社会矛盾工作，积极防范、妥善处置群体性事件和个人极端事件。3.切实提升人民群众安全感满意度。坚持以人民为中心的发展思想，坚持问题导向，总结经验教训，督促各级各部门聚焦人民群众反映强烈的矛盾问题，抓好治安重点地区和突出治安问题排查整治，组织开展对 “黑枪爆”、“抢盗骗”、“黄赌毒”和“食药环”等突出违法犯罪的常态化打击整治。</t>
  </si>
  <si>
    <t>有效维护社会稳定</t>
  </si>
  <si>
    <t>根据中共嵩明县委机构编制委员会办公室要求，嵩明县铁路护路联防办公室需注销其统一社会信用代码证书，现已注销，并将银行存款账户进行销户处理，银行存款89283.7元转入县委政法委专户，主要用于铁路护路相关工作经费开支。维护铁路治安与运输安全，开展铁路沿线治安综合治理、涉路矛盾纠纷排查化解、铁路安全隐患排查整治、爱路护路宣传教育等，服务于更广泛的社会治理。</t>
  </si>
  <si>
    <t>落实护路队员岗位补助，保障铁路护路工作正常开展</t>
  </si>
  <si>
    <t>19</t>
  </si>
  <si>
    <t>人</t>
  </si>
  <si>
    <t>反映落实护路队员岗位补助，保障铁路护路工作开展情况</t>
  </si>
  <si>
    <t>开展爱路护路宣传</t>
  </si>
  <si>
    <t>1次</t>
  </si>
  <si>
    <t>反映开展爱路护路宣传情况</t>
  </si>
  <si>
    <t>维护铁路护路联防安全稳定</t>
  </si>
  <si>
    <t>铁路护路联防安全稳定</t>
  </si>
  <si>
    <t>反映维护铁路护路联防安全稳定情况</t>
  </si>
  <si>
    <t>人民群众安全感满意度</t>
  </si>
  <si>
    <t>反映人民群众安全感满意度情况</t>
  </si>
  <si>
    <t>深入贯彻落实习近平总书记关于强边固防重要指示批示和考察云南重要讲话精神，认真贯彻落实党中央关于边防工作的方针政策和省委打造云南强边固防升级版的决策部署，按照市委加强新时代党政军警民合力强边固防的工作要求，根据县级实际情况，建立健全磨憨镇边境030联防所结对挂包帮扶工作机制，与磨憨镇边境幸福村“以城带边”帮带共建工作机制实现融合互促，发挥好挂包帮扶“对子”同频共振、同向发力的积极作用，全面提升磨憨镇边境管控工作能力和组织保障水平，确保边境安全稳定有人守卫、巡边护边工作有人开展、物防技防设施有人维护，筑牢强边固防的坚强防线。根据嵩明县《磨憨边境030联防所结对挂包帮扶工作方案》要求以及中共嵩明县委政法委员会2024年第一次全体（扩大）会议决定，由县委政法委、县法院、县检察院各筹集资金五万元，资金由县委政法委统筹用于磨憨镇030联防所购买办公、生活等物资。</t>
  </si>
  <si>
    <t>支持支援磨憨边境030联防所做好标准化建设</t>
  </si>
  <si>
    <t>“四通”“六有”</t>
  </si>
  <si>
    <t>批</t>
  </si>
  <si>
    <t>反映磨憨边境030联防所标准化建设情况</t>
  </si>
  <si>
    <t>强边固防，有效维护边境安全稳定</t>
  </si>
  <si>
    <t>反映强边固防，有效维护边境安全稳定情况</t>
  </si>
  <si>
    <t>磨憨边境030联防所人员满意度</t>
  </si>
  <si>
    <t>反映磨憨边境030联防所人员对挂包帮扶工作的满意度</t>
  </si>
  <si>
    <t>该笔资金重点用于社会治安综合治理，综治中心建设，社会治安综合治理工作能力提升培训，维稳，普法强基等工作方面</t>
  </si>
  <si>
    <t>工作完成率</t>
  </si>
  <si>
    <t>反映普法强基等重点工作完成情况</t>
  </si>
  <si>
    <t>有效提升</t>
  </si>
  <si>
    <t>牢牢把握推进平安云南建设的总要求，把平安建设、市域社会治理、扫黑除恶作为推进社会治理现代化的切入点和突破口。围绕矛盾纠纷多元化解、综治中心网格化服务管理一体化实战运行、命案防控等重点任务，不断健全完善各项制度机制，带动全县社会治理能力和治理水平整体提升，努力营造人民群众安居乐业的大好局面。</t>
  </si>
  <si>
    <t>每十万人命案发生数下降比例</t>
  </si>
  <si>
    <t>0.5</t>
  </si>
  <si>
    <t>反映每十万人命案发生数情况</t>
  </si>
  <si>
    <t>矛盾纠纷排查化解率</t>
  </si>
  <si>
    <t>80</t>
  </si>
  <si>
    <t>反映矛盾纠纷排查化解率情况</t>
  </si>
  <si>
    <t>群众安全感综合满意率</t>
  </si>
  <si>
    <t>反映群众安全感综合满意率情况</t>
  </si>
  <si>
    <t>遵循救急解困一次性救助、公正救助、及时救助、属地救助原则，综合考虑救助对象实际遭受的损害后果以及实际获得赔偿等情况，准确把握救助标准，做到公平、公正、合理救助。主要对象是遭受犯罪侵害或民事侵权，无法通过诉讼获得有效赔偿的案件当事人或符合条件的近亲属。对诉求具有一定合理性、但通过法律途径难以解决、且生活困难、愿意接受司法救助后息诉罢访的涉法涉诉信访人，可以纳入司法救助范围，但严格控制，压减因访救助案件比例。</t>
  </si>
  <si>
    <t>救助对象认定准确率</t>
  </si>
  <si>
    <t>反映司法救助金救助对象认定准确率情况。</t>
  </si>
  <si>
    <t>时效指标</t>
  </si>
  <si>
    <t>救助发放及时率</t>
  </si>
  <si>
    <t>反映司法救助金发放及时率情况</t>
  </si>
  <si>
    <t>被救助群众信访比率</t>
  </si>
  <si>
    <t>&lt;=</t>
  </si>
  <si>
    <t>反映被救助群众信访比率情况。</t>
  </si>
  <si>
    <t>被救助对象满意度</t>
  </si>
  <si>
    <t>反映被救助对象满意度情况。</t>
  </si>
  <si>
    <t>防范化解政法综治维稳领域重大风险，促进全县群众安全感和满意度持续上升，着力解决影响社会稳定的源头性、根本性、基础性问题，确保全县社会大局和谐稳定。</t>
  </si>
  <si>
    <t>涉黑涉恶线索核查完结率</t>
  </si>
  <si>
    <t>反映涉黑涉恶线索核查完结情况</t>
  </si>
  <si>
    <t>县、乡、村三级综治中心规范化建设、实体化运行率</t>
  </si>
  <si>
    <t>反映县、乡、村三级综治中心规范化建设、实体化运行情况</t>
  </si>
  <si>
    <t>反映矛盾纠纷调解情况</t>
  </si>
  <si>
    <t>涉黑案件立案查处率</t>
  </si>
  <si>
    <t>反映涉黑案件立案查处情况</t>
  </si>
  <si>
    <t>城乡社区（村）网格化服务管理覆盖率</t>
  </si>
  <si>
    <t>反映城乡社区（村）网格化服务管理覆盖情况</t>
  </si>
  <si>
    <t>维护社会稳定</t>
  </si>
  <si>
    <t>持续稳定</t>
  </si>
  <si>
    <t>反映持续维护社会稳定</t>
  </si>
  <si>
    <t>群众安全感满意度</t>
  </si>
  <si>
    <t>反映群众安全感满意度情况</t>
  </si>
  <si>
    <t>群众对其所在地社会治安状况满意度</t>
  </si>
  <si>
    <t>反映群众对其所在地社会治安状况满意度</t>
  </si>
  <si>
    <t>群众对政法机关或政法队伍执法工作的综合满意度</t>
  </si>
  <si>
    <t>反映群众对政法机关或政法队伍执法工作的综合满意度</t>
  </si>
  <si>
    <t>保障劳务派遣人员工资、社保及管理费，支持部门履职</t>
  </si>
  <si>
    <t>部门运转</t>
  </si>
  <si>
    <t>正常运转</t>
  </si>
  <si>
    <t>反映部门（单位）正常运转情况。</t>
  </si>
  <si>
    <t>单位人员的满意度</t>
  </si>
  <si>
    <t>上缴单位自有资金账户利息收入</t>
  </si>
  <si>
    <t>自有资金利息收入</t>
  </si>
  <si>
    <t>289.4</t>
  </si>
  <si>
    <t>元</t>
  </si>
  <si>
    <t>反映利息收入上缴情况</t>
  </si>
  <si>
    <t>保障单位自有资金管理规范</t>
  </si>
  <si>
    <t>规范使用</t>
  </si>
  <si>
    <t>反映单位自有资金管理是否规范</t>
  </si>
  <si>
    <t xml:space="preserve">反映部门（单位）人员对资金管理的满意程度。
</t>
  </si>
  <si>
    <t>坚持以党的二十大精神和习近平新时代中国特色社会主义思想为指导，深入贯彻落实中央政法工作会议、省委政法工作会议、市委政法工作会议等一系列会议精神，防范化解政法综治维稳领域重大风险，促进全县群众安全感和满意度持续上升，着力解决影响社会稳定的源头性、根本性、基础性问题，确保全县社会大局和谐稳定。</t>
  </si>
  <si>
    <t>反映城乡社区（村）网格化服务管理覆盖率</t>
  </si>
  <si>
    <t>持续提升防范化解政法综治维稳领域重大风险能力</t>
  </si>
  <si>
    <t>反映持续提升防范化解政法综治维稳领域重大风险能力情况</t>
  </si>
  <si>
    <t>反映群众安全感满意度</t>
  </si>
  <si>
    <t>空坚持以习近平新时代中国特色社会主义思想为指导，贯彻党的二十大及二十届历次全会精神，深入落实中央政法工作会议、省委政法工作会议、市委政法工作会议等一系列会议精神，防范化解政法综治维稳领域重大风险，促进全县群众安全感和满意度持续上升，着力解决影响社会稳定的源头性、根本性、基础性问题，确保全县社会大局和谐稳定。</t>
  </si>
  <si>
    <t>提升当地社会治安情况</t>
  </si>
  <si>
    <t>反映持续提升当地社会治安情况</t>
  </si>
  <si>
    <t>全县群众安全感满意度</t>
  </si>
  <si>
    <t>反映全县群众安全感满意度情况</t>
  </si>
  <si>
    <t>救助标准执行合格率</t>
  </si>
  <si>
    <t>反映司法救助金救助标准执行合格率情况。</t>
  </si>
  <si>
    <t>反映司法救助金发放及时率情况。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</si>
  <si>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</si>
  <si>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</si>
  <si>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</si>
  <si>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</si>
  <si>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</si>
  <si>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</si>
  <si>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</si>
  <si>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</si>
  <si>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</si>
  <si>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</si>
  <si>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</si>
  <si>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</si>
  <si>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</si>
  <si>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</si>
  <si>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</si>
  <si>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印刷服务</t>
  </si>
  <si>
    <t>其他印刷服务</t>
  </si>
  <si>
    <t>公务车辆维修和保养服务</t>
  </si>
  <si>
    <t>车辆维修和保养服务</t>
  </si>
  <si>
    <t>公务车辆保险服务</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</si>
  <si>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</si>
  <si>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</si>
  <si>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</si>
  <si>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</si>
  <si>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</si>
  <si>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</si>
  <si>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</si>
  <si>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</si>
  <si>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</si>
  <si>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B1104 印刷和出版服务</t>
  </si>
  <si>
    <t>B 政府履职辅助性服务</t>
  </si>
  <si>
    <t>综治中心规范化建设印刷服务</t>
  </si>
  <si>
    <t>B1101 维修保养服务</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</si>
  <si>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</si>
  <si>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</si>
  <si>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</si>
  <si>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</si>
  <si>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</si>
  <si>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</si>
  <si>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</si>
  <si>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</si>
  <si>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</si>
  <si>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</si>
  <si>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</si>
  <si>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</si>
  <si>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</si>
  <si>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</si>
  <si>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</si>
  <si>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</si>
  <si>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</si>
  <si>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</si>
  <si>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</si>
  <si>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
  </si>
  <si>
    <t>说明：本部门未安排2026年部门政府性基金预算支出预算，此表为空。</t>
    <phoneticPr fontId="18" type="noConversion"/>
  </si>
  <si>
    <r>
      <t>说明：本部门202</t>
    </r>
    <r>
      <rPr>
        <sz val="11"/>
        <color theme="1"/>
        <rFont val="宋体"/>
        <family val="3"/>
        <charset val="134"/>
        <scheme val="minor"/>
      </rPr>
      <t>6</t>
    </r>
    <r>
      <rPr>
        <sz val="11"/>
        <color theme="1"/>
        <rFont val="宋体"/>
        <charset val="134"/>
        <scheme val="minor"/>
      </rPr>
      <t>年未安排对下转移支付预算，此表为空。</t>
    </r>
    <phoneticPr fontId="18" type="noConversion"/>
  </si>
  <si>
    <t>说明：本部门2026年没有对下转移支付绩效目标，此表为空。</t>
    <phoneticPr fontId="18" type="noConversion"/>
  </si>
  <si>
    <t>说明：本部门2026年无新增资产配置预算，此表为空。</t>
    <phoneticPr fontId="18" type="noConversion"/>
  </si>
  <si>
    <r>
      <t>说明：本部门202</t>
    </r>
    <r>
      <rPr>
        <sz val="11"/>
        <color theme="1"/>
        <rFont val="宋体"/>
        <family val="3"/>
        <charset val="134"/>
        <scheme val="minor"/>
      </rPr>
      <t>6</t>
    </r>
    <r>
      <rPr>
        <sz val="11"/>
        <color theme="1"/>
        <rFont val="宋体"/>
        <charset val="134"/>
        <scheme val="minor"/>
      </rPr>
      <t>年度无上级转移支付补助项目支出预算，此表为空。</t>
    </r>
    <phoneticPr fontId="18" type="noConversion"/>
  </si>
  <si>
    <t>人员工资、社保及管理费资金</t>
    <phoneticPr fontId="18" type="noConversion"/>
  </si>
  <si>
    <t>反映部门（单位）人员对人员经费保障的满意程度。</t>
    <phoneticPr fontId="18" type="noConversion"/>
  </si>
  <si>
    <t>反映保障4名人员工资、社保及管理费情况</t>
    <phoneticPr fontId="18" type="noConversion"/>
  </si>
  <si>
    <t>人员工资、社保及管理费资金</t>
    <phoneticPr fontId="18" type="noConversion"/>
  </si>
  <si>
    <t>保障人员工资、社保及管理费，支持部门履职</t>
    <phoneticPr fontId="18" type="noConversion"/>
  </si>
  <si>
    <t>保障4名人员工资、社保及管理费</t>
    <phoneticPr fontId="18" type="noConversion"/>
  </si>
</sst>
</file>

<file path=xl/styles.xml><?xml version="1.0" encoding="utf-8"?>
<styleSheet xmlns="http://schemas.openxmlformats.org/spreadsheetml/2006/main">
  <numFmts count="5">
    <numFmt numFmtId="176" formatCode="#,##0.00;\-#,##0.00;;@"/>
    <numFmt numFmtId="177" formatCode="hh:mm:ss"/>
    <numFmt numFmtId="178" formatCode="yyyy\-mm\-dd"/>
    <numFmt numFmtId="179" formatCode="yyyy\-mm\-dd\ hh:mm:ss"/>
    <numFmt numFmtId="180" formatCode="#,##0;\-#,##0;;@"/>
  </numFmts>
  <fonts count="21">
    <font>
      <sz val="11"/>
      <color theme="1"/>
      <name val="宋体"/>
      <scheme val="minor"/>
    </font>
    <font>
      <sz val="9"/>
      <name val="宋体"/>
      <charset val="134"/>
    </font>
    <font>
      <sz val="10"/>
      <color rgb="FF000000"/>
      <name val="宋体"/>
      <charset val="134"/>
    </font>
    <font>
      <sz val="9"/>
      <color rgb="FF000000"/>
      <name val="宋体"/>
      <charset val="134"/>
    </font>
    <font>
      <b/>
      <sz val="23.95"/>
      <color rgb="FF000000"/>
      <name val="宋体"/>
      <charset val="134"/>
    </font>
    <font>
      <sz val="10"/>
      <color rgb="FF000000"/>
      <name val="Arial"/>
    </font>
    <font>
      <sz val="9.75"/>
      <color rgb="FF000000"/>
      <name val="SimSun"/>
      <charset val="134"/>
    </font>
    <font>
      <sz val="9"/>
      <color theme="1"/>
      <name val="宋体"/>
      <charset val="134"/>
    </font>
    <font>
      <sz val="9"/>
      <color theme="1"/>
      <name val="宋体"/>
      <charset val="134"/>
    </font>
    <font>
      <b/>
      <sz val="9"/>
      <color rgb="FF000000"/>
      <name val="宋体"/>
      <charset val="134"/>
    </font>
    <font>
      <sz val="9"/>
      <color theme="1"/>
      <name val="宋体"/>
      <charset val="134"/>
    </font>
    <font>
      <b/>
      <sz val="9"/>
      <color theme="1"/>
      <name val="宋体"/>
      <charset val="134"/>
    </font>
    <font>
      <b/>
      <sz val="21"/>
      <color rgb="FF000000"/>
      <name val="宋体"/>
      <charset val="134"/>
    </font>
    <font>
      <sz val="11"/>
      <color rgb="FF000000"/>
      <name val="宋体"/>
      <charset val="134"/>
    </font>
    <font>
      <b/>
      <sz val="18"/>
      <color rgb="FF000000"/>
      <name val="宋体"/>
      <charset val="134"/>
    </font>
    <font>
      <b/>
      <sz val="23"/>
      <color rgb="FF000000"/>
      <name val="宋体"/>
      <charset val="134"/>
    </font>
    <font>
      <b/>
      <sz val="22"/>
      <color rgb="FF000000"/>
      <name val="宋体"/>
      <charset val="134"/>
    </font>
    <font>
      <sz val="10"/>
      <color rgb="FFFFFFFF"/>
      <name val="宋体"/>
      <charset val="134"/>
    </font>
    <font>
      <sz val="9"/>
      <name val="宋体"/>
      <family val="3"/>
      <charset val="134"/>
      <scheme val="minor"/>
    </font>
    <font>
      <sz val="11"/>
      <color theme="1"/>
      <name val="宋体"/>
      <family val="3"/>
      <charset val="134"/>
      <scheme val="minor"/>
    </font>
    <font>
      <sz val="11"/>
      <color theme="1"/>
      <name val="宋体"/>
      <charset val="134"/>
      <scheme val="minor"/>
    </font>
  </fonts>
  <fills count="3">
    <fill>
      <patternFill patternType="none"/>
    </fill>
    <fill>
      <patternFill patternType="gray125"/>
    </fill>
    <fill>
      <patternFill patternType="solid">
        <fgColor rgb="FFFFFFFF"/>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7" fontId="1" fillId="0" borderId="2">
      <alignment horizontal="right" vertical="center"/>
    </xf>
    <xf numFmtId="178" fontId="1" fillId="0" borderId="2">
      <alignment horizontal="right" vertical="center"/>
    </xf>
    <xf numFmtId="179" fontId="1" fillId="0" borderId="2">
      <alignment horizontal="right" vertical="center"/>
    </xf>
    <xf numFmtId="10" fontId="1" fillId="0" borderId="2">
      <alignment horizontal="right" vertical="center"/>
    </xf>
    <xf numFmtId="180" fontId="1" fillId="0" borderId="2">
      <alignment horizontal="right" vertical="center"/>
    </xf>
  </cellStyleXfs>
  <cellXfs count="242">
    <xf numFmtId="0" fontId="0" fillId="0" borderId="1" xfId="0"/>
    <xf numFmtId="0" fontId="2" fillId="2" borderId="1" xfId="0" applyFont="1" applyFill="1" applyAlignment="1" applyProtection="1">
      <alignment horizontal="right" vertical="center" wrapText="1"/>
      <protection locked="0"/>
    </xf>
    <xf numFmtId="0" fontId="3" fillId="2" borderId="1" xfId="0" applyFont="1" applyFill="1" applyAlignment="1" applyProtection="1">
      <alignment horizontal="right" vertical="center" wrapText="1"/>
      <protection locked="0"/>
    </xf>
    <xf numFmtId="0" fontId="3" fillId="0" borderId="1" xfId="0" applyFont="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1" applyFo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176" fontId="8" fillId="0" borderId="2" xfId="0" applyNumberFormat="1" applyFont="1" applyBorder="1" applyAlignment="1">
      <alignment horizontal="right" vertical="center"/>
    </xf>
    <xf numFmtId="0" fontId="3" fillId="0" borderId="2" xfId="0" applyFont="1" applyBorder="1" applyAlignment="1">
      <alignment horizontal="left" vertical="center"/>
    </xf>
    <xf numFmtId="0" fontId="9" fillId="0" borderId="2" xfId="0" applyFont="1" applyBorder="1" applyAlignment="1">
      <alignment horizontal="center" vertical="center"/>
    </xf>
    <xf numFmtId="0" fontId="9"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1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protection locked="0"/>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2" xfId="0" applyFont="1" applyFill="1" applyBorder="1" applyAlignment="1" applyProtection="1">
      <alignment horizontal="center" vertical="center" wrapText="1"/>
      <protection locked="0"/>
    </xf>
    <xf numFmtId="0" fontId="3" fillId="2" borderId="12" xfId="0" applyFont="1" applyFill="1" applyBorder="1" applyAlignment="1">
      <alignment horizontal="left" vertical="center" wrapText="1"/>
    </xf>
    <xf numFmtId="0" fontId="3" fillId="2" borderId="12" xfId="0" applyFont="1" applyFill="1" applyBorder="1" applyAlignment="1">
      <alignment horizontal="left" vertical="center" wrapText="1" indent="1"/>
    </xf>
    <xf numFmtId="0" fontId="3" fillId="2" borderId="12" xfId="0" applyFont="1" applyFill="1" applyBorder="1" applyAlignment="1">
      <alignment horizontal="left" vertical="center" wrapText="1" indent="2"/>
    </xf>
    <xf numFmtId="0" fontId="5" fillId="0" borderId="1" xfId="0" applyFont="1" applyProtection="1">
      <protection locked="0"/>
    </xf>
    <xf numFmtId="176" fontId="10" fillId="0" borderId="2" xfId="0" applyNumberFormat="1" applyFont="1" applyBorder="1" applyAlignment="1">
      <alignment horizontal="righ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11" fillId="0" borderId="2" xfId="0" applyNumberFormat="1" applyFont="1" applyBorder="1" applyAlignment="1">
      <alignment horizontal="right" vertical="center"/>
    </xf>
    <xf numFmtId="0" fontId="2" fillId="0" borderId="1" xfId="0" applyFont="1" applyAlignment="1">
      <alignment vertical="top"/>
    </xf>
    <xf numFmtId="0" fontId="2" fillId="0" borderId="1" xfId="0" applyFont="1" applyAlignment="1">
      <alignment horizontal="right" vertical="center"/>
    </xf>
    <xf numFmtId="0" fontId="3" fillId="0" borderId="1" xfId="0" applyFont="1" applyAlignment="1" applyProtection="1">
      <alignment horizontal="left" vertical="center"/>
      <protection locked="0"/>
    </xf>
    <xf numFmtId="0" fontId="2" fillId="0" borderId="1" xfId="0" applyFont="1" applyAlignment="1">
      <alignment horizontal="right"/>
    </xf>
    <xf numFmtId="49" fontId="13" fillId="0" borderId="12"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wrapText="1" indent="1"/>
    </xf>
    <xf numFmtId="0" fontId="3" fillId="0" borderId="12" xfId="0" applyFont="1" applyBorder="1" applyAlignment="1">
      <alignment horizontal="left" vertical="center" wrapText="1" indent="2"/>
    </xf>
    <xf numFmtId="0" fontId="2" fillId="0" borderId="13" xfId="0" applyFont="1" applyBorder="1" applyAlignment="1">
      <alignment horizontal="center" vertical="center"/>
    </xf>
    <xf numFmtId="0" fontId="5" fillId="0" borderId="1" xfId="0" applyFont="1"/>
    <xf numFmtId="0" fontId="3" fillId="0" borderId="1" xfId="0" applyFont="1" applyAlignment="1">
      <alignment horizontal="right" vertical="center" wrapText="1"/>
    </xf>
    <xf numFmtId="0" fontId="2"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2" fillId="0" borderId="1" xfId="0" applyFont="1" applyAlignment="1" applyProtection="1">
      <alignment vertical="top"/>
      <protection locked="0"/>
    </xf>
    <xf numFmtId="49" fontId="2" fillId="0" borderId="1" xfId="0" applyNumberFormat="1" applyFont="1" applyProtection="1">
      <protection locked="0"/>
    </xf>
    <xf numFmtId="0" fontId="2" fillId="0" borderId="1" xfId="0" applyFont="1" applyProtection="1">
      <protection locked="0"/>
    </xf>
    <xf numFmtId="0" fontId="3" fillId="0" borderId="1" xfId="0" applyFont="1" applyAlignment="1" applyProtection="1">
      <alignment horizontal="right" vertical="center"/>
      <protection locked="0"/>
    </xf>
    <xf numFmtId="0" fontId="13" fillId="0" borderId="1" xfId="0" applyFont="1" applyProtection="1">
      <protection locked="0"/>
    </xf>
    <xf numFmtId="0" fontId="13" fillId="0" borderId="1" xfId="0" applyFont="1"/>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2" fillId="0" borderId="12" xfId="0" applyFont="1" applyBorder="1" applyAlignment="1" applyProtection="1">
      <alignment horizontal="center" vertical="center"/>
      <protection locked="0"/>
    </xf>
    <xf numFmtId="0" fontId="3" fillId="0" borderId="12" xfId="0" applyFont="1" applyBorder="1" applyAlignment="1">
      <alignment horizontal="left" vertical="center"/>
    </xf>
    <xf numFmtId="49" fontId="7" fillId="0" borderId="2" xfId="2" applyFont="1">
      <alignment horizontal="left" vertical="center" wrapText="1"/>
    </xf>
    <xf numFmtId="49" fontId="2" fillId="0" borderId="1" xfId="0" applyNumberFormat="1" applyFont="1"/>
    <xf numFmtId="0" fontId="3" fillId="0" borderId="1" xfId="0" applyFont="1" applyAlignment="1">
      <alignment horizontal="right"/>
    </xf>
    <xf numFmtId="0" fontId="13"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2" fillId="0" borderId="12" xfId="0" applyFont="1" applyBorder="1" applyAlignment="1">
      <alignment horizontal="center" vertical="center"/>
    </xf>
    <xf numFmtId="0" fontId="3" fillId="0" borderId="12" xfId="0" applyFont="1" applyBorder="1" applyAlignment="1">
      <alignment vertical="center" wrapText="1"/>
    </xf>
    <xf numFmtId="0" fontId="13" fillId="0" borderId="12"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2" xfId="0" applyFont="1" applyFill="1" applyBorder="1" applyAlignment="1" applyProtection="1">
      <alignment horizontal="left" vertical="center" wrapText="1"/>
      <protection locked="0"/>
    </xf>
    <xf numFmtId="0" fontId="17" fillId="0" borderId="1" xfId="0" applyFont="1" applyAlignment="1" applyProtection="1">
      <alignment horizontal="right"/>
      <protection locked="0"/>
    </xf>
    <xf numFmtId="49" fontId="17" fillId="0" borderId="1" xfId="0" applyNumberFormat="1" applyFont="1" applyProtection="1">
      <protection locked="0"/>
    </xf>
    <xf numFmtId="0" fontId="13" fillId="0" borderId="3" xfId="0" applyFont="1" applyBorder="1" applyAlignment="1">
      <alignment horizontal="center" vertical="center"/>
    </xf>
    <xf numFmtId="49" fontId="13" fillId="0" borderId="12" xfId="0" applyNumberFormat="1" applyFont="1" applyBorder="1" applyAlignment="1" applyProtection="1">
      <alignment horizontal="center" vertical="center"/>
      <protection locked="0"/>
    </xf>
    <xf numFmtId="0" fontId="3" fillId="0" borderId="1" xfId="0" applyFont="1" applyAlignment="1" applyProtection="1">
      <alignment horizontal="right"/>
      <protection locked="0"/>
    </xf>
    <xf numFmtId="0" fontId="13" fillId="0" borderId="10" xfId="0" applyFont="1" applyBorder="1" applyAlignment="1" applyProtection="1">
      <alignment horizontal="center" vertical="center"/>
      <protection locked="0"/>
    </xf>
    <xf numFmtId="0" fontId="13" fillId="0" borderId="10"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180" fontId="7" fillId="0" borderId="2" xfId="7" applyFont="1" applyAlignment="1">
      <alignment horizontal="center" vertical="center"/>
    </xf>
    <xf numFmtId="180" fontId="8"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Alignment="1">
      <alignment wrapText="1"/>
    </xf>
    <xf numFmtId="0" fontId="3" fillId="0" borderId="1" xfId="0" applyFont="1" applyAlignment="1" applyProtection="1">
      <alignment vertical="top" wrapText="1"/>
      <protection locked="0"/>
    </xf>
    <xf numFmtId="0" fontId="3" fillId="0" borderId="1" xfId="0" applyFont="1" applyAlignment="1" applyProtection="1">
      <alignment horizontal="right" vertical="center" wrapText="1"/>
      <protection locked="0"/>
    </xf>
    <xf numFmtId="0" fontId="13" fillId="0" borderId="1" xfId="0" applyFont="1" applyAlignment="1">
      <alignment wrapText="1"/>
    </xf>
    <xf numFmtId="0" fontId="3" fillId="0" borderId="1" xfId="0" applyFont="1" applyAlignment="1" applyProtection="1">
      <alignment horizontal="right" wrapText="1"/>
      <protection locked="0"/>
    </xf>
    <xf numFmtId="0" fontId="13" fillId="0" borderId="14"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3" fillId="2" borderId="1" xfId="0" applyFont="1" applyFill="1" applyAlignment="1" applyProtection="1">
      <alignment horizontal="center" vertical="center" wrapText="1"/>
      <protection locked="0"/>
    </xf>
    <xf numFmtId="0" fontId="5" fillId="0" borderId="1" xfId="0" applyFont="1" applyAlignment="1" applyProtection="1">
      <alignment vertical="top"/>
      <protection locked="0"/>
    </xf>
    <xf numFmtId="0" fontId="5" fillId="0" borderId="1" xfId="0" applyFont="1" applyAlignment="1">
      <alignment vertical="top"/>
    </xf>
    <xf numFmtId="0" fontId="5" fillId="0" borderId="1" xfId="0" applyFont="1" applyAlignment="1">
      <alignment horizontal="right" vertical="center"/>
    </xf>
    <xf numFmtId="0" fontId="3" fillId="2" borderId="2"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2" borderId="2" xfId="0" applyFont="1" applyFill="1" applyBorder="1" applyAlignment="1">
      <alignment horizontal="left" vertical="center" wrapText="1"/>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12" xfId="0" applyNumberFormat="1" applyFont="1" applyBorder="1" applyAlignment="1">
      <alignment horizontal="right" vertical="center" wrapText="1"/>
    </xf>
    <xf numFmtId="4" fontId="7" fillId="0" borderId="2" xfId="1" applyNumberFormat="1" applyFont="1">
      <alignment horizontal="right" vertical="center"/>
    </xf>
    <xf numFmtId="0" fontId="3" fillId="0" borderId="12" xfId="0" applyFont="1" applyBorder="1" applyAlignment="1" applyProtection="1">
      <alignment horizontal="left" vertical="center" wrapText="1"/>
      <protection locked="0"/>
    </xf>
    <xf numFmtId="4" fontId="3" fillId="0" borderId="12" xfId="0" applyNumberFormat="1" applyFont="1" applyBorder="1" applyAlignment="1" applyProtection="1">
      <alignment horizontal="right" vertical="center" wrapText="1"/>
      <protection locked="0"/>
    </xf>
    <xf numFmtId="0" fontId="3" fillId="0" borderId="12" xfId="0" applyFont="1" applyBorder="1" applyAlignment="1" applyProtection="1">
      <alignment horizontal="left" vertical="center"/>
      <protection locked="0"/>
    </xf>
    <xf numFmtId="0" fontId="19" fillId="0" borderId="1" xfId="0" applyFont="1"/>
    <xf numFmtId="0" fontId="4" fillId="2" borderId="1" xfId="0" quotePrefix="1" applyFont="1" applyFill="1" applyAlignment="1" applyProtection="1">
      <alignment horizontal="center" vertical="center" wrapText="1"/>
      <protection locked="0"/>
    </xf>
    <xf numFmtId="0" fontId="0" fillId="0" borderId="1" xfId="0"/>
    <xf numFmtId="0" fontId="3" fillId="2" borderId="1" xfId="0" applyFont="1" applyFill="1" applyAlignment="1" applyProtection="1">
      <alignment horizontal="left" vertical="center" wrapText="1"/>
      <protection locked="0"/>
    </xf>
    <xf numFmtId="0" fontId="5" fillId="2" borderId="1" xfId="0" applyFont="1" applyFill="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Alignment="1" applyProtection="1">
      <alignment horizontal="right" vertical="center" wrapText="1"/>
      <protection locked="0"/>
    </xf>
    <xf numFmtId="0" fontId="4" fillId="2" borderId="1" xfId="0" applyFont="1" applyFill="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Alignment="1" applyProtection="1">
      <alignment horizontal="right" vertical="center" wrapText="1"/>
      <protection locked="0"/>
    </xf>
    <xf numFmtId="0" fontId="3" fillId="2" borderId="13"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2" fillId="0" borderId="1" xfId="0" applyFont="1" applyAlignment="1">
      <alignment horizontal="center" vertical="center"/>
    </xf>
    <xf numFmtId="49" fontId="13" fillId="0" borderId="13"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pplyProtection="1">
      <alignment horizontal="center" vertical="center"/>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pplyProtection="1">
      <alignment horizontal="center" vertical="center"/>
      <protection locked="0"/>
    </xf>
    <xf numFmtId="0" fontId="13" fillId="0" borderId="11" xfId="0" applyFont="1" applyBorder="1" applyAlignment="1">
      <alignment horizontal="center" vertical="center"/>
    </xf>
    <xf numFmtId="0" fontId="14" fillId="0" borderId="1" xfId="0" applyFont="1" applyAlignment="1">
      <alignment horizontal="center" vertical="center"/>
    </xf>
    <xf numFmtId="0" fontId="5" fillId="0" borderId="1" xfId="0" applyFont="1"/>
    <xf numFmtId="0" fontId="5" fillId="0" borderId="1" xfId="0" applyFont="1" applyProtection="1">
      <protection locked="0"/>
    </xf>
    <xf numFmtId="0" fontId="3" fillId="0" borderId="1" xfId="0" applyFont="1" applyAlignment="1">
      <alignment horizontal="left" vertical="center"/>
    </xf>
    <xf numFmtId="0" fontId="2" fillId="2" borderId="1" xfId="0" applyFont="1" applyFill="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3"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3" fillId="0" borderId="5" xfId="0" applyFont="1" applyBorder="1" applyAlignment="1" applyProtection="1">
      <alignment horizontal="center" vertical="center"/>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11" xfId="0" applyFont="1" applyBorder="1" applyAlignment="1" applyProtection="1">
      <alignment horizontal="center" vertical="center"/>
      <protection locked="0"/>
    </xf>
    <xf numFmtId="0" fontId="13" fillId="0" borderId="3" xfId="0" applyFont="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5" fillId="0" borderId="1" xfId="0" applyFont="1" applyAlignment="1" applyProtection="1">
      <alignment horizontal="center" vertical="center"/>
      <protection locked="0"/>
    </xf>
    <xf numFmtId="0" fontId="15" fillId="0" borderId="1" xfId="0" applyFont="1" applyAlignment="1">
      <alignment horizontal="center" vertical="center"/>
    </xf>
    <xf numFmtId="0" fontId="3" fillId="0" borderId="1" xfId="0" applyFont="1" applyAlignment="1" applyProtection="1">
      <alignment horizontal="left" vertical="center"/>
      <protection locked="0"/>
    </xf>
    <xf numFmtId="0" fontId="13" fillId="0" borderId="1" xfId="0" applyFont="1" applyAlignment="1">
      <alignment horizontal="left" vertical="center"/>
    </xf>
    <xf numFmtId="0" fontId="13" fillId="0" borderId="1" xfId="0" applyFont="1" applyAlignment="1" applyProtection="1">
      <alignment horizontal="left" vertical="center"/>
      <protection locked="0"/>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3" fillId="0" borderId="13" xfId="0" applyFont="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13" fillId="2" borderId="3" xfId="0" applyFont="1" applyFill="1" applyBorder="1" applyAlignment="1">
      <alignment horizontal="center" vertical="center"/>
    </xf>
    <xf numFmtId="0" fontId="16" fillId="0" borderId="1" xfId="0" quotePrefix="1" applyFont="1" applyAlignment="1">
      <alignment horizontal="center" vertical="center"/>
    </xf>
    <xf numFmtId="0" fontId="3" fillId="0" borderId="12" xfId="0" applyFont="1" applyBorder="1" applyAlignment="1">
      <alignment horizontal="left" vertical="center" wrapText="1" indent="1"/>
    </xf>
    <xf numFmtId="0" fontId="3" fillId="2" borderId="12" xfId="0" applyFont="1" applyFill="1" applyBorder="1" applyAlignment="1" applyProtection="1">
      <alignment horizontal="left" vertical="center" wrapText="1"/>
      <protection locked="0"/>
    </xf>
    <xf numFmtId="0" fontId="12" fillId="0" borderId="1" xfId="0" quotePrefix="1" applyFont="1" applyAlignment="1" applyProtection="1">
      <alignment horizontal="center" vertical="center" wrapText="1"/>
      <protection locked="0"/>
    </xf>
    <xf numFmtId="0" fontId="12" fillId="0" borderId="1" xfId="0" applyFont="1" applyAlignment="1" applyProtection="1">
      <alignment horizontal="center" vertical="center" wrapText="1"/>
      <protection locked="0"/>
    </xf>
    <xf numFmtId="0" fontId="12" fillId="0" borderId="1"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wrapText="1"/>
      <protection locked="0"/>
    </xf>
    <xf numFmtId="49" fontId="13" fillId="0" borderId="7" xfId="0" applyNumberFormat="1" applyFont="1" applyBorder="1" applyAlignment="1" applyProtection="1">
      <alignment horizontal="center" vertical="center" wrapText="1"/>
      <protection locked="0"/>
    </xf>
    <xf numFmtId="0" fontId="17" fillId="0" borderId="1" xfId="0" applyFont="1" applyAlignment="1" applyProtection="1">
      <alignment horizontal="right"/>
      <protection locked="0"/>
    </xf>
    <xf numFmtId="0" fontId="13" fillId="0" borderId="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9" xfId="0" applyFont="1" applyBorder="1" applyAlignment="1">
      <alignment horizontal="center" vertical="center" wrapText="1"/>
    </xf>
    <xf numFmtId="0" fontId="13" fillId="0" borderId="9" xfId="0" applyFont="1" applyBorder="1" applyAlignment="1" applyProtection="1">
      <alignment horizontal="center" vertical="center"/>
      <protection locked="0"/>
    </xf>
    <xf numFmtId="0" fontId="13" fillId="0" borderId="9" xfId="0" applyFont="1" applyBorder="1" applyAlignment="1" applyProtection="1">
      <alignment horizontal="center" vertical="center" wrapText="1"/>
      <protection locked="0"/>
    </xf>
    <xf numFmtId="0" fontId="3" fillId="0" borderId="16" xfId="0" applyFont="1" applyBorder="1" applyAlignment="1">
      <alignment horizontal="left" vertical="center"/>
    </xf>
    <xf numFmtId="0" fontId="3" fillId="0" borderId="16" xfId="0" applyFont="1" applyBorder="1" applyAlignment="1" applyProtection="1">
      <alignment horizontal="left" vertical="center"/>
      <protection locked="0"/>
    </xf>
    <xf numFmtId="0" fontId="3" fillId="2" borderId="16" xfId="0" applyFont="1" applyFill="1" applyBorder="1" applyAlignment="1">
      <alignment horizontal="left" vertical="center"/>
    </xf>
    <xf numFmtId="176" fontId="8" fillId="0" borderId="16" xfId="0" applyNumberFormat="1" applyFont="1" applyBorder="1" applyAlignment="1">
      <alignment horizontal="left" vertical="center"/>
    </xf>
    <xf numFmtId="0" fontId="16" fillId="0" borderId="1" xfId="0" applyFont="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Protection="1">
      <protection locked="0"/>
    </xf>
    <xf numFmtId="0" fontId="13" fillId="0" borderId="1" xfId="0" applyFont="1"/>
    <xf numFmtId="0" fontId="13" fillId="0" borderId="8"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3" fillId="0" borderId="15"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6" fillId="0" borderId="1" xfId="0" quotePrefix="1" applyFont="1" applyAlignment="1">
      <alignment horizontal="center" vertical="center" wrapText="1"/>
    </xf>
    <xf numFmtId="0" fontId="15" fillId="0" borderId="1" xfId="0" applyFont="1" applyAlignment="1">
      <alignment horizontal="center" vertical="center" wrapText="1"/>
    </xf>
    <xf numFmtId="0" fontId="15" fillId="0" borderId="1" xfId="0" applyFont="1" applyAlignment="1" applyProtection="1">
      <alignment horizontal="center" vertical="center" wrapText="1"/>
      <protection locked="0"/>
    </xf>
    <xf numFmtId="0" fontId="3" fillId="0" borderId="1" xfId="0" applyFont="1" applyAlignment="1">
      <alignment horizontal="left" vertical="center" wrapText="1"/>
    </xf>
    <xf numFmtId="0" fontId="13" fillId="0" borderId="1" xfId="0" applyFont="1" applyAlignment="1">
      <alignment wrapText="1"/>
    </xf>
    <xf numFmtId="0" fontId="2" fillId="0" borderId="1" xfId="0" applyFont="1" applyAlignment="1">
      <alignment horizontal="right" wrapText="1"/>
    </xf>
    <xf numFmtId="0" fontId="13" fillId="0" borderId="2" xfId="0" applyFont="1" applyBorder="1" applyAlignment="1" applyProtection="1">
      <alignment horizontal="center" vertical="center"/>
      <protection locked="0"/>
    </xf>
    <xf numFmtId="0" fontId="16" fillId="0" borderId="1"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2" fillId="2" borderId="1" xfId="0" applyFont="1" applyFill="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5" fillId="0" borderId="1" xfId="0" quotePrefix="1" applyFont="1" applyAlignment="1">
      <alignment horizontal="center" vertical="center"/>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3" fillId="0" borderId="3" xfId="0" applyFont="1" applyBorder="1" applyAlignment="1">
      <alignment horizontal="center" vertical="center"/>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Right="0"/>
  </sheetPr>
  <dimension ref="A1:D36"/>
  <sheetViews>
    <sheetView showGridLines="0" showZeros="0" workbookViewId="0"/>
  </sheetViews>
  <sheetFormatPr defaultColWidth="8.625" defaultRowHeight="12.75" customHeight="1"/>
  <cols>
    <col min="1" max="4" width="41" customWidth="1"/>
  </cols>
  <sheetData>
    <row r="1" spans="1:4" ht="15" customHeight="1">
      <c r="A1" s="1"/>
      <c r="B1" s="1"/>
      <c r="C1" s="1"/>
      <c r="D1" s="2" t="s">
        <v>0</v>
      </c>
    </row>
    <row r="2" spans="1:4" ht="41.25" customHeight="1">
      <c r="A2" s="104" t="str">
        <f>"2026"&amp;"年部门财务收支预算总表"</f>
        <v>2026年部门财务收支预算总表</v>
      </c>
      <c r="B2" s="105"/>
      <c r="C2" s="105"/>
      <c r="D2" s="105"/>
    </row>
    <row r="3" spans="1:4" ht="17.25" customHeight="1">
      <c r="A3" s="106" t="str">
        <f>"单位名称："&amp;"中国共产党嵩明县委员会政法委员会"</f>
        <v>单位名称：中国共产党嵩明县委员会政法委员会</v>
      </c>
      <c r="B3" s="107"/>
      <c r="D3" s="3" t="s">
        <v>1</v>
      </c>
    </row>
    <row r="4" spans="1:4" ht="23.25" customHeight="1">
      <c r="A4" s="108" t="s">
        <v>2</v>
      </c>
      <c r="B4" s="109"/>
      <c r="C4" s="108" t="s">
        <v>3</v>
      </c>
      <c r="D4" s="109"/>
    </row>
    <row r="5" spans="1:4" ht="24" customHeight="1">
      <c r="A5" s="4" t="s">
        <v>4</v>
      </c>
      <c r="B5" s="4" t="s">
        <v>5</v>
      </c>
      <c r="C5" s="4" t="s">
        <v>6</v>
      </c>
      <c r="D5" s="4" t="s">
        <v>5</v>
      </c>
    </row>
    <row r="6" spans="1:4" ht="17.25" customHeight="1">
      <c r="A6" s="5" t="s">
        <v>7</v>
      </c>
      <c r="B6" s="6">
        <v>6695282.3499999996</v>
      </c>
      <c r="C6" s="5" t="s">
        <v>8</v>
      </c>
      <c r="D6" s="6">
        <v>5655887.8099999996</v>
      </c>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v>76000</v>
      </c>
    </row>
    <row r="10" spans="1:4" ht="17.25" customHeight="1">
      <c r="A10" s="5" t="s">
        <v>15</v>
      </c>
      <c r="B10" s="6">
        <v>491310.81</v>
      </c>
      <c r="C10" s="7" t="s">
        <v>16</v>
      </c>
      <c r="D10" s="6"/>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604456.99</v>
      </c>
    </row>
    <row r="14" spans="1:4" ht="17.25" customHeight="1">
      <c r="A14" s="5" t="s">
        <v>23</v>
      </c>
      <c r="B14" s="6"/>
      <c r="C14" s="8" t="s">
        <v>24</v>
      </c>
      <c r="D14" s="6">
        <v>418366.32</v>
      </c>
    </row>
    <row r="15" spans="1:4" ht="17.25" customHeight="1">
      <c r="A15" s="5" t="s">
        <v>25</v>
      </c>
      <c r="B15" s="9">
        <v>491310.81</v>
      </c>
      <c r="C15" s="8" t="s">
        <v>26</v>
      </c>
      <c r="D15" s="6"/>
    </row>
    <row r="16" spans="1:4" ht="17.25" customHeight="1">
      <c r="A16" s="10"/>
      <c r="B16" s="6"/>
      <c r="C16" s="8" t="s">
        <v>27</v>
      </c>
      <c r="D16" s="6"/>
    </row>
    <row r="17" spans="1:4" ht="17.25" customHeight="1">
      <c r="A17" s="11"/>
      <c r="B17" s="6"/>
      <c r="C17" s="8" t="s">
        <v>28</v>
      </c>
      <c r="D17" s="6"/>
    </row>
    <row r="18" spans="1:4" ht="17.25" customHeight="1">
      <c r="A18" s="11"/>
      <c r="B18" s="6"/>
      <c r="C18" s="8" t="s">
        <v>29</v>
      </c>
      <c r="D18" s="6"/>
    </row>
    <row r="19" spans="1:4" ht="17.25" customHeight="1">
      <c r="A19" s="11"/>
      <c r="B19" s="6"/>
      <c r="C19" s="8" t="s">
        <v>30</v>
      </c>
      <c r="D19" s="6"/>
    </row>
    <row r="20" spans="1:4" ht="17.25" customHeight="1">
      <c r="A20" s="11"/>
      <c r="B20" s="6"/>
      <c r="C20" s="8" t="s">
        <v>31</v>
      </c>
      <c r="D20" s="6"/>
    </row>
    <row r="21" spans="1:4" ht="17.25" customHeight="1">
      <c r="A21" s="11"/>
      <c r="B21" s="6"/>
      <c r="C21" s="8" t="s">
        <v>32</v>
      </c>
      <c r="D21" s="6"/>
    </row>
    <row r="22" spans="1:4" ht="17.25" customHeight="1">
      <c r="A22" s="11"/>
      <c r="B22" s="6"/>
      <c r="C22" s="8" t="s">
        <v>33</v>
      </c>
      <c r="D22" s="6"/>
    </row>
    <row r="23" spans="1:4" ht="17.25" customHeight="1">
      <c r="A23" s="11"/>
      <c r="B23" s="6"/>
      <c r="C23" s="8" t="s">
        <v>34</v>
      </c>
      <c r="D23" s="6"/>
    </row>
    <row r="24" spans="1:4" ht="17.25" customHeight="1">
      <c r="A24" s="11"/>
      <c r="B24" s="6"/>
      <c r="C24" s="8" t="s">
        <v>35</v>
      </c>
      <c r="D24" s="6">
        <v>431882.04</v>
      </c>
    </row>
    <row r="25" spans="1:4" ht="17.25" customHeight="1">
      <c r="A25" s="11"/>
      <c r="B25" s="6"/>
      <c r="C25" s="8" t="s">
        <v>36</v>
      </c>
      <c r="D25" s="6"/>
    </row>
    <row r="26" spans="1:4" ht="17.25" customHeight="1">
      <c r="A26" s="11"/>
      <c r="B26" s="6"/>
      <c r="C26" s="10" t="s">
        <v>37</v>
      </c>
      <c r="D26" s="6"/>
    </row>
    <row r="27" spans="1:4" ht="17.25" customHeight="1">
      <c r="A27" s="11"/>
      <c r="B27" s="6"/>
      <c r="C27" s="8" t="s">
        <v>38</v>
      </c>
      <c r="D27" s="6"/>
    </row>
    <row r="28" spans="1:4" ht="16.5" customHeight="1">
      <c r="A28" s="11"/>
      <c r="B28" s="6"/>
      <c r="C28" s="8" t="s">
        <v>39</v>
      </c>
      <c r="D28" s="6"/>
    </row>
    <row r="29" spans="1:4" ht="16.5" customHeight="1">
      <c r="A29" s="11"/>
      <c r="B29" s="6"/>
      <c r="C29" s="10" t="s">
        <v>40</v>
      </c>
      <c r="D29" s="6"/>
    </row>
    <row r="30" spans="1:4" ht="17.25" customHeight="1">
      <c r="A30" s="11"/>
      <c r="B30" s="6"/>
      <c r="C30" s="10" t="s">
        <v>41</v>
      </c>
      <c r="D30" s="6"/>
    </row>
    <row r="31" spans="1:4" ht="17.25" customHeight="1">
      <c r="A31" s="11"/>
      <c r="B31" s="6"/>
      <c r="C31" s="8" t="s">
        <v>42</v>
      </c>
      <c r="D31" s="6"/>
    </row>
    <row r="32" spans="1:4" ht="16.5" customHeight="1">
      <c r="A32" s="11" t="s">
        <v>43</v>
      </c>
      <c r="B32" s="6">
        <v>7186593.1600000001</v>
      </c>
      <c r="C32" s="11" t="s">
        <v>44</v>
      </c>
      <c r="D32" s="6">
        <v>7186593.1600000001</v>
      </c>
    </row>
    <row r="33" spans="1:4" ht="16.5" customHeight="1">
      <c r="A33" s="10" t="s">
        <v>45</v>
      </c>
      <c r="B33" s="6"/>
      <c r="C33" s="10" t="s">
        <v>46</v>
      </c>
      <c r="D33" s="6"/>
    </row>
    <row r="34" spans="1:4" ht="16.5" customHeight="1">
      <c r="A34" s="8" t="s">
        <v>47</v>
      </c>
      <c r="B34" s="9"/>
      <c r="C34" s="8" t="s">
        <v>47</v>
      </c>
      <c r="D34" s="9"/>
    </row>
    <row r="35" spans="1:4" ht="16.5" customHeight="1">
      <c r="A35" s="8" t="s">
        <v>48</v>
      </c>
      <c r="B35" s="9"/>
      <c r="C35" s="8" t="s">
        <v>49</v>
      </c>
      <c r="D35" s="9"/>
    </row>
    <row r="36" spans="1:4" ht="16.5" customHeight="1">
      <c r="A36" s="12" t="s">
        <v>50</v>
      </c>
      <c r="B36" s="6">
        <v>7186593.1600000001</v>
      </c>
      <c r="C36" s="12" t="s">
        <v>51</v>
      </c>
      <c r="D36" s="6">
        <v>7186593.1600000001</v>
      </c>
    </row>
  </sheetData>
  <mergeCells count="4">
    <mergeCell ref="A2:D2"/>
    <mergeCell ref="A3:B3"/>
    <mergeCell ref="A4:B4"/>
    <mergeCell ref="C4:D4"/>
  </mergeCells>
  <phoneticPr fontId="18" type="noConversion"/>
  <pageMargins left="0.7" right="0.7" top="0.75" bottom="0.75" header="0.3" footer="0.3"/>
  <extLst/>
</worksheet>
</file>

<file path=xl/worksheets/sheet10.xml><?xml version="1.0" encoding="utf-8"?>
<worksheet xmlns="http://schemas.openxmlformats.org/spreadsheetml/2006/main" xmlns:r="http://schemas.openxmlformats.org/officeDocument/2006/relationships">
  <sheetPr>
    <outlinePr summaryRight="0"/>
  </sheetPr>
  <dimension ref="A1:F10"/>
  <sheetViews>
    <sheetView showZeros="0" workbookViewId="0">
      <selection activeCell="A20" sqref="A2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67">
        <v>1</v>
      </c>
      <c r="B1" s="68">
        <v>0</v>
      </c>
      <c r="C1" s="67">
        <v>1</v>
      </c>
      <c r="D1" s="33"/>
      <c r="E1" s="33"/>
      <c r="F1" s="58" t="s">
        <v>468</v>
      </c>
    </row>
    <row r="2" spans="1:6" ht="42" customHeight="1">
      <c r="A2" s="194" t="str">
        <f>"2026"&amp;"年部门政府性基金预算支出预算表"</f>
        <v>2026年部门政府性基金预算支出预算表</v>
      </c>
      <c r="B2" s="195" t="s">
        <v>469</v>
      </c>
      <c r="C2" s="196"/>
      <c r="D2" s="141"/>
      <c r="E2" s="141"/>
      <c r="F2" s="141"/>
    </row>
    <row r="3" spans="1:6" ht="13.5" customHeight="1">
      <c r="A3" s="176" t="str">
        <f>"单位名称："&amp;"中国共产党嵩明县委员会政法委员会"</f>
        <v>单位名称：中国共产党嵩明县委员会政法委员会</v>
      </c>
      <c r="B3" s="176" t="s">
        <v>470</v>
      </c>
      <c r="C3" s="200"/>
      <c r="D3" s="33"/>
      <c r="E3" s="33"/>
      <c r="F3" s="58" t="s">
        <v>1</v>
      </c>
    </row>
    <row r="4" spans="1:6" ht="19.5" customHeight="1">
      <c r="A4" s="151" t="s">
        <v>194</v>
      </c>
      <c r="B4" s="198" t="s">
        <v>72</v>
      </c>
      <c r="C4" s="151" t="s">
        <v>73</v>
      </c>
      <c r="D4" s="182" t="s">
        <v>471</v>
      </c>
      <c r="E4" s="149"/>
      <c r="F4" s="150"/>
    </row>
    <row r="5" spans="1:6" ht="18.75" customHeight="1">
      <c r="A5" s="180"/>
      <c r="B5" s="199"/>
      <c r="C5" s="180"/>
      <c r="D5" s="69" t="s">
        <v>55</v>
      </c>
      <c r="E5" s="53" t="s">
        <v>75</v>
      </c>
      <c r="F5" s="69" t="s">
        <v>76</v>
      </c>
    </row>
    <row r="6" spans="1:6" ht="18.75" customHeight="1">
      <c r="A6" s="63">
        <v>1</v>
      </c>
      <c r="B6" s="70" t="s">
        <v>83</v>
      </c>
      <c r="C6" s="63">
        <v>3</v>
      </c>
      <c r="D6" s="36">
        <v>4</v>
      </c>
      <c r="E6" s="36">
        <v>5</v>
      </c>
      <c r="F6" s="36">
        <v>6</v>
      </c>
    </row>
    <row r="7" spans="1:6" ht="21" customHeight="1">
      <c r="A7" s="66"/>
      <c r="B7" s="66"/>
      <c r="C7" s="66"/>
      <c r="D7" s="6"/>
      <c r="E7" s="6"/>
      <c r="F7" s="6"/>
    </row>
    <row r="8" spans="1:6" ht="21" customHeight="1">
      <c r="A8" s="66"/>
      <c r="B8" s="66"/>
      <c r="C8" s="66"/>
      <c r="D8" s="6"/>
      <c r="E8" s="6"/>
      <c r="F8" s="6"/>
    </row>
    <row r="9" spans="1:6" ht="18.75" customHeight="1">
      <c r="A9" s="117" t="s">
        <v>184</v>
      </c>
      <c r="B9" s="117" t="s">
        <v>184</v>
      </c>
      <c r="C9" s="197" t="s">
        <v>184</v>
      </c>
      <c r="D9" s="6"/>
      <c r="E9" s="6"/>
      <c r="F9" s="6"/>
    </row>
    <row r="10" spans="1:6" ht="14.25" customHeight="1">
      <c r="A10" s="103" t="s">
        <v>521</v>
      </c>
    </row>
  </sheetData>
  <mergeCells count="7">
    <mergeCell ref="A2:F2"/>
    <mergeCell ref="A9:C9"/>
    <mergeCell ref="D4:F4"/>
    <mergeCell ref="B4:B5"/>
    <mergeCell ref="C4:C5"/>
    <mergeCell ref="A4:A5"/>
    <mergeCell ref="A3:C3"/>
  </mergeCells>
  <phoneticPr fontId="18" type="noConversion"/>
  <pageMargins left="0.7" right="0.7" top="0.75" bottom="0.75" header="0.3" footer="0.3"/>
  <pageSetup paperSize="9" orientation="portrait" verticalDpi="0" r:id="rId1"/>
  <extLst/>
</worksheet>
</file>

<file path=xl/worksheets/sheet11.xml><?xml version="1.0" encoding="utf-8"?>
<worksheet xmlns="http://schemas.openxmlformats.org/spreadsheetml/2006/main" xmlns:r="http://schemas.openxmlformats.org/officeDocument/2006/relationships">
  <sheetPr>
    <outlinePr summaryRight="0"/>
  </sheetPr>
  <dimension ref="A1:S12"/>
  <sheetViews>
    <sheetView showZeros="0" workbookViewId="0"/>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8"/>
      <c r="C1" s="48"/>
      <c r="R1" s="49"/>
      <c r="S1" s="49" t="s">
        <v>472</v>
      </c>
    </row>
    <row r="2" spans="1:19" ht="41.25" customHeight="1">
      <c r="A2" s="211" t="str">
        <f>"2026"&amp;"年部门政府采购预算表"</f>
        <v>2026年部门政府采购预算表</v>
      </c>
      <c r="B2" s="174"/>
      <c r="C2" s="174"/>
      <c r="D2" s="175"/>
      <c r="E2" s="175"/>
      <c r="F2" s="175"/>
      <c r="G2" s="175"/>
      <c r="H2" s="175"/>
      <c r="I2" s="175"/>
      <c r="J2" s="175"/>
      <c r="K2" s="175"/>
      <c r="L2" s="175"/>
      <c r="M2" s="174"/>
      <c r="N2" s="175"/>
      <c r="O2" s="175"/>
      <c r="P2" s="174"/>
      <c r="Q2" s="175"/>
      <c r="R2" s="174"/>
      <c r="S2" s="174"/>
    </row>
    <row r="3" spans="1:19" ht="18.75" customHeight="1">
      <c r="A3" s="156" t="str">
        <f>"单位名称："&amp;"中国共产党嵩明县委员会政法委员会"</f>
        <v>单位名称：中国共产党嵩明县委员会政法委员会</v>
      </c>
      <c r="B3" s="216"/>
      <c r="C3" s="216"/>
      <c r="D3" s="217"/>
      <c r="E3" s="217"/>
      <c r="F3" s="217"/>
      <c r="G3" s="217"/>
      <c r="H3" s="217"/>
      <c r="I3" s="51"/>
      <c r="J3" s="51"/>
      <c r="K3" s="51"/>
      <c r="L3" s="51"/>
      <c r="R3" s="71"/>
      <c r="S3" s="58" t="s">
        <v>1</v>
      </c>
    </row>
    <row r="4" spans="1:19" ht="15.75" customHeight="1">
      <c r="A4" s="185" t="s">
        <v>193</v>
      </c>
      <c r="B4" s="201" t="s">
        <v>194</v>
      </c>
      <c r="C4" s="201" t="s">
        <v>473</v>
      </c>
      <c r="D4" s="212" t="s">
        <v>474</v>
      </c>
      <c r="E4" s="212" t="s">
        <v>475</v>
      </c>
      <c r="F4" s="212" t="s">
        <v>476</v>
      </c>
      <c r="G4" s="212" t="s">
        <v>477</v>
      </c>
      <c r="H4" s="212" t="s">
        <v>478</v>
      </c>
      <c r="I4" s="215" t="s">
        <v>201</v>
      </c>
      <c r="J4" s="215"/>
      <c r="K4" s="215"/>
      <c r="L4" s="215"/>
      <c r="M4" s="168"/>
      <c r="N4" s="215"/>
      <c r="O4" s="215"/>
      <c r="P4" s="167"/>
      <c r="Q4" s="215"/>
      <c r="R4" s="168"/>
      <c r="S4" s="169"/>
    </row>
    <row r="5" spans="1:19" ht="17.25" customHeight="1">
      <c r="A5" s="188"/>
      <c r="B5" s="202"/>
      <c r="C5" s="202"/>
      <c r="D5" s="213"/>
      <c r="E5" s="213"/>
      <c r="F5" s="213"/>
      <c r="G5" s="213"/>
      <c r="H5" s="213"/>
      <c r="I5" s="213" t="s">
        <v>55</v>
      </c>
      <c r="J5" s="213" t="s">
        <v>58</v>
      </c>
      <c r="K5" s="213" t="s">
        <v>479</v>
      </c>
      <c r="L5" s="213" t="s">
        <v>480</v>
      </c>
      <c r="M5" s="218" t="s">
        <v>481</v>
      </c>
      <c r="N5" s="204" t="s">
        <v>482</v>
      </c>
      <c r="O5" s="204"/>
      <c r="P5" s="205"/>
      <c r="Q5" s="204"/>
      <c r="R5" s="206"/>
      <c r="S5" s="203"/>
    </row>
    <row r="6" spans="1:19" ht="54" customHeight="1">
      <c r="A6" s="189"/>
      <c r="B6" s="203"/>
      <c r="C6" s="203"/>
      <c r="D6" s="214"/>
      <c r="E6" s="214"/>
      <c r="F6" s="214"/>
      <c r="G6" s="214"/>
      <c r="H6" s="214"/>
      <c r="I6" s="214"/>
      <c r="J6" s="214" t="s">
        <v>57</v>
      </c>
      <c r="K6" s="214"/>
      <c r="L6" s="214"/>
      <c r="M6" s="219"/>
      <c r="N6" s="73" t="s">
        <v>57</v>
      </c>
      <c r="O6" s="73" t="s">
        <v>64</v>
      </c>
      <c r="P6" s="72" t="s">
        <v>65</v>
      </c>
      <c r="Q6" s="73" t="s">
        <v>66</v>
      </c>
      <c r="R6" s="74" t="s">
        <v>67</v>
      </c>
      <c r="S6" s="72" t="s">
        <v>68</v>
      </c>
    </row>
    <row r="7" spans="1:19" ht="18" customHeight="1">
      <c r="A7" s="75">
        <v>1</v>
      </c>
      <c r="B7" s="75" t="s">
        <v>83</v>
      </c>
      <c r="C7" s="76">
        <v>3</v>
      </c>
      <c r="D7" s="76">
        <v>4</v>
      </c>
      <c r="E7" s="75">
        <v>5</v>
      </c>
      <c r="F7" s="75">
        <v>6</v>
      </c>
      <c r="G7" s="75">
        <v>7</v>
      </c>
      <c r="H7" s="75">
        <v>8</v>
      </c>
      <c r="I7" s="75">
        <v>9</v>
      </c>
      <c r="J7" s="75">
        <v>10</v>
      </c>
      <c r="K7" s="75">
        <v>11</v>
      </c>
      <c r="L7" s="75">
        <v>12</v>
      </c>
      <c r="M7" s="75">
        <v>13</v>
      </c>
      <c r="N7" s="75">
        <v>14</v>
      </c>
      <c r="O7" s="75">
        <v>15</v>
      </c>
      <c r="P7" s="75">
        <v>16</v>
      </c>
      <c r="Q7" s="75">
        <v>17</v>
      </c>
      <c r="R7" s="75">
        <v>18</v>
      </c>
      <c r="S7" s="75">
        <v>19</v>
      </c>
    </row>
    <row r="8" spans="1:19" ht="21" customHeight="1">
      <c r="A8" s="77" t="s">
        <v>70</v>
      </c>
      <c r="B8" s="78" t="s">
        <v>70</v>
      </c>
      <c r="C8" s="78" t="s">
        <v>284</v>
      </c>
      <c r="D8" s="79" t="s">
        <v>483</v>
      </c>
      <c r="E8" s="79" t="s">
        <v>484</v>
      </c>
      <c r="F8" s="79" t="s">
        <v>449</v>
      </c>
      <c r="G8" s="80">
        <v>1</v>
      </c>
      <c r="H8" s="6">
        <v>15000</v>
      </c>
      <c r="I8" s="6">
        <v>15000</v>
      </c>
      <c r="J8" s="6">
        <v>15000</v>
      </c>
      <c r="K8" s="6"/>
      <c r="L8" s="6"/>
      <c r="M8" s="6"/>
      <c r="N8" s="6"/>
      <c r="O8" s="6"/>
      <c r="P8" s="9"/>
      <c r="Q8" s="9"/>
      <c r="R8" s="6"/>
      <c r="S8" s="6"/>
    </row>
    <row r="9" spans="1:19" ht="21" customHeight="1">
      <c r="A9" s="77" t="s">
        <v>70</v>
      </c>
      <c r="B9" s="78" t="s">
        <v>70</v>
      </c>
      <c r="C9" s="78" t="s">
        <v>232</v>
      </c>
      <c r="D9" s="79" t="s">
        <v>485</v>
      </c>
      <c r="E9" s="79" t="s">
        <v>486</v>
      </c>
      <c r="F9" s="79" t="s">
        <v>449</v>
      </c>
      <c r="G9" s="80">
        <v>1</v>
      </c>
      <c r="H9" s="6">
        <v>2000</v>
      </c>
      <c r="I9" s="6">
        <v>2000</v>
      </c>
      <c r="J9" s="6">
        <v>2000</v>
      </c>
      <c r="K9" s="6"/>
      <c r="L9" s="6"/>
      <c r="M9" s="6"/>
      <c r="N9" s="6"/>
      <c r="O9" s="6"/>
      <c r="P9" s="9"/>
      <c r="Q9" s="9"/>
      <c r="R9" s="6"/>
      <c r="S9" s="6"/>
    </row>
    <row r="10" spans="1:19" ht="21" customHeight="1">
      <c r="A10" s="77" t="s">
        <v>70</v>
      </c>
      <c r="B10" s="78" t="s">
        <v>70</v>
      </c>
      <c r="C10" s="78" t="s">
        <v>232</v>
      </c>
      <c r="D10" s="79" t="s">
        <v>487</v>
      </c>
      <c r="E10" s="79" t="s">
        <v>488</v>
      </c>
      <c r="F10" s="79" t="s">
        <v>449</v>
      </c>
      <c r="G10" s="80">
        <v>1</v>
      </c>
      <c r="H10" s="6">
        <v>4000</v>
      </c>
      <c r="I10" s="6">
        <v>4000</v>
      </c>
      <c r="J10" s="6">
        <v>4000</v>
      </c>
      <c r="K10" s="6"/>
      <c r="L10" s="6"/>
      <c r="M10" s="6"/>
      <c r="N10" s="6"/>
      <c r="O10" s="6"/>
      <c r="P10" s="9"/>
      <c r="Q10" s="9"/>
      <c r="R10" s="6"/>
      <c r="S10" s="6"/>
    </row>
    <row r="11" spans="1:19" ht="21" customHeight="1">
      <c r="A11" s="220" t="s">
        <v>184</v>
      </c>
      <c r="B11" s="221"/>
      <c r="C11" s="221"/>
      <c r="D11" s="222"/>
      <c r="E11" s="222"/>
      <c r="F11" s="222"/>
      <c r="G11" s="124"/>
      <c r="H11" s="6">
        <v>21000</v>
      </c>
      <c r="I11" s="6">
        <v>21000</v>
      </c>
      <c r="J11" s="6">
        <v>21000</v>
      </c>
      <c r="K11" s="6"/>
      <c r="L11" s="6"/>
      <c r="M11" s="6"/>
      <c r="N11" s="6"/>
      <c r="O11" s="6"/>
      <c r="P11" s="9"/>
      <c r="Q11" s="9"/>
      <c r="R11" s="6"/>
      <c r="S11" s="6"/>
    </row>
    <row r="12" spans="1:19" ht="21" customHeight="1">
      <c r="A12" s="207" t="s">
        <v>489</v>
      </c>
      <c r="B12" s="208"/>
      <c r="C12" s="208"/>
      <c r="D12" s="207"/>
      <c r="E12" s="207"/>
      <c r="F12" s="207"/>
      <c r="G12" s="209"/>
      <c r="H12" s="210"/>
      <c r="I12" s="210"/>
      <c r="J12" s="210"/>
      <c r="K12" s="210"/>
      <c r="L12" s="210"/>
      <c r="M12" s="210"/>
      <c r="N12" s="210"/>
      <c r="O12" s="210"/>
      <c r="P12" s="210"/>
      <c r="Q12" s="210"/>
      <c r="R12" s="210"/>
      <c r="S12" s="210"/>
    </row>
  </sheetData>
  <mergeCells count="19">
    <mergeCell ref="I5:I6"/>
    <mergeCell ref="A11:G11"/>
    <mergeCell ref="J5:J6"/>
    <mergeCell ref="C4:C6"/>
    <mergeCell ref="B4:B6"/>
    <mergeCell ref="N5:S5"/>
    <mergeCell ref="A12:S12"/>
    <mergeCell ref="A2:S2"/>
    <mergeCell ref="A4:A6"/>
    <mergeCell ref="D4:D6"/>
    <mergeCell ref="E4:E6"/>
    <mergeCell ref="F4:F6"/>
    <mergeCell ref="G4:G6"/>
    <mergeCell ref="H4:H6"/>
    <mergeCell ref="I4:S4"/>
    <mergeCell ref="K5:K6"/>
    <mergeCell ref="L5:L6"/>
    <mergeCell ref="A3:H3"/>
    <mergeCell ref="M5:M6"/>
  </mergeCells>
  <phoneticPr fontId="18" type="noConversion"/>
  <pageMargins left="0.7" right="0.7" top="0.75" bottom="0.75" header="0.3" footer="0.3"/>
  <extLst/>
</worksheet>
</file>

<file path=xl/worksheets/sheet12.xml><?xml version="1.0" encoding="utf-8"?>
<worksheet xmlns="http://schemas.openxmlformats.org/spreadsheetml/2006/main" xmlns:r="http://schemas.openxmlformats.org/officeDocument/2006/relationships">
  <sheetPr>
    <outlinePr summaryRight="0"/>
  </sheetPr>
  <dimension ref="A1:T10"/>
  <sheetViews>
    <sheetView showZeros="0" workbookViewId="0"/>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81"/>
      <c r="B1" s="48"/>
      <c r="C1" s="48"/>
      <c r="D1" s="48"/>
      <c r="E1" s="48"/>
      <c r="F1" s="48"/>
      <c r="G1" s="48"/>
      <c r="H1" s="81"/>
      <c r="I1" s="81"/>
      <c r="J1" s="81"/>
      <c r="K1" s="81"/>
      <c r="L1" s="81"/>
      <c r="M1" s="81"/>
      <c r="N1" s="82"/>
      <c r="O1" s="81"/>
      <c r="P1" s="81"/>
      <c r="Q1" s="48"/>
      <c r="R1" s="81"/>
      <c r="S1" s="83"/>
      <c r="T1" s="83" t="s">
        <v>490</v>
      </c>
    </row>
    <row r="2" spans="1:20" ht="41.25" customHeight="1">
      <c r="A2" s="223" t="str">
        <f>"2026"&amp;"年部门政府购买服务预算表"</f>
        <v>2026年部门政府购买服务预算表</v>
      </c>
      <c r="B2" s="174"/>
      <c r="C2" s="174"/>
      <c r="D2" s="174"/>
      <c r="E2" s="174"/>
      <c r="F2" s="174"/>
      <c r="G2" s="174"/>
      <c r="H2" s="224"/>
      <c r="I2" s="224"/>
      <c r="J2" s="224"/>
      <c r="K2" s="224"/>
      <c r="L2" s="224"/>
      <c r="M2" s="224"/>
      <c r="N2" s="225"/>
      <c r="O2" s="224"/>
      <c r="P2" s="224"/>
      <c r="Q2" s="174"/>
      <c r="R2" s="224"/>
      <c r="S2" s="225"/>
      <c r="T2" s="174"/>
    </row>
    <row r="3" spans="1:20" ht="22.5" customHeight="1">
      <c r="A3" s="226" t="str">
        <f>"单位名称："&amp;"中国共产党嵩明县委员会政法委员会"</f>
        <v>单位名称：中国共产党嵩明县委员会政法委员会</v>
      </c>
      <c r="B3" s="216"/>
      <c r="C3" s="216"/>
      <c r="D3" s="216"/>
      <c r="E3" s="216"/>
      <c r="F3" s="216"/>
      <c r="G3" s="216"/>
      <c r="H3" s="227"/>
      <c r="I3" s="227"/>
      <c r="J3" s="84"/>
      <c r="K3" s="84"/>
      <c r="L3" s="84"/>
      <c r="M3" s="84"/>
      <c r="N3" s="82"/>
      <c r="O3" s="81"/>
      <c r="P3" s="81"/>
      <c r="Q3" s="48"/>
      <c r="R3" s="81"/>
      <c r="S3" s="85"/>
      <c r="T3" s="83" t="s">
        <v>1</v>
      </c>
    </row>
    <row r="4" spans="1:20" ht="24" customHeight="1">
      <c r="A4" s="185" t="s">
        <v>193</v>
      </c>
      <c r="B4" s="201" t="s">
        <v>194</v>
      </c>
      <c r="C4" s="201" t="s">
        <v>473</v>
      </c>
      <c r="D4" s="201" t="s">
        <v>491</v>
      </c>
      <c r="E4" s="201" t="s">
        <v>492</v>
      </c>
      <c r="F4" s="201" t="s">
        <v>493</v>
      </c>
      <c r="G4" s="201" t="s">
        <v>494</v>
      </c>
      <c r="H4" s="212" t="s">
        <v>495</v>
      </c>
      <c r="I4" s="212" t="s">
        <v>496</v>
      </c>
      <c r="J4" s="215" t="s">
        <v>201</v>
      </c>
      <c r="K4" s="215"/>
      <c r="L4" s="215"/>
      <c r="M4" s="215"/>
      <c r="N4" s="168"/>
      <c r="O4" s="215"/>
      <c r="P4" s="215"/>
      <c r="Q4" s="167"/>
      <c r="R4" s="215"/>
      <c r="S4" s="168"/>
      <c r="T4" s="169"/>
    </row>
    <row r="5" spans="1:20" ht="24" customHeight="1">
      <c r="A5" s="188"/>
      <c r="B5" s="202"/>
      <c r="C5" s="202"/>
      <c r="D5" s="202"/>
      <c r="E5" s="202"/>
      <c r="F5" s="202"/>
      <c r="G5" s="202"/>
      <c r="H5" s="213"/>
      <c r="I5" s="213"/>
      <c r="J5" s="213" t="s">
        <v>55</v>
      </c>
      <c r="K5" s="213" t="s">
        <v>58</v>
      </c>
      <c r="L5" s="213" t="s">
        <v>479</v>
      </c>
      <c r="M5" s="213" t="s">
        <v>480</v>
      </c>
      <c r="N5" s="218" t="s">
        <v>481</v>
      </c>
      <c r="O5" s="204" t="s">
        <v>482</v>
      </c>
      <c r="P5" s="204"/>
      <c r="Q5" s="205"/>
      <c r="R5" s="204"/>
      <c r="S5" s="206"/>
      <c r="T5" s="203"/>
    </row>
    <row r="6" spans="1:20" ht="54" customHeight="1">
      <c r="A6" s="189"/>
      <c r="B6" s="203"/>
      <c r="C6" s="203"/>
      <c r="D6" s="203"/>
      <c r="E6" s="203"/>
      <c r="F6" s="203"/>
      <c r="G6" s="203"/>
      <c r="H6" s="214"/>
      <c r="I6" s="214"/>
      <c r="J6" s="214"/>
      <c r="K6" s="214" t="s">
        <v>57</v>
      </c>
      <c r="L6" s="214"/>
      <c r="M6" s="214"/>
      <c r="N6" s="219"/>
      <c r="O6" s="73" t="s">
        <v>57</v>
      </c>
      <c r="P6" s="73" t="s">
        <v>64</v>
      </c>
      <c r="Q6" s="72" t="s">
        <v>65</v>
      </c>
      <c r="R6" s="73" t="s">
        <v>66</v>
      </c>
      <c r="S6" s="74" t="s">
        <v>67</v>
      </c>
      <c r="T6" s="72" t="s">
        <v>68</v>
      </c>
    </row>
    <row r="7" spans="1:20" ht="17.25" customHeight="1">
      <c r="A7" s="35">
        <v>1</v>
      </c>
      <c r="B7" s="72">
        <v>2</v>
      </c>
      <c r="C7" s="35">
        <v>3</v>
      </c>
      <c r="D7" s="35">
        <v>4</v>
      </c>
      <c r="E7" s="72">
        <v>5</v>
      </c>
      <c r="F7" s="35">
        <v>6</v>
      </c>
      <c r="G7" s="35">
        <v>7</v>
      </c>
      <c r="H7" s="72">
        <v>8</v>
      </c>
      <c r="I7" s="35">
        <v>9</v>
      </c>
      <c r="J7" s="35">
        <v>10</v>
      </c>
      <c r="K7" s="72">
        <v>11</v>
      </c>
      <c r="L7" s="35">
        <v>12</v>
      </c>
      <c r="M7" s="35">
        <v>13</v>
      </c>
      <c r="N7" s="72">
        <v>14</v>
      </c>
      <c r="O7" s="35">
        <v>15</v>
      </c>
      <c r="P7" s="35">
        <v>16</v>
      </c>
      <c r="Q7" s="72">
        <v>17</v>
      </c>
      <c r="R7" s="35">
        <v>18</v>
      </c>
      <c r="S7" s="35">
        <v>19</v>
      </c>
      <c r="T7" s="35">
        <v>20</v>
      </c>
    </row>
    <row r="8" spans="1:20" ht="21" customHeight="1">
      <c r="A8" s="77" t="s">
        <v>70</v>
      </c>
      <c r="B8" s="78" t="s">
        <v>70</v>
      </c>
      <c r="C8" s="78" t="s">
        <v>284</v>
      </c>
      <c r="D8" s="78" t="s">
        <v>483</v>
      </c>
      <c r="E8" s="78" t="s">
        <v>497</v>
      </c>
      <c r="F8" s="78" t="s">
        <v>76</v>
      </c>
      <c r="G8" s="78" t="s">
        <v>498</v>
      </c>
      <c r="H8" s="79" t="s">
        <v>109</v>
      </c>
      <c r="I8" s="79" t="s">
        <v>499</v>
      </c>
      <c r="J8" s="6">
        <v>15000</v>
      </c>
      <c r="K8" s="6">
        <v>15000</v>
      </c>
      <c r="L8" s="6"/>
      <c r="M8" s="6"/>
      <c r="N8" s="6"/>
      <c r="O8" s="6"/>
      <c r="P8" s="6"/>
      <c r="Q8" s="9"/>
      <c r="R8" s="9"/>
      <c r="S8" s="6"/>
      <c r="T8" s="6"/>
    </row>
    <row r="9" spans="1:20" ht="21" customHeight="1">
      <c r="A9" s="77" t="s">
        <v>70</v>
      </c>
      <c r="B9" s="78" t="s">
        <v>70</v>
      </c>
      <c r="C9" s="78" t="s">
        <v>232</v>
      </c>
      <c r="D9" s="78" t="s">
        <v>485</v>
      </c>
      <c r="E9" s="78" t="s">
        <v>500</v>
      </c>
      <c r="F9" s="78" t="s">
        <v>75</v>
      </c>
      <c r="G9" s="78" t="s">
        <v>498</v>
      </c>
      <c r="H9" s="79" t="s">
        <v>98</v>
      </c>
      <c r="I9" s="79" t="s">
        <v>485</v>
      </c>
      <c r="J9" s="6">
        <v>2000</v>
      </c>
      <c r="K9" s="6">
        <v>2000</v>
      </c>
      <c r="L9" s="6"/>
      <c r="M9" s="6"/>
      <c r="N9" s="6"/>
      <c r="O9" s="6"/>
      <c r="P9" s="6"/>
      <c r="Q9" s="9"/>
      <c r="R9" s="9"/>
      <c r="S9" s="6"/>
      <c r="T9" s="6"/>
    </row>
    <row r="10" spans="1:20" ht="21" customHeight="1">
      <c r="A10" s="220" t="s">
        <v>184</v>
      </c>
      <c r="B10" s="221"/>
      <c r="C10" s="221"/>
      <c r="D10" s="221"/>
      <c r="E10" s="221"/>
      <c r="F10" s="221"/>
      <c r="G10" s="221"/>
      <c r="H10" s="222"/>
      <c r="I10" s="123"/>
      <c r="J10" s="6">
        <v>17000</v>
      </c>
      <c r="K10" s="6">
        <v>17000</v>
      </c>
      <c r="L10" s="6"/>
      <c r="M10" s="6"/>
      <c r="N10" s="6"/>
      <c r="O10" s="6"/>
      <c r="P10" s="6"/>
      <c r="Q10" s="9"/>
      <c r="R10" s="9"/>
      <c r="S10" s="6"/>
      <c r="T10" s="6"/>
    </row>
  </sheetData>
  <mergeCells count="19">
    <mergeCell ref="A2:T2"/>
    <mergeCell ref="A4:A6"/>
    <mergeCell ref="H4:H6"/>
    <mergeCell ref="I4:I6"/>
    <mergeCell ref="J4:T4"/>
    <mergeCell ref="L5:L6"/>
    <mergeCell ref="M5:M6"/>
    <mergeCell ref="A3:I3"/>
    <mergeCell ref="N5:N6"/>
    <mergeCell ref="J5:J6"/>
    <mergeCell ref="O5:T5"/>
    <mergeCell ref="A10:I10"/>
    <mergeCell ref="K5:K6"/>
    <mergeCell ref="B4:B6"/>
    <mergeCell ref="C4:C6"/>
    <mergeCell ref="F4:F6"/>
    <mergeCell ref="G4:G6"/>
    <mergeCell ref="D4:D6"/>
    <mergeCell ref="E4:E6"/>
  </mergeCells>
  <phoneticPr fontId="18" type="noConversion"/>
  <pageMargins left="0.7" right="0.7" top="0.75" bottom="0.75" header="0.3" footer="0.3"/>
  <extLst/>
</worksheet>
</file>

<file path=xl/worksheets/sheet13.xml><?xml version="1.0" encoding="utf-8"?>
<worksheet xmlns="http://schemas.openxmlformats.org/spreadsheetml/2006/main" xmlns:r="http://schemas.openxmlformats.org/officeDocument/2006/relationships">
  <sheetPr>
    <outlinePr summaryRight="0"/>
  </sheetPr>
  <dimension ref="A1:E9"/>
  <sheetViews>
    <sheetView showZeros="0" workbookViewId="0">
      <selection activeCell="B17" sqref="B17"/>
    </sheetView>
  </sheetViews>
  <sheetFormatPr defaultColWidth="9.125" defaultRowHeight="14.25" customHeight="1"/>
  <cols>
    <col min="1" max="1" width="37.75" customWidth="1"/>
    <col min="2" max="4" width="20" customWidth="1"/>
    <col min="5" max="5" width="24.5" customWidth="1"/>
  </cols>
  <sheetData>
    <row r="1" spans="1:5" ht="17.25" customHeight="1">
      <c r="D1" s="31"/>
      <c r="E1" s="49" t="s">
        <v>501</v>
      </c>
    </row>
    <row r="2" spans="1:5" ht="41.25" customHeight="1">
      <c r="A2" s="211" t="str">
        <f>"2026"&amp;"年对下转移支付预算表"</f>
        <v>2026年对下转移支付预算表</v>
      </c>
      <c r="B2" s="175"/>
      <c r="C2" s="175"/>
      <c r="D2" s="175"/>
      <c r="E2" s="174"/>
    </row>
    <row r="3" spans="1:5" ht="18" customHeight="1">
      <c r="A3" s="226" t="str">
        <f>"单位名称："&amp;"中国共产党嵩明县委员会政法委员会"</f>
        <v>单位名称：中国共产党嵩明县委员会政法委员会</v>
      </c>
      <c r="B3" s="227"/>
      <c r="C3" s="227"/>
      <c r="D3" s="228"/>
      <c r="E3" s="71" t="s">
        <v>1</v>
      </c>
    </row>
    <row r="4" spans="1:5" ht="19.5" customHeight="1">
      <c r="A4" s="190" t="s">
        <v>502</v>
      </c>
      <c r="B4" s="182" t="s">
        <v>201</v>
      </c>
      <c r="C4" s="149"/>
      <c r="D4" s="149"/>
      <c r="E4" s="229" t="s">
        <v>503</v>
      </c>
    </row>
    <row r="5" spans="1:5" ht="40.5" customHeight="1">
      <c r="A5" s="152"/>
      <c r="B5" s="52" t="s">
        <v>55</v>
      </c>
      <c r="C5" s="59" t="s">
        <v>58</v>
      </c>
      <c r="D5" s="86" t="s">
        <v>479</v>
      </c>
      <c r="E5" s="87" t="s">
        <v>504</v>
      </c>
    </row>
    <row r="6" spans="1:5" ht="19.5" customHeight="1">
      <c r="A6" s="61">
        <v>1</v>
      </c>
      <c r="B6" s="61">
        <v>2</v>
      </c>
      <c r="C6" s="61">
        <v>3</v>
      </c>
      <c r="D6" s="41">
        <v>4</v>
      </c>
      <c r="E6" s="54">
        <v>5</v>
      </c>
    </row>
    <row r="7" spans="1:5" ht="19.5" customHeight="1">
      <c r="A7" s="38"/>
      <c r="B7" s="6"/>
      <c r="C7" s="6"/>
      <c r="D7" s="6"/>
      <c r="E7" s="6"/>
    </row>
    <row r="8" spans="1:5" ht="19.5" customHeight="1">
      <c r="A8" s="62"/>
      <c r="B8" s="6"/>
      <c r="C8" s="6"/>
      <c r="D8" s="6"/>
      <c r="E8" s="6"/>
    </row>
    <row r="9" spans="1:5" ht="14.25" customHeight="1">
      <c r="A9" s="103" t="s">
        <v>522</v>
      </c>
    </row>
  </sheetData>
  <mergeCells count="5">
    <mergeCell ref="A2:E2"/>
    <mergeCell ref="A4:A5"/>
    <mergeCell ref="B4:D4"/>
    <mergeCell ref="A3:D3"/>
    <mergeCell ref="E4"/>
  </mergeCells>
  <phoneticPr fontId="18" type="noConversion"/>
  <pageMargins left="0.7" right="0.7" top="0.75" bottom="0.75" header="0.3" footer="0.3"/>
  <extLst/>
</worksheet>
</file>

<file path=xl/worksheets/sheet14.xml><?xml version="1.0" encoding="utf-8"?>
<worksheet xmlns="http://schemas.openxmlformats.org/spreadsheetml/2006/main" xmlns:r="http://schemas.openxmlformats.org/officeDocument/2006/relationships">
  <sheetPr>
    <outlinePr summaryRight="0"/>
  </sheetPr>
  <dimension ref="A1:J8"/>
  <sheetViews>
    <sheetView showZeros="0" workbookViewId="0">
      <selection activeCell="A13" sqref="A1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9" t="s">
        <v>505</v>
      </c>
    </row>
    <row r="2" spans="1:10" ht="41.25" customHeight="1">
      <c r="A2" s="230" t="str">
        <f>"2026"&amp;"年对下转移支付绩效目标表"</f>
        <v>2026年对下转移支付绩效目标表</v>
      </c>
      <c r="B2" s="175"/>
      <c r="C2" s="175"/>
      <c r="D2" s="175"/>
      <c r="E2" s="175"/>
      <c r="F2" s="174"/>
      <c r="G2" s="175"/>
      <c r="H2" s="174"/>
      <c r="I2" s="174"/>
      <c r="J2" s="175"/>
    </row>
    <row r="3" spans="1:10" ht="17.25" customHeight="1">
      <c r="A3" s="176" t="str">
        <f>"单位名称："&amp;"中国共产党嵩明县委员会政法委员会"</f>
        <v>单位名称：中国共产党嵩明县委员会政法委员会</v>
      </c>
      <c r="B3" s="105"/>
      <c r="C3" s="105"/>
      <c r="D3" s="105"/>
      <c r="E3" s="105"/>
      <c r="F3" s="105"/>
      <c r="G3" s="105"/>
      <c r="H3" s="105"/>
    </row>
    <row r="4" spans="1:10" ht="44.25" customHeight="1">
      <c r="A4" s="60" t="s">
        <v>502</v>
      </c>
      <c r="B4" s="60" t="s">
        <v>316</v>
      </c>
      <c r="C4" s="60" t="s">
        <v>317</v>
      </c>
      <c r="D4" s="60" t="s">
        <v>318</v>
      </c>
      <c r="E4" s="60" t="s">
        <v>319</v>
      </c>
      <c r="F4" s="63" t="s">
        <v>320</v>
      </c>
      <c r="G4" s="60" t="s">
        <v>321</v>
      </c>
      <c r="H4" s="63" t="s">
        <v>322</v>
      </c>
      <c r="I4" s="63" t="s">
        <v>323</v>
      </c>
      <c r="J4" s="60" t="s">
        <v>324</v>
      </c>
    </row>
    <row r="5" spans="1:10" ht="14.25" customHeight="1">
      <c r="A5" s="60">
        <v>1</v>
      </c>
      <c r="B5" s="60">
        <v>2</v>
      </c>
      <c r="C5" s="60">
        <v>3</v>
      </c>
      <c r="D5" s="60">
        <v>4</v>
      </c>
      <c r="E5" s="60">
        <v>5</v>
      </c>
      <c r="F5" s="63">
        <v>6</v>
      </c>
      <c r="G5" s="60">
        <v>7</v>
      </c>
      <c r="H5" s="63">
        <v>8</v>
      </c>
      <c r="I5" s="63">
        <v>9</v>
      </c>
      <c r="J5" s="60">
        <v>10</v>
      </c>
    </row>
    <row r="6" spans="1:10" ht="42" customHeight="1">
      <c r="A6" s="38"/>
      <c r="B6" s="62"/>
      <c r="C6" s="62"/>
      <c r="D6" s="62"/>
      <c r="E6" s="65"/>
      <c r="F6" s="14"/>
      <c r="G6" s="65"/>
      <c r="H6" s="14"/>
      <c r="I6" s="14"/>
      <c r="J6" s="65"/>
    </row>
    <row r="7" spans="1:10" ht="42" customHeight="1">
      <c r="A7" s="38"/>
      <c r="B7" s="66"/>
      <c r="C7" s="66"/>
      <c r="D7" s="66"/>
      <c r="E7" s="38"/>
      <c r="F7" s="66"/>
      <c r="G7" s="38"/>
      <c r="H7" s="66"/>
      <c r="I7" s="66"/>
      <c r="J7" s="38"/>
    </row>
    <row r="8" spans="1:10" ht="12" customHeight="1">
      <c r="A8" s="103" t="s">
        <v>523</v>
      </c>
    </row>
  </sheetData>
  <mergeCells count="2">
    <mergeCell ref="A2:J2"/>
    <mergeCell ref="A3:H3"/>
  </mergeCells>
  <phoneticPr fontId="18" type="noConversion"/>
  <pageMargins left="0.7" right="0.7" top="0.75" bottom="0.75" header="0.3" footer="0.3"/>
  <extLst/>
</worksheet>
</file>

<file path=xl/worksheets/sheet15.xml><?xml version="1.0" encoding="utf-8"?>
<worksheet xmlns="http://schemas.openxmlformats.org/spreadsheetml/2006/main" xmlns:r="http://schemas.openxmlformats.org/officeDocument/2006/relationships">
  <sheetPr>
    <outlinePr summaryRight="0"/>
  </sheetPr>
  <dimension ref="A1:I9"/>
  <sheetViews>
    <sheetView showZeros="0" workbookViewId="0">
      <selection activeCell="C29" sqref="C29"/>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88"/>
      <c r="B1" s="89"/>
      <c r="C1" s="89"/>
      <c r="D1" s="90"/>
      <c r="E1" s="90"/>
      <c r="F1" s="90"/>
      <c r="G1" s="89"/>
      <c r="H1" s="89"/>
      <c r="I1" s="91" t="s">
        <v>506</v>
      </c>
    </row>
    <row r="2" spans="1:9" ht="41.25" customHeight="1">
      <c r="A2" s="113" t="str">
        <f>"2026"&amp;"年新增资产配置预算表"</f>
        <v>2026年新增资产配置预算表</v>
      </c>
      <c r="B2" s="155"/>
      <c r="C2" s="155"/>
      <c r="D2" s="154"/>
      <c r="E2" s="154"/>
      <c r="F2" s="154"/>
      <c r="G2" s="155"/>
      <c r="H2" s="155"/>
      <c r="I2" s="154"/>
    </row>
    <row r="3" spans="1:9" ht="14.25" customHeight="1">
      <c r="A3" s="106" t="str">
        <f>"单位名称："&amp;"中国共产党嵩明县委员会政法委员会"</f>
        <v>单位名称：中国共产党嵩明县委员会政法委员会</v>
      </c>
      <c r="B3" s="235"/>
      <c r="C3" s="235"/>
      <c r="D3" s="1"/>
      <c r="F3" s="42"/>
      <c r="G3" s="25"/>
      <c r="H3" s="25"/>
      <c r="I3" s="2" t="s">
        <v>1</v>
      </c>
    </row>
    <row r="4" spans="1:9" ht="28.5" customHeight="1">
      <c r="A4" s="158" t="s">
        <v>193</v>
      </c>
      <c r="B4" s="161" t="s">
        <v>194</v>
      </c>
      <c r="C4" s="114" t="s">
        <v>507</v>
      </c>
      <c r="D4" s="158" t="s">
        <v>508</v>
      </c>
      <c r="E4" s="158" t="s">
        <v>509</v>
      </c>
      <c r="F4" s="158" t="s">
        <v>510</v>
      </c>
      <c r="G4" s="161" t="s">
        <v>511</v>
      </c>
      <c r="H4" s="236"/>
      <c r="I4" s="158"/>
    </row>
    <row r="5" spans="1:9" ht="21" customHeight="1">
      <c r="A5" s="114"/>
      <c r="B5" s="162"/>
      <c r="C5" s="162"/>
      <c r="D5" s="160"/>
      <c r="E5" s="162"/>
      <c r="F5" s="162"/>
      <c r="G5" s="44" t="s">
        <v>477</v>
      </c>
      <c r="H5" s="44" t="s">
        <v>512</v>
      </c>
      <c r="I5" s="44" t="s">
        <v>513</v>
      </c>
    </row>
    <row r="6" spans="1:9" ht="17.25" customHeight="1">
      <c r="A6" s="92" t="s">
        <v>82</v>
      </c>
      <c r="B6" s="93" t="s">
        <v>83</v>
      </c>
      <c r="C6" s="92" t="s">
        <v>84</v>
      </c>
      <c r="D6" s="94" t="s">
        <v>85</v>
      </c>
      <c r="E6" s="92" t="s">
        <v>86</v>
      </c>
      <c r="F6" s="93" t="s">
        <v>87</v>
      </c>
      <c r="G6" s="45" t="s">
        <v>88</v>
      </c>
      <c r="H6" s="94" t="s">
        <v>89</v>
      </c>
      <c r="I6" s="94">
        <v>9</v>
      </c>
    </row>
    <row r="7" spans="1:9" ht="19.5" customHeight="1">
      <c r="A7" s="95"/>
      <c r="B7" s="8"/>
      <c r="C7" s="8"/>
      <c r="D7" s="28"/>
      <c r="E7" s="17"/>
      <c r="F7" s="45"/>
      <c r="G7" s="96"/>
      <c r="H7" s="97"/>
      <c r="I7" s="97"/>
    </row>
    <row r="8" spans="1:9" ht="19.5" customHeight="1">
      <c r="A8" s="231" t="s">
        <v>55</v>
      </c>
      <c r="B8" s="232"/>
      <c r="C8" s="232"/>
      <c r="D8" s="233"/>
      <c r="E8" s="234"/>
      <c r="F8" s="234"/>
      <c r="G8" s="96"/>
      <c r="H8" s="97"/>
      <c r="I8" s="97"/>
    </row>
    <row r="9" spans="1:9" ht="14.25" customHeight="1">
      <c r="A9" s="103" t="s">
        <v>524</v>
      </c>
    </row>
  </sheetData>
  <mergeCells count="10">
    <mergeCell ref="A8:F8"/>
    <mergeCell ref="B4:B5"/>
    <mergeCell ref="A2:I2"/>
    <mergeCell ref="A3:C3"/>
    <mergeCell ref="G4:I4"/>
    <mergeCell ref="F4:F5"/>
    <mergeCell ref="E4:E5"/>
    <mergeCell ref="D4:D5"/>
    <mergeCell ref="C4:C5"/>
    <mergeCell ref="A4:A5"/>
  </mergeCells>
  <phoneticPr fontId="18" type="noConversion"/>
  <pageMargins left="0.7" right="0.7" top="0.75" bottom="0.75" header="0.3" footer="0.3"/>
  <extLst/>
</worksheet>
</file>

<file path=xl/worksheets/sheet16.xml><?xml version="1.0" encoding="utf-8"?>
<worksheet xmlns="http://schemas.openxmlformats.org/spreadsheetml/2006/main" xmlns:r="http://schemas.openxmlformats.org/officeDocument/2006/relationships">
  <sheetPr>
    <outlinePr summaryRight="0"/>
  </sheetPr>
  <dimension ref="A1:K11"/>
  <sheetViews>
    <sheetView showZeros="0" tabSelected="1" workbookViewId="0">
      <selection activeCell="A15" sqref="A15"/>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7"/>
      <c r="E1" s="57"/>
      <c r="F1" s="57"/>
      <c r="G1" s="57"/>
      <c r="K1" s="49" t="s">
        <v>514</v>
      </c>
    </row>
    <row r="2" spans="1:11" ht="41.25" customHeight="1">
      <c r="A2" s="237" t="str">
        <f>"2026"&amp;"年上级转移支付补助项目支出预算表"</f>
        <v>2026年上级转移支付补助项目支出预算表</v>
      </c>
      <c r="B2" s="175"/>
      <c r="C2" s="175"/>
      <c r="D2" s="175"/>
      <c r="E2" s="175"/>
      <c r="F2" s="175"/>
      <c r="G2" s="175"/>
      <c r="H2" s="175"/>
      <c r="I2" s="175"/>
      <c r="J2" s="175"/>
      <c r="K2" s="175"/>
    </row>
    <row r="3" spans="1:11" ht="13.5" customHeight="1">
      <c r="A3" s="176" t="str">
        <f>"单位名称："&amp;"中国共产党嵩明县委员会政法委员会"</f>
        <v>单位名称：中国共产党嵩明县委员会政法委员会</v>
      </c>
      <c r="B3" s="177"/>
      <c r="C3" s="177"/>
      <c r="D3" s="177"/>
      <c r="E3" s="177"/>
      <c r="F3" s="177"/>
      <c r="G3" s="177"/>
      <c r="H3" s="51"/>
      <c r="I3" s="51"/>
      <c r="J3" s="51"/>
      <c r="K3" s="71" t="s">
        <v>1</v>
      </c>
    </row>
    <row r="4" spans="1:11" ht="21.75" customHeight="1">
      <c r="A4" s="172" t="s">
        <v>273</v>
      </c>
      <c r="B4" s="172" t="s">
        <v>196</v>
      </c>
      <c r="C4" s="172" t="s">
        <v>274</v>
      </c>
      <c r="D4" s="185" t="s">
        <v>197</v>
      </c>
      <c r="E4" s="185" t="s">
        <v>198</v>
      </c>
      <c r="F4" s="185" t="s">
        <v>275</v>
      </c>
      <c r="G4" s="185" t="s">
        <v>276</v>
      </c>
      <c r="H4" s="190" t="s">
        <v>55</v>
      </c>
      <c r="I4" s="182" t="s">
        <v>515</v>
      </c>
      <c r="J4" s="149"/>
      <c r="K4" s="150"/>
    </row>
    <row r="5" spans="1:11" ht="21.75" customHeight="1">
      <c r="A5" s="179"/>
      <c r="B5" s="179"/>
      <c r="C5" s="179"/>
      <c r="D5" s="188"/>
      <c r="E5" s="188"/>
      <c r="F5" s="188"/>
      <c r="G5" s="188"/>
      <c r="H5" s="170"/>
      <c r="I5" s="185" t="s">
        <v>58</v>
      </c>
      <c r="J5" s="185" t="s">
        <v>59</v>
      </c>
      <c r="K5" s="185" t="s">
        <v>60</v>
      </c>
    </row>
    <row r="6" spans="1:11" ht="40.5" customHeight="1">
      <c r="A6" s="173"/>
      <c r="B6" s="173"/>
      <c r="C6" s="173"/>
      <c r="D6" s="189"/>
      <c r="E6" s="189"/>
      <c r="F6" s="189"/>
      <c r="G6" s="189"/>
      <c r="H6" s="152"/>
      <c r="I6" s="189" t="s">
        <v>57</v>
      </c>
      <c r="J6" s="189"/>
      <c r="K6" s="189"/>
    </row>
    <row r="7" spans="1:11" ht="15" customHeight="1">
      <c r="A7" s="61">
        <v>1</v>
      </c>
      <c r="B7" s="61">
        <v>2</v>
      </c>
      <c r="C7" s="61">
        <v>3</v>
      </c>
      <c r="D7" s="61">
        <v>4</v>
      </c>
      <c r="E7" s="61">
        <v>5</v>
      </c>
      <c r="F7" s="61">
        <v>6</v>
      </c>
      <c r="G7" s="61">
        <v>7</v>
      </c>
      <c r="H7" s="61">
        <v>8</v>
      </c>
      <c r="I7" s="61">
        <v>9</v>
      </c>
      <c r="J7" s="54">
        <v>10</v>
      </c>
      <c r="K7" s="54">
        <v>11</v>
      </c>
    </row>
    <row r="8" spans="1:11" ht="18.75" customHeight="1">
      <c r="A8" s="38"/>
      <c r="B8" s="66"/>
      <c r="C8" s="38"/>
      <c r="D8" s="38"/>
      <c r="E8" s="38"/>
      <c r="F8" s="38"/>
      <c r="G8" s="38"/>
      <c r="H8" s="98"/>
      <c r="I8" s="99"/>
      <c r="J8" s="99"/>
      <c r="K8" s="98"/>
    </row>
    <row r="9" spans="1:11" ht="18.75" customHeight="1">
      <c r="A9" s="100"/>
      <c r="B9" s="66"/>
      <c r="C9" s="66"/>
      <c r="D9" s="66"/>
      <c r="E9" s="66"/>
      <c r="F9" s="66"/>
      <c r="G9" s="66"/>
      <c r="H9" s="101"/>
      <c r="I9" s="101"/>
      <c r="J9" s="101"/>
      <c r="K9" s="98"/>
    </row>
    <row r="10" spans="1:11" ht="18.75" customHeight="1">
      <c r="A10" s="163" t="s">
        <v>184</v>
      </c>
      <c r="B10" s="164"/>
      <c r="C10" s="164"/>
      <c r="D10" s="164"/>
      <c r="E10" s="164"/>
      <c r="F10" s="164"/>
      <c r="G10" s="130"/>
      <c r="H10" s="101"/>
      <c r="I10" s="101"/>
      <c r="J10" s="101"/>
      <c r="K10" s="98"/>
    </row>
    <row r="11" spans="1:11" ht="14.25" customHeight="1">
      <c r="A11" s="103" t="s">
        <v>525</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18" type="noConversion"/>
  <pageMargins left="0.7" right="0.7" top="0.75" bottom="0.75" header="0.3" footer="0.3"/>
  <extLst/>
</worksheet>
</file>

<file path=xl/worksheets/sheet17.xml><?xml version="1.0" encoding="utf-8"?>
<worksheet xmlns="http://schemas.openxmlformats.org/spreadsheetml/2006/main" xmlns:r="http://schemas.openxmlformats.org/officeDocument/2006/relationships">
  <sheetPr>
    <outlinePr summaryRight="0"/>
  </sheetPr>
  <dimension ref="A1:G19"/>
  <sheetViews>
    <sheetView showZeros="0" workbookViewId="0">
      <selection activeCell="E22" sqref="E22"/>
    </sheetView>
  </sheetViews>
  <sheetFormatPr defaultColWidth="9.125" defaultRowHeight="14.25" customHeight="1"/>
  <cols>
    <col min="1" max="1" width="35.25" customWidth="1"/>
    <col min="2" max="4" width="28" customWidth="1"/>
    <col min="5" max="7" width="23.875" customWidth="1"/>
  </cols>
  <sheetData>
    <row r="1" spans="1:7" ht="13.5" customHeight="1">
      <c r="D1" s="57"/>
      <c r="G1" s="49" t="s">
        <v>516</v>
      </c>
    </row>
    <row r="2" spans="1:7" ht="41.25" customHeight="1">
      <c r="A2" s="175" t="str">
        <f>"2026"&amp;"年部门项目中期规划预算表"</f>
        <v>2026年部门项目中期规划预算表</v>
      </c>
      <c r="B2" s="175"/>
      <c r="C2" s="175"/>
      <c r="D2" s="175"/>
      <c r="E2" s="175"/>
      <c r="F2" s="175"/>
      <c r="G2" s="175"/>
    </row>
    <row r="3" spans="1:7" ht="13.5" customHeight="1">
      <c r="A3" s="176" t="str">
        <f>"单位名称："&amp;"中国共产党嵩明县委员会政法委员会"</f>
        <v>单位名称：中国共产党嵩明县委员会政法委员会</v>
      </c>
      <c r="B3" s="177"/>
      <c r="C3" s="177"/>
      <c r="D3" s="177"/>
      <c r="E3" s="51"/>
      <c r="F3" s="51"/>
      <c r="G3" s="71" t="s">
        <v>1</v>
      </c>
    </row>
    <row r="4" spans="1:7" ht="21.75" customHeight="1">
      <c r="A4" s="172" t="s">
        <v>274</v>
      </c>
      <c r="B4" s="172" t="s">
        <v>273</v>
      </c>
      <c r="C4" s="172" t="s">
        <v>196</v>
      </c>
      <c r="D4" s="185" t="s">
        <v>517</v>
      </c>
      <c r="E4" s="182" t="s">
        <v>58</v>
      </c>
      <c r="F4" s="149"/>
      <c r="G4" s="150"/>
    </row>
    <row r="5" spans="1:7" ht="21.75" customHeight="1">
      <c r="A5" s="179"/>
      <c r="B5" s="179"/>
      <c r="C5" s="179"/>
      <c r="D5" s="188"/>
      <c r="E5" s="241" t="str">
        <f>"2026"&amp;"年"</f>
        <v>2026年</v>
      </c>
      <c r="F5" s="185" t="str">
        <f>("2026"+1)&amp;"年"</f>
        <v>2027年</v>
      </c>
      <c r="G5" s="185" t="str">
        <f>("2026"+2)&amp;"年"</f>
        <v>2028年</v>
      </c>
    </row>
    <row r="6" spans="1:7" ht="40.5" customHeight="1">
      <c r="A6" s="173"/>
      <c r="B6" s="173"/>
      <c r="C6" s="173"/>
      <c r="D6" s="189"/>
      <c r="E6" s="152"/>
      <c r="F6" s="189" t="s">
        <v>57</v>
      </c>
      <c r="G6" s="189"/>
    </row>
    <row r="7" spans="1:7" ht="15" customHeight="1">
      <c r="A7" s="61">
        <v>1</v>
      </c>
      <c r="B7" s="61">
        <v>2</v>
      </c>
      <c r="C7" s="61">
        <v>3</v>
      </c>
      <c r="D7" s="61">
        <v>4</v>
      </c>
      <c r="E7" s="61">
        <v>5</v>
      </c>
      <c r="F7" s="61">
        <v>6</v>
      </c>
      <c r="G7" s="61">
        <v>7</v>
      </c>
    </row>
    <row r="8" spans="1:7" ht="17.25" customHeight="1">
      <c r="A8" s="66" t="s">
        <v>70</v>
      </c>
      <c r="B8" s="102"/>
      <c r="C8" s="102"/>
      <c r="D8" s="66"/>
      <c r="E8" s="101">
        <v>1160575</v>
      </c>
      <c r="F8" s="101">
        <v>1800000</v>
      </c>
      <c r="G8" s="101">
        <v>1700000</v>
      </c>
    </row>
    <row r="9" spans="1:7" ht="18.75" customHeight="1">
      <c r="A9" s="66"/>
      <c r="B9" s="66" t="s">
        <v>518</v>
      </c>
      <c r="C9" s="66" t="s">
        <v>284</v>
      </c>
      <c r="D9" s="66" t="s">
        <v>519</v>
      </c>
      <c r="E9" s="101">
        <v>580000</v>
      </c>
      <c r="F9" s="101">
        <v>1400000</v>
      </c>
      <c r="G9" s="101">
        <v>1300000</v>
      </c>
    </row>
    <row r="10" spans="1:7" ht="18.75" customHeight="1">
      <c r="A10" s="56"/>
      <c r="B10" s="66" t="s">
        <v>518</v>
      </c>
      <c r="C10" s="66" t="s">
        <v>286</v>
      </c>
      <c r="D10" s="66" t="s">
        <v>519</v>
      </c>
      <c r="E10" s="101">
        <v>20000</v>
      </c>
      <c r="F10" s="101">
        <v>200000</v>
      </c>
      <c r="G10" s="101">
        <v>200000</v>
      </c>
    </row>
    <row r="11" spans="1:7" ht="18.75" customHeight="1">
      <c r="A11" s="56"/>
      <c r="B11" s="66" t="s">
        <v>518</v>
      </c>
      <c r="C11" s="66" t="s">
        <v>288</v>
      </c>
      <c r="D11" s="66" t="s">
        <v>519</v>
      </c>
      <c r="E11" s="101">
        <v>200000</v>
      </c>
      <c r="F11" s="101">
        <v>200000</v>
      </c>
      <c r="G11" s="101">
        <v>200000</v>
      </c>
    </row>
    <row r="12" spans="1:7" ht="18.75" customHeight="1">
      <c r="A12" s="56"/>
      <c r="B12" s="66" t="s">
        <v>518</v>
      </c>
      <c r="C12" s="66" t="s">
        <v>292</v>
      </c>
      <c r="D12" s="66" t="s">
        <v>519</v>
      </c>
      <c r="E12" s="101">
        <v>30000</v>
      </c>
      <c r="F12" s="101"/>
      <c r="G12" s="101"/>
    </row>
    <row r="13" spans="1:7" ht="18.75" customHeight="1">
      <c r="A13" s="56"/>
      <c r="B13" s="66" t="s">
        <v>518</v>
      </c>
      <c r="C13" s="66" t="s">
        <v>298</v>
      </c>
      <c r="D13" s="66" t="s">
        <v>519</v>
      </c>
      <c r="E13" s="101">
        <v>5000</v>
      </c>
      <c r="F13" s="101"/>
      <c r="G13" s="101"/>
    </row>
    <row r="14" spans="1:7" ht="18.75" customHeight="1">
      <c r="A14" s="56"/>
      <c r="B14" s="66" t="s">
        <v>518</v>
      </c>
      <c r="C14" s="66" t="s">
        <v>300</v>
      </c>
      <c r="D14" s="66" t="s">
        <v>519</v>
      </c>
      <c r="E14" s="101">
        <v>35000</v>
      </c>
      <c r="F14" s="101"/>
      <c r="G14" s="101"/>
    </row>
    <row r="15" spans="1:7" ht="18.75" customHeight="1">
      <c r="A15" s="56"/>
      <c r="B15" s="66" t="s">
        <v>518</v>
      </c>
      <c r="C15" s="66" t="s">
        <v>302</v>
      </c>
      <c r="D15" s="66" t="s">
        <v>519</v>
      </c>
      <c r="E15" s="101">
        <v>21125</v>
      </c>
      <c r="F15" s="101"/>
      <c r="G15" s="101"/>
    </row>
    <row r="16" spans="1:7" ht="18.75" customHeight="1">
      <c r="A16" s="56"/>
      <c r="B16" s="66" t="s">
        <v>518</v>
      </c>
      <c r="C16" s="66" t="s">
        <v>306</v>
      </c>
      <c r="D16" s="66" t="s">
        <v>519</v>
      </c>
      <c r="E16" s="101">
        <v>8450</v>
      </c>
      <c r="F16" s="101"/>
      <c r="G16" s="101"/>
    </row>
    <row r="17" spans="1:7" ht="18.75" customHeight="1">
      <c r="A17" s="56"/>
      <c r="B17" s="66" t="s">
        <v>518</v>
      </c>
      <c r="C17" s="66" t="s">
        <v>308</v>
      </c>
      <c r="D17" s="66" t="s">
        <v>519</v>
      </c>
      <c r="E17" s="101">
        <v>220000</v>
      </c>
      <c r="F17" s="101"/>
      <c r="G17" s="101"/>
    </row>
    <row r="18" spans="1:7" ht="18.75" customHeight="1">
      <c r="A18" s="56"/>
      <c r="B18" s="66" t="s">
        <v>518</v>
      </c>
      <c r="C18" s="66" t="s">
        <v>312</v>
      </c>
      <c r="D18" s="66" t="s">
        <v>519</v>
      </c>
      <c r="E18" s="101">
        <v>41000</v>
      </c>
      <c r="F18" s="101"/>
      <c r="G18" s="101"/>
    </row>
    <row r="19" spans="1:7" ht="18.75" customHeight="1">
      <c r="A19" s="238" t="s">
        <v>55</v>
      </c>
      <c r="B19" s="239" t="s">
        <v>520</v>
      </c>
      <c r="C19" s="239"/>
      <c r="D19" s="240"/>
      <c r="E19" s="101">
        <v>1160575</v>
      </c>
      <c r="F19" s="101">
        <v>1800000</v>
      </c>
      <c r="G19" s="101">
        <v>1700000</v>
      </c>
    </row>
  </sheetData>
  <mergeCells count="11">
    <mergeCell ref="A2:G2"/>
    <mergeCell ref="A3:D3"/>
    <mergeCell ref="F5:F6"/>
    <mergeCell ref="E5:E6"/>
    <mergeCell ref="E4:G4"/>
    <mergeCell ref="A19:D19"/>
    <mergeCell ref="B4:B6"/>
    <mergeCell ref="C4:C6"/>
    <mergeCell ref="A4:A6"/>
    <mergeCell ref="G5:G6"/>
    <mergeCell ref="D4:D6"/>
  </mergeCells>
  <phoneticPr fontId="18" type="noConversion"/>
  <pageMargins left="0.7" right="0.7" top="0.75" bottom="0.75" header="0.3" footer="0.3"/>
  <extLst/>
</worksheet>
</file>

<file path=xl/worksheets/sheet2.xml><?xml version="1.0" encoding="utf-8"?>
<worksheet xmlns="http://schemas.openxmlformats.org/spreadsheetml/2006/main" xmlns:r="http://schemas.openxmlformats.org/officeDocument/2006/relationships">
  <sheetPr>
    <outlinePr summaryRight="0"/>
  </sheetPr>
  <dimension ref="A1:S9"/>
  <sheetViews>
    <sheetView showGridLines="0" showZeros="0" topLeftCell="L1" workbookViewId="0">
      <selection sqref="A1:S1"/>
    </sheetView>
  </sheetViews>
  <sheetFormatPr defaultColWidth="8.625" defaultRowHeight="12.75" customHeight="1"/>
  <cols>
    <col min="1" max="1" width="15.875" customWidth="1"/>
    <col min="2" max="2" width="35" customWidth="1"/>
    <col min="3" max="19" width="22" customWidth="1"/>
  </cols>
  <sheetData>
    <row r="1" spans="1:19" ht="17.25" customHeight="1">
      <c r="A1" s="112" t="s">
        <v>52</v>
      </c>
      <c r="B1" s="105"/>
      <c r="C1" s="105"/>
      <c r="D1" s="105"/>
      <c r="E1" s="105"/>
      <c r="F1" s="105"/>
      <c r="G1" s="105"/>
      <c r="H1" s="105"/>
      <c r="I1" s="105"/>
      <c r="J1" s="105"/>
      <c r="K1" s="105"/>
      <c r="L1" s="105"/>
      <c r="M1" s="105"/>
      <c r="N1" s="105"/>
      <c r="O1" s="105"/>
      <c r="P1" s="105"/>
      <c r="Q1" s="105"/>
      <c r="R1" s="105"/>
      <c r="S1" s="105"/>
    </row>
    <row r="2" spans="1:19" ht="41.25" customHeight="1">
      <c r="A2" s="113" t="str">
        <f>"2026"&amp;"年部门收入预算表"</f>
        <v>2026年部门收入预算表</v>
      </c>
      <c r="B2" s="105"/>
      <c r="C2" s="105"/>
      <c r="D2" s="105"/>
      <c r="E2" s="105"/>
      <c r="F2" s="105"/>
      <c r="G2" s="105"/>
      <c r="H2" s="105"/>
      <c r="I2" s="105"/>
      <c r="J2" s="105"/>
      <c r="K2" s="105"/>
      <c r="L2" s="105"/>
      <c r="M2" s="105"/>
      <c r="N2" s="105"/>
      <c r="O2" s="105"/>
      <c r="P2" s="105"/>
      <c r="Q2" s="105"/>
      <c r="R2" s="105"/>
      <c r="S2" s="105"/>
    </row>
    <row r="3" spans="1:19" ht="17.25" customHeight="1">
      <c r="A3" s="106" t="str">
        <f>"单位名称："&amp;"中国共产党嵩明县委员会政法委员会"</f>
        <v>单位名称：中国共产党嵩明县委员会政法委员会</v>
      </c>
      <c r="B3" s="105"/>
      <c r="S3" s="1" t="s">
        <v>1</v>
      </c>
    </row>
    <row r="4" spans="1:19" ht="21.75" customHeight="1">
      <c r="A4" s="119" t="s">
        <v>53</v>
      </c>
      <c r="B4" s="122" t="s">
        <v>54</v>
      </c>
      <c r="C4" s="122" t="s">
        <v>55</v>
      </c>
      <c r="D4" s="116" t="s">
        <v>56</v>
      </c>
      <c r="E4" s="116"/>
      <c r="F4" s="116"/>
      <c r="G4" s="116"/>
      <c r="H4" s="116"/>
      <c r="I4" s="117"/>
      <c r="J4" s="116"/>
      <c r="K4" s="116"/>
      <c r="L4" s="116"/>
      <c r="M4" s="116"/>
      <c r="N4" s="118"/>
      <c r="O4" s="116" t="s">
        <v>45</v>
      </c>
      <c r="P4" s="116"/>
      <c r="Q4" s="116"/>
      <c r="R4" s="116"/>
      <c r="S4" s="118"/>
    </row>
    <row r="5" spans="1:19" ht="27" customHeight="1">
      <c r="A5" s="120"/>
      <c r="B5" s="110"/>
      <c r="C5" s="110"/>
      <c r="D5" s="110" t="s">
        <v>57</v>
      </c>
      <c r="E5" s="110" t="s">
        <v>58</v>
      </c>
      <c r="F5" s="110" t="s">
        <v>59</v>
      </c>
      <c r="G5" s="110" t="s">
        <v>60</v>
      </c>
      <c r="H5" s="110" t="s">
        <v>61</v>
      </c>
      <c r="I5" s="125" t="s">
        <v>62</v>
      </c>
      <c r="J5" s="126"/>
      <c r="K5" s="126"/>
      <c r="L5" s="126"/>
      <c r="M5" s="126"/>
      <c r="N5" s="127"/>
      <c r="O5" s="110" t="s">
        <v>57</v>
      </c>
      <c r="P5" s="110" t="s">
        <v>58</v>
      </c>
      <c r="Q5" s="110" t="s">
        <v>59</v>
      </c>
      <c r="R5" s="110" t="s">
        <v>60</v>
      </c>
      <c r="S5" s="110" t="s">
        <v>63</v>
      </c>
    </row>
    <row r="6" spans="1:19" ht="30" customHeight="1">
      <c r="A6" s="121"/>
      <c r="B6" s="123"/>
      <c r="C6" s="124"/>
      <c r="D6" s="124"/>
      <c r="E6" s="124"/>
      <c r="F6" s="124"/>
      <c r="G6" s="124"/>
      <c r="H6" s="124"/>
      <c r="I6" s="14" t="s">
        <v>57</v>
      </c>
      <c r="J6" s="13" t="s">
        <v>64</v>
      </c>
      <c r="K6" s="13" t="s">
        <v>65</v>
      </c>
      <c r="L6" s="13" t="s">
        <v>66</v>
      </c>
      <c r="M6" s="13" t="s">
        <v>67</v>
      </c>
      <c r="N6" s="13" t="s">
        <v>68</v>
      </c>
      <c r="O6" s="111"/>
      <c r="P6" s="111"/>
      <c r="Q6" s="111"/>
      <c r="R6" s="111"/>
      <c r="S6" s="124"/>
    </row>
    <row r="7" spans="1:19" ht="15" customHeight="1">
      <c r="A7" s="15">
        <v>1</v>
      </c>
      <c r="B7" s="15">
        <v>2</v>
      </c>
      <c r="C7" s="15">
        <v>3</v>
      </c>
      <c r="D7" s="15">
        <v>4</v>
      </c>
      <c r="E7" s="15">
        <v>5</v>
      </c>
      <c r="F7" s="15">
        <v>6</v>
      </c>
      <c r="G7" s="15">
        <v>7</v>
      </c>
      <c r="H7" s="15">
        <v>8</v>
      </c>
      <c r="I7" s="16">
        <v>9</v>
      </c>
      <c r="J7" s="15">
        <v>10</v>
      </c>
      <c r="K7" s="15">
        <v>11</v>
      </c>
      <c r="L7" s="15">
        <v>12</v>
      </c>
      <c r="M7" s="15">
        <v>13</v>
      </c>
      <c r="N7" s="15">
        <v>14</v>
      </c>
      <c r="O7" s="15">
        <v>15</v>
      </c>
      <c r="P7" s="15">
        <v>16</v>
      </c>
      <c r="Q7" s="15">
        <v>17</v>
      </c>
      <c r="R7" s="15">
        <v>18</v>
      </c>
      <c r="S7" s="15">
        <v>19</v>
      </c>
    </row>
    <row r="8" spans="1:19" ht="18" customHeight="1">
      <c r="A8" s="17" t="s">
        <v>69</v>
      </c>
      <c r="B8" s="17" t="s">
        <v>70</v>
      </c>
      <c r="C8" s="9">
        <v>7186593.1600000001</v>
      </c>
      <c r="D8" s="6">
        <v>7186593.1600000001</v>
      </c>
      <c r="E8" s="6">
        <v>6695282.3499999996</v>
      </c>
      <c r="F8" s="6"/>
      <c r="G8" s="6"/>
      <c r="H8" s="6"/>
      <c r="I8" s="6">
        <v>491310.81</v>
      </c>
      <c r="J8" s="6"/>
      <c r="K8" s="6"/>
      <c r="L8" s="6"/>
      <c r="M8" s="6"/>
      <c r="N8" s="6">
        <v>491310.81</v>
      </c>
      <c r="O8" s="6"/>
      <c r="P8" s="6"/>
      <c r="Q8" s="6"/>
      <c r="R8" s="6"/>
      <c r="S8" s="6"/>
    </row>
    <row r="9" spans="1:19" ht="18" customHeight="1">
      <c r="A9" s="114" t="s">
        <v>55</v>
      </c>
      <c r="B9" s="115"/>
      <c r="C9" s="6">
        <v>7186593.1600000001</v>
      </c>
      <c r="D9" s="6">
        <v>7186593.1600000001</v>
      </c>
      <c r="E9" s="6">
        <v>6695282.3499999996</v>
      </c>
      <c r="F9" s="6"/>
      <c r="G9" s="6"/>
      <c r="H9" s="6"/>
      <c r="I9" s="6">
        <v>491310.81</v>
      </c>
      <c r="J9" s="6"/>
      <c r="K9" s="6"/>
      <c r="L9" s="6"/>
      <c r="M9" s="6"/>
      <c r="N9" s="6">
        <v>491310.81</v>
      </c>
      <c r="O9" s="6"/>
      <c r="P9" s="6"/>
      <c r="Q9" s="6"/>
      <c r="R9" s="6"/>
      <c r="S9" s="6"/>
    </row>
  </sheetData>
  <mergeCells count="20">
    <mergeCell ref="A9:B9"/>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 ref="A1:S1"/>
    <mergeCell ref="A2:S2"/>
    <mergeCell ref="A3:B3"/>
  </mergeCells>
  <phoneticPr fontId="18" type="noConversion"/>
  <pageMargins left="0.7" right="0.7" top="0.75" bottom="0.75" header="0.3" footer="0.3"/>
  <extLst/>
</worksheet>
</file>

<file path=xl/worksheets/sheet3.xml><?xml version="1.0" encoding="utf-8"?>
<worksheet xmlns="http://schemas.openxmlformats.org/spreadsheetml/2006/main" xmlns:r="http://schemas.openxmlformats.org/officeDocument/2006/relationships">
  <sheetPr>
    <outlinePr summaryRight="0"/>
  </sheetPr>
  <dimension ref="A1:O33"/>
  <sheetViews>
    <sheetView showGridLines="0" showZeros="0" topLeftCell="I28" workbookViewId="0">
      <selection sqref="A1:O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28" t="s">
        <v>71</v>
      </c>
      <c r="B1" s="105"/>
      <c r="C1" s="105"/>
      <c r="D1" s="105"/>
      <c r="E1" s="105"/>
      <c r="F1" s="105"/>
      <c r="G1" s="105"/>
      <c r="H1" s="105"/>
      <c r="I1" s="105"/>
      <c r="J1" s="105"/>
      <c r="K1" s="105"/>
      <c r="L1" s="105"/>
      <c r="M1" s="105"/>
      <c r="N1" s="105"/>
      <c r="O1" s="105"/>
    </row>
    <row r="2" spans="1:15" ht="41.25" customHeight="1">
      <c r="A2" s="113" t="str">
        <f>"2026"&amp;"年部门支出预算表"</f>
        <v>2026年部门支出预算表</v>
      </c>
      <c r="B2" s="105"/>
      <c r="C2" s="105"/>
      <c r="D2" s="105"/>
      <c r="E2" s="105"/>
      <c r="F2" s="105"/>
      <c r="G2" s="105"/>
      <c r="H2" s="105"/>
      <c r="I2" s="105"/>
      <c r="J2" s="105"/>
      <c r="K2" s="105"/>
      <c r="L2" s="105"/>
      <c r="M2" s="105"/>
      <c r="N2" s="105"/>
      <c r="O2" s="105"/>
    </row>
    <row r="3" spans="1:15" ht="17.25" customHeight="1">
      <c r="A3" s="106" t="str">
        <f>"单位名称："&amp;"中国共产党嵩明县委员会政法委员会"</f>
        <v>单位名称：中国共产党嵩明县委员会政法委员会</v>
      </c>
      <c r="B3" s="105"/>
      <c r="O3" s="1" t="s">
        <v>1</v>
      </c>
    </row>
    <row r="4" spans="1:15" ht="27" customHeight="1">
      <c r="A4" s="134" t="s">
        <v>72</v>
      </c>
      <c r="B4" s="134" t="s">
        <v>73</v>
      </c>
      <c r="C4" s="134" t="s">
        <v>55</v>
      </c>
      <c r="D4" s="136" t="s">
        <v>58</v>
      </c>
      <c r="E4" s="137"/>
      <c r="F4" s="140"/>
      <c r="G4" s="131" t="s">
        <v>59</v>
      </c>
      <c r="H4" s="131" t="s">
        <v>60</v>
      </c>
      <c r="I4" s="131" t="s">
        <v>74</v>
      </c>
      <c r="J4" s="136" t="s">
        <v>62</v>
      </c>
      <c r="K4" s="137"/>
      <c r="L4" s="137"/>
      <c r="M4" s="137"/>
      <c r="N4" s="138"/>
      <c r="O4" s="139"/>
    </row>
    <row r="5" spans="1:15" ht="42" customHeight="1">
      <c r="A5" s="135"/>
      <c r="B5" s="135"/>
      <c r="C5" s="132"/>
      <c r="D5" s="18" t="s">
        <v>57</v>
      </c>
      <c r="E5" s="18" t="s">
        <v>75</v>
      </c>
      <c r="F5" s="18" t="s">
        <v>76</v>
      </c>
      <c r="G5" s="132"/>
      <c r="H5" s="132"/>
      <c r="I5" s="133"/>
      <c r="J5" s="18" t="s">
        <v>57</v>
      </c>
      <c r="K5" s="19" t="s">
        <v>77</v>
      </c>
      <c r="L5" s="19" t="s">
        <v>78</v>
      </c>
      <c r="M5" s="19" t="s">
        <v>79</v>
      </c>
      <c r="N5" s="19" t="s">
        <v>80</v>
      </c>
      <c r="O5" s="19" t="s">
        <v>81</v>
      </c>
    </row>
    <row r="6" spans="1:15" ht="18" customHeight="1">
      <c r="A6" s="20" t="s">
        <v>82</v>
      </c>
      <c r="B6" s="20" t="s">
        <v>83</v>
      </c>
      <c r="C6" s="20" t="s">
        <v>84</v>
      </c>
      <c r="D6" s="21" t="s">
        <v>85</v>
      </c>
      <c r="E6" s="21" t="s">
        <v>86</v>
      </c>
      <c r="F6" s="21" t="s">
        <v>87</v>
      </c>
      <c r="G6" s="21" t="s">
        <v>88</v>
      </c>
      <c r="H6" s="21" t="s">
        <v>89</v>
      </c>
      <c r="I6" s="21" t="s">
        <v>90</v>
      </c>
      <c r="J6" s="21" t="s">
        <v>91</v>
      </c>
      <c r="K6" s="21" t="s">
        <v>92</v>
      </c>
      <c r="L6" s="21" t="s">
        <v>93</v>
      </c>
      <c r="M6" s="21" t="s">
        <v>94</v>
      </c>
      <c r="N6" s="20" t="s">
        <v>95</v>
      </c>
      <c r="O6" s="21" t="s">
        <v>96</v>
      </c>
    </row>
    <row r="7" spans="1:15" ht="21" customHeight="1">
      <c r="A7" s="22" t="s">
        <v>97</v>
      </c>
      <c r="B7" s="22" t="s">
        <v>98</v>
      </c>
      <c r="C7" s="6">
        <v>5655887.8099999996</v>
      </c>
      <c r="D7" s="6">
        <v>5164577</v>
      </c>
      <c r="E7" s="6">
        <v>4080002</v>
      </c>
      <c r="F7" s="6">
        <v>1084575</v>
      </c>
      <c r="G7" s="6"/>
      <c r="H7" s="6"/>
      <c r="I7" s="6"/>
      <c r="J7" s="6">
        <v>491310.81</v>
      </c>
      <c r="K7" s="6"/>
      <c r="L7" s="6"/>
      <c r="M7" s="6"/>
      <c r="N7" s="6"/>
      <c r="O7" s="6">
        <v>491310.81</v>
      </c>
    </row>
    <row r="8" spans="1:15" ht="21" customHeight="1">
      <c r="A8" s="23" t="s">
        <v>99</v>
      </c>
      <c r="B8" s="23" t="s">
        <v>100</v>
      </c>
      <c r="C8" s="6">
        <v>5621312.8099999996</v>
      </c>
      <c r="D8" s="6">
        <v>5130002</v>
      </c>
      <c r="E8" s="6">
        <v>4080002</v>
      </c>
      <c r="F8" s="6">
        <v>1050000</v>
      </c>
      <c r="G8" s="6"/>
      <c r="H8" s="6"/>
      <c r="I8" s="6"/>
      <c r="J8" s="6">
        <v>491310.81</v>
      </c>
      <c r="K8" s="6"/>
      <c r="L8" s="6"/>
      <c r="M8" s="6"/>
      <c r="N8" s="6"/>
      <c r="O8" s="6">
        <v>491310.81</v>
      </c>
    </row>
    <row r="9" spans="1:15" ht="21" customHeight="1">
      <c r="A9" s="24" t="s">
        <v>101</v>
      </c>
      <c r="B9" s="24" t="s">
        <v>102</v>
      </c>
      <c r="C9" s="6">
        <v>4342338.8099999996</v>
      </c>
      <c r="D9" s="6">
        <v>3851028</v>
      </c>
      <c r="E9" s="6">
        <v>2801028</v>
      </c>
      <c r="F9" s="6">
        <v>1050000</v>
      </c>
      <c r="G9" s="6"/>
      <c r="H9" s="6"/>
      <c r="I9" s="6"/>
      <c r="J9" s="6">
        <v>491310.81</v>
      </c>
      <c r="K9" s="6"/>
      <c r="L9" s="6"/>
      <c r="M9" s="6"/>
      <c r="N9" s="6"/>
      <c r="O9" s="6">
        <v>491310.81</v>
      </c>
    </row>
    <row r="10" spans="1:15" ht="21" customHeight="1">
      <c r="A10" s="24" t="s">
        <v>103</v>
      </c>
      <c r="B10" s="24" t="s">
        <v>104</v>
      </c>
      <c r="C10" s="6">
        <v>1278974</v>
      </c>
      <c r="D10" s="6">
        <v>1278974</v>
      </c>
      <c r="E10" s="6">
        <v>1278974</v>
      </c>
      <c r="F10" s="6"/>
      <c r="G10" s="6"/>
      <c r="H10" s="6"/>
      <c r="I10" s="6"/>
      <c r="J10" s="6"/>
      <c r="K10" s="6"/>
      <c r="L10" s="6"/>
      <c r="M10" s="6"/>
      <c r="N10" s="6"/>
      <c r="O10" s="6"/>
    </row>
    <row r="11" spans="1:15" ht="21" customHeight="1">
      <c r="A11" s="23" t="s">
        <v>105</v>
      </c>
      <c r="B11" s="23" t="s">
        <v>106</v>
      </c>
      <c r="C11" s="6">
        <v>34575</v>
      </c>
      <c r="D11" s="6">
        <v>34575</v>
      </c>
      <c r="E11" s="6"/>
      <c r="F11" s="6">
        <v>34575</v>
      </c>
      <c r="G11" s="6"/>
      <c r="H11" s="6"/>
      <c r="I11" s="6"/>
      <c r="J11" s="6"/>
      <c r="K11" s="6"/>
      <c r="L11" s="6"/>
      <c r="M11" s="6"/>
      <c r="N11" s="6"/>
      <c r="O11" s="6"/>
    </row>
    <row r="12" spans="1:15" ht="21" customHeight="1">
      <c r="A12" s="24" t="s">
        <v>107</v>
      </c>
      <c r="B12" s="24" t="s">
        <v>106</v>
      </c>
      <c r="C12" s="6">
        <v>34575</v>
      </c>
      <c r="D12" s="6">
        <v>34575</v>
      </c>
      <c r="E12" s="6"/>
      <c r="F12" s="6">
        <v>34575</v>
      </c>
      <c r="G12" s="6"/>
      <c r="H12" s="6"/>
      <c r="I12" s="6"/>
      <c r="J12" s="6"/>
      <c r="K12" s="6"/>
      <c r="L12" s="6"/>
      <c r="M12" s="6"/>
      <c r="N12" s="6"/>
      <c r="O12" s="6"/>
    </row>
    <row r="13" spans="1:15" ht="21" customHeight="1">
      <c r="A13" s="22" t="s">
        <v>108</v>
      </c>
      <c r="B13" s="22" t="s">
        <v>109</v>
      </c>
      <c r="C13" s="6">
        <v>76000</v>
      </c>
      <c r="D13" s="6">
        <v>76000</v>
      </c>
      <c r="E13" s="6"/>
      <c r="F13" s="6">
        <v>76000</v>
      </c>
      <c r="G13" s="6"/>
      <c r="H13" s="6"/>
      <c r="I13" s="6"/>
      <c r="J13" s="6"/>
      <c r="K13" s="6"/>
      <c r="L13" s="6"/>
      <c r="M13" s="6"/>
      <c r="N13" s="6"/>
      <c r="O13" s="6"/>
    </row>
    <row r="14" spans="1:15" ht="21" customHeight="1">
      <c r="A14" s="23" t="s">
        <v>110</v>
      </c>
      <c r="B14" s="23" t="s">
        <v>111</v>
      </c>
      <c r="C14" s="6">
        <v>41000</v>
      </c>
      <c r="D14" s="6">
        <v>41000</v>
      </c>
      <c r="E14" s="6"/>
      <c r="F14" s="6">
        <v>41000</v>
      </c>
      <c r="G14" s="6"/>
      <c r="H14" s="6"/>
      <c r="I14" s="6"/>
      <c r="J14" s="6"/>
      <c r="K14" s="6"/>
      <c r="L14" s="6"/>
      <c r="M14" s="6"/>
      <c r="N14" s="6"/>
      <c r="O14" s="6"/>
    </row>
    <row r="15" spans="1:15" ht="21" customHeight="1">
      <c r="A15" s="24" t="s">
        <v>112</v>
      </c>
      <c r="B15" s="24" t="s">
        <v>113</v>
      </c>
      <c r="C15" s="6">
        <v>41000</v>
      </c>
      <c r="D15" s="6">
        <v>41000</v>
      </c>
      <c r="E15" s="6"/>
      <c r="F15" s="6">
        <v>41000</v>
      </c>
      <c r="G15" s="6"/>
      <c r="H15" s="6"/>
      <c r="I15" s="6"/>
      <c r="J15" s="6"/>
      <c r="K15" s="6"/>
      <c r="L15" s="6"/>
      <c r="M15" s="6"/>
      <c r="N15" s="6"/>
      <c r="O15" s="6"/>
    </row>
    <row r="16" spans="1:15" ht="21" customHeight="1">
      <c r="A16" s="23" t="s">
        <v>114</v>
      </c>
      <c r="B16" s="23" t="s">
        <v>115</v>
      </c>
      <c r="C16" s="6">
        <v>35000</v>
      </c>
      <c r="D16" s="6">
        <v>35000</v>
      </c>
      <c r="E16" s="6"/>
      <c r="F16" s="6">
        <v>35000</v>
      </c>
      <c r="G16" s="6"/>
      <c r="H16" s="6"/>
      <c r="I16" s="6"/>
      <c r="J16" s="6"/>
      <c r="K16" s="6"/>
      <c r="L16" s="6"/>
      <c r="M16" s="6"/>
      <c r="N16" s="6"/>
      <c r="O16" s="6"/>
    </row>
    <row r="17" spans="1:15" ht="21" customHeight="1">
      <c r="A17" s="24" t="s">
        <v>116</v>
      </c>
      <c r="B17" s="24" t="s">
        <v>115</v>
      </c>
      <c r="C17" s="6">
        <v>35000</v>
      </c>
      <c r="D17" s="6">
        <v>35000</v>
      </c>
      <c r="E17" s="6"/>
      <c r="F17" s="6">
        <v>35000</v>
      </c>
      <c r="G17" s="6"/>
      <c r="H17" s="6"/>
      <c r="I17" s="6"/>
      <c r="J17" s="6"/>
      <c r="K17" s="6"/>
      <c r="L17" s="6"/>
      <c r="M17" s="6"/>
      <c r="N17" s="6"/>
      <c r="O17" s="6"/>
    </row>
    <row r="18" spans="1:15" ht="21" customHeight="1">
      <c r="A18" s="22" t="s">
        <v>117</v>
      </c>
      <c r="B18" s="22" t="s">
        <v>118</v>
      </c>
      <c r="C18" s="6">
        <v>604456.99</v>
      </c>
      <c r="D18" s="6">
        <v>604456.99</v>
      </c>
      <c r="E18" s="6">
        <v>604456.99</v>
      </c>
      <c r="F18" s="6"/>
      <c r="G18" s="6"/>
      <c r="H18" s="6"/>
      <c r="I18" s="6"/>
      <c r="J18" s="6"/>
      <c r="K18" s="6"/>
      <c r="L18" s="6"/>
      <c r="M18" s="6"/>
      <c r="N18" s="6"/>
      <c r="O18" s="6"/>
    </row>
    <row r="19" spans="1:15" ht="21" customHeight="1">
      <c r="A19" s="23" t="s">
        <v>119</v>
      </c>
      <c r="B19" s="23" t="s">
        <v>120</v>
      </c>
      <c r="C19" s="6">
        <v>594597</v>
      </c>
      <c r="D19" s="6">
        <v>594597</v>
      </c>
      <c r="E19" s="6">
        <v>594597</v>
      </c>
      <c r="F19" s="6"/>
      <c r="G19" s="6"/>
      <c r="H19" s="6"/>
      <c r="I19" s="6"/>
      <c r="J19" s="6"/>
      <c r="K19" s="6"/>
      <c r="L19" s="6"/>
      <c r="M19" s="6"/>
      <c r="N19" s="6"/>
      <c r="O19" s="6"/>
    </row>
    <row r="20" spans="1:15" ht="21" customHeight="1">
      <c r="A20" s="24" t="s">
        <v>121</v>
      </c>
      <c r="B20" s="24" t="s">
        <v>122</v>
      </c>
      <c r="C20" s="6">
        <v>114882</v>
      </c>
      <c r="D20" s="6">
        <v>114882</v>
      </c>
      <c r="E20" s="6">
        <v>114882</v>
      </c>
      <c r="F20" s="6"/>
      <c r="G20" s="6"/>
      <c r="H20" s="6"/>
      <c r="I20" s="6"/>
      <c r="J20" s="6"/>
      <c r="K20" s="6"/>
      <c r="L20" s="6"/>
      <c r="M20" s="6"/>
      <c r="N20" s="6"/>
      <c r="O20" s="6"/>
    </row>
    <row r="21" spans="1:15" ht="21" customHeight="1">
      <c r="A21" s="24" t="s">
        <v>123</v>
      </c>
      <c r="B21" s="24" t="s">
        <v>124</v>
      </c>
      <c r="C21" s="6">
        <v>479715</v>
      </c>
      <c r="D21" s="6">
        <v>479715</v>
      </c>
      <c r="E21" s="6">
        <v>479715</v>
      </c>
      <c r="F21" s="6"/>
      <c r="G21" s="6"/>
      <c r="H21" s="6"/>
      <c r="I21" s="6"/>
      <c r="J21" s="6"/>
      <c r="K21" s="6"/>
      <c r="L21" s="6"/>
      <c r="M21" s="6"/>
      <c r="N21" s="6"/>
      <c r="O21" s="6"/>
    </row>
    <row r="22" spans="1:15" ht="21" customHeight="1">
      <c r="A22" s="23" t="s">
        <v>125</v>
      </c>
      <c r="B22" s="23" t="s">
        <v>126</v>
      </c>
      <c r="C22" s="6">
        <v>9859.99</v>
      </c>
      <c r="D22" s="6">
        <v>9859.99</v>
      </c>
      <c r="E22" s="6">
        <v>9859.99</v>
      </c>
      <c r="F22" s="6"/>
      <c r="G22" s="6"/>
      <c r="H22" s="6"/>
      <c r="I22" s="6"/>
      <c r="J22" s="6"/>
      <c r="K22" s="6"/>
      <c r="L22" s="6"/>
      <c r="M22" s="6"/>
      <c r="N22" s="6"/>
      <c r="O22" s="6"/>
    </row>
    <row r="23" spans="1:15" ht="21" customHeight="1">
      <c r="A23" s="24" t="s">
        <v>127</v>
      </c>
      <c r="B23" s="24" t="s">
        <v>126</v>
      </c>
      <c r="C23" s="6">
        <v>9859.99</v>
      </c>
      <c r="D23" s="6">
        <v>9859.99</v>
      </c>
      <c r="E23" s="6">
        <v>9859.99</v>
      </c>
      <c r="F23" s="6"/>
      <c r="G23" s="6"/>
      <c r="H23" s="6"/>
      <c r="I23" s="6"/>
      <c r="J23" s="6"/>
      <c r="K23" s="6"/>
      <c r="L23" s="6"/>
      <c r="M23" s="6"/>
      <c r="N23" s="6"/>
      <c r="O23" s="6"/>
    </row>
    <row r="24" spans="1:15" ht="21" customHeight="1">
      <c r="A24" s="22" t="s">
        <v>128</v>
      </c>
      <c r="B24" s="22" t="s">
        <v>129</v>
      </c>
      <c r="C24" s="6">
        <v>418366.32</v>
      </c>
      <c r="D24" s="6">
        <v>418366.32</v>
      </c>
      <c r="E24" s="6">
        <v>418366.32</v>
      </c>
      <c r="F24" s="6"/>
      <c r="G24" s="6"/>
      <c r="H24" s="6"/>
      <c r="I24" s="6"/>
      <c r="J24" s="6"/>
      <c r="K24" s="6"/>
      <c r="L24" s="6"/>
      <c r="M24" s="6"/>
      <c r="N24" s="6"/>
      <c r="O24" s="6"/>
    </row>
    <row r="25" spans="1:15" ht="21" customHeight="1">
      <c r="A25" s="23" t="s">
        <v>130</v>
      </c>
      <c r="B25" s="23" t="s">
        <v>131</v>
      </c>
      <c r="C25" s="6">
        <v>418366.32</v>
      </c>
      <c r="D25" s="6">
        <v>418366.32</v>
      </c>
      <c r="E25" s="6">
        <v>418366.32</v>
      </c>
      <c r="F25" s="6"/>
      <c r="G25" s="6"/>
      <c r="H25" s="6"/>
      <c r="I25" s="6"/>
      <c r="J25" s="6"/>
      <c r="K25" s="6"/>
      <c r="L25" s="6"/>
      <c r="M25" s="6"/>
      <c r="N25" s="6"/>
      <c r="O25" s="6"/>
    </row>
    <row r="26" spans="1:15" ht="21" customHeight="1">
      <c r="A26" s="24" t="s">
        <v>132</v>
      </c>
      <c r="B26" s="24" t="s">
        <v>133</v>
      </c>
      <c r="C26" s="6">
        <v>144578.53</v>
      </c>
      <c r="D26" s="6">
        <v>144578.53</v>
      </c>
      <c r="E26" s="6">
        <v>144578.53</v>
      </c>
      <c r="F26" s="6"/>
      <c r="G26" s="6"/>
      <c r="H26" s="6"/>
      <c r="I26" s="6"/>
      <c r="J26" s="6"/>
      <c r="K26" s="6"/>
      <c r="L26" s="6"/>
      <c r="M26" s="6"/>
      <c r="N26" s="6"/>
      <c r="O26" s="6"/>
    </row>
    <row r="27" spans="1:15" ht="21" customHeight="1">
      <c r="A27" s="24" t="s">
        <v>134</v>
      </c>
      <c r="B27" s="24" t="s">
        <v>135</v>
      </c>
      <c r="C27" s="6">
        <v>83179.81</v>
      </c>
      <c r="D27" s="6">
        <v>83179.81</v>
      </c>
      <c r="E27" s="6">
        <v>83179.81</v>
      </c>
      <c r="F27" s="6"/>
      <c r="G27" s="6"/>
      <c r="H27" s="6"/>
      <c r="I27" s="6"/>
      <c r="J27" s="6"/>
      <c r="K27" s="6"/>
      <c r="L27" s="6"/>
      <c r="M27" s="6"/>
      <c r="N27" s="6"/>
      <c r="O27" s="6"/>
    </row>
    <row r="28" spans="1:15" ht="21" customHeight="1">
      <c r="A28" s="24" t="s">
        <v>136</v>
      </c>
      <c r="B28" s="24" t="s">
        <v>137</v>
      </c>
      <c r="C28" s="6">
        <v>166697.98000000001</v>
      </c>
      <c r="D28" s="6">
        <v>166697.98000000001</v>
      </c>
      <c r="E28" s="6">
        <v>166697.98000000001</v>
      </c>
      <c r="F28" s="6"/>
      <c r="G28" s="6"/>
      <c r="H28" s="6"/>
      <c r="I28" s="6"/>
      <c r="J28" s="6"/>
      <c r="K28" s="6"/>
      <c r="L28" s="6"/>
      <c r="M28" s="6"/>
      <c r="N28" s="6"/>
      <c r="O28" s="6"/>
    </row>
    <row r="29" spans="1:15" ht="21" customHeight="1">
      <c r="A29" s="24" t="s">
        <v>138</v>
      </c>
      <c r="B29" s="24" t="s">
        <v>139</v>
      </c>
      <c r="C29" s="6">
        <v>23910</v>
      </c>
      <c r="D29" s="6">
        <v>23910</v>
      </c>
      <c r="E29" s="6">
        <v>23910</v>
      </c>
      <c r="F29" s="6"/>
      <c r="G29" s="6"/>
      <c r="H29" s="6"/>
      <c r="I29" s="6"/>
      <c r="J29" s="6"/>
      <c r="K29" s="6"/>
      <c r="L29" s="6"/>
      <c r="M29" s="6"/>
      <c r="N29" s="6"/>
      <c r="O29" s="6"/>
    </row>
    <row r="30" spans="1:15" ht="21" customHeight="1">
      <c r="A30" s="22" t="s">
        <v>140</v>
      </c>
      <c r="B30" s="22" t="s">
        <v>141</v>
      </c>
      <c r="C30" s="6">
        <v>431882.04</v>
      </c>
      <c r="D30" s="6">
        <v>431882.04</v>
      </c>
      <c r="E30" s="6">
        <v>431882.04</v>
      </c>
      <c r="F30" s="6"/>
      <c r="G30" s="6"/>
      <c r="H30" s="6"/>
      <c r="I30" s="6"/>
      <c r="J30" s="6"/>
      <c r="K30" s="6"/>
      <c r="L30" s="6"/>
      <c r="M30" s="6"/>
      <c r="N30" s="6"/>
      <c r="O30" s="6"/>
    </row>
    <row r="31" spans="1:15" ht="21" customHeight="1">
      <c r="A31" s="23" t="s">
        <v>142</v>
      </c>
      <c r="B31" s="23" t="s">
        <v>143</v>
      </c>
      <c r="C31" s="6">
        <v>431882.04</v>
      </c>
      <c r="D31" s="6">
        <v>431882.04</v>
      </c>
      <c r="E31" s="6">
        <v>431882.04</v>
      </c>
      <c r="F31" s="6"/>
      <c r="G31" s="6"/>
      <c r="H31" s="6"/>
      <c r="I31" s="6"/>
      <c r="J31" s="6"/>
      <c r="K31" s="6"/>
      <c r="L31" s="6"/>
      <c r="M31" s="6"/>
      <c r="N31" s="6"/>
      <c r="O31" s="6"/>
    </row>
    <row r="32" spans="1:15" ht="21" customHeight="1">
      <c r="A32" s="24" t="s">
        <v>144</v>
      </c>
      <c r="B32" s="24" t="s">
        <v>145</v>
      </c>
      <c r="C32" s="6">
        <v>431882.04</v>
      </c>
      <c r="D32" s="6">
        <v>431882.04</v>
      </c>
      <c r="E32" s="6">
        <v>431882.04</v>
      </c>
      <c r="F32" s="6"/>
      <c r="G32" s="6"/>
      <c r="H32" s="6"/>
      <c r="I32" s="6"/>
      <c r="J32" s="6"/>
      <c r="K32" s="6"/>
      <c r="L32" s="6"/>
      <c r="M32" s="6"/>
      <c r="N32" s="6"/>
      <c r="O32" s="6"/>
    </row>
    <row r="33" spans="1:15" ht="21" customHeight="1">
      <c r="A33" s="129" t="s">
        <v>55</v>
      </c>
      <c r="B33" s="130"/>
      <c r="C33" s="6">
        <v>7186593.1600000001</v>
      </c>
      <c r="D33" s="6">
        <v>6695282.3499999996</v>
      </c>
      <c r="E33" s="6">
        <v>5534707.3499999996</v>
      </c>
      <c r="F33" s="6">
        <v>1160575</v>
      </c>
      <c r="G33" s="6"/>
      <c r="H33" s="6"/>
      <c r="I33" s="6"/>
      <c r="J33" s="6">
        <v>491310.81</v>
      </c>
      <c r="K33" s="6"/>
      <c r="L33" s="6"/>
      <c r="M33" s="6"/>
      <c r="N33" s="6"/>
      <c r="O33" s="6">
        <v>491310.81</v>
      </c>
    </row>
  </sheetData>
  <mergeCells count="12">
    <mergeCell ref="A1:O1"/>
    <mergeCell ref="A2:O2"/>
    <mergeCell ref="A3:B3"/>
    <mergeCell ref="A33:B33"/>
    <mergeCell ref="G4:G5"/>
    <mergeCell ref="H4:H5"/>
    <mergeCell ref="I4:I5"/>
    <mergeCell ref="C4:C5"/>
    <mergeCell ref="A4:A5"/>
    <mergeCell ref="B4:B5"/>
    <mergeCell ref="J4:O4"/>
    <mergeCell ref="D4:F4"/>
  </mergeCells>
  <phoneticPr fontId="18" type="noConversion"/>
  <pageMargins left="0.7" right="0.7" top="0.75" bottom="0.75" header="0.3" footer="0.3"/>
  <extLst/>
</worksheet>
</file>

<file path=xl/worksheets/sheet4.xml><?xml version="1.0" encoding="utf-8"?>
<worksheet xmlns="http://schemas.openxmlformats.org/spreadsheetml/2006/main" xmlns:r="http://schemas.openxmlformats.org/officeDocument/2006/relationships">
  <sheetPr>
    <outlinePr summaryRight="0"/>
  </sheetPr>
  <dimension ref="A1:D34"/>
  <sheetViews>
    <sheetView showGridLines="0" showZeros="0" workbookViewId="0">
      <selection activeCell="C50" sqref="C50"/>
    </sheetView>
  </sheetViews>
  <sheetFormatPr defaultColWidth="8.625" defaultRowHeight="12.75" customHeight="1"/>
  <cols>
    <col min="1" max="4" width="35.625" customWidth="1"/>
  </cols>
  <sheetData>
    <row r="1" spans="1:4" ht="15" customHeight="1">
      <c r="A1" s="25"/>
      <c r="B1" s="1"/>
      <c r="C1" s="1"/>
      <c r="D1" s="1" t="s">
        <v>146</v>
      </c>
    </row>
    <row r="2" spans="1:4" ht="41.25" customHeight="1">
      <c r="A2" s="104" t="str">
        <f>"2026"&amp;"年部门财政拨款收支预算总表"</f>
        <v>2026年部门财政拨款收支预算总表</v>
      </c>
      <c r="B2" s="105"/>
      <c r="C2" s="105"/>
      <c r="D2" s="105"/>
    </row>
    <row r="3" spans="1:4" ht="17.25" customHeight="1">
      <c r="A3" s="106" t="str">
        <f>"单位名称："&amp;"中国共产党嵩明县委员会政法委员会"</f>
        <v>单位名称：中国共产党嵩明县委员会政法委员会</v>
      </c>
      <c r="B3" s="107"/>
      <c r="D3" s="1" t="s">
        <v>1</v>
      </c>
    </row>
    <row r="4" spans="1:4" ht="17.25" customHeight="1">
      <c r="A4" s="108" t="s">
        <v>2</v>
      </c>
      <c r="B4" s="109"/>
      <c r="C4" s="108" t="s">
        <v>3</v>
      </c>
      <c r="D4" s="109"/>
    </row>
    <row r="5" spans="1:4" ht="18.75" customHeight="1">
      <c r="A5" s="4" t="s">
        <v>4</v>
      </c>
      <c r="B5" s="4" t="s">
        <v>5</v>
      </c>
      <c r="C5" s="4" t="s">
        <v>6</v>
      </c>
      <c r="D5" s="4" t="s">
        <v>5</v>
      </c>
    </row>
    <row r="6" spans="1:4" ht="16.5" customHeight="1">
      <c r="A6" s="5" t="s">
        <v>147</v>
      </c>
      <c r="B6" s="6">
        <v>6695282.3499999996</v>
      </c>
      <c r="C6" s="5" t="s">
        <v>148</v>
      </c>
      <c r="D6" s="26">
        <v>6695282.3499999996</v>
      </c>
    </row>
    <row r="7" spans="1:4" ht="16.5" customHeight="1">
      <c r="A7" s="5" t="s">
        <v>149</v>
      </c>
      <c r="B7" s="6">
        <v>6695282.3499999996</v>
      </c>
      <c r="C7" s="5" t="s">
        <v>150</v>
      </c>
      <c r="D7" s="26">
        <v>5164577</v>
      </c>
    </row>
    <row r="8" spans="1:4" ht="16.5" customHeight="1">
      <c r="A8" s="5" t="s">
        <v>151</v>
      </c>
      <c r="B8" s="6"/>
      <c r="C8" s="5" t="s">
        <v>152</v>
      </c>
      <c r="D8" s="26"/>
    </row>
    <row r="9" spans="1:4" ht="16.5" customHeight="1">
      <c r="A9" s="5" t="s">
        <v>153</v>
      </c>
      <c r="B9" s="6"/>
      <c r="C9" s="5" t="s">
        <v>154</v>
      </c>
      <c r="D9" s="26"/>
    </row>
    <row r="10" spans="1:4" ht="16.5" customHeight="1">
      <c r="A10" s="5" t="s">
        <v>155</v>
      </c>
      <c r="B10" s="6"/>
      <c r="C10" s="5" t="s">
        <v>156</v>
      </c>
      <c r="D10" s="26">
        <v>76000</v>
      </c>
    </row>
    <row r="11" spans="1:4" ht="16.5" customHeight="1">
      <c r="A11" s="5" t="s">
        <v>149</v>
      </c>
      <c r="B11" s="6"/>
      <c r="C11" s="5" t="s">
        <v>157</v>
      </c>
      <c r="D11" s="26"/>
    </row>
    <row r="12" spans="1:4" ht="16.5" customHeight="1">
      <c r="A12" s="10" t="s">
        <v>151</v>
      </c>
      <c r="B12" s="6"/>
      <c r="C12" s="27" t="s">
        <v>158</v>
      </c>
      <c r="D12" s="26"/>
    </row>
    <row r="13" spans="1:4" ht="16.5" customHeight="1">
      <c r="A13" s="10" t="s">
        <v>153</v>
      </c>
      <c r="B13" s="6"/>
      <c r="C13" s="27" t="s">
        <v>159</v>
      </c>
      <c r="D13" s="26"/>
    </row>
    <row r="14" spans="1:4" ht="16.5" customHeight="1">
      <c r="A14" s="11"/>
      <c r="B14" s="6"/>
      <c r="C14" s="27" t="s">
        <v>160</v>
      </c>
      <c r="D14" s="26">
        <v>604456.99</v>
      </c>
    </row>
    <row r="15" spans="1:4" ht="16.5" customHeight="1">
      <c r="A15" s="11"/>
      <c r="B15" s="6"/>
      <c r="C15" s="27" t="s">
        <v>161</v>
      </c>
      <c r="D15" s="26">
        <v>418366.32</v>
      </c>
    </row>
    <row r="16" spans="1:4" ht="16.5" customHeight="1">
      <c r="A16" s="11"/>
      <c r="B16" s="6"/>
      <c r="C16" s="27" t="s">
        <v>162</v>
      </c>
      <c r="D16" s="26"/>
    </row>
    <row r="17" spans="1:4" ht="16.5" customHeight="1">
      <c r="A17" s="11"/>
      <c r="B17" s="6"/>
      <c r="C17" s="27" t="s">
        <v>163</v>
      </c>
      <c r="D17" s="26"/>
    </row>
    <row r="18" spans="1:4" ht="16.5" customHeight="1">
      <c r="A18" s="11"/>
      <c r="B18" s="6"/>
      <c r="C18" s="27" t="s">
        <v>164</v>
      </c>
      <c r="D18" s="26"/>
    </row>
    <row r="19" spans="1:4" ht="16.5" customHeight="1">
      <c r="A19" s="11"/>
      <c r="B19" s="6"/>
      <c r="C19" s="27" t="s">
        <v>165</v>
      </c>
      <c r="D19" s="26"/>
    </row>
    <row r="20" spans="1:4" ht="16.5" customHeight="1">
      <c r="A20" s="11"/>
      <c r="B20" s="6"/>
      <c r="C20" s="27" t="s">
        <v>166</v>
      </c>
      <c r="D20" s="26"/>
    </row>
    <row r="21" spans="1:4" ht="16.5" customHeight="1">
      <c r="A21" s="11"/>
      <c r="B21" s="6"/>
      <c r="C21" s="27" t="s">
        <v>167</v>
      </c>
      <c r="D21" s="26"/>
    </row>
    <row r="22" spans="1:4" ht="16.5" customHeight="1">
      <c r="A22" s="11"/>
      <c r="B22" s="6"/>
      <c r="C22" s="27" t="s">
        <v>168</v>
      </c>
      <c r="D22" s="26"/>
    </row>
    <row r="23" spans="1:4" ht="16.5" customHeight="1">
      <c r="A23" s="11"/>
      <c r="B23" s="6"/>
      <c r="C23" s="27" t="s">
        <v>169</v>
      </c>
      <c r="D23" s="26"/>
    </row>
    <row r="24" spans="1:4" ht="16.5" customHeight="1">
      <c r="A24" s="11"/>
      <c r="B24" s="6"/>
      <c r="C24" s="27" t="s">
        <v>170</v>
      </c>
      <c r="D24" s="26"/>
    </row>
    <row r="25" spans="1:4" ht="16.5" customHeight="1">
      <c r="A25" s="11"/>
      <c r="B25" s="6"/>
      <c r="C25" s="27" t="s">
        <v>171</v>
      </c>
      <c r="D25" s="26">
        <v>431882.04</v>
      </c>
    </row>
    <row r="26" spans="1:4" ht="16.5" customHeight="1">
      <c r="A26" s="11"/>
      <c r="B26" s="6"/>
      <c r="C26" s="27" t="s">
        <v>172</v>
      </c>
      <c r="D26" s="26"/>
    </row>
    <row r="27" spans="1:4" ht="16.5" customHeight="1">
      <c r="A27" s="11"/>
      <c r="B27" s="6"/>
      <c r="C27" s="27" t="s">
        <v>173</v>
      </c>
      <c r="D27" s="26"/>
    </row>
    <row r="28" spans="1:4" ht="16.5" customHeight="1">
      <c r="A28" s="11"/>
      <c r="B28" s="6"/>
      <c r="C28" s="27" t="s">
        <v>174</v>
      </c>
      <c r="D28" s="26"/>
    </row>
    <row r="29" spans="1:4" ht="16.5" customHeight="1">
      <c r="A29" s="11"/>
      <c r="B29" s="6"/>
      <c r="C29" s="27" t="s">
        <v>175</v>
      </c>
      <c r="D29" s="26"/>
    </row>
    <row r="30" spans="1:4" ht="16.5" customHeight="1">
      <c r="A30" s="11"/>
      <c r="B30" s="6"/>
      <c r="C30" s="27" t="s">
        <v>176</v>
      </c>
      <c r="D30" s="26"/>
    </row>
    <row r="31" spans="1:4" ht="16.5" customHeight="1">
      <c r="A31" s="11"/>
      <c r="B31" s="6"/>
      <c r="C31" s="10" t="s">
        <v>177</v>
      </c>
      <c r="D31" s="26"/>
    </row>
    <row r="32" spans="1:4" ht="16.5" customHeight="1">
      <c r="A32" s="11"/>
      <c r="B32" s="6"/>
      <c r="C32" s="10" t="s">
        <v>178</v>
      </c>
      <c r="D32" s="26"/>
    </row>
    <row r="33" spans="1:4" ht="16.5" customHeight="1">
      <c r="A33" s="11"/>
      <c r="B33" s="6"/>
      <c r="C33" s="28" t="s">
        <v>179</v>
      </c>
      <c r="D33" s="26"/>
    </row>
    <row r="34" spans="1:4" ht="15" customHeight="1">
      <c r="A34" s="12" t="s">
        <v>50</v>
      </c>
      <c r="B34" s="29">
        <v>6695282.3499999996</v>
      </c>
      <c r="C34" s="12" t="s">
        <v>51</v>
      </c>
      <c r="D34" s="29">
        <v>6695282.3499999996</v>
      </c>
    </row>
  </sheetData>
  <mergeCells count="4">
    <mergeCell ref="A2:D2"/>
    <mergeCell ref="A4:B4"/>
    <mergeCell ref="C4:D4"/>
    <mergeCell ref="A3:B3"/>
  </mergeCells>
  <phoneticPr fontId="18" type="noConversion"/>
  <pageMargins left="0.7" right="0.7" top="0.75" bottom="0.75" header="0.3" footer="0.3"/>
  <extLst/>
</worksheet>
</file>

<file path=xl/worksheets/sheet5.xml><?xml version="1.0" encoding="utf-8"?>
<worksheet xmlns="http://schemas.openxmlformats.org/spreadsheetml/2006/main" xmlns:r="http://schemas.openxmlformats.org/officeDocument/2006/relationships">
  <sheetPr>
    <outlinePr summaryRight="0"/>
  </sheetPr>
  <dimension ref="A1:G33"/>
  <sheetViews>
    <sheetView showZeros="0" topLeftCell="A13" workbookViewId="0"/>
  </sheetViews>
  <sheetFormatPr defaultColWidth="9.125" defaultRowHeight="14.25" customHeight="1"/>
  <cols>
    <col min="1" max="1" width="20.125" customWidth="1"/>
    <col min="2" max="2" width="44" customWidth="1"/>
    <col min="3" max="7" width="24.125" customWidth="1"/>
  </cols>
  <sheetData>
    <row r="1" spans="1:7" ht="14.25" customHeight="1">
      <c r="D1" s="30"/>
      <c r="F1" s="31"/>
      <c r="G1" s="3" t="s">
        <v>180</v>
      </c>
    </row>
    <row r="2" spans="1:7" ht="41.25" customHeight="1">
      <c r="A2" s="141" t="str">
        <f>"2026"&amp;"年一般公共预算支出预算表（按功能科目分类）"</f>
        <v>2026年一般公共预算支出预算表（按功能科目分类）</v>
      </c>
      <c r="B2" s="141"/>
      <c r="C2" s="141"/>
      <c r="D2" s="141"/>
      <c r="E2" s="141"/>
      <c r="F2" s="141"/>
      <c r="G2" s="141"/>
    </row>
    <row r="3" spans="1:7" ht="18" customHeight="1">
      <c r="A3" s="32" t="str">
        <f>"单位名称："&amp;"中国共产党嵩明县委员会政法委员会"</f>
        <v>单位名称：中国共产党嵩明县委员会政法委员会</v>
      </c>
      <c r="F3" s="33"/>
      <c r="G3" s="3" t="s">
        <v>1</v>
      </c>
    </row>
    <row r="4" spans="1:7" ht="20.25" customHeight="1">
      <c r="A4" s="142" t="s">
        <v>181</v>
      </c>
      <c r="B4" s="143"/>
      <c r="C4" s="151" t="s">
        <v>55</v>
      </c>
      <c r="D4" s="148" t="s">
        <v>75</v>
      </c>
      <c r="E4" s="149"/>
      <c r="F4" s="150"/>
      <c r="G4" s="146" t="s">
        <v>76</v>
      </c>
    </row>
    <row r="5" spans="1:7" ht="20.25" customHeight="1">
      <c r="A5" s="34" t="s">
        <v>72</v>
      </c>
      <c r="B5" s="34" t="s">
        <v>73</v>
      </c>
      <c r="C5" s="152"/>
      <c r="D5" s="36" t="s">
        <v>57</v>
      </c>
      <c r="E5" s="36" t="s">
        <v>182</v>
      </c>
      <c r="F5" s="36" t="s">
        <v>183</v>
      </c>
      <c r="G5" s="147"/>
    </row>
    <row r="6" spans="1:7" ht="15" customHeight="1">
      <c r="A6" s="37" t="s">
        <v>82</v>
      </c>
      <c r="B6" s="37" t="s">
        <v>83</v>
      </c>
      <c r="C6" s="37" t="s">
        <v>84</v>
      </c>
      <c r="D6" s="37" t="s">
        <v>85</v>
      </c>
      <c r="E6" s="37" t="s">
        <v>86</v>
      </c>
      <c r="F6" s="37" t="s">
        <v>87</v>
      </c>
      <c r="G6" s="37" t="s">
        <v>88</v>
      </c>
    </row>
    <row r="7" spans="1:7" ht="18" customHeight="1">
      <c r="A7" s="38" t="s">
        <v>97</v>
      </c>
      <c r="B7" s="38" t="s">
        <v>98</v>
      </c>
      <c r="C7" s="6">
        <v>5164577</v>
      </c>
      <c r="D7" s="6">
        <v>4080002</v>
      </c>
      <c r="E7" s="6">
        <v>3372677</v>
      </c>
      <c r="F7" s="6">
        <v>707325</v>
      </c>
      <c r="G7" s="6">
        <v>1084575</v>
      </c>
    </row>
    <row r="8" spans="1:7" ht="18" customHeight="1">
      <c r="A8" s="39" t="s">
        <v>99</v>
      </c>
      <c r="B8" s="39" t="s">
        <v>100</v>
      </c>
      <c r="C8" s="6">
        <v>5130002</v>
      </c>
      <c r="D8" s="6">
        <v>4080002</v>
      </c>
      <c r="E8" s="6">
        <v>3372677</v>
      </c>
      <c r="F8" s="6">
        <v>707325</v>
      </c>
      <c r="G8" s="6">
        <v>1050000</v>
      </c>
    </row>
    <row r="9" spans="1:7" ht="18" customHeight="1">
      <c r="A9" s="40" t="s">
        <v>101</v>
      </c>
      <c r="B9" s="40" t="s">
        <v>102</v>
      </c>
      <c r="C9" s="6">
        <v>3851028</v>
      </c>
      <c r="D9" s="6">
        <v>2801028</v>
      </c>
      <c r="E9" s="6">
        <v>2204568</v>
      </c>
      <c r="F9" s="6">
        <v>596460</v>
      </c>
      <c r="G9" s="6">
        <v>1050000</v>
      </c>
    </row>
    <row r="10" spans="1:7" ht="18" customHeight="1">
      <c r="A10" s="40" t="s">
        <v>103</v>
      </c>
      <c r="B10" s="40" t="s">
        <v>104</v>
      </c>
      <c r="C10" s="6">
        <v>1278974</v>
      </c>
      <c r="D10" s="6">
        <v>1278974</v>
      </c>
      <c r="E10" s="6">
        <v>1168109</v>
      </c>
      <c r="F10" s="6">
        <v>110865</v>
      </c>
      <c r="G10" s="6"/>
    </row>
    <row r="11" spans="1:7" ht="18" customHeight="1">
      <c r="A11" s="39" t="s">
        <v>105</v>
      </c>
      <c r="B11" s="39" t="s">
        <v>106</v>
      </c>
      <c r="C11" s="6">
        <v>34575</v>
      </c>
      <c r="D11" s="6"/>
      <c r="E11" s="6"/>
      <c r="F11" s="6"/>
      <c r="G11" s="6">
        <v>34575</v>
      </c>
    </row>
    <row r="12" spans="1:7" ht="18" customHeight="1">
      <c r="A12" s="40" t="s">
        <v>107</v>
      </c>
      <c r="B12" s="40" t="s">
        <v>106</v>
      </c>
      <c r="C12" s="6">
        <v>34575</v>
      </c>
      <c r="D12" s="6"/>
      <c r="E12" s="6"/>
      <c r="F12" s="6"/>
      <c r="G12" s="6">
        <v>34575</v>
      </c>
    </row>
    <row r="13" spans="1:7" ht="18" customHeight="1">
      <c r="A13" s="38" t="s">
        <v>108</v>
      </c>
      <c r="B13" s="38" t="s">
        <v>109</v>
      </c>
      <c r="C13" s="6">
        <v>76000</v>
      </c>
      <c r="D13" s="6"/>
      <c r="E13" s="6"/>
      <c r="F13" s="6"/>
      <c r="G13" s="6">
        <v>76000</v>
      </c>
    </row>
    <row r="14" spans="1:7" ht="18" customHeight="1">
      <c r="A14" s="39" t="s">
        <v>110</v>
      </c>
      <c r="B14" s="39" t="s">
        <v>111</v>
      </c>
      <c r="C14" s="6">
        <v>41000</v>
      </c>
      <c r="D14" s="6"/>
      <c r="E14" s="6"/>
      <c r="F14" s="6"/>
      <c r="G14" s="6">
        <v>41000</v>
      </c>
    </row>
    <row r="15" spans="1:7" ht="18" customHeight="1">
      <c r="A15" s="40" t="s">
        <v>112</v>
      </c>
      <c r="B15" s="40" t="s">
        <v>113</v>
      </c>
      <c r="C15" s="6">
        <v>41000</v>
      </c>
      <c r="D15" s="6"/>
      <c r="E15" s="6"/>
      <c r="F15" s="6"/>
      <c r="G15" s="6">
        <v>41000</v>
      </c>
    </row>
    <row r="16" spans="1:7" ht="18" customHeight="1">
      <c r="A16" s="39" t="s">
        <v>114</v>
      </c>
      <c r="B16" s="39" t="s">
        <v>115</v>
      </c>
      <c r="C16" s="6">
        <v>35000</v>
      </c>
      <c r="D16" s="6"/>
      <c r="E16" s="6"/>
      <c r="F16" s="6"/>
      <c r="G16" s="6">
        <v>35000</v>
      </c>
    </row>
    <row r="17" spans="1:7" ht="18" customHeight="1">
      <c r="A17" s="40" t="s">
        <v>116</v>
      </c>
      <c r="B17" s="40" t="s">
        <v>115</v>
      </c>
      <c r="C17" s="6">
        <v>35000</v>
      </c>
      <c r="D17" s="6"/>
      <c r="E17" s="6"/>
      <c r="F17" s="6"/>
      <c r="G17" s="6">
        <v>35000</v>
      </c>
    </row>
    <row r="18" spans="1:7" ht="18" customHeight="1">
      <c r="A18" s="38" t="s">
        <v>117</v>
      </c>
      <c r="B18" s="38" t="s">
        <v>118</v>
      </c>
      <c r="C18" s="6">
        <v>604456.99</v>
      </c>
      <c r="D18" s="6">
        <v>604456.99</v>
      </c>
      <c r="E18" s="6">
        <v>599456.99</v>
      </c>
      <c r="F18" s="6">
        <v>5000</v>
      </c>
      <c r="G18" s="6"/>
    </row>
    <row r="19" spans="1:7" ht="18" customHeight="1">
      <c r="A19" s="39" t="s">
        <v>119</v>
      </c>
      <c r="B19" s="39" t="s">
        <v>120</v>
      </c>
      <c r="C19" s="6">
        <v>594597</v>
      </c>
      <c r="D19" s="6">
        <v>594597</v>
      </c>
      <c r="E19" s="6">
        <v>589597</v>
      </c>
      <c r="F19" s="6">
        <v>5000</v>
      </c>
      <c r="G19" s="6"/>
    </row>
    <row r="20" spans="1:7" ht="18" customHeight="1">
      <c r="A20" s="40" t="s">
        <v>121</v>
      </c>
      <c r="B20" s="40" t="s">
        <v>122</v>
      </c>
      <c r="C20" s="6">
        <v>114882</v>
      </c>
      <c r="D20" s="6">
        <v>114882</v>
      </c>
      <c r="E20" s="6">
        <v>109882</v>
      </c>
      <c r="F20" s="6">
        <v>5000</v>
      </c>
      <c r="G20" s="6"/>
    </row>
    <row r="21" spans="1:7" ht="18" customHeight="1">
      <c r="A21" s="40" t="s">
        <v>123</v>
      </c>
      <c r="B21" s="40" t="s">
        <v>124</v>
      </c>
      <c r="C21" s="6">
        <v>479715</v>
      </c>
      <c r="D21" s="6">
        <v>479715</v>
      </c>
      <c r="E21" s="6">
        <v>479715</v>
      </c>
      <c r="F21" s="6"/>
      <c r="G21" s="6"/>
    </row>
    <row r="22" spans="1:7" ht="18" customHeight="1">
      <c r="A22" s="39" t="s">
        <v>125</v>
      </c>
      <c r="B22" s="39" t="s">
        <v>126</v>
      </c>
      <c r="C22" s="6">
        <v>9859.99</v>
      </c>
      <c r="D22" s="6">
        <v>9859.99</v>
      </c>
      <c r="E22" s="6">
        <v>9859.99</v>
      </c>
      <c r="F22" s="6"/>
      <c r="G22" s="6"/>
    </row>
    <row r="23" spans="1:7" ht="18" customHeight="1">
      <c r="A23" s="40" t="s">
        <v>127</v>
      </c>
      <c r="B23" s="40" t="s">
        <v>126</v>
      </c>
      <c r="C23" s="6">
        <v>9859.99</v>
      </c>
      <c r="D23" s="6">
        <v>9859.99</v>
      </c>
      <c r="E23" s="6">
        <v>9859.99</v>
      </c>
      <c r="F23" s="6"/>
      <c r="G23" s="6"/>
    </row>
    <row r="24" spans="1:7" ht="18" customHeight="1">
      <c r="A24" s="38" t="s">
        <v>128</v>
      </c>
      <c r="B24" s="38" t="s">
        <v>129</v>
      </c>
      <c r="C24" s="6">
        <v>418366.32</v>
      </c>
      <c r="D24" s="6">
        <v>418366.32</v>
      </c>
      <c r="E24" s="6">
        <v>418366.32</v>
      </c>
      <c r="F24" s="6"/>
      <c r="G24" s="6"/>
    </row>
    <row r="25" spans="1:7" ht="18" customHeight="1">
      <c r="A25" s="39" t="s">
        <v>130</v>
      </c>
      <c r="B25" s="39" t="s">
        <v>131</v>
      </c>
      <c r="C25" s="6">
        <v>418366.32</v>
      </c>
      <c r="D25" s="6">
        <v>418366.32</v>
      </c>
      <c r="E25" s="6">
        <v>418366.32</v>
      </c>
      <c r="F25" s="6"/>
      <c r="G25" s="6"/>
    </row>
    <row r="26" spans="1:7" ht="18" customHeight="1">
      <c r="A26" s="40" t="s">
        <v>132</v>
      </c>
      <c r="B26" s="40" t="s">
        <v>133</v>
      </c>
      <c r="C26" s="6">
        <v>144578.53</v>
      </c>
      <c r="D26" s="6">
        <v>144578.53</v>
      </c>
      <c r="E26" s="6">
        <v>144578.53</v>
      </c>
      <c r="F26" s="6"/>
      <c r="G26" s="6"/>
    </row>
    <row r="27" spans="1:7" ht="18" customHeight="1">
      <c r="A27" s="40" t="s">
        <v>134</v>
      </c>
      <c r="B27" s="40" t="s">
        <v>135</v>
      </c>
      <c r="C27" s="6">
        <v>83179.81</v>
      </c>
      <c r="D27" s="6">
        <v>83179.81</v>
      </c>
      <c r="E27" s="6">
        <v>83179.81</v>
      </c>
      <c r="F27" s="6"/>
      <c r="G27" s="6"/>
    </row>
    <row r="28" spans="1:7" ht="18" customHeight="1">
      <c r="A28" s="40" t="s">
        <v>136</v>
      </c>
      <c r="B28" s="40" t="s">
        <v>137</v>
      </c>
      <c r="C28" s="6">
        <v>166697.98000000001</v>
      </c>
      <c r="D28" s="6">
        <v>166697.98000000001</v>
      </c>
      <c r="E28" s="6">
        <v>166697.98000000001</v>
      </c>
      <c r="F28" s="6"/>
      <c r="G28" s="6"/>
    </row>
    <row r="29" spans="1:7" ht="18" customHeight="1">
      <c r="A29" s="40" t="s">
        <v>138</v>
      </c>
      <c r="B29" s="40" t="s">
        <v>139</v>
      </c>
      <c r="C29" s="6">
        <v>23910</v>
      </c>
      <c r="D29" s="6">
        <v>23910</v>
      </c>
      <c r="E29" s="6">
        <v>23910</v>
      </c>
      <c r="F29" s="6"/>
      <c r="G29" s="6"/>
    </row>
    <row r="30" spans="1:7" ht="18" customHeight="1">
      <c r="A30" s="38" t="s">
        <v>140</v>
      </c>
      <c r="B30" s="38" t="s">
        <v>141</v>
      </c>
      <c r="C30" s="6">
        <v>431882.04</v>
      </c>
      <c r="D30" s="6">
        <v>431882.04</v>
      </c>
      <c r="E30" s="6">
        <v>431882.04</v>
      </c>
      <c r="F30" s="6"/>
      <c r="G30" s="6"/>
    </row>
    <row r="31" spans="1:7" ht="18" customHeight="1">
      <c r="A31" s="39" t="s">
        <v>142</v>
      </c>
      <c r="B31" s="39" t="s">
        <v>143</v>
      </c>
      <c r="C31" s="6">
        <v>431882.04</v>
      </c>
      <c r="D31" s="6">
        <v>431882.04</v>
      </c>
      <c r="E31" s="6">
        <v>431882.04</v>
      </c>
      <c r="F31" s="6"/>
      <c r="G31" s="6"/>
    </row>
    <row r="32" spans="1:7" ht="18" customHeight="1">
      <c r="A32" s="40" t="s">
        <v>144</v>
      </c>
      <c r="B32" s="40" t="s">
        <v>145</v>
      </c>
      <c r="C32" s="6">
        <v>431882.04</v>
      </c>
      <c r="D32" s="6">
        <v>431882.04</v>
      </c>
      <c r="E32" s="6">
        <v>431882.04</v>
      </c>
      <c r="F32" s="6"/>
      <c r="G32" s="6"/>
    </row>
    <row r="33" spans="1:7" ht="18" customHeight="1">
      <c r="A33" s="144" t="s">
        <v>184</v>
      </c>
      <c r="B33" s="145" t="s">
        <v>184</v>
      </c>
      <c r="C33" s="6">
        <v>6695282.3499999996</v>
      </c>
      <c r="D33" s="6">
        <v>5534707.3499999996</v>
      </c>
      <c r="E33" s="6">
        <v>4822382.3499999996</v>
      </c>
      <c r="F33" s="6">
        <v>712325</v>
      </c>
      <c r="G33" s="6">
        <v>1160575</v>
      </c>
    </row>
  </sheetData>
  <mergeCells count="6">
    <mergeCell ref="A2:G2"/>
    <mergeCell ref="A4:B4"/>
    <mergeCell ref="A33:B33"/>
    <mergeCell ref="G4:G5"/>
    <mergeCell ref="D4:F4"/>
    <mergeCell ref="C4:C5"/>
  </mergeCells>
  <phoneticPr fontId="18" type="noConversion"/>
  <pageMargins left="0.7" right="0.7" top="0.75" bottom="0.75" header="0.3" footer="0.3"/>
  <extLst/>
</worksheet>
</file>

<file path=xl/worksheets/sheet6.xml><?xml version="1.0" encoding="utf-8"?>
<worksheet xmlns="http://schemas.openxmlformats.org/spreadsheetml/2006/main" xmlns:r="http://schemas.openxmlformats.org/officeDocument/2006/relationships">
  <sheetPr>
    <outlinePr summaryRight="0"/>
  </sheetPr>
  <dimension ref="A1:F7"/>
  <sheetViews>
    <sheetView showZeros="0" topLeftCell="B1" workbookViewId="0"/>
  </sheetViews>
  <sheetFormatPr defaultColWidth="10.375" defaultRowHeight="14.25" customHeight="1"/>
  <cols>
    <col min="1" max="6" width="28.125" customWidth="1"/>
  </cols>
  <sheetData>
    <row r="1" spans="1:6" ht="14.25" customHeight="1">
      <c r="A1" s="42"/>
      <c r="B1" s="42"/>
      <c r="C1" s="42"/>
      <c r="D1" s="42"/>
      <c r="E1" s="25"/>
      <c r="F1" s="43" t="s">
        <v>185</v>
      </c>
    </row>
    <row r="2" spans="1:6" ht="41.25" customHeight="1">
      <c r="A2" s="153" t="str">
        <f>"2026"&amp;"年一般公共预算“三公”经费支出预算表"</f>
        <v>2026年一般公共预算“三公”经费支出预算表</v>
      </c>
      <c r="B2" s="154"/>
      <c r="C2" s="154"/>
      <c r="D2" s="154"/>
      <c r="E2" s="155"/>
      <c r="F2" s="154"/>
    </row>
    <row r="3" spans="1:6" ht="14.25" customHeight="1">
      <c r="A3" s="156" t="str">
        <f>"单位名称："&amp;"中国共产党嵩明县委员会政法委员会"</f>
        <v>单位名称：中国共产党嵩明县委员会政法委员会</v>
      </c>
      <c r="B3" s="157"/>
      <c r="D3" s="42"/>
      <c r="E3" s="25"/>
      <c r="F3" s="2" t="s">
        <v>1</v>
      </c>
    </row>
    <row r="4" spans="1:6" ht="27" customHeight="1">
      <c r="A4" s="158" t="s">
        <v>186</v>
      </c>
      <c r="B4" s="158" t="s">
        <v>187</v>
      </c>
      <c r="C4" s="114" t="s">
        <v>188</v>
      </c>
      <c r="D4" s="158"/>
      <c r="E4" s="161"/>
      <c r="F4" s="158" t="s">
        <v>189</v>
      </c>
    </row>
    <row r="5" spans="1:6" ht="28.5" customHeight="1">
      <c r="A5" s="159"/>
      <c r="B5" s="160"/>
      <c r="C5" s="44" t="s">
        <v>57</v>
      </c>
      <c r="D5" s="44" t="s">
        <v>190</v>
      </c>
      <c r="E5" s="44" t="s">
        <v>191</v>
      </c>
      <c r="F5" s="162"/>
    </row>
    <row r="6" spans="1:6" ht="17.25" customHeight="1">
      <c r="A6" s="45" t="s">
        <v>82</v>
      </c>
      <c r="B6" s="45" t="s">
        <v>83</v>
      </c>
      <c r="C6" s="45" t="s">
        <v>84</v>
      </c>
      <c r="D6" s="45" t="s">
        <v>85</v>
      </c>
      <c r="E6" s="45" t="s">
        <v>86</v>
      </c>
      <c r="F6" s="45" t="s">
        <v>87</v>
      </c>
    </row>
    <row r="7" spans="1:6" ht="17.25" customHeight="1">
      <c r="A7" s="6">
        <v>13000</v>
      </c>
      <c r="B7" s="6"/>
      <c r="C7" s="6">
        <v>10000</v>
      </c>
      <c r="D7" s="6"/>
      <c r="E7" s="6">
        <v>10000</v>
      </c>
      <c r="F7" s="6">
        <v>3000</v>
      </c>
    </row>
  </sheetData>
  <mergeCells count="6">
    <mergeCell ref="A2:F2"/>
    <mergeCell ref="A3:B3"/>
    <mergeCell ref="A4:A5"/>
    <mergeCell ref="B4:B5"/>
    <mergeCell ref="C4:E4"/>
    <mergeCell ref="F4:F5"/>
  </mergeCells>
  <phoneticPr fontId="18" type="noConversion"/>
  <pageMargins left="0.7" right="0.7" top="0.75" bottom="0.75" header="0.3" footer="0.3"/>
  <extLst/>
</worksheet>
</file>

<file path=xl/worksheets/sheet7.xml><?xml version="1.0" encoding="utf-8"?>
<worksheet xmlns="http://schemas.openxmlformats.org/spreadsheetml/2006/main" xmlns:r="http://schemas.openxmlformats.org/officeDocument/2006/relationships">
  <sheetPr>
    <outlinePr summaryRight="0"/>
  </sheetPr>
  <dimension ref="A1:X55"/>
  <sheetViews>
    <sheetView showZeros="0" topLeftCell="A40" workbookViewId="0"/>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30"/>
      <c r="C1" s="46"/>
      <c r="E1" s="47"/>
      <c r="F1" s="47"/>
      <c r="G1" s="47"/>
      <c r="H1" s="47"/>
      <c r="I1" s="48"/>
      <c r="J1" s="48"/>
      <c r="K1" s="48"/>
      <c r="L1" s="48"/>
      <c r="M1" s="48"/>
      <c r="N1" s="48"/>
      <c r="R1" s="48"/>
      <c r="V1" s="46"/>
      <c r="X1" s="49" t="s">
        <v>192</v>
      </c>
    </row>
    <row r="2" spans="1:24" ht="45.75" customHeight="1">
      <c r="A2" s="174" t="str">
        <f>"2026"&amp;"年部门基本支出预算表"</f>
        <v>2026年部门基本支出预算表</v>
      </c>
      <c r="B2" s="175"/>
      <c r="C2" s="174"/>
      <c r="D2" s="174"/>
      <c r="E2" s="174"/>
      <c r="F2" s="174"/>
      <c r="G2" s="174"/>
      <c r="H2" s="174"/>
      <c r="I2" s="174"/>
      <c r="J2" s="174"/>
      <c r="K2" s="174"/>
      <c r="L2" s="174"/>
      <c r="M2" s="174"/>
      <c r="N2" s="174"/>
      <c r="O2" s="175"/>
      <c r="P2" s="175"/>
      <c r="Q2" s="175"/>
      <c r="R2" s="174"/>
      <c r="S2" s="174"/>
      <c r="T2" s="174"/>
      <c r="U2" s="174"/>
      <c r="V2" s="174"/>
      <c r="W2" s="174"/>
      <c r="X2" s="174"/>
    </row>
    <row r="3" spans="1:24" ht="18.75" customHeight="1">
      <c r="A3" s="176" t="str">
        <f>"单位名称："&amp;"中国共产党嵩明县委员会政法委员会"</f>
        <v>单位名称：中国共产党嵩明县委员会政法委员会</v>
      </c>
      <c r="B3" s="177"/>
      <c r="C3" s="178"/>
      <c r="D3" s="178"/>
      <c r="E3" s="178"/>
      <c r="F3" s="178"/>
      <c r="G3" s="178"/>
      <c r="H3" s="178"/>
      <c r="I3" s="50"/>
      <c r="J3" s="50"/>
      <c r="K3" s="50"/>
      <c r="L3" s="50"/>
      <c r="M3" s="50"/>
      <c r="N3" s="50"/>
      <c r="O3" s="51"/>
      <c r="P3" s="51"/>
      <c r="Q3" s="51"/>
      <c r="R3" s="50"/>
      <c r="V3" s="46"/>
      <c r="X3" s="49" t="s">
        <v>1</v>
      </c>
    </row>
    <row r="4" spans="1:24" ht="18" customHeight="1">
      <c r="A4" s="172" t="s">
        <v>193</v>
      </c>
      <c r="B4" s="172" t="s">
        <v>194</v>
      </c>
      <c r="C4" s="172" t="s">
        <v>195</v>
      </c>
      <c r="D4" s="172" t="s">
        <v>196</v>
      </c>
      <c r="E4" s="172" t="s">
        <v>197</v>
      </c>
      <c r="F4" s="172" t="s">
        <v>198</v>
      </c>
      <c r="G4" s="172" t="s">
        <v>199</v>
      </c>
      <c r="H4" s="172" t="s">
        <v>200</v>
      </c>
      <c r="I4" s="148" t="s">
        <v>201</v>
      </c>
      <c r="J4" s="167" t="s">
        <v>201</v>
      </c>
      <c r="K4" s="167"/>
      <c r="L4" s="167"/>
      <c r="M4" s="167"/>
      <c r="N4" s="167"/>
      <c r="O4" s="149"/>
      <c r="P4" s="149"/>
      <c r="Q4" s="149"/>
      <c r="R4" s="168" t="s">
        <v>61</v>
      </c>
      <c r="S4" s="167" t="s">
        <v>62</v>
      </c>
      <c r="T4" s="167"/>
      <c r="U4" s="167"/>
      <c r="V4" s="167"/>
      <c r="W4" s="167"/>
      <c r="X4" s="169"/>
    </row>
    <row r="5" spans="1:24" ht="18" customHeight="1">
      <c r="A5" s="179"/>
      <c r="B5" s="170"/>
      <c r="C5" s="180"/>
      <c r="D5" s="179"/>
      <c r="E5" s="179"/>
      <c r="F5" s="179"/>
      <c r="G5" s="179"/>
      <c r="H5" s="179"/>
      <c r="I5" s="151" t="s">
        <v>202</v>
      </c>
      <c r="J5" s="148" t="s">
        <v>58</v>
      </c>
      <c r="K5" s="167"/>
      <c r="L5" s="167"/>
      <c r="M5" s="167"/>
      <c r="N5" s="169"/>
      <c r="O5" s="182" t="s">
        <v>203</v>
      </c>
      <c r="P5" s="149"/>
      <c r="Q5" s="150"/>
      <c r="R5" s="172" t="s">
        <v>61</v>
      </c>
      <c r="S5" s="148" t="s">
        <v>62</v>
      </c>
      <c r="T5" s="168" t="s">
        <v>64</v>
      </c>
      <c r="U5" s="167" t="s">
        <v>62</v>
      </c>
      <c r="V5" s="168" t="s">
        <v>66</v>
      </c>
      <c r="W5" s="168" t="s">
        <v>67</v>
      </c>
      <c r="X5" s="181" t="s">
        <v>68</v>
      </c>
    </row>
    <row r="6" spans="1:24" ht="19.5" customHeight="1">
      <c r="A6" s="170"/>
      <c r="B6" s="170"/>
      <c r="C6" s="170"/>
      <c r="D6" s="170"/>
      <c r="E6" s="170"/>
      <c r="F6" s="170"/>
      <c r="G6" s="170"/>
      <c r="H6" s="170"/>
      <c r="I6" s="170"/>
      <c r="J6" s="183" t="s">
        <v>204</v>
      </c>
      <c r="K6" s="172" t="s">
        <v>205</v>
      </c>
      <c r="L6" s="172" t="s">
        <v>206</v>
      </c>
      <c r="M6" s="172" t="s">
        <v>207</v>
      </c>
      <c r="N6" s="172" t="s">
        <v>208</v>
      </c>
      <c r="O6" s="172" t="s">
        <v>58</v>
      </c>
      <c r="P6" s="172" t="s">
        <v>59</v>
      </c>
      <c r="Q6" s="172" t="s">
        <v>60</v>
      </c>
      <c r="R6" s="170"/>
      <c r="S6" s="172" t="s">
        <v>57</v>
      </c>
      <c r="T6" s="172" t="s">
        <v>64</v>
      </c>
      <c r="U6" s="172" t="s">
        <v>209</v>
      </c>
      <c r="V6" s="172" t="s">
        <v>66</v>
      </c>
      <c r="W6" s="172" t="s">
        <v>67</v>
      </c>
      <c r="X6" s="172" t="s">
        <v>68</v>
      </c>
    </row>
    <row r="7" spans="1:24" ht="37.5" customHeight="1">
      <c r="A7" s="171"/>
      <c r="B7" s="152"/>
      <c r="C7" s="171"/>
      <c r="D7" s="171"/>
      <c r="E7" s="171"/>
      <c r="F7" s="171"/>
      <c r="G7" s="171"/>
      <c r="H7" s="171"/>
      <c r="I7" s="171"/>
      <c r="J7" s="184" t="s">
        <v>57</v>
      </c>
      <c r="K7" s="173" t="s">
        <v>210</v>
      </c>
      <c r="L7" s="173" t="s">
        <v>206</v>
      </c>
      <c r="M7" s="173" t="s">
        <v>207</v>
      </c>
      <c r="N7" s="173" t="s">
        <v>208</v>
      </c>
      <c r="O7" s="173" t="s">
        <v>206</v>
      </c>
      <c r="P7" s="173" t="s">
        <v>207</v>
      </c>
      <c r="Q7" s="173" t="s">
        <v>208</v>
      </c>
      <c r="R7" s="173" t="s">
        <v>61</v>
      </c>
      <c r="S7" s="173" t="s">
        <v>57</v>
      </c>
      <c r="T7" s="173" t="s">
        <v>64</v>
      </c>
      <c r="U7" s="173" t="s">
        <v>209</v>
      </c>
      <c r="V7" s="173" t="s">
        <v>66</v>
      </c>
      <c r="W7" s="173" t="s">
        <v>67</v>
      </c>
      <c r="X7" s="173" t="s">
        <v>68</v>
      </c>
    </row>
    <row r="8" spans="1:24" ht="14.25" customHeight="1">
      <c r="A8" s="54">
        <v>1</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c r="X8" s="54">
        <v>24</v>
      </c>
    </row>
    <row r="9" spans="1:24" ht="20.25" customHeight="1">
      <c r="A9" s="55" t="s">
        <v>70</v>
      </c>
      <c r="B9" s="55" t="s">
        <v>70</v>
      </c>
      <c r="C9" s="55" t="s">
        <v>211</v>
      </c>
      <c r="D9" s="55" t="s">
        <v>212</v>
      </c>
      <c r="E9" s="55" t="s">
        <v>101</v>
      </c>
      <c r="F9" s="55" t="s">
        <v>102</v>
      </c>
      <c r="G9" s="55" t="s">
        <v>213</v>
      </c>
      <c r="H9" s="55" t="s">
        <v>214</v>
      </c>
      <c r="I9" s="6">
        <v>744336</v>
      </c>
      <c r="J9" s="6">
        <v>744336</v>
      </c>
      <c r="K9" s="6"/>
      <c r="L9" s="6"/>
      <c r="M9" s="9">
        <v>744336</v>
      </c>
      <c r="N9" s="6"/>
      <c r="O9" s="6"/>
      <c r="P9" s="6"/>
      <c r="Q9" s="6"/>
      <c r="R9" s="6"/>
      <c r="S9" s="6"/>
      <c r="T9" s="6"/>
      <c r="U9" s="6"/>
      <c r="V9" s="6"/>
      <c r="W9" s="6"/>
      <c r="X9" s="6"/>
    </row>
    <row r="10" spans="1:24" ht="20.25" customHeight="1">
      <c r="A10" s="55" t="s">
        <v>70</v>
      </c>
      <c r="B10" s="55" t="s">
        <v>70</v>
      </c>
      <c r="C10" s="55" t="s">
        <v>211</v>
      </c>
      <c r="D10" s="55" t="s">
        <v>212</v>
      </c>
      <c r="E10" s="55" t="s">
        <v>101</v>
      </c>
      <c r="F10" s="55" t="s">
        <v>102</v>
      </c>
      <c r="G10" s="55" t="s">
        <v>215</v>
      </c>
      <c r="H10" s="55" t="s">
        <v>216</v>
      </c>
      <c r="I10" s="6">
        <v>1158684</v>
      </c>
      <c r="J10" s="6">
        <v>1158684</v>
      </c>
      <c r="K10" s="56"/>
      <c r="L10" s="56"/>
      <c r="M10" s="9">
        <v>1158684</v>
      </c>
      <c r="N10" s="56"/>
      <c r="O10" s="6"/>
      <c r="P10" s="6"/>
      <c r="Q10" s="6"/>
      <c r="R10" s="6"/>
      <c r="S10" s="6"/>
      <c r="T10" s="6"/>
      <c r="U10" s="6"/>
      <c r="V10" s="6"/>
      <c r="W10" s="6"/>
      <c r="X10" s="6"/>
    </row>
    <row r="11" spans="1:24" ht="20.25" customHeight="1">
      <c r="A11" s="55" t="s">
        <v>70</v>
      </c>
      <c r="B11" s="55" t="s">
        <v>70</v>
      </c>
      <c r="C11" s="55" t="s">
        <v>211</v>
      </c>
      <c r="D11" s="55" t="s">
        <v>212</v>
      </c>
      <c r="E11" s="55" t="s">
        <v>101</v>
      </c>
      <c r="F11" s="55" t="s">
        <v>102</v>
      </c>
      <c r="G11" s="55" t="s">
        <v>217</v>
      </c>
      <c r="H11" s="55" t="s">
        <v>218</v>
      </c>
      <c r="I11" s="6">
        <v>62028</v>
      </c>
      <c r="J11" s="6">
        <v>62028</v>
      </c>
      <c r="K11" s="56"/>
      <c r="L11" s="56"/>
      <c r="M11" s="9">
        <v>62028</v>
      </c>
      <c r="N11" s="56"/>
      <c r="O11" s="6"/>
      <c r="P11" s="6"/>
      <c r="Q11" s="6"/>
      <c r="R11" s="6"/>
      <c r="S11" s="6"/>
      <c r="T11" s="6"/>
      <c r="U11" s="6"/>
      <c r="V11" s="6"/>
      <c r="W11" s="6"/>
      <c r="X11" s="6"/>
    </row>
    <row r="12" spans="1:24" ht="20.25" customHeight="1">
      <c r="A12" s="55" t="s">
        <v>70</v>
      </c>
      <c r="B12" s="55" t="s">
        <v>70</v>
      </c>
      <c r="C12" s="55" t="s">
        <v>219</v>
      </c>
      <c r="D12" s="55" t="s">
        <v>220</v>
      </c>
      <c r="E12" s="55" t="s">
        <v>123</v>
      </c>
      <c r="F12" s="55" t="s">
        <v>124</v>
      </c>
      <c r="G12" s="55" t="s">
        <v>221</v>
      </c>
      <c r="H12" s="55" t="s">
        <v>222</v>
      </c>
      <c r="I12" s="6">
        <v>479715</v>
      </c>
      <c r="J12" s="6">
        <v>479715</v>
      </c>
      <c r="K12" s="56"/>
      <c r="L12" s="56"/>
      <c r="M12" s="9">
        <v>479715</v>
      </c>
      <c r="N12" s="56"/>
      <c r="O12" s="6"/>
      <c r="P12" s="6"/>
      <c r="Q12" s="6"/>
      <c r="R12" s="6"/>
      <c r="S12" s="6"/>
      <c r="T12" s="6"/>
      <c r="U12" s="6"/>
      <c r="V12" s="6"/>
      <c r="W12" s="6"/>
      <c r="X12" s="6"/>
    </row>
    <row r="13" spans="1:24" ht="20.25" customHeight="1">
      <c r="A13" s="55" t="s">
        <v>70</v>
      </c>
      <c r="B13" s="55" t="s">
        <v>70</v>
      </c>
      <c r="C13" s="55" t="s">
        <v>219</v>
      </c>
      <c r="D13" s="55" t="s">
        <v>220</v>
      </c>
      <c r="E13" s="55" t="s">
        <v>132</v>
      </c>
      <c r="F13" s="55" t="s">
        <v>133</v>
      </c>
      <c r="G13" s="55" t="s">
        <v>223</v>
      </c>
      <c r="H13" s="55" t="s">
        <v>224</v>
      </c>
      <c r="I13" s="6">
        <v>144578.53</v>
      </c>
      <c r="J13" s="6">
        <v>144578.53</v>
      </c>
      <c r="K13" s="56"/>
      <c r="L13" s="56"/>
      <c r="M13" s="9">
        <v>144578.53</v>
      </c>
      <c r="N13" s="56"/>
      <c r="O13" s="6"/>
      <c r="P13" s="6"/>
      <c r="Q13" s="6"/>
      <c r="R13" s="6"/>
      <c r="S13" s="6"/>
      <c r="T13" s="6"/>
      <c r="U13" s="6"/>
      <c r="V13" s="6"/>
      <c r="W13" s="6"/>
      <c r="X13" s="6"/>
    </row>
    <row r="14" spans="1:24" ht="20.25" customHeight="1">
      <c r="A14" s="55" t="s">
        <v>70</v>
      </c>
      <c r="B14" s="55" t="s">
        <v>70</v>
      </c>
      <c r="C14" s="55" t="s">
        <v>219</v>
      </c>
      <c r="D14" s="55" t="s">
        <v>220</v>
      </c>
      <c r="E14" s="55" t="s">
        <v>134</v>
      </c>
      <c r="F14" s="55" t="s">
        <v>135</v>
      </c>
      <c r="G14" s="55" t="s">
        <v>223</v>
      </c>
      <c r="H14" s="55" t="s">
        <v>224</v>
      </c>
      <c r="I14" s="6">
        <v>83179.81</v>
      </c>
      <c r="J14" s="6">
        <v>83179.81</v>
      </c>
      <c r="K14" s="56"/>
      <c r="L14" s="56"/>
      <c r="M14" s="9">
        <v>83179.81</v>
      </c>
      <c r="N14" s="56"/>
      <c r="O14" s="6"/>
      <c r="P14" s="6"/>
      <c r="Q14" s="6"/>
      <c r="R14" s="6"/>
      <c r="S14" s="6"/>
      <c r="T14" s="6"/>
      <c r="U14" s="6"/>
      <c r="V14" s="6"/>
      <c r="W14" s="6"/>
      <c r="X14" s="6"/>
    </row>
    <row r="15" spans="1:24" ht="20.25" customHeight="1">
      <c r="A15" s="55" t="s">
        <v>70</v>
      </c>
      <c r="B15" s="55" t="s">
        <v>70</v>
      </c>
      <c r="C15" s="55" t="s">
        <v>219</v>
      </c>
      <c r="D15" s="55" t="s">
        <v>220</v>
      </c>
      <c r="E15" s="55" t="s">
        <v>136</v>
      </c>
      <c r="F15" s="55" t="s">
        <v>137</v>
      </c>
      <c r="G15" s="55" t="s">
        <v>225</v>
      </c>
      <c r="H15" s="55" t="s">
        <v>226</v>
      </c>
      <c r="I15" s="6">
        <v>114052.53</v>
      </c>
      <c r="J15" s="6">
        <v>114052.53</v>
      </c>
      <c r="K15" s="56"/>
      <c r="L15" s="56"/>
      <c r="M15" s="9">
        <v>114052.53</v>
      </c>
      <c r="N15" s="56"/>
      <c r="O15" s="6"/>
      <c r="P15" s="6"/>
      <c r="Q15" s="6"/>
      <c r="R15" s="6"/>
      <c r="S15" s="6"/>
      <c r="T15" s="6"/>
      <c r="U15" s="6"/>
      <c r="V15" s="6"/>
      <c r="W15" s="6"/>
      <c r="X15" s="6"/>
    </row>
    <row r="16" spans="1:24" ht="20.25" customHeight="1">
      <c r="A16" s="55" t="s">
        <v>70</v>
      </c>
      <c r="B16" s="55" t="s">
        <v>70</v>
      </c>
      <c r="C16" s="55" t="s">
        <v>219</v>
      </c>
      <c r="D16" s="55" t="s">
        <v>220</v>
      </c>
      <c r="E16" s="55" t="s">
        <v>136</v>
      </c>
      <c r="F16" s="55" t="s">
        <v>137</v>
      </c>
      <c r="G16" s="55" t="s">
        <v>225</v>
      </c>
      <c r="H16" s="55" t="s">
        <v>226</v>
      </c>
      <c r="I16" s="6">
        <v>52645.45</v>
      </c>
      <c r="J16" s="6">
        <v>52645.45</v>
      </c>
      <c r="K16" s="56"/>
      <c r="L16" s="56"/>
      <c r="M16" s="9">
        <v>52645.45</v>
      </c>
      <c r="N16" s="56"/>
      <c r="O16" s="6"/>
      <c r="P16" s="6"/>
      <c r="Q16" s="6"/>
      <c r="R16" s="6"/>
      <c r="S16" s="6"/>
      <c r="T16" s="6"/>
      <c r="U16" s="6"/>
      <c r="V16" s="6"/>
      <c r="W16" s="6"/>
      <c r="X16" s="6"/>
    </row>
    <row r="17" spans="1:24" ht="20.25" customHeight="1">
      <c r="A17" s="55" t="s">
        <v>70</v>
      </c>
      <c r="B17" s="55" t="s">
        <v>70</v>
      </c>
      <c r="C17" s="55" t="s">
        <v>219</v>
      </c>
      <c r="D17" s="55" t="s">
        <v>220</v>
      </c>
      <c r="E17" s="55" t="s">
        <v>127</v>
      </c>
      <c r="F17" s="55" t="s">
        <v>126</v>
      </c>
      <c r="G17" s="55" t="s">
        <v>227</v>
      </c>
      <c r="H17" s="55" t="s">
        <v>228</v>
      </c>
      <c r="I17" s="6">
        <v>9859.99</v>
      </c>
      <c r="J17" s="6">
        <v>9859.99</v>
      </c>
      <c r="K17" s="56"/>
      <c r="L17" s="56"/>
      <c r="M17" s="9">
        <v>9859.99</v>
      </c>
      <c r="N17" s="56"/>
      <c r="O17" s="6"/>
      <c r="P17" s="6"/>
      <c r="Q17" s="6"/>
      <c r="R17" s="6"/>
      <c r="S17" s="6"/>
      <c r="T17" s="6"/>
      <c r="U17" s="6"/>
      <c r="V17" s="6"/>
      <c r="W17" s="6"/>
      <c r="X17" s="6"/>
    </row>
    <row r="18" spans="1:24" ht="20.25" customHeight="1">
      <c r="A18" s="55" t="s">
        <v>70</v>
      </c>
      <c r="B18" s="55" t="s">
        <v>70</v>
      </c>
      <c r="C18" s="55" t="s">
        <v>219</v>
      </c>
      <c r="D18" s="55" t="s">
        <v>220</v>
      </c>
      <c r="E18" s="55" t="s">
        <v>138</v>
      </c>
      <c r="F18" s="55" t="s">
        <v>139</v>
      </c>
      <c r="G18" s="55" t="s">
        <v>227</v>
      </c>
      <c r="H18" s="55" t="s">
        <v>228</v>
      </c>
      <c r="I18" s="6">
        <v>10830</v>
      </c>
      <c r="J18" s="6">
        <v>10830</v>
      </c>
      <c r="K18" s="56"/>
      <c r="L18" s="56"/>
      <c r="M18" s="9">
        <v>10830</v>
      </c>
      <c r="N18" s="56"/>
      <c r="O18" s="6"/>
      <c r="P18" s="6"/>
      <c r="Q18" s="6"/>
      <c r="R18" s="6"/>
      <c r="S18" s="6"/>
      <c r="T18" s="6"/>
      <c r="U18" s="6"/>
      <c r="V18" s="6"/>
      <c r="W18" s="6"/>
      <c r="X18" s="6"/>
    </row>
    <row r="19" spans="1:24" ht="20.25" customHeight="1">
      <c r="A19" s="55" t="s">
        <v>70</v>
      </c>
      <c r="B19" s="55" t="s">
        <v>70</v>
      </c>
      <c r="C19" s="55" t="s">
        <v>219</v>
      </c>
      <c r="D19" s="55" t="s">
        <v>220</v>
      </c>
      <c r="E19" s="55" t="s">
        <v>138</v>
      </c>
      <c r="F19" s="55" t="s">
        <v>139</v>
      </c>
      <c r="G19" s="55" t="s">
        <v>227</v>
      </c>
      <c r="H19" s="55" t="s">
        <v>228</v>
      </c>
      <c r="I19" s="6">
        <v>6840</v>
      </c>
      <c r="J19" s="6">
        <v>6840</v>
      </c>
      <c r="K19" s="56"/>
      <c r="L19" s="56"/>
      <c r="M19" s="9">
        <v>6840</v>
      </c>
      <c r="N19" s="56"/>
      <c r="O19" s="6"/>
      <c r="P19" s="6"/>
      <c r="Q19" s="6"/>
      <c r="R19" s="6"/>
      <c r="S19" s="6"/>
      <c r="T19" s="6"/>
      <c r="U19" s="6"/>
      <c r="V19" s="6"/>
      <c r="W19" s="6"/>
      <c r="X19" s="6"/>
    </row>
    <row r="20" spans="1:24" ht="20.25" customHeight="1">
      <c r="A20" s="55" t="s">
        <v>70</v>
      </c>
      <c r="B20" s="55" t="s">
        <v>70</v>
      </c>
      <c r="C20" s="55" t="s">
        <v>219</v>
      </c>
      <c r="D20" s="55" t="s">
        <v>220</v>
      </c>
      <c r="E20" s="55" t="s">
        <v>138</v>
      </c>
      <c r="F20" s="55" t="s">
        <v>139</v>
      </c>
      <c r="G20" s="55" t="s">
        <v>227</v>
      </c>
      <c r="H20" s="55" t="s">
        <v>228</v>
      </c>
      <c r="I20" s="6">
        <v>6240</v>
      </c>
      <c r="J20" s="6">
        <v>6240</v>
      </c>
      <c r="K20" s="56"/>
      <c r="L20" s="56"/>
      <c r="M20" s="9">
        <v>6240</v>
      </c>
      <c r="N20" s="56"/>
      <c r="O20" s="6"/>
      <c r="P20" s="6"/>
      <c r="Q20" s="6"/>
      <c r="R20" s="6"/>
      <c r="S20" s="6"/>
      <c r="T20" s="6"/>
      <c r="U20" s="6"/>
      <c r="V20" s="6"/>
      <c r="W20" s="6"/>
      <c r="X20" s="6"/>
    </row>
    <row r="21" spans="1:24" ht="20.25" customHeight="1">
      <c r="A21" s="55" t="s">
        <v>70</v>
      </c>
      <c r="B21" s="55" t="s">
        <v>70</v>
      </c>
      <c r="C21" s="55" t="s">
        <v>229</v>
      </c>
      <c r="D21" s="55" t="s">
        <v>145</v>
      </c>
      <c r="E21" s="55" t="s">
        <v>144</v>
      </c>
      <c r="F21" s="55" t="s">
        <v>145</v>
      </c>
      <c r="G21" s="55" t="s">
        <v>230</v>
      </c>
      <c r="H21" s="55" t="s">
        <v>145</v>
      </c>
      <c r="I21" s="6">
        <v>257148.96</v>
      </c>
      <c r="J21" s="6">
        <v>257148.96</v>
      </c>
      <c r="K21" s="56"/>
      <c r="L21" s="56"/>
      <c r="M21" s="9">
        <v>257148.96</v>
      </c>
      <c r="N21" s="56"/>
      <c r="O21" s="6"/>
      <c r="P21" s="6"/>
      <c r="Q21" s="6"/>
      <c r="R21" s="6"/>
      <c r="S21" s="6"/>
      <c r="T21" s="6"/>
      <c r="U21" s="6"/>
      <c r="V21" s="6"/>
      <c r="W21" s="6"/>
      <c r="X21" s="6"/>
    </row>
    <row r="22" spans="1:24" ht="20.25" customHeight="1">
      <c r="A22" s="55" t="s">
        <v>70</v>
      </c>
      <c r="B22" s="55" t="s">
        <v>70</v>
      </c>
      <c r="C22" s="55" t="s">
        <v>229</v>
      </c>
      <c r="D22" s="55" t="s">
        <v>145</v>
      </c>
      <c r="E22" s="55" t="s">
        <v>144</v>
      </c>
      <c r="F22" s="55" t="s">
        <v>145</v>
      </c>
      <c r="G22" s="55" t="s">
        <v>230</v>
      </c>
      <c r="H22" s="55" t="s">
        <v>145</v>
      </c>
      <c r="I22" s="6">
        <v>174733.08</v>
      </c>
      <c r="J22" s="6">
        <v>174733.08</v>
      </c>
      <c r="K22" s="56"/>
      <c r="L22" s="56"/>
      <c r="M22" s="9">
        <v>174733.08</v>
      </c>
      <c r="N22" s="56"/>
      <c r="O22" s="6"/>
      <c r="P22" s="6"/>
      <c r="Q22" s="6"/>
      <c r="R22" s="6"/>
      <c r="S22" s="6"/>
      <c r="T22" s="6"/>
      <c r="U22" s="6"/>
      <c r="V22" s="6"/>
      <c r="W22" s="6"/>
      <c r="X22" s="6"/>
    </row>
    <row r="23" spans="1:24" ht="20.25" customHeight="1">
      <c r="A23" s="55" t="s">
        <v>70</v>
      </c>
      <c r="B23" s="55" t="s">
        <v>70</v>
      </c>
      <c r="C23" s="55" t="s">
        <v>231</v>
      </c>
      <c r="D23" s="55" t="s">
        <v>232</v>
      </c>
      <c r="E23" s="55" t="s">
        <v>101</v>
      </c>
      <c r="F23" s="55" t="s">
        <v>102</v>
      </c>
      <c r="G23" s="55" t="s">
        <v>233</v>
      </c>
      <c r="H23" s="55" t="s">
        <v>234</v>
      </c>
      <c r="I23" s="6">
        <v>10000</v>
      </c>
      <c r="J23" s="6">
        <v>10000</v>
      </c>
      <c r="K23" s="56"/>
      <c r="L23" s="56"/>
      <c r="M23" s="9">
        <v>10000</v>
      </c>
      <c r="N23" s="56"/>
      <c r="O23" s="6"/>
      <c r="P23" s="6"/>
      <c r="Q23" s="6"/>
      <c r="R23" s="6"/>
      <c r="S23" s="6"/>
      <c r="T23" s="6"/>
      <c r="U23" s="6"/>
      <c r="V23" s="6"/>
      <c r="W23" s="6"/>
      <c r="X23" s="6"/>
    </row>
    <row r="24" spans="1:24" ht="20.25" customHeight="1">
      <c r="A24" s="55" t="s">
        <v>70</v>
      </c>
      <c r="B24" s="55" t="s">
        <v>70</v>
      </c>
      <c r="C24" s="55" t="s">
        <v>235</v>
      </c>
      <c r="D24" s="55" t="s">
        <v>236</v>
      </c>
      <c r="E24" s="55" t="s">
        <v>101</v>
      </c>
      <c r="F24" s="55" t="s">
        <v>102</v>
      </c>
      <c r="G24" s="55" t="s">
        <v>237</v>
      </c>
      <c r="H24" s="55" t="s">
        <v>238</v>
      </c>
      <c r="I24" s="6">
        <v>139800</v>
      </c>
      <c r="J24" s="6">
        <v>139800</v>
      </c>
      <c r="K24" s="56"/>
      <c r="L24" s="56"/>
      <c r="M24" s="9">
        <v>139800</v>
      </c>
      <c r="N24" s="56"/>
      <c r="O24" s="6"/>
      <c r="P24" s="6"/>
      <c r="Q24" s="6"/>
      <c r="R24" s="6"/>
      <c r="S24" s="6"/>
      <c r="T24" s="6"/>
      <c r="U24" s="6"/>
      <c r="V24" s="6"/>
      <c r="W24" s="6"/>
      <c r="X24" s="6"/>
    </row>
    <row r="25" spans="1:24" ht="20.25" customHeight="1">
      <c r="A25" s="55" t="s">
        <v>70</v>
      </c>
      <c r="B25" s="55" t="s">
        <v>70</v>
      </c>
      <c r="C25" s="55" t="s">
        <v>239</v>
      </c>
      <c r="D25" s="55" t="s">
        <v>240</v>
      </c>
      <c r="E25" s="55" t="s">
        <v>101</v>
      </c>
      <c r="F25" s="55" t="s">
        <v>102</v>
      </c>
      <c r="G25" s="55" t="s">
        <v>241</v>
      </c>
      <c r="H25" s="55" t="s">
        <v>242</v>
      </c>
      <c r="I25" s="6">
        <v>239200</v>
      </c>
      <c r="J25" s="6">
        <v>239200</v>
      </c>
      <c r="K25" s="56"/>
      <c r="L25" s="56"/>
      <c r="M25" s="9">
        <v>239200</v>
      </c>
      <c r="N25" s="56"/>
      <c r="O25" s="6"/>
      <c r="P25" s="6"/>
      <c r="Q25" s="6"/>
      <c r="R25" s="6"/>
      <c r="S25" s="6"/>
      <c r="T25" s="6"/>
      <c r="U25" s="6"/>
      <c r="V25" s="6"/>
      <c r="W25" s="6"/>
      <c r="X25" s="6"/>
    </row>
    <row r="26" spans="1:24" ht="20.25" customHeight="1">
      <c r="A26" s="55" t="s">
        <v>70</v>
      </c>
      <c r="B26" s="55" t="s">
        <v>70</v>
      </c>
      <c r="C26" s="55" t="s">
        <v>239</v>
      </c>
      <c r="D26" s="55" t="s">
        <v>240</v>
      </c>
      <c r="E26" s="55" t="s">
        <v>101</v>
      </c>
      <c r="F26" s="55" t="s">
        <v>102</v>
      </c>
      <c r="G26" s="55" t="s">
        <v>241</v>
      </c>
      <c r="H26" s="55" t="s">
        <v>242</v>
      </c>
      <c r="I26" s="6">
        <v>114600</v>
      </c>
      <c r="J26" s="6">
        <v>114600</v>
      </c>
      <c r="K26" s="56"/>
      <c r="L26" s="56"/>
      <c r="M26" s="9">
        <v>114600</v>
      </c>
      <c r="N26" s="56"/>
      <c r="O26" s="6"/>
      <c r="P26" s="6"/>
      <c r="Q26" s="6"/>
      <c r="R26" s="6"/>
      <c r="S26" s="6"/>
      <c r="T26" s="6"/>
      <c r="U26" s="6"/>
      <c r="V26" s="6"/>
      <c r="W26" s="6"/>
      <c r="X26" s="6"/>
    </row>
    <row r="27" spans="1:24" ht="20.25" customHeight="1">
      <c r="A27" s="55" t="s">
        <v>70</v>
      </c>
      <c r="B27" s="55" t="s">
        <v>70</v>
      </c>
      <c r="C27" s="55" t="s">
        <v>239</v>
      </c>
      <c r="D27" s="55" t="s">
        <v>240</v>
      </c>
      <c r="E27" s="55" t="s">
        <v>103</v>
      </c>
      <c r="F27" s="55" t="s">
        <v>104</v>
      </c>
      <c r="G27" s="55" t="s">
        <v>241</v>
      </c>
      <c r="H27" s="55" t="s">
        <v>242</v>
      </c>
      <c r="I27" s="6">
        <v>21600</v>
      </c>
      <c r="J27" s="6">
        <v>21600</v>
      </c>
      <c r="K27" s="56"/>
      <c r="L27" s="56"/>
      <c r="M27" s="9">
        <v>21600</v>
      </c>
      <c r="N27" s="56"/>
      <c r="O27" s="6"/>
      <c r="P27" s="6"/>
      <c r="Q27" s="6"/>
      <c r="R27" s="6"/>
      <c r="S27" s="6"/>
      <c r="T27" s="6"/>
      <c r="U27" s="6"/>
      <c r="V27" s="6"/>
      <c r="W27" s="6"/>
      <c r="X27" s="6"/>
    </row>
    <row r="28" spans="1:24" ht="20.25" customHeight="1">
      <c r="A28" s="55" t="s">
        <v>70</v>
      </c>
      <c r="B28" s="55" t="s">
        <v>70</v>
      </c>
      <c r="C28" s="55" t="s">
        <v>239</v>
      </c>
      <c r="D28" s="55" t="s">
        <v>240</v>
      </c>
      <c r="E28" s="55" t="s">
        <v>121</v>
      </c>
      <c r="F28" s="55" t="s">
        <v>122</v>
      </c>
      <c r="G28" s="55" t="s">
        <v>241</v>
      </c>
      <c r="H28" s="55" t="s">
        <v>242</v>
      </c>
      <c r="I28" s="6">
        <v>5000</v>
      </c>
      <c r="J28" s="6">
        <v>5000</v>
      </c>
      <c r="K28" s="56"/>
      <c r="L28" s="56"/>
      <c r="M28" s="9">
        <v>5000</v>
      </c>
      <c r="N28" s="56"/>
      <c r="O28" s="6"/>
      <c r="P28" s="6"/>
      <c r="Q28" s="6"/>
      <c r="R28" s="6"/>
      <c r="S28" s="6"/>
      <c r="T28" s="6"/>
      <c r="U28" s="6"/>
      <c r="V28" s="6"/>
      <c r="W28" s="6"/>
      <c r="X28" s="6"/>
    </row>
    <row r="29" spans="1:24" ht="20.25" customHeight="1">
      <c r="A29" s="55" t="s">
        <v>70</v>
      </c>
      <c r="B29" s="55" t="s">
        <v>70</v>
      </c>
      <c r="C29" s="55" t="s">
        <v>239</v>
      </c>
      <c r="D29" s="55" t="s">
        <v>240</v>
      </c>
      <c r="E29" s="55" t="s">
        <v>101</v>
      </c>
      <c r="F29" s="55" t="s">
        <v>102</v>
      </c>
      <c r="G29" s="55" t="s">
        <v>243</v>
      </c>
      <c r="H29" s="55" t="s">
        <v>244</v>
      </c>
      <c r="I29" s="6">
        <v>2800</v>
      </c>
      <c r="J29" s="6">
        <v>2800</v>
      </c>
      <c r="K29" s="56"/>
      <c r="L29" s="56"/>
      <c r="M29" s="9">
        <v>2800</v>
      </c>
      <c r="N29" s="56"/>
      <c r="O29" s="6"/>
      <c r="P29" s="6"/>
      <c r="Q29" s="6"/>
      <c r="R29" s="6"/>
      <c r="S29" s="6"/>
      <c r="T29" s="6"/>
      <c r="U29" s="6"/>
      <c r="V29" s="6"/>
      <c r="W29" s="6"/>
      <c r="X29" s="6"/>
    </row>
    <row r="30" spans="1:24" ht="20.25" customHeight="1">
      <c r="A30" s="55" t="s">
        <v>70</v>
      </c>
      <c r="B30" s="55" t="s">
        <v>70</v>
      </c>
      <c r="C30" s="55" t="s">
        <v>239</v>
      </c>
      <c r="D30" s="55" t="s">
        <v>240</v>
      </c>
      <c r="E30" s="55" t="s">
        <v>103</v>
      </c>
      <c r="F30" s="55" t="s">
        <v>104</v>
      </c>
      <c r="G30" s="55" t="s">
        <v>243</v>
      </c>
      <c r="H30" s="55" t="s">
        <v>244</v>
      </c>
      <c r="I30" s="6">
        <v>3600</v>
      </c>
      <c r="J30" s="6">
        <v>3600</v>
      </c>
      <c r="K30" s="56"/>
      <c r="L30" s="56"/>
      <c r="M30" s="9">
        <v>3600</v>
      </c>
      <c r="N30" s="56"/>
      <c r="O30" s="6"/>
      <c r="P30" s="6"/>
      <c r="Q30" s="6"/>
      <c r="R30" s="6"/>
      <c r="S30" s="6"/>
      <c r="T30" s="6"/>
      <c r="U30" s="6"/>
      <c r="V30" s="6"/>
      <c r="W30" s="6"/>
      <c r="X30" s="6"/>
    </row>
    <row r="31" spans="1:24" ht="20.25" customHeight="1">
      <c r="A31" s="55" t="s">
        <v>70</v>
      </c>
      <c r="B31" s="55" t="s">
        <v>70</v>
      </c>
      <c r="C31" s="55" t="s">
        <v>239</v>
      </c>
      <c r="D31" s="55" t="s">
        <v>240</v>
      </c>
      <c r="E31" s="55" t="s">
        <v>101</v>
      </c>
      <c r="F31" s="55" t="s">
        <v>102</v>
      </c>
      <c r="G31" s="55" t="s">
        <v>245</v>
      </c>
      <c r="H31" s="55" t="s">
        <v>246</v>
      </c>
      <c r="I31" s="6">
        <v>4200</v>
      </c>
      <c r="J31" s="6">
        <v>4200</v>
      </c>
      <c r="K31" s="56"/>
      <c r="L31" s="56"/>
      <c r="M31" s="9">
        <v>4200</v>
      </c>
      <c r="N31" s="56"/>
      <c r="O31" s="6"/>
      <c r="P31" s="6"/>
      <c r="Q31" s="6"/>
      <c r="R31" s="6"/>
      <c r="S31" s="6"/>
      <c r="T31" s="6"/>
      <c r="U31" s="6"/>
      <c r="V31" s="6"/>
      <c r="W31" s="6"/>
      <c r="X31" s="6"/>
    </row>
    <row r="32" spans="1:24" ht="20.25" customHeight="1">
      <c r="A32" s="55" t="s">
        <v>70</v>
      </c>
      <c r="B32" s="55" t="s">
        <v>70</v>
      </c>
      <c r="C32" s="55" t="s">
        <v>239</v>
      </c>
      <c r="D32" s="55" t="s">
        <v>240</v>
      </c>
      <c r="E32" s="55" t="s">
        <v>103</v>
      </c>
      <c r="F32" s="55" t="s">
        <v>104</v>
      </c>
      <c r="G32" s="55" t="s">
        <v>245</v>
      </c>
      <c r="H32" s="55" t="s">
        <v>246</v>
      </c>
      <c r="I32" s="6">
        <v>3600</v>
      </c>
      <c r="J32" s="6">
        <v>3600</v>
      </c>
      <c r="K32" s="56"/>
      <c r="L32" s="56"/>
      <c r="M32" s="9">
        <v>3600</v>
      </c>
      <c r="N32" s="56"/>
      <c r="O32" s="6"/>
      <c r="P32" s="6"/>
      <c r="Q32" s="6"/>
      <c r="R32" s="6"/>
      <c r="S32" s="6"/>
      <c r="T32" s="6"/>
      <c r="U32" s="6"/>
      <c r="V32" s="6"/>
      <c r="W32" s="6"/>
      <c r="X32" s="6"/>
    </row>
    <row r="33" spans="1:24" ht="20.25" customHeight="1">
      <c r="A33" s="55" t="s">
        <v>70</v>
      </c>
      <c r="B33" s="55" t="s">
        <v>70</v>
      </c>
      <c r="C33" s="55" t="s">
        <v>239</v>
      </c>
      <c r="D33" s="55" t="s">
        <v>240</v>
      </c>
      <c r="E33" s="55" t="s">
        <v>101</v>
      </c>
      <c r="F33" s="55" t="s">
        <v>102</v>
      </c>
      <c r="G33" s="55" t="s">
        <v>247</v>
      </c>
      <c r="H33" s="55" t="s">
        <v>248</v>
      </c>
      <c r="I33" s="6">
        <v>4200</v>
      </c>
      <c r="J33" s="6">
        <v>4200</v>
      </c>
      <c r="K33" s="56"/>
      <c r="L33" s="56"/>
      <c r="M33" s="9">
        <v>4200</v>
      </c>
      <c r="N33" s="56"/>
      <c r="O33" s="6"/>
      <c r="P33" s="6"/>
      <c r="Q33" s="6"/>
      <c r="R33" s="6"/>
      <c r="S33" s="6"/>
      <c r="T33" s="6"/>
      <c r="U33" s="6"/>
      <c r="V33" s="6"/>
      <c r="W33" s="6"/>
      <c r="X33" s="6"/>
    </row>
    <row r="34" spans="1:24" ht="20.25" customHeight="1">
      <c r="A34" s="55" t="s">
        <v>70</v>
      </c>
      <c r="B34" s="55" t="s">
        <v>70</v>
      </c>
      <c r="C34" s="55" t="s">
        <v>239</v>
      </c>
      <c r="D34" s="55" t="s">
        <v>240</v>
      </c>
      <c r="E34" s="55" t="s">
        <v>103</v>
      </c>
      <c r="F34" s="55" t="s">
        <v>104</v>
      </c>
      <c r="G34" s="55" t="s">
        <v>247</v>
      </c>
      <c r="H34" s="55" t="s">
        <v>248</v>
      </c>
      <c r="I34" s="6">
        <v>3600</v>
      </c>
      <c r="J34" s="6">
        <v>3600</v>
      </c>
      <c r="K34" s="56"/>
      <c r="L34" s="56"/>
      <c r="M34" s="9">
        <v>3600</v>
      </c>
      <c r="N34" s="56"/>
      <c r="O34" s="6"/>
      <c r="P34" s="6"/>
      <c r="Q34" s="6"/>
      <c r="R34" s="6"/>
      <c r="S34" s="6"/>
      <c r="T34" s="6"/>
      <c r="U34" s="6"/>
      <c r="V34" s="6"/>
      <c r="W34" s="6"/>
      <c r="X34" s="6"/>
    </row>
    <row r="35" spans="1:24" ht="20.25" customHeight="1">
      <c r="A35" s="55" t="s">
        <v>70</v>
      </c>
      <c r="B35" s="55" t="s">
        <v>70</v>
      </c>
      <c r="C35" s="55" t="s">
        <v>239</v>
      </c>
      <c r="D35" s="55" t="s">
        <v>240</v>
      </c>
      <c r="E35" s="55" t="s">
        <v>103</v>
      </c>
      <c r="F35" s="55" t="s">
        <v>104</v>
      </c>
      <c r="G35" s="55" t="s">
        <v>249</v>
      </c>
      <c r="H35" s="55" t="s">
        <v>250</v>
      </c>
      <c r="I35" s="6">
        <v>3600</v>
      </c>
      <c r="J35" s="6">
        <v>3600</v>
      </c>
      <c r="K35" s="56"/>
      <c r="L35" s="56"/>
      <c r="M35" s="9">
        <v>3600</v>
      </c>
      <c r="N35" s="56"/>
      <c r="O35" s="6"/>
      <c r="P35" s="6"/>
      <c r="Q35" s="6"/>
      <c r="R35" s="6"/>
      <c r="S35" s="6"/>
      <c r="T35" s="6"/>
      <c r="U35" s="6"/>
      <c r="V35" s="6"/>
      <c r="W35" s="6"/>
      <c r="X35" s="6"/>
    </row>
    <row r="36" spans="1:24" ht="20.25" customHeight="1">
      <c r="A36" s="55" t="s">
        <v>70</v>
      </c>
      <c r="B36" s="55" t="s">
        <v>70</v>
      </c>
      <c r="C36" s="55" t="s">
        <v>239</v>
      </c>
      <c r="D36" s="55" t="s">
        <v>240</v>
      </c>
      <c r="E36" s="55" t="s">
        <v>101</v>
      </c>
      <c r="F36" s="55" t="s">
        <v>102</v>
      </c>
      <c r="G36" s="55" t="s">
        <v>251</v>
      </c>
      <c r="H36" s="55" t="s">
        <v>252</v>
      </c>
      <c r="I36" s="6">
        <v>7000</v>
      </c>
      <c r="J36" s="6">
        <v>7000</v>
      </c>
      <c r="K36" s="56"/>
      <c r="L36" s="56"/>
      <c r="M36" s="9">
        <v>7000</v>
      </c>
      <c r="N36" s="56"/>
      <c r="O36" s="6"/>
      <c r="P36" s="6"/>
      <c r="Q36" s="6"/>
      <c r="R36" s="6"/>
      <c r="S36" s="6"/>
      <c r="T36" s="6"/>
      <c r="U36" s="6"/>
      <c r="V36" s="6"/>
      <c r="W36" s="6"/>
      <c r="X36" s="6"/>
    </row>
    <row r="37" spans="1:24" ht="20.25" customHeight="1">
      <c r="A37" s="55" t="s">
        <v>70</v>
      </c>
      <c r="B37" s="55" t="s">
        <v>70</v>
      </c>
      <c r="C37" s="55" t="s">
        <v>239</v>
      </c>
      <c r="D37" s="55" t="s">
        <v>240</v>
      </c>
      <c r="E37" s="55" t="s">
        <v>103</v>
      </c>
      <c r="F37" s="55" t="s">
        <v>104</v>
      </c>
      <c r="G37" s="55" t="s">
        <v>251</v>
      </c>
      <c r="H37" s="55" t="s">
        <v>252</v>
      </c>
      <c r="I37" s="6">
        <v>13200</v>
      </c>
      <c r="J37" s="6">
        <v>13200</v>
      </c>
      <c r="K37" s="56"/>
      <c r="L37" s="56"/>
      <c r="M37" s="9">
        <v>13200</v>
      </c>
      <c r="N37" s="56"/>
      <c r="O37" s="6"/>
      <c r="P37" s="6"/>
      <c r="Q37" s="6"/>
      <c r="R37" s="6"/>
      <c r="S37" s="6"/>
      <c r="T37" s="6"/>
      <c r="U37" s="6"/>
      <c r="V37" s="6"/>
      <c r="W37" s="6"/>
      <c r="X37" s="6"/>
    </row>
    <row r="38" spans="1:24" ht="20.25" customHeight="1">
      <c r="A38" s="55" t="s">
        <v>70</v>
      </c>
      <c r="B38" s="55" t="s">
        <v>70</v>
      </c>
      <c r="C38" s="55" t="s">
        <v>239</v>
      </c>
      <c r="D38" s="55" t="s">
        <v>240</v>
      </c>
      <c r="E38" s="55" t="s">
        <v>103</v>
      </c>
      <c r="F38" s="55" t="s">
        <v>104</v>
      </c>
      <c r="G38" s="55" t="s">
        <v>253</v>
      </c>
      <c r="H38" s="55" t="s">
        <v>254</v>
      </c>
      <c r="I38" s="6">
        <v>10800</v>
      </c>
      <c r="J38" s="6">
        <v>10800</v>
      </c>
      <c r="K38" s="56"/>
      <c r="L38" s="56"/>
      <c r="M38" s="9">
        <v>10800</v>
      </c>
      <c r="N38" s="56"/>
      <c r="O38" s="6"/>
      <c r="P38" s="6"/>
      <c r="Q38" s="6"/>
      <c r="R38" s="6"/>
      <c r="S38" s="6"/>
      <c r="T38" s="6"/>
      <c r="U38" s="6"/>
      <c r="V38" s="6"/>
      <c r="W38" s="6"/>
      <c r="X38" s="6"/>
    </row>
    <row r="39" spans="1:24" ht="20.25" customHeight="1">
      <c r="A39" s="55" t="s">
        <v>70</v>
      </c>
      <c r="B39" s="55" t="s">
        <v>70</v>
      </c>
      <c r="C39" s="55" t="s">
        <v>239</v>
      </c>
      <c r="D39" s="55" t="s">
        <v>240</v>
      </c>
      <c r="E39" s="55" t="s">
        <v>101</v>
      </c>
      <c r="F39" s="55" t="s">
        <v>102</v>
      </c>
      <c r="G39" s="55" t="s">
        <v>255</v>
      </c>
      <c r="H39" s="55" t="s">
        <v>256</v>
      </c>
      <c r="I39" s="6">
        <v>32138</v>
      </c>
      <c r="J39" s="6">
        <v>32138</v>
      </c>
      <c r="K39" s="56"/>
      <c r="L39" s="56"/>
      <c r="M39" s="9">
        <v>32138</v>
      </c>
      <c r="N39" s="56"/>
      <c r="O39" s="6"/>
      <c r="P39" s="6"/>
      <c r="Q39" s="6"/>
      <c r="R39" s="6"/>
      <c r="S39" s="6"/>
      <c r="T39" s="6"/>
      <c r="U39" s="6"/>
      <c r="V39" s="6"/>
      <c r="W39" s="6"/>
      <c r="X39" s="6"/>
    </row>
    <row r="40" spans="1:24" ht="20.25" customHeight="1">
      <c r="A40" s="55" t="s">
        <v>70</v>
      </c>
      <c r="B40" s="55" t="s">
        <v>70</v>
      </c>
      <c r="C40" s="55" t="s">
        <v>239</v>
      </c>
      <c r="D40" s="55" t="s">
        <v>240</v>
      </c>
      <c r="E40" s="55" t="s">
        <v>103</v>
      </c>
      <c r="F40" s="55" t="s">
        <v>104</v>
      </c>
      <c r="G40" s="55" t="s">
        <v>255</v>
      </c>
      <c r="H40" s="55" t="s">
        <v>256</v>
      </c>
      <c r="I40" s="6">
        <v>16989</v>
      </c>
      <c r="J40" s="6">
        <v>16989</v>
      </c>
      <c r="K40" s="56"/>
      <c r="L40" s="56"/>
      <c r="M40" s="9">
        <v>16989</v>
      </c>
      <c r="N40" s="56"/>
      <c r="O40" s="6"/>
      <c r="P40" s="6"/>
      <c r="Q40" s="6"/>
      <c r="R40" s="6"/>
      <c r="S40" s="6"/>
      <c r="T40" s="6"/>
      <c r="U40" s="6"/>
      <c r="V40" s="6"/>
      <c r="W40" s="6"/>
      <c r="X40" s="6"/>
    </row>
    <row r="41" spans="1:24" ht="20.25" customHeight="1">
      <c r="A41" s="55" t="s">
        <v>70</v>
      </c>
      <c r="B41" s="55" t="s">
        <v>70</v>
      </c>
      <c r="C41" s="55" t="s">
        <v>257</v>
      </c>
      <c r="D41" s="55" t="s">
        <v>258</v>
      </c>
      <c r="E41" s="55" t="s">
        <v>103</v>
      </c>
      <c r="F41" s="55" t="s">
        <v>104</v>
      </c>
      <c r="G41" s="55" t="s">
        <v>213</v>
      </c>
      <c r="H41" s="55" t="s">
        <v>214</v>
      </c>
      <c r="I41" s="6">
        <v>426156</v>
      </c>
      <c r="J41" s="6">
        <v>426156</v>
      </c>
      <c r="K41" s="56"/>
      <c r="L41" s="56"/>
      <c r="M41" s="9">
        <v>426156</v>
      </c>
      <c r="N41" s="56"/>
      <c r="O41" s="6"/>
      <c r="P41" s="6"/>
      <c r="Q41" s="6"/>
      <c r="R41" s="6"/>
      <c r="S41" s="6"/>
      <c r="T41" s="6"/>
      <c r="U41" s="6"/>
      <c r="V41" s="6"/>
      <c r="W41" s="6"/>
      <c r="X41" s="6"/>
    </row>
    <row r="42" spans="1:24" ht="20.25" customHeight="1">
      <c r="A42" s="55" t="s">
        <v>70</v>
      </c>
      <c r="B42" s="55" t="s">
        <v>70</v>
      </c>
      <c r="C42" s="55" t="s">
        <v>257</v>
      </c>
      <c r="D42" s="55" t="s">
        <v>258</v>
      </c>
      <c r="E42" s="55" t="s">
        <v>103</v>
      </c>
      <c r="F42" s="55" t="s">
        <v>104</v>
      </c>
      <c r="G42" s="55" t="s">
        <v>215</v>
      </c>
      <c r="H42" s="55" t="s">
        <v>216</v>
      </c>
      <c r="I42" s="6">
        <v>33000</v>
      </c>
      <c r="J42" s="6">
        <v>33000</v>
      </c>
      <c r="K42" s="56"/>
      <c r="L42" s="56"/>
      <c r="M42" s="9">
        <v>33000</v>
      </c>
      <c r="N42" s="56"/>
      <c r="O42" s="6"/>
      <c r="P42" s="6"/>
      <c r="Q42" s="6"/>
      <c r="R42" s="6"/>
      <c r="S42" s="6"/>
      <c r="T42" s="6"/>
      <c r="U42" s="6"/>
      <c r="V42" s="6"/>
      <c r="W42" s="6"/>
      <c r="X42" s="6"/>
    </row>
    <row r="43" spans="1:24" ht="20.25" customHeight="1">
      <c r="A43" s="55" t="s">
        <v>70</v>
      </c>
      <c r="B43" s="55" t="s">
        <v>70</v>
      </c>
      <c r="C43" s="55" t="s">
        <v>257</v>
      </c>
      <c r="D43" s="55" t="s">
        <v>258</v>
      </c>
      <c r="E43" s="55" t="s">
        <v>103</v>
      </c>
      <c r="F43" s="55" t="s">
        <v>104</v>
      </c>
      <c r="G43" s="55" t="s">
        <v>217</v>
      </c>
      <c r="H43" s="55" t="s">
        <v>218</v>
      </c>
      <c r="I43" s="6">
        <v>35513</v>
      </c>
      <c r="J43" s="6">
        <v>35513</v>
      </c>
      <c r="K43" s="56"/>
      <c r="L43" s="56"/>
      <c r="M43" s="9">
        <v>35513</v>
      </c>
      <c r="N43" s="56"/>
      <c r="O43" s="6"/>
      <c r="P43" s="6"/>
      <c r="Q43" s="6"/>
      <c r="R43" s="6"/>
      <c r="S43" s="6"/>
      <c r="T43" s="6"/>
      <c r="U43" s="6"/>
      <c r="V43" s="6"/>
      <c r="W43" s="6"/>
      <c r="X43" s="6"/>
    </row>
    <row r="44" spans="1:24" ht="20.25" customHeight="1">
      <c r="A44" s="55" t="s">
        <v>70</v>
      </c>
      <c r="B44" s="55" t="s">
        <v>70</v>
      </c>
      <c r="C44" s="55" t="s">
        <v>257</v>
      </c>
      <c r="D44" s="55" t="s">
        <v>258</v>
      </c>
      <c r="E44" s="55" t="s">
        <v>103</v>
      </c>
      <c r="F44" s="55" t="s">
        <v>104</v>
      </c>
      <c r="G44" s="55" t="s">
        <v>259</v>
      </c>
      <c r="H44" s="55" t="s">
        <v>260</v>
      </c>
      <c r="I44" s="6">
        <v>115200</v>
      </c>
      <c r="J44" s="6">
        <v>115200</v>
      </c>
      <c r="K44" s="56"/>
      <c r="L44" s="56"/>
      <c r="M44" s="9">
        <v>115200</v>
      </c>
      <c r="N44" s="56"/>
      <c r="O44" s="6"/>
      <c r="P44" s="6"/>
      <c r="Q44" s="6"/>
      <c r="R44" s="6"/>
      <c r="S44" s="6"/>
      <c r="T44" s="6"/>
      <c r="U44" s="6"/>
      <c r="V44" s="6"/>
      <c r="W44" s="6"/>
      <c r="X44" s="6"/>
    </row>
    <row r="45" spans="1:24" ht="20.25" customHeight="1">
      <c r="A45" s="55" t="s">
        <v>70</v>
      </c>
      <c r="B45" s="55" t="s">
        <v>70</v>
      </c>
      <c r="C45" s="55" t="s">
        <v>257</v>
      </c>
      <c r="D45" s="55" t="s">
        <v>258</v>
      </c>
      <c r="E45" s="55" t="s">
        <v>103</v>
      </c>
      <c r="F45" s="55" t="s">
        <v>104</v>
      </c>
      <c r="G45" s="55" t="s">
        <v>259</v>
      </c>
      <c r="H45" s="55" t="s">
        <v>260</v>
      </c>
      <c r="I45" s="6">
        <v>109308</v>
      </c>
      <c r="J45" s="6">
        <v>109308</v>
      </c>
      <c r="K45" s="56"/>
      <c r="L45" s="56"/>
      <c r="M45" s="9">
        <v>109308</v>
      </c>
      <c r="N45" s="56"/>
      <c r="O45" s="6"/>
      <c r="P45" s="6"/>
      <c r="Q45" s="6"/>
      <c r="R45" s="6"/>
      <c r="S45" s="6"/>
      <c r="T45" s="6"/>
      <c r="U45" s="6"/>
      <c r="V45" s="6"/>
      <c r="W45" s="6"/>
      <c r="X45" s="6"/>
    </row>
    <row r="46" spans="1:24" ht="20.25" customHeight="1">
      <c r="A46" s="55" t="s">
        <v>70</v>
      </c>
      <c r="B46" s="55" t="s">
        <v>70</v>
      </c>
      <c r="C46" s="55" t="s">
        <v>257</v>
      </c>
      <c r="D46" s="55" t="s">
        <v>258</v>
      </c>
      <c r="E46" s="55" t="s">
        <v>103</v>
      </c>
      <c r="F46" s="55" t="s">
        <v>104</v>
      </c>
      <c r="G46" s="55" t="s">
        <v>259</v>
      </c>
      <c r="H46" s="55" t="s">
        <v>260</v>
      </c>
      <c r="I46" s="6">
        <v>210720</v>
      </c>
      <c r="J46" s="6">
        <v>210720</v>
      </c>
      <c r="K46" s="56"/>
      <c r="L46" s="56"/>
      <c r="M46" s="9">
        <v>210720</v>
      </c>
      <c r="N46" s="56"/>
      <c r="O46" s="6"/>
      <c r="P46" s="6"/>
      <c r="Q46" s="6"/>
      <c r="R46" s="6"/>
      <c r="S46" s="6"/>
      <c r="T46" s="6"/>
      <c r="U46" s="6"/>
      <c r="V46" s="6"/>
      <c r="W46" s="6"/>
      <c r="X46" s="6"/>
    </row>
    <row r="47" spans="1:24" ht="20.25" customHeight="1">
      <c r="A47" s="55" t="s">
        <v>70</v>
      </c>
      <c r="B47" s="55" t="s">
        <v>70</v>
      </c>
      <c r="C47" s="55" t="s">
        <v>257</v>
      </c>
      <c r="D47" s="55" t="s">
        <v>258</v>
      </c>
      <c r="E47" s="55" t="s">
        <v>103</v>
      </c>
      <c r="F47" s="55" t="s">
        <v>104</v>
      </c>
      <c r="G47" s="55" t="s">
        <v>259</v>
      </c>
      <c r="H47" s="55" t="s">
        <v>260</v>
      </c>
      <c r="I47" s="6">
        <v>238212</v>
      </c>
      <c r="J47" s="6">
        <v>238212</v>
      </c>
      <c r="K47" s="56"/>
      <c r="L47" s="56"/>
      <c r="M47" s="9">
        <v>238212</v>
      </c>
      <c r="N47" s="56"/>
      <c r="O47" s="6"/>
      <c r="P47" s="6"/>
      <c r="Q47" s="6"/>
      <c r="R47" s="6"/>
      <c r="S47" s="6"/>
      <c r="T47" s="6"/>
      <c r="U47" s="6"/>
      <c r="V47" s="6"/>
      <c r="W47" s="6"/>
      <c r="X47" s="6"/>
    </row>
    <row r="48" spans="1:24" ht="20.25" customHeight="1">
      <c r="A48" s="55" t="s">
        <v>70</v>
      </c>
      <c r="B48" s="55" t="s">
        <v>70</v>
      </c>
      <c r="C48" s="55" t="s">
        <v>261</v>
      </c>
      <c r="D48" s="55" t="s">
        <v>262</v>
      </c>
      <c r="E48" s="55" t="s">
        <v>101</v>
      </c>
      <c r="F48" s="55" t="s">
        <v>102</v>
      </c>
      <c r="G48" s="55" t="s">
        <v>217</v>
      </c>
      <c r="H48" s="55" t="s">
        <v>218</v>
      </c>
      <c r="I48" s="6">
        <v>239520</v>
      </c>
      <c r="J48" s="6">
        <v>239520</v>
      </c>
      <c r="K48" s="56"/>
      <c r="L48" s="56"/>
      <c r="M48" s="9">
        <v>239520</v>
      </c>
      <c r="N48" s="56"/>
      <c r="O48" s="6"/>
      <c r="P48" s="6"/>
      <c r="Q48" s="6"/>
      <c r="R48" s="6"/>
      <c r="S48" s="6"/>
      <c r="T48" s="6"/>
      <c r="U48" s="6"/>
      <c r="V48" s="6"/>
      <c r="W48" s="6"/>
      <c r="X48" s="6"/>
    </row>
    <row r="49" spans="1:24" ht="20.25" customHeight="1">
      <c r="A49" s="55" t="s">
        <v>70</v>
      </c>
      <c r="B49" s="55" t="s">
        <v>70</v>
      </c>
      <c r="C49" s="55" t="s">
        <v>263</v>
      </c>
      <c r="D49" s="55" t="s">
        <v>264</v>
      </c>
      <c r="E49" s="55" t="s">
        <v>121</v>
      </c>
      <c r="F49" s="55" t="s">
        <v>122</v>
      </c>
      <c r="G49" s="55" t="s">
        <v>265</v>
      </c>
      <c r="H49" s="55" t="s">
        <v>266</v>
      </c>
      <c r="I49" s="6">
        <v>109882</v>
      </c>
      <c r="J49" s="6">
        <v>109882</v>
      </c>
      <c r="K49" s="56"/>
      <c r="L49" s="56"/>
      <c r="M49" s="9">
        <v>109882</v>
      </c>
      <c r="N49" s="56"/>
      <c r="O49" s="6"/>
      <c r="P49" s="6"/>
      <c r="Q49" s="6"/>
      <c r="R49" s="6"/>
      <c r="S49" s="6"/>
      <c r="T49" s="6"/>
      <c r="U49" s="6"/>
      <c r="V49" s="6"/>
      <c r="W49" s="6"/>
      <c r="X49" s="6"/>
    </row>
    <row r="50" spans="1:24" ht="20.25" customHeight="1">
      <c r="A50" s="55" t="s">
        <v>70</v>
      </c>
      <c r="B50" s="55" t="s">
        <v>70</v>
      </c>
      <c r="C50" s="55" t="s">
        <v>267</v>
      </c>
      <c r="D50" s="55" t="s">
        <v>268</v>
      </c>
      <c r="E50" s="55" t="s">
        <v>101</v>
      </c>
      <c r="F50" s="55" t="s">
        <v>102</v>
      </c>
      <c r="G50" s="55" t="s">
        <v>269</v>
      </c>
      <c r="H50" s="55" t="s">
        <v>268</v>
      </c>
      <c r="I50" s="6">
        <v>5922</v>
      </c>
      <c r="J50" s="6">
        <v>5922</v>
      </c>
      <c r="K50" s="56"/>
      <c r="L50" s="56"/>
      <c r="M50" s="9">
        <v>5922</v>
      </c>
      <c r="N50" s="56"/>
      <c r="O50" s="6"/>
      <c r="P50" s="6"/>
      <c r="Q50" s="6"/>
      <c r="R50" s="6"/>
      <c r="S50" s="6"/>
      <c r="T50" s="6"/>
      <c r="U50" s="6"/>
      <c r="V50" s="6"/>
      <c r="W50" s="6"/>
      <c r="X50" s="6"/>
    </row>
    <row r="51" spans="1:24" ht="20.25" customHeight="1">
      <c r="A51" s="55" t="s">
        <v>70</v>
      </c>
      <c r="B51" s="55" t="s">
        <v>70</v>
      </c>
      <c r="C51" s="55" t="s">
        <v>267</v>
      </c>
      <c r="D51" s="55" t="s">
        <v>268</v>
      </c>
      <c r="E51" s="55" t="s">
        <v>101</v>
      </c>
      <c r="F51" s="55" t="s">
        <v>102</v>
      </c>
      <c r="G51" s="55" t="s">
        <v>269</v>
      </c>
      <c r="H51" s="55" t="s">
        <v>268</v>
      </c>
      <c r="I51" s="6">
        <v>33600</v>
      </c>
      <c r="J51" s="6">
        <v>33600</v>
      </c>
      <c r="K51" s="56"/>
      <c r="L51" s="56"/>
      <c r="M51" s="9">
        <v>33600</v>
      </c>
      <c r="N51" s="56"/>
      <c r="O51" s="6"/>
      <c r="P51" s="6"/>
      <c r="Q51" s="6"/>
      <c r="R51" s="6"/>
      <c r="S51" s="6"/>
      <c r="T51" s="6"/>
      <c r="U51" s="6"/>
      <c r="V51" s="6"/>
      <c r="W51" s="6"/>
      <c r="X51" s="6"/>
    </row>
    <row r="52" spans="1:24" ht="20.25" customHeight="1">
      <c r="A52" s="55" t="s">
        <v>70</v>
      </c>
      <c r="B52" s="55" t="s">
        <v>70</v>
      </c>
      <c r="C52" s="55" t="s">
        <v>267</v>
      </c>
      <c r="D52" s="55" t="s">
        <v>268</v>
      </c>
      <c r="E52" s="55" t="s">
        <v>103</v>
      </c>
      <c r="F52" s="55" t="s">
        <v>104</v>
      </c>
      <c r="G52" s="55" t="s">
        <v>269</v>
      </c>
      <c r="H52" s="55" t="s">
        <v>268</v>
      </c>
      <c r="I52" s="6">
        <v>5076</v>
      </c>
      <c r="J52" s="6">
        <v>5076</v>
      </c>
      <c r="K52" s="56"/>
      <c r="L52" s="56"/>
      <c r="M52" s="9">
        <v>5076</v>
      </c>
      <c r="N52" s="56"/>
      <c r="O52" s="6"/>
      <c r="P52" s="6"/>
      <c r="Q52" s="6"/>
      <c r="R52" s="6"/>
      <c r="S52" s="6"/>
      <c r="T52" s="6"/>
      <c r="U52" s="6"/>
      <c r="V52" s="6"/>
      <c r="W52" s="6"/>
      <c r="X52" s="6"/>
    </row>
    <row r="53" spans="1:24" ht="20.25" customHeight="1">
      <c r="A53" s="55" t="s">
        <v>70</v>
      </c>
      <c r="B53" s="55" t="s">
        <v>70</v>
      </c>
      <c r="C53" s="55" t="s">
        <v>267</v>
      </c>
      <c r="D53" s="55" t="s">
        <v>268</v>
      </c>
      <c r="E53" s="55" t="s">
        <v>103</v>
      </c>
      <c r="F53" s="55" t="s">
        <v>104</v>
      </c>
      <c r="G53" s="55" t="s">
        <v>269</v>
      </c>
      <c r="H53" s="55" t="s">
        <v>268</v>
      </c>
      <c r="I53" s="6">
        <v>28800</v>
      </c>
      <c r="J53" s="6">
        <v>28800</v>
      </c>
      <c r="K53" s="56"/>
      <c r="L53" s="56"/>
      <c r="M53" s="9">
        <v>28800</v>
      </c>
      <c r="N53" s="56"/>
      <c r="O53" s="6"/>
      <c r="P53" s="6"/>
      <c r="Q53" s="6"/>
      <c r="R53" s="6"/>
      <c r="S53" s="6"/>
      <c r="T53" s="6"/>
      <c r="U53" s="6"/>
      <c r="V53" s="6"/>
      <c r="W53" s="6"/>
      <c r="X53" s="6"/>
    </row>
    <row r="54" spans="1:24" ht="20.25" customHeight="1">
      <c r="A54" s="55" t="s">
        <v>70</v>
      </c>
      <c r="B54" s="55" t="s">
        <v>70</v>
      </c>
      <c r="C54" s="55" t="s">
        <v>270</v>
      </c>
      <c r="D54" s="55" t="s">
        <v>189</v>
      </c>
      <c r="E54" s="55" t="s">
        <v>101</v>
      </c>
      <c r="F54" s="55" t="s">
        <v>102</v>
      </c>
      <c r="G54" s="55" t="s">
        <v>271</v>
      </c>
      <c r="H54" s="55" t="s">
        <v>189</v>
      </c>
      <c r="I54" s="6">
        <v>3000</v>
      </c>
      <c r="J54" s="6">
        <v>3000</v>
      </c>
      <c r="K54" s="56"/>
      <c r="L54" s="56"/>
      <c r="M54" s="9">
        <v>3000</v>
      </c>
      <c r="N54" s="56"/>
      <c r="O54" s="6"/>
      <c r="P54" s="6"/>
      <c r="Q54" s="6"/>
      <c r="R54" s="6"/>
      <c r="S54" s="6"/>
      <c r="T54" s="6"/>
      <c r="U54" s="6"/>
      <c r="V54" s="6"/>
      <c r="W54" s="6"/>
      <c r="X54" s="6"/>
    </row>
    <row r="55" spans="1:24" ht="17.25" customHeight="1">
      <c r="A55" s="163" t="s">
        <v>184</v>
      </c>
      <c r="B55" s="164"/>
      <c r="C55" s="165"/>
      <c r="D55" s="165"/>
      <c r="E55" s="165"/>
      <c r="F55" s="165"/>
      <c r="G55" s="165"/>
      <c r="H55" s="166"/>
      <c r="I55" s="6">
        <v>5534707.3499999996</v>
      </c>
      <c r="J55" s="6">
        <v>5534707.3499999996</v>
      </c>
      <c r="K55" s="6"/>
      <c r="L55" s="6"/>
      <c r="M55" s="9">
        <v>5534707.3499999996</v>
      </c>
      <c r="N55" s="6"/>
      <c r="O55" s="6"/>
      <c r="P55" s="6"/>
      <c r="Q55" s="6"/>
      <c r="R55" s="6"/>
      <c r="S55" s="6"/>
      <c r="T55" s="6"/>
      <c r="U55" s="6"/>
      <c r="V55" s="6"/>
      <c r="W55" s="6"/>
      <c r="X55" s="6"/>
    </row>
  </sheetData>
  <mergeCells count="31">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 ref="A55:H55"/>
    <mergeCell ref="I4:X4"/>
    <mergeCell ref="I5:I7"/>
    <mergeCell ref="K6:K7"/>
    <mergeCell ref="L6:L7"/>
    <mergeCell ref="M6:M7"/>
    <mergeCell ref="N6:N7"/>
    <mergeCell ref="S6:S7"/>
    <mergeCell ref="T6:T7"/>
    <mergeCell ref="U6:U7"/>
    <mergeCell ref="V6:V7"/>
    <mergeCell ref="W6:W7"/>
    <mergeCell ref="X6:X7"/>
    <mergeCell ref="O6:O7"/>
    <mergeCell ref="P6:P7"/>
  </mergeCells>
  <phoneticPr fontId="18" type="noConversion"/>
  <pageMargins left="0.7" right="0.7" top="0.75" bottom="0.75" header="0.3" footer="0.3"/>
  <extLst/>
</worksheet>
</file>

<file path=xl/worksheets/sheet8.xml><?xml version="1.0" encoding="utf-8"?>
<worksheet xmlns="http://schemas.openxmlformats.org/spreadsheetml/2006/main" xmlns:r="http://schemas.openxmlformats.org/officeDocument/2006/relationships">
  <sheetPr>
    <outlinePr summaryRight="0"/>
  </sheetPr>
  <dimension ref="A1:W25"/>
  <sheetViews>
    <sheetView showZeros="0" topLeftCell="A7" workbookViewId="0">
      <selection activeCell="C21" sqref="C21"/>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30"/>
      <c r="E1" s="57"/>
      <c r="F1" s="57"/>
      <c r="G1" s="57"/>
      <c r="H1" s="57"/>
      <c r="U1" s="30"/>
      <c r="W1" s="3" t="s">
        <v>272</v>
      </c>
    </row>
    <row r="2" spans="1:23" ht="46.5" customHeight="1">
      <c r="A2" s="175" t="str">
        <f>"2026"&amp;"年部门项目支出预算表"</f>
        <v>2026年部门项目支出预算表</v>
      </c>
      <c r="B2" s="175"/>
      <c r="C2" s="175"/>
      <c r="D2" s="175"/>
      <c r="E2" s="175"/>
      <c r="F2" s="175"/>
      <c r="G2" s="175"/>
      <c r="H2" s="175"/>
      <c r="I2" s="175"/>
      <c r="J2" s="175"/>
      <c r="K2" s="175"/>
      <c r="L2" s="175"/>
      <c r="M2" s="175"/>
      <c r="N2" s="175"/>
      <c r="O2" s="175"/>
      <c r="P2" s="175"/>
      <c r="Q2" s="175"/>
      <c r="R2" s="175"/>
      <c r="S2" s="175"/>
      <c r="T2" s="175"/>
      <c r="U2" s="175"/>
      <c r="V2" s="175"/>
      <c r="W2" s="175"/>
    </row>
    <row r="3" spans="1:23" ht="13.5" customHeight="1">
      <c r="A3" s="176" t="str">
        <f>"单位名称："&amp;"中国共产党嵩明县委员会政法委员会"</f>
        <v>单位名称：中国共产党嵩明县委员会政法委员会</v>
      </c>
      <c r="B3" s="177"/>
      <c r="C3" s="177"/>
      <c r="D3" s="177"/>
      <c r="E3" s="177"/>
      <c r="F3" s="177"/>
      <c r="G3" s="177"/>
      <c r="H3" s="177"/>
      <c r="I3" s="51"/>
      <c r="J3" s="51"/>
      <c r="K3" s="51"/>
      <c r="L3" s="51"/>
      <c r="M3" s="51"/>
      <c r="N3" s="51"/>
      <c r="O3" s="51"/>
      <c r="P3" s="51"/>
      <c r="Q3" s="51"/>
      <c r="U3" s="30"/>
      <c r="W3" s="58" t="s">
        <v>1</v>
      </c>
    </row>
    <row r="4" spans="1:23" ht="21.75" customHeight="1">
      <c r="A4" s="172" t="s">
        <v>273</v>
      </c>
      <c r="B4" s="185" t="s">
        <v>195</v>
      </c>
      <c r="C4" s="172" t="s">
        <v>196</v>
      </c>
      <c r="D4" s="172" t="s">
        <v>274</v>
      </c>
      <c r="E4" s="185" t="s">
        <v>197</v>
      </c>
      <c r="F4" s="185" t="s">
        <v>198</v>
      </c>
      <c r="G4" s="185" t="s">
        <v>275</v>
      </c>
      <c r="H4" s="185" t="s">
        <v>276</v>
      </c>
      <c r="I4" s="190" t="s">
        <v>55</v>
      </c>
      <c r="J4" s="182" t="s">
        <v>277</v>
      </c>
      <c r="K4" s="149"/>
      <c r="L4" s="149"/>
      <c r="M4" s="150"/>
      <c r="N4" s="182" t="s">
        <v>203</v>
      </c>
      <c r="O4" s="149"/>
      <c r="P4" s="150"/>
      <c r="Q4" s="185" t="s">
        <v>61</v>
      </c>
      <c r="R4" s="182" t="s">
        <v>62</v>
      </c>
      <c r="S4" s="149"/>
      <c r="T4" s="149"/>
      <c r="U4" s="149"/>
      <c r="V4" s="149"/>
      <c r="W4" s="150"/>
    </row>
    <row r="5" spans="1:23" ht="21.75" customHeight="1">
      <c r="A5" s="179"/>
      <c r="B5" s="170"/>
      <c r="C5" s="179"/>
      <c r="D5" s="179"/>
      <c r="E5" s="188"/>
      <c r="F5" s="188"/>
      <c r="G5" s="188"/>
      <c r="H5" s="188"/>
      <c r="I5" s="170"/>
      <c r="J5" s="186" t="s">
        <v>58</v>
      </c>
      <c r="K5" s="146"/>
      <c r="L5" s="185" t="s">
        <v>59</v>
      </c>
      <c r="M5" s="185" t="s">
        <v>60</v>
      </c>
      <c r="N5" s="185" t="s">
        <v>58</v>
      </c>
      <c r="O5" s="185" t="s">
        <v>59</v>
      </c>
      <c r="P5" s="185" t="s">
        <v>60</v>
      </c>
      <c r="Q5" s="188"/>
      <c r="R5" s="185" t="s">
        <v>57</v>
      </c>
      <c r="S5" s="185" t="s">
        <v>64</v>
      </c>
      <c r="T5" s="185" t="s">
        <v>209</v>
      </c>
      <c r="U5" s="185" t="s">
        <v>66</v>
      </c>
      <c r="V5" s="185" t="s">
        <v>67</v>
      </c>
      <c r="W5" s="185" t="s">
        <v>68</v>
      </c>
    </row>
    <row r="6" spans="1:23" ht="21" customHeight="1">
      <c r="A6" s="170"/>
      <c r="B6" s="170"/>
      <c r="C6" s="170"/>
      <c r="D6" s="170"/>
      <c r="E6" s="170"/>
      <c r="F6" s="170"/>
      <c r="G6" s="170"/>
      <c r="H6" s="170"/>
      <c r="I6" s="170"/>
      <c r="J6" s="187" t="s">
        <v>57</v>
      </c>
      <c r="K6" s="147"/>
      <c r="L6" s="170"/>
      <c r="M6" s="170"/>
      <c r="N6" s="170"/>
      <c r="O6" s="170"/>
      <c r="P6" s="170"/>
      <c r="Q6" s="170"/>
      <c r="R6" s="170"/>
      <c r="S6" s="170"/>
      <c r="T6" s="170"/>
      <c r="U6" s="170"/>
      <c r="V6" s="170"/>
      <c r="W6" s="170"/>
    </row>
    <row r="7" spans="1:23" ht="39.75" customHeight="1">
      <c r="A7" s="173"/>
      <c r="B7" s="152"/>
      <c r="C7" s="173"/>
      <c r="D7" s="173"/>
      <c r="E7" s="189"/>
      <c r="F7" s="189"/>
      <c r="G7" s="189"/>
      <c r="H7" s="189"/>
      <c r="I7" s="152"/>
      <c r="J7" s="60" t="s">
        <v>57</v>
      </c>
      <c r="K7" s="60" t="s">
        <v>278</v>
      </c>
      <c r="L7" s="189"/>
      <c r="M7" s="189"/>
      <c r="N7" s="189"/>
      <c r="O7" s="189"/>
      <c r="P7" s="189"/>
      <c r="Q7" s="189"/>
      <c r="R7" s="189"/>
      <c r="S7" s="189"/>
      <c r="T7" s="189"/>
      <c r="U7" s="152"/>
      <c r="V7" s="189"/>
      <c r="W7" s="189"/>
    </row>
    <row r="8" spans="1:23" ht="15" customHeight="1">
      <c r="A8" s="61">
        <v>1</v>
      </c>
      <c r="B8" s="61">
        <v>2</v>
      </c>
      <c r="C8" s="61">
        <v>3</v>
      </c>
      <c r="D8" s="61">
        <v>4</v>
      </c>
      <c r="E8" s="61">
        <v>5</v>
      </c>
      <c r="F8" s="61">
        <v>6</v>
      </c>
      <c r="G8" s="61">
        <v>7</v>
      </c>
      <c r="H8" s="61">
        <v>8</v>
      </c>
      <c r="I8" s="61">
        <v>9</v>
      </c>
      <c r="J8" s="61">
        <v>10</v>
      </c>
      <c r="K8" s="61">
        <v>11</v>
      </c>
      <c r="L8" s="54">
        <v>12</v>
      </c>
      <c r="M8" s="54">
        <v>13</v>
      </c>
      <c r="N8" s="54">
        <v>14</v>
      </c>
      <c r="O8" s="54">
        <v>15</v>
      </c>
      <c r="P8" s="54">
        <v>16</v>
      </c>
      <c r="Q8" s="54">
        <v>17</v>
      </c>
      <c r="R8" s="54">
        <v>18</v>
      </c>
      <c r="S8" s="54">
        <v>19</v>
      </c>
      <c r="T8" s="54">
        <v>20</v>
      </c>
      <c r="U8" s="61">
        <v>21</v>
      </c>
      <c r="V8" s="54">
        <v>22</v>
      </c>
      <c r="W8" s="61">
        <v>23</v>
      </c>
    </row>
    <row r="9" spans="1:23" ht="21.75" customHeight="1">
      <c r="A9" s="62" t="s">
        <v>279</v>
      </c>
      <c r="B9" s="62" t="s">
        <v>280</v>
      </c>
      <c r="C9" s="62" t="s">
        <v>281</v>
      </c>
      <c r="D9" s="62" t="s">
        <v>70</v>
      </c>
      <c r="E9" s="62" t="s">
        <v>101</v>
      </c>
      <c r="F9" s="62" t="s">
        <v>102</v>
      </c>
      <c r="G9" s="62" t="s">
        <v>241</v>
      </c>
      <c r="H9" s="62" t="s">
        <v>242</v>
      </c>
      <c r="I9" s="6">
        <v>1961.79</v>
      </c>
      <c r="J9" s="6"/>
      <c r="K9" s="9"/>
      <c r="L9" s="6"/>
      <c r="M9" s="6"/>
      <c r="N9" s="6"/>
      <c r="O9" s="6"/>
      <c r="P9" s="6"/>
      <c r="Q9" s="6"/>
      <c r="R9" s="6">
        <v>1961.79</v>
      </c>
      <c r="S9" s="6"/>
      <c r="T9" s="6"/>
      <c r="U9" s="6"/>
      <c r="V9" s="6"/>
      <c r="W9" s="6">
        <v>1961.79</v>
      </c>
    </row>
    <row r="10" spans="1:23" ht="21.75" customHeight="1">
      <c r="A10" s="62" t="s">
        <v>282</v>
      </c>
      <c r="B10" s="62" t="s">
        <v>283</v>
      </c>
      <c r="C10" s="62" t="s">
        <v>284</v>
      </c>
      <c r="D10" s="62" t="s">
        <v>70</v>
      </c>
      <c r="E10" s="62" t="s">
        <v>101</v>
      </c>
      <c r="F10" s="62" t="s">
        <v>102</v>
      </c>
      <c r="G10" s="62" t="s">
        <v>241</v>
      </c>
      <c r="H10" s="62" t="s">
        <v>242</v>
      </c>
      <c r="I10" s="6">
        <v>580000</v>
      </c>
      <c r="J10" s="6">
        <v>580000</v>
      </c>
      <c r="K10" s="9">
        <v>580000</v>
      </c>
      <c r="L10" s="6"/>
      <c r="M10" s="6"/>
      <c r="N10" s="6"/>
      <c r="O10" s="6"/>
      <c r="P10" s="6"/>
      <c r="Q10" s="6"/>
      <c r="R10" s="6"/>
      <c r="S10" s="6"/>
      <c r="T10" s="6"/>
      <c r="U10" s="6"/>
      <c r="V10" s="6"/>
      <c r="W10" s="6"/>
    </row>
    <row r="11" spans="1:23" ht="21.75" customHeight="1">
      <c r="A11" s="62" t="s">
        <v>282</v>
      </c>
      <c r="B11" s="62" t="s">
        <v>285</v>
      </c>
      <c r="C11" s="62" t="s">
        <v>286</v>
      </c>
      <c r="D11" s="62" t="s">
        <v>70</v>
      </c>
      <c r="E11" s="62" t="s">
        <v>101</v>
      </c>
      <c r="F11" s="62" t="s">
        <v>102</v>
      </c>
      <c r="G11" s="62" t="s">
        <v>241</v>
      </c>
      <c r="H11" s="62" t="s">
        <v>242</v>
      </c>
      <c r="I11" s="6">
        <v>20000</v>
      </c>
      <c r="J11" s="6">
        <v>20000</v>
      </c>
      <c r="K11" s="9">
        <v>20000</v>
      </c>
      <c r="L11" s="6"/>
      <c r="M11" s="6"/>
      <c r="N11" s="6"/>
      <c r="O11" s="6"/>
      <c r="P11" s="6"/>
      <c r="Q11" s="6"/>
      <c r="R11" s="6"/>
      <c r="S11" s="6"/>
      <c r="T11" s="6"/>
      <c r="U11" s="6"/>
      <c r="V11" s="6"/>
      <c r="W11" s="6"/>
    </row>
    <row r="12" spans="1:23" ht="21.75" customHeight="1">
      <c r="A12" s="62" t="s">
        <v>282</v>
      </c>
      <c r="B12" s="62" t="s">
        <v>287</v>
      </c>
      <c r="C12" s="62" t="s">
        <v>288</v>
      </c>
      <c r="D12" s="62" t="s">
        <v>70</v>
      </c>
      <c r="E12" s="62" t="s">
        <v>101</v>
      </c>
      <c r="F12" s="62" t="s">
        <v>102</v>
      </c>
      <c r="G12" s="62" t="s">
        <v>241</v>
      </c>
      <c r="H12" s="62" t="s">
        <v>242</v>
      </c>
      <c r="I12" s="6">
        <v>200000</v>
      </c>
      <c r="J12" s="6">
        <v>200000</v>
      </c>
      <c r="K12" s="9">
        <v>200000</v>
      </c>
      <c r="L12" s="6"/>
      <c r="M12" s="6"/>
      <c r="N12" s="6"/>
      <c r="O12" s="6"/>
      <c r="P12" s="6"/>
      <c r="Q12" s="6"/>
      <c r="R12" s="6"/>
      <c r="S12" s="6"/>
      <c r="T12" s="6"/>
      <c r="U12" s="6"/>
      <c r="V12" s="6"/>
      <c r="W12" s="6"/>
    </row>
    <row r="13" spans="1:23" ht="21.75" customHeight="1">
      <c r="A13" s="62" t="s">
        <v>282</v>
      </c>
      <c r="B13" s="62" t="s">
        <v>289</v>
      </c>
      <c r="C13" s="62" t="s">
        <v>290</v>
      </c>
      <c r="D13" s="62" t="s">
        <v>70</v>
      </c>
      <c r="E13" s="62" t="s">
        <v>101</v>
      </c>
      <c r="F13" s="62" t="s">
        <v>102</v>
      </c>
      <c r="G13" s="62" t="s">
        <v>241</v>
      </c>
      <c r="H13" s="62" t="s">
        <v>242</v>
      </c>
      <c r="I13" s="6">
        <v>167468.72</v>
      </c>
      <c r="J13" s="6"/>
      <c r="K13" s="9"/>
      <c r="L13" s="6"/>
      <c r="M13" s="6"/>
      <c r="N13" s="6"/>
      <c r="O13" s="6"/>
      <c r="P13" s="6"/>
      <c r="Q13" s="6"/>
      <c r="R13" s="6">
        <v>167468.72</v>
      </c>
      <c r="S13" s="6"/>
      <c r="T13" s="6"/>
      <c r="U13" s="6"/>
      <c r="V13" s="6"/>
      <c r="W13" s="6">
        <v>167468.72</v>
      </c>
    </row>
    <row r="14" spans="1:23" ht="21.75" customHeight="1">
      <c r="A14" s="62" t="s">
        <v>282</v>
      </c>
      <c r="B14" s="62" t="s">
        <v>291</v>
      </c>
      <c r="C14" s="62" t="s">
        <v>292</v>
      </c>
      <c r="D14" s="62" t="s">
        <v>70</v>
      </c>
      <c r="E14" s="62" t="s">
        <v>101</v>
      </c>
      <c r="F14" s="62" t="s">
        <v>102</v>
      </c>
      <c r="G14" s="62" t="s">
        <v>255</v>
      </c>
      <c r="H14" s="62" t="s">
        <v>256</v>
      </c>
      <c r="I14" s="6">
        <v>30000</v>
      </c>
      <c r="J14" s="6">
        <v>30000</v>
      </c>
      <c r="K14" s="9">
        <v>30000</v>
      </c>
      <c r="L14" s="6"/>
      <c r="M14" s="6"/>
      <c r="N14" s="6"/>
      <c r="O14" s="6"/>
      <c r="P14" s="6"/>
      <c r="Q14" s="6"/>
      <c r="R14" s="6"/>
      <c r="S14" s="6"/>
      <c r="T14" s="6"/>
      <c r="U14" s="6"/>
      <c r="V14" s="6"/>
      <c r="W14" s="6"/>
    </row>
    <row r="15" spans="1:23" ht="21.75" customHeight="1">
      <c r="A15" s="62" t="s">
        <v>282</v>
      </c>
      <c r="B15" s="62" t="s">
        <v>293</v>
      </c>
      <c r="C15" s="62" t="s">
        <v>294</v>
      </c>
      <c r="D15" s="62" t="s">
        <v>70</v>
      </c>
      <c r="E15" s="62" t="s">
        <v>101</v>
      </c>
      <c r="F15" s="62" t="s">
        <v>102</v>
      </c>
      <c r="G15" s="62" t="s">
        <v>241</v>
      </c>
      <c r="H15" s="62" t="s">
        <v>242</v>
      </c>
      <c r="I15" s="6">
        <v>289.39999999999998</v>
      </c>
      <c r="J15" s="6"/>
      <c r="K15" s="9"/>
      <c r="L15" s="6"/>
      <c r="M15" s="6"/>
      <c r="N15" s="6"/>
      <c r="O15" s="6"/>
      <c r="P15" s="6"/>
      <c r="Q15" s="6"/>
      <c r="R15" s="6">
        <v>289.39999999999998</v>
      </c>
      <c r="S15" s="6"/>
      <c r="T15" s="6"/>
      <c r="U15" s="6"/>
      <c r="V15" s="6"/>
      <c r="W15" s="6">
        <v>289.39999999999998</v>
      </c>
    </row>
    <row r="16" spans="1:23" ht="21.75" customHeight="1">
      <c r="A16" s="62" t="s">
        <v>282</v>
      </c>
      <c r="B16" s="62" t="s">
        <v>295</v>
      </c>
      <c r="C16" s="62" t="s">
        <v>296</v>
      </c>
      <c r="D16" s="62" t="s">
        <v>70</v>
      </c>
      <c r="E16" s="62" t="s">
        <v>101</v>
      </c>
      <c r="F16" s="62" t="s">
        <v>102</v>
      </c>
      <c r="G16" s="62" t="s">
        <v>241</v>
      </c>
      <c r="H16" s="62" t="s">
        <v>242</v>
      </c>
      <c r="I16" s="6">
        <v>50913.3</v>
      </c>
      <c r="J16" s="6"/>
      <c r="K16" s="9"/>
      <c r="L16" s="6"/>
      <c r="M16" s="6"/>
      <c r="N16" s="6"/>
      <c r="O16" s="6"/>
      <c r="P16" s="6"/>
      <c r="Q16" s="6"/>
      <c r="R16" s="6">
        <v>50913.3</v>
      </c>
      <c r="S16" s="6"/>
      <c r="T16" s="6"/>
      <c r="U16" s="6"/>
      <c r="V16" s="6"/>
      <c r="W16" s="6">
        <v>50913.3</v>
      </c>
    </row>
    <row r="17" spans="1:23" ht="21.75" customHeight="1">
      <c r="A17" s="62" t="s">
        <v>282</v>
      </c>
      <c r="B17" s="62" t="s">
        <v>297</v>
      </c>
      <c r="C17" s="62" t="s">
        <v>298</v>
      </c>
      <c r="D17" s="62" t="s">
        <v>70</v>
      </c>
      <c r="E17" s="62" t="s">
        <v>107</v>
      </c>
      <c r="F17" s="62" t="s">
        <v>106</v>
      </c>
      <c r="G17" s="62" t="s">
        <v>241</v>
      </c>
      <c r="H17" s="62" t="s">
        <v>242</v>
      </c>
      <c r="I17" s="6">
        <v>5000</v>
      </c>
      <c r="J17" s="6">
        <v>5000</v>
      </c>
      <c r="K17" s="9">
        <v>5000</v>
      </c>
      <c r="L17" s="6"/>
      <c r="M17" s="6"/>
      <c r="N17" s="6"/>
      <c r="O17" s="6"/>
      <c r="P17" s="6"/>
      <c r="Q17" s="6"/>
      <c r="R17" s="6"/>
      <c r="S17" s="6"/>
      <c r="T17" s="6"/>
      <c r="U17" s="6"/>
      <c r="V17" s="6"/>
      <c r="W17" s="6"/>
    </row>
    <row r="18" spans="1:23" ht="21.75" customHeight="1">
      <c r="A18" s="62" t="s">
        <v>282</v>
      </c>
      <c r="B18" s="62" t="s">
        <v>299</v>
      </c>
      <c r="C18" s="62" t="s">
        <v>300</v>
      </c>
      <c r="D18" s="62" t="s">
        <v>70</v>
      </c>
      <c r="E18" s="62" t="s">
        <v>116</v>
      </c>
      <c r="F18" s="62" t="s">
        <v>115</v>
      </c>
      <c r="G18" s="62" t="s">
        <v>241</v>
      </c>
      <c r="H18" s="62" t="s">
        <v>242</v>
      </c>
      <c r="I18" s="6">
        <v>35000</v>
      </c>
      <c r="J18" s="6">
        <v>35000</v>
      </c>
      <c r="K18" s="9">
        <v>35000</v>
      </c>
      <c r="L18" s="6"/>
      <c r="M18" s="6"/>
      <c r="N18" s="6"/>
      <c r="O18" s="6"/>
      <c r="P18" s="6"/>
      <c r="Q18" s="6"/>
      <c r="R18" s="6"/>
      <c r="S18" s="6"/>
      <c r="T18" s="6"/>
      <c r="U18" s="6"/>
      <c r="V18" s="6"/>
      <c r="W18" s="6"/>
    </row>
    <row r="19" spans="1:23" ht="21.75" customHeight="1">
      <c r="A19" s="62" t="s">
        <v>282</v>
      </c>
      <c r="B19" s="62" t="s">
        <v>301</v>
      </c>
      <c r="C19" s="62" t="s">
        <v>302</v>
      </c>
      <c r="D19" s="62" t="s">
        <v>70</v>
      </c>
      <c r="E19" s="62" t="s">
        <v>107</v>
      </c>
      <c r="F19" s="62" t="s">
        <v>106</v>
      </c>
      <c r="G19" s="62" t="s">
        <v>241</v>
      </c>
      <c r="H19" s="62" t="s">
        <v>242</v>
      </c>
      <c r="I19" s="6">
        <v>21125</v>
      </c>
      <c r="J19" s="6">
        <v>21125</v>
      </c>
      <c r="K19" s="9">
        <v>21125</v>
      </c>
      <c r="L19" s="6"/>
      <c r="M19" s="6"/>
      <c r="N19" s="6"/>
      <c r="O19" s="6"/>
      <c r="P19" s="6"/>
      <c r="Q19" s="6"/>
      <c r="R19" s="6"/>
      <c r="S19" s="6"/>
      <c r="T19" s="6"/>
      <c r="U19" s="6"/>
      <c r="V19" s="6"/>
      <c r="W19" s="6"/>
    </row>
    <row r="20" spans="1:23" ht="21.75" customHeight="1">
      <c r="A20" s="62" t="s">
        <v>282</v>
      </c>
      <c r="B20" s="62" t="s">
        <v>303</v>
      </c>
      <c r="C20" s="62" t="s">
        <v>304</v>
      </c>
      <c r="D20" s="62" t="s">
        <v>70</v>
      </c>
      <c r="E20" s="62" t="s">
        <v>101</v>
      </c>
      <c r="F20" s="62" t="s">
        <v>102</v>
      </c>
      <c r="G20" s="62" t="s">
        <v>241</v>
      </c>
      <c r="H20" s="62" t="s">
        <v>242</v>
      </c>
      <c r="I20" s="6">
        <v>232483.7</v>
      </c>
      <c r="J20" s="6"/>
      <c r="K20" s="9"/>
      <c r="L20" s="6"/>
      <c r="M20" s="6"/>
      <c r="N20" s="6"/>
      <c r="O20" s="6"/>
      <c r="P20" s="6"/>
      <c r="Q20" s="6"/>
      <c r="R20" s="6">
        <v>232483.7</v>
      </c>
      <c r="S20" s="6"/>
      <c r="T20" s="6"/>
      <c r="U20" s="6"/>
      <c r="V20" s="6"/>
      <c r="W20" s="6">
        <v>232483.7</v>
      </c>
    </row>
    <row r="21" spans="1:23" ht="21.75" customHeight="1">
      <c r="A21" s="62" t="s">
        <v>282</v>
      </c>
      <c r="B21" s="62" t="s">
        <v>305</v>
      </c>
      <c r="C21" s="62" t="s">
        <v>306</v>
      </c>
      <c r="D21" s="62" t="s">
        <v>70</v>
      </c>
      <c r="E21" s="62" t="s">
        <v>107</v>
      </c>
      <c r="F21" s="62" t="s">
        <v>106</v>
      </c>
      <c r="G21" s="62" t="s">
        <v>241</v>
      </c>
      <c r="H21" s="62" t="s">
        <v>242</v>
      </c>
      <c r="I21" s="6">
        <v>8450</v>
      </c>
      <c r="J21" s="6">
        <v>8450</v>
      </c>
      <c r="K21" s="9">
        <v>8450</v>
      </c>
      <c r="L21" s="6"/>
      <c r="M21" s="6"/>
      <c r="N21" s="6"/>
      <c r="O21" s="6"/>
      <c r="P21" s="6"/>
      <c r="Q21" s="6"/>
      <c r="R21" s="6"/>
      <c r="S21" s="6"/>
      <c r="T21" s="6"/>
      <c r="U21" s="6"/>
      <c r="V21" s="6"/>
      <c r="W21" s="6"/>
    </row>
    <row r="22" spans="1:23" ht="21.75" customHeight="1">
      <c r="A22" s="62" t="s">
        <v>282</v>
      </c>
      <c r="B22" s="62" t="s">
        <v>307</v>
      </c>
      <c r="C22" s="62" t="s">
        <v>526</v>
      </c>
      <c r="D22" s="62" t="s">
        <v>70</v>
      </c>
      <c r="E22" s="62" t="s">
        <v>101</v>
      </c>
      <c r="F22" s="62" t="s">
        <v>102</v>
      </c>
      <c r="G22" s="62" t="s">
        <v>241</v>
      </c>
      <c r="H22" s="62" t="s">
        <v>242</v>
      </c>
      <c r="I22" s="6">
        <v>220000</v>
      </c>
      <c r="J22" s="6">
        <v>220000</v>
      </c>
      <c r="K22" s="9">
        <v>220000</v>
      </c>
      <c r="L22" s="6"/>
      <c r="M22" s="6"/>
      <c r="N22" s="6"/>
      <c r="O22" s="6"/>
      <c r="P22" s="6"/>
      <c r="Q22" s="6"/>
      <c r="R22" s="6"/>
      <c r="S22" s="6"/>
      <c r="T22" s="6"/>
      <c r="U22" s="6"/>
      <c r="V22" s="6"/>
      <c r="W22" s="6"/>
    </row>
    <row r="23" spans="1:23" ht="21.75" customHeight="1">
      <c r="A23" s="62" t="s">
        <v>282</v>
      </c>
      <c r="B23" s="62" t="s">
        <v>309</v>
      </c>
      <c r="C23" s="62" t="s">
        <v>310</v>
      </c>
      <c r="D23" s="62" t="s">
        <v>70</v>
      </c>
      <c r="E23" s="62" t="s">
        <v>101</v>
      </c>
      <c r="F23" s="62" t="s">
        <v>102</v>
      </c>
      <c r="G23" s="62" t="s">
        <v>241</v>
      </c>
      <c r="H23" s="62" t="s">
        <v>242</v>
      </c>
      <c r="I23" s="6">
        <v>38193.9</v>
      </c>
      <c r="J23" s="6"/>
      <c r="K23" s="9"/>
      <c r="L23" s="6"/>
      <c r="M23" s="6"/>
      <c r="N23" s="6"/>
      <c r="O23" s="6"/>
      <c r="P23" s="6"/>
      <c r="Q23" s="6"/>
      <c r="R23" s="6">
        <v>38193.9</v>
      </c>
      <c r="S23" s="6"/>
      <c r="T23" s="6"/>
      <c r="U23" s="6"/>
      <c r="V23" s="6"/>
      <c r="W23" s="6">
        <v>38193.9</v>
      </c>
    </row>
    <row r="24" spans="1:23" ht="21.75" customHeight="1">
      <c r="A24" s="62" t="s">
        <v>282</v>
      </c>
      <c r="B24" s="62" t="s">
        <v>311</v>
      </c>
      <c r="C24" s="62" t="s">
        <v>312</v>
      </c>
      <c r="D24" s="62" t="s">
        <v>70</v>
      </c>
      <c r="E24" s="62" t="s">
        <v>112</v>
      </c>
      <c r="F24" s="62" t="s">
        <v>113</v>
      </c>
      <c r="G24" s="62" t="s">
        <v>313</v>
      </c>
      <c r="H24" s="62" t="s">
        <v>314</v>
      </c>
      <c r="I24" s="6">
        <v>41000</v>
      </c>
      <c r="J24" s="6">
        <v>41000</v>
      </c>
      <c r="K24" s="9">
        <v>41000</v>
      </c>
      <c r="L24" s="6"/>
      <c r="M24" s="6"/>
      <c r="N24" s="6"/>
      <c r="O24" s="6"/>
      <c r="P24" s="6"/>
      <c r="Q24" s="6"/>
      <c r="R24" s="6"/>
      <c r="S24" s="6"/>
      <c r="T24" s="6"/>
      <c r="U24" s="6"/>
      <c r="V24" s="6"/>
      <c r="W24" s="6"/>
    </row>
    <row r="25" spans="1:23" ht="18.75" customHeight="1">
      <c r="A25" s="163" t="s">
        <v>184</v>
      </c>
      <c r="B25" s="164"/>
      <c r="C25" s="164"/>
      <c r="D25" s="164"/>
      <c r="E25" s="164"/>
      <c r="F25" s="164"/>
      <c r="G25" s="164"/>
      <c r="H25" s="130"/>
      <c r="I25" s="6">
        <v>1651885.81</v>
      </c>
      <c r="J25" s="6">
        <v>1160575</v>
      </c>
      <c r="K25" s="9">
        <v>1160575</v>
      </c>
      <c r="L25" s="6"/>
      <c r="M25" s="6"/>
      <c r="N25" s="6"/>
      <c r="O25" s="6"/>
      <c r="P25" s="6"/>
      <c r="Q25" s="6"/>
      <c r="R25" s="6">
        <v>491310.81</v>
      </c>
      <c r="S25" s="6"/>
      <c r="T25" s="6"/>
      <c r="U25" s="6"/>
      <c r="V25" s="6"/>
      <c r="W25" s="6">
        <v>491310.81</v>
      </c>
    </row>
  </sheetData>
  <mergeCells count="28">
    <mergeCell ref="Q4:Q7"/>
    <mergeCell ref="R4:W4"/>
    <mergeCell ref="R5:R7"/>
    <mergeCell ref="S5:S7"/>
    <mergeCell ref="T5:T7"/>
    <mergeCell ref="V5:V7"/>
    <mergeCell ref="W5:W7"/>
    <mergeCell ref="J4:M4"/>
    <mergeCell ref="N4:P4"/>
    <mergeCell ref="N5:N7"/>
    <mergeCell ref="O5:O7"/>
    <mergeCell ref="P5:P7"/>
    <mergeCell ref="A25:H25"/>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18" type="noConversion"/>
  <pageMargins left="0.7" right="0.7" top="0.75" bottom="0.75" header="0.3" footer="0.3"/>
  <extLst/>
</worksheet>
</file>

<file path=xl/worksheets/sheet9.xml><?xml version="1.0" encoding="utf-8"?>
<worksheet xmlns="http://schemas.openxmlformats.org/spreadsheetml/2006/main" xmlns:r="http://schemas.openxmlformats.org/officeDocument/2006/relationships">
  <sheetPr>
    <outlinePr summaryRight="0"/>
  </sheetPr>
  <dimension ref="A1:J70"/>
  <sheetViews>
    <sheetView showZeros="0" topLeftCell="A67" workbookViewId="0">
      <selection activeCell="E48" sqref="E48"/>
    </sheetView>
  </sheetViews>
  <sheetFormatPr defaultColWidth="9.125" defaultRowHeight="12" customHeight="1"/>
  <cols>
    <col min="1" max="1" width="34.25" customWidth="1"/>
    <col min="2" max="2" width="43" customWidth="1"/>
    <col min="3" max="4" width="23.625" customWidth="1"/>
    <col min="5" max="5" width="25.625" customWidth="1"/>
    <col min="6" max="6" width="11.25" customWidth="1"/>
    <col min="7" max="7" width="25.125" customWidth="1"/>
    <col min="8" max="8" width="15.625" customWidth="1"/>
    <col min="9" max="9" width="13.375" customWidth="1"/>
    <col min="10" max="10" width="36.75" customWidth="1"/>
  </cols>
  <sheetData>
    <row r="1" spans="1:10" ht="18" customHeight="1">
      <c r="J1" s="49" t="s">
        <v>315</v>
      </c>
    </row>
    <row r="2" spans="1:10" ht="39.75" customHeight="1">
      <c r="A2" s="191" t="str">
        <f>"2026"&amp;"年部门项目支出绩效目标表"</f>
        <v>2026年部门项目支出绩效目标表</v>
      </c>
      <c r="B2" s="175"/>
      <c r="C2" s="175"/>
      <c r="D2" s="175"/>
      <c r="E2" s="175"/>
      <c r="F2" s="174"/>
      <c r="G2" s="175"/>
      <c r="H2" s="174"/>
      <c r="I2" s="174"/>
      <c r="J2" s="175"/>
    </row>
    <row r="3" spans="1:10" ht="17.25" customHeight="1">
      <c r="A3" s="176" t="str">
        <f>"单位名称："&amp;"中国共产党嵩明县委员会政法委员会"</f>
        <v>单位名称：中国共产党嵩明县委员会政法委员会</v>
      </c>
      <c r="B3" s="105"/>
      <c r="C3" s="105"/>
      <c r="D3" s="105"/>
      <c r="E3" s="105"/>
      <c r="F3" s="105"/>
      <c r="G3" s="105"/>
      <c r="H3" s="105"/>
    </row>
    <row r="4" spans="1:10" ht="44.25" customHeight="1">
      <c r="A4" s="60" t="s">
        <v>196</v>
      </c>
      <c r="B4" s="60" t="s">
        <v>316</v>
      </c>
      <c r="C4" s="60" t="s">
        <v>317</v>
      </c>
      <c r="D4" s="60" t="s">
        <v>318</v>
      </c>
      <c r="E4" s="60" t="s">
        <v>319</v>
      </c>
      <c r="F4" s="63" t="s">
        <v>320</v>
      </c>
      <c r="G4" s="60" t="s">
        <v>321</v>
      </c>
      <c r="H4" s="63" t="s">
        <v>322</v>
      </c>
      <c r="I4" s="63" t="s">
        <v>323</v>
      </c>
      <c r="J4" s="60" t="s">
        <v>324</v>
      </c>
    </row>
    <row r="5" spans="1:10" ht="18.75" customHeight="1">
      <c r="A5" s="64">
        <v>1</v>
      </c>
      <c r="B5" s="64">
        <v>2</v>
      </c>
      <c r="C5" s="64">
        <v>3</v>
      </c>
      <c r="D5" s="64">
        <v>4</v>
      </c>
      <c r="E5" s="64">
        <v>5</v>
      </c>
      <c r="F5" s="54">
        <v>6</v>
      </c>
      <c r="G5" s="64">
        <v>7</v>
      </c>
      <c r="H5" s="54">
        <v>8</v>
      </c>
      <c r="I5" s="54">
        <v>9</v>
      </c>
      <c r="J5" s="64">
        <v>10</v>
      </c>
    </row>
    <row r="6" spans="1:10" ht="42" customHeight="1">
      <c r="A6" s="38" t="s">
        <v>70</v>
      </c>
      <c r="B6" s="62"/>
      <c r="C6" s="62"/>
      <c r="D6" s="62"/>
      <c r="E6" s="65"/>
      <c r="F6" s="14"/>
      <c r="G6" s="65"/>
      <c r="H6" s="14"/>
      <c r="I6" s="14"/>
      <c r="J6" s="65"/>
    </row>
    <row r="7" spans="1:10" ht="42" customHeight="1">
      <c r="A7" s="192" t="s">
        <v>284</v>
      </c>
      <c r="B7" s="193" t="s">
        <v>325</v>
      </c>
      <c r="C7" s="66" t="s">
        <v>326</v>
      </c>
      <c r="D7" s="66" t="s">
        <v>327</v>
      </c>
      <c r="E7" s="38" t="s">
        <v>328</v>
      </c>
      <c r="F7" s="66" t="s">
        <v>329</v>
      </c>
      <c r="G7" s="38" t="s">
        <v>330</v>
      </c>
      <c r="H7" s="66" t="s">
        <v>331</v>
      </c>
      <c r="I7" s="66" t="s">
        <v>332</v>
      </c>
      <c r="J7" s="38" t="s">
        <v>333</v>
      </c>
    </row>
    <row r="8" spans="1:10" ht="51.75" customHeight="1">
      <c r="A8" s="192" t="s">
        <v>284</v>
      </c>
      <c r="B8" s="193" t="s">
        <v>325</v>
      </c>
      <c r="C8" s="66" t="s">
        <v>334</v>
      </c>
      <c r="D8" s="66" t="s">
        <v>335</v>
      </c>
      <c r="E8" s="38" t="s">
        <v>336</v>
      </c>
      <c r="F8" s="66" t="s">
        <v>337</v>
      </c>
      <c r="G8" s="38" t="s">
        <v>338</v>
      </c>
      <c r="H8" s="66" t="s">
        <v>339</v>
      </c>
      <c r="I8" s="66" t="s">
        <v>340</v>
      </c>
      <c r="J8" s="38" t="s">
        <v>341</v>
      </c>
    </row>
    <row r="9" spans="1:10" ht="52.5" customHeight="1">
      <c r="A9" s="192" t="s">
        <v>284</v>
      </c>
      <c r="B9" s="193" t="s">
        <v>325</v>
      </c>
      <c r="C9" s="66" t="s">
        <v>342</v>
      </c>
      <c r="D9" s="66" t="s">
        <v>343</v>
      </c>
      <c r="E9" s="38" t="s">
        <v>344</v>
      </c>
      <c r="F9" s="66" t="s">
        <v>329</v>
      </c>
      <c r="G9" s="38" t="s">
        <v>345</v>
      </c>
      <c r="H9" s="66" t="s">
        <v>331</v>
      </c>
      <c r="I9" s="66" t="s">
        <v>332</v>
      </c>
      <c r="J9" s="38" t="s">
        <v>346</v>
      </c>
    </row>
    <row r="10" spans="1:10" ht="42" customHeight="1">
      <c r="A10" s="192" t="s">
        <v>286</v>
      </c>
      <c r="B10" s="193" t="s">
        <v>347</v>
      </c>
      <c r="C10" s="66" t="s">
        <v>326</v>
      </c>
      <c r="D10" s="66" t="s">
        <v>348</v>
      </c>
      <c r="E10" s="38" t="s">
        <v>349</v>
      </c>
      <c r="F10" s="66" t="s">
        <v>337</v>
      </c>
      <c r="G10" s="38" t="s">
        <v>350</v>
      </c>
      <c r="H10" s="66"/>
      <c r="I10" s="66" t="s">
        <v>340</v>
      </c>
      <c r="J10" s="38" t="s">
        <v>351</v>
      </c>
    </row>
    <row r="11" spans="1:10" ht="42" customHeight="1">
      <c r="A11" s="192" t="s">
        <v>286</v>
      </c>
      <c r="B11" s="193" t="s">
        <v>347</v>
      </c>
      <c r="C11" s="66" t="s">
        <v>334</v>
      </c>
      <c r="D11" s="66" t="s">
        <v>335</v>
      </c>
      <c r="E11" s="38" t="s">
        <v>352</v>
      </c>
      <c r="F11" s="66" t="s">
        <v>337</v>
      </c>
      <c r="G11" s="38" t="s">
        <v>353</v>
      </c>
      <c r="H11" s="66"/>
      <c r="I11" s="66" t="s">
        <v>340</v>
      </c>
      <c r="J11" s="38" t="s">
        <v>354</v>
      </c>
    </row>
    <row r="12" spans="1:10" ht="42" customHeight="1">
      <c r="A12" s="192" t="s">
        <v>286</v>
      </c>
      <c r="B12" s="193" t="s">
        <v>347</v>
      </c>
      <c r="C12" s="66" t="s">
        <v>342</v>
      </c>
      <c r="D12" s="66" t="s">
        <v>343</v>
      </c>
      <c r="E12" s="38" t="s">
        <v>355</v>
      </c>
      <c r="F12" s="66" t="s">
        <v>329</v>
      </c>
      <c r="G12" s="38" t="s">
        <v>345</v>
      </c>
      <c r="H12" s="66" t="s">
        <v>331</v>
      </c>
      <c r="I12" s="66" t="s">
        <v>332</v>
      </c>
      <c r="J12" s="38" t="s">
        <v>356</v>
      </c>
    </row>
    <row r="13" spans="1:10" ht="42" customHeight="1">
      <c r="A13" s="192" t="s">
        <v>292</v>
      </c>
      <c r="B13" s="193" t="s">
        <v>357</v>
      </c>
      <c r="C13" s="66" t="s">
        <v>326</v>
      </c>
      <c r="D13" s="66" t="s">
        <v>327</v>
      </c>
      <c r="E13" s="38" t="s">
        <v>358</v>
      </c>
      <c r="F13" s="66" t="s">
        <v>337</v>
      </c>
      <c r="G13" s="38" t="s">
        <v>82</v>
      </c>
      <c r="H13" s="66" t="s">
        <v>359</v>
      </c>
      <c r="I13" s="66" t="s">
        <v>332</v>
      </c>
      <c r="J13" s="38" t="s">
        <v>360</v>
      </c>
    </row>
    <row r="14" spans="1:10" ht="42" customHeight="1">
      <c r="A14" s="192" t="s">
        <v>292</v>
      </c>
      <c r="B14" s="193" t="s">
        <v>357</v>
      </c>
      <c r="C14" s="66" t="s">
        <v>334</v>
      </c>
      <c r="D14" s="66" t="s">
        <v>335</v>
      </c>
      <c r="E14" s="38" t="s">
        <v>361</v>
      </c>
      <c r="F14" s="66" t="s">
        <v>337</v>
      </c>
      <c r="G14" s="38" t="s">
        <v>362</v>
      </c>
      <c r="H14" s="66"/>
      <c r="I14" s="66" t="s">
        <v>340</v>
      </c>
      <c r="J14" s="38" t="s">
        <v>363</v>
      </c>
    </row>
    <row r="15" spans="1:10" ht="75.75" customHeight="1">
      <c r="A15" s="192" t="s">
        <v>292</v>
      </c>
      <c r="B15" s="193" t="s">
        <v>357</v>
      </c>
      <c r="C15" s="66" t="s">
        <v>342</v>
      </c>
      <c r="D15" s="66" t="s">
        <v>343</v>
      </c>
      <c r="E15" s="38" t="s">
        <v>364</v>
      </c>
      <c r="F15" s="66" t="s">
        <v>337</v>
      </c>
      <c r="G15" s="38" t="s">
        <v>330</v>
      </c>
      <c r="H15" s="66" t="s">
        <v>331</v>
      </c>
      <c r="I15" s="66" t="s">
        <v>340</v>
      </c>
      <c r="J15" s="38" t="s">
        <v>365</v>
      </c>
    </row>
    <row r="16" spans="1:10" ht="42" customHeight="1">
      <c r="A16" s="192" t="s">
        <v>281</v>
      </c>
      <c r="B16" s="193" t="s">
        <v>325</v>
      </c>
      <c r="C16" s="66" t="s">
        <v>326</v>
      </c>
      <c r="D16" s="66" t="s">
        <v>327</v>
      </c>
      <c r="E16" s="38" t="s">
        <v>366</v>
      </c>
      <c r="F16" s="66" t="s">
        <v>337</v>
      </c>
      <c r="G16" s="38" t="s">
        <v>367</v>
      </c>
      <c r="H16" s="66" t="s">
        <v>331</v>
      </c>
      <c r="I16" s="66" t="s">
        <v>332</v>
      </c>
      <c r="J16" s="38" t="s">
        <v>368</v>
      </c>
    </row>
    <row r="17" spans="1:10" ht="42" customHeight="1">
      <c r="A17" s="192" t="s">
        <v>281</v>
      </c>
      <c r="B17" s="193" t="s">
        <v>325</v>
      </c>
      <c r="C17" s="66" t="s">
        <v>334</v>
      </c>
      <c r="D17" s="66" t="s">
        <v>335</v>
      </c>
      <c r="E17" s="38" t="s">
        <v>369</v>
      </c>
      <c r="F17" s="66" t="s">
        <v>337</v>
      </c>
      <c r="G17" s="38" t="s">
        <v>370</v>
      </c>
      <c r="H17" s="66" t="s">
        <v>339</v>
      </c>
      <c r="I17" s="66" t="s">
        <v>340</v>
      </c>
      <c r="J17" s="38" t="s">
        <v>371</v>
      </c>
    </row>
    <row r="18" spans="1:10" ht="42" customHeight="1">
      <c r="A18" s="192" t="s">
        <v>281</v>
      </c>
      <c r="B18" s="193" t="s">
        <v>325</v>
      </c>
      <c r="C18" s="66" t="s">
        <v>342</v>
      </c>
      <c r="D18" s="66" t="s">
        <v>343</v>
      </c>
      <c r="E18" s="38" t="s">
        <v>355</v>
      </c>
      <c r="F18" s="66" t="s">
        <v>337</v>
      </c>
      <c r="G18" s="38" t="s">
        <v>372</v>
      </c>
      <c r="H18" s="66" t="s">
        <v>331</v>
      </c>
      <c r="I18" s="66" t="s">
        <v>332</v>
      </c>
      <c r="J18" s="38" t="s">
        <v>373</v>
      </c>
    </row>
    <row r="19" spans="1:10" ht="42" customHeight="1">
      <c r="A19" s="192" t="s">
        <v>310</v>
      </c>
      <c r="B19" s="193" t="s">
        <v>374</v>
      </c>
      <c r="C19" s="66" t="s">
        <v>326</v>
      </c>
      <c r="D19" s="66" t="s">
        <v>327</v>
      </c>
      <c r="E19" s="38" t="s">
        <v>328</v>
      </c>
      <c r="F19" s="66" t="s">
        <v>329</v>
      </c>
      <c r="G19" s="38" t="s">
        <v>330</v>
      </c>
      <c r="H19" s="66" t="s">
        <v>331</v>
      </c>
      <c r="I19" s="66" t="s">
        <v>332</v>
      </c>
      <c r="J19" s="38" t="s">
        <v>333</v>
      </c>
    </row>
    <row r="20" spans="1:10" ht="49.5" customHeight="1">
      <c r="A20" s="192" t="s">
        <v>310</v>
      </c>
      <c r="B20" s="193" t="s">
        <v>374</v>
      </c>
      <c r="C20" s="66" t="s">
        <v>334</v>
      </c>
      <c r="D20" s="66" t="s">
        <v>335</v>
      </c>
      <c r="E20" s="38" t="s">
        <v>375</v>
      </c>
      <c r="F20" s="66" t="s">
        <v>337</v>
      </c>
      <c r="G20" s="38" t="s">
        <v>338</v>
      </c>
      <c r="H20" s="66" t="s">
        <v>339</v>
      </c>
      <c r="I20" s="66" t="s">
        <v>340</v>
      </c>
      <c r="J20" s="38" t="s">
        <v>341</v>
      </c>
    </row>
    <row r="21" spans="1:10" ht="144" customHeight="1">
      <c r="A21" s="192" t="s">
        <v>310</v>
      </c>
      <c r="B21" s="193" t="s">
        <v>374</v>
      </c>
      <c r="C21" s="66" t="s">
        <v>342</v>
      </c>
      <c r="D21" s="66" t="s">
        <v>343</v>
      </c>
      <c r="E21" s="38" t="s">
        <v>344</v>
      </c>
      <c r="F21" s="66" t="s">
        <v>329</v>
      </c>
      <c r="G21" s="38" t="s">
        <v>345</v>
      </c>
      <c r="H21" s="66" t="s">
        <v>331</v>
      </c>
      <c r="I21" s="66" t="s">
        <v>340</v>
      </c>
      <c r="J21" s="38" t="s">
        <v>346</v>
      </c>
    </row>
    <row r="22" spans="1:10" ht="42" customHeight="1">
      <c r="A22" s="192" t="s">
        <v>304</v>
      </c>
      <c r="B22" s="193" t="s">
        <v>376</v>
      </c>
      <c r="C22" s="66" t="s">
        <v>326</v>
      </c>
      <c r="D22" s="66" t="s">
        <v>327</v>
      </c>
      <c r="E22" s="38" t="s">
        <v>377</v>
      </c>
      <c r="F22" s="66" t="s">
        <v>337</v>
      </c>
      <c r="G22" s="38" t="s">
        <v>378</v>
      </c>
      <c r="H22" s="66" t="s">
        <v>379</v>
      </c>
      <c r="I22" s="66" t="s">
        <v>332</v>
      </c>
      <c r="J22" s="38" t="s">
        <v>380</v>
      </c>
    </row>
    <row r="23" spans="1:10" ht="42" customHeight="1">
      <c r="A23" s="192" t="s">
        <v>304</v>
      </c>
      <c r="B23" s="193" t="s">
        <v>376</v>
      </c>
      <c r="C23" s="66" t="s">
        <v>326</v>
      </c>
      <c r="D23" s="66" t="s">
        <v>327</v>
      </c>
      <c r="E23" s="38" t="s">
        <v>381</v>
      </c>
      <c r="F23" s="66" t="s">
        <v>337</v>
      </c>
      <c r="G23" s="38" t="s">
        <v>382</v>
      </c>
      <c r="H23" s="66" t="s">
        <v>359</v>
      </c>
      <c r="I23" s="66" t="s">
        <v>332</v>
      </c>
      <c r="J23" s="38" t="s">
        <v>383</v>
      </c>
    </row>
    <row r="24" spans="1:10" ht="42" customHeight="1">
      <c r="A24" s="192" t="s">
        <v>304</v>
      </c>
      <c r="B24" s="193" t="s">
        <v>376</v>
      </c>
      <c r="C24" s="66" t="s">
        <v>334</v>
      </c>
      <c r="D24" s="66" t="s">
        <v>335</v>
      </c>
      <c r="E24" s="38" t="s">
        <v>384</v>
      </c>
      <c r="F24" s="66" t="s">
        <v>337</v>
      </c>
      <c r="G24" s="38" t="s">
        <v>385</v>
      </c>
      <c r="H24" s="66" t="s">
        <v>339</v>
      </c>
      <c r="I24" s="66" t="s">
        <v>340</v>
      </c>
      <c r="J24" s="38" t="s">
        <v>386</v>
      </c>
    </row>
    <row r="25" spans="1:10" ht="42" customHeight="1">
      <c r="A25" s="192" t="s">
        <v>304</v>
      </c>
      <c r="B25" s="193" t="s">
        <v>376</v>
      </c>
      <c r="C25" s="66" t="s">
        <v>342</v>
      </c>
      <c r="D25" s="66" t="s">
        <v>343</v>
      </c>
      <c r="E25" s="38" t="s">
        <v>387</v>
      </c>
      <c r="F25" s="66" t="s">
        <v>337</v>
      </c>
      <c r="G25" s="38" t="s">
        <v>330</v>
      </c>
      <c r="H25" s="66" t="s">
        <v>331</v>
      </c>
      <c r="I25" s="66" t="s">
        <v>340</v>
      </c>
      <c r="J25" s="38" t="s">
        <v>388</v>
      </c>
    </row>
    <row r="26" spans="1:10" ht="42" customHeight="1">
      <c r="A26" s="192" t="s">
        <v>296</v>
      </c>
      <c r="B26" s="193" t="s">
        <v>389</v>
      </c>
      <c r="C26" s="66" t="s">
        <v>326</v>
      </c>
      <c r="D26" s="66" t="s">
        <v>327</v>
      </c>
      <c r="E26" s="38" t="s">
        <v>390</v>
      </c>
      <c r="F26" s="66" t="s">
        <v>337</v>
      </c>
      <c r="G26" s="38" t="s">
        <v>391</v>
      </c>
      <c r="H26" s="66" t="s">
        <v>392</v>
      </c>
      <c r="I26" s="66" t="s">
        <v>332</v>
      </c>
      <c r="J26" s="38" t="s">
        <v>393</v>
      </c>
    </row>
    <row r="27" spans="1:10" ht="42" customHeight="1">
      <c r="A27" s="192" t="s">
        <v>296</v>
      </c>
      <c r="B27" s="193" t="s">
        <v>389</v>
      </c>
      <c r="C27" s="66" t="s">
        <v>334</v>
      </c>
      <c r="D27" s="66" t="s">
        <v>335</v>
      </c>
      <c r="E27" s="38" t="s">
        <v>394</v>
      </c>
      <c r="F27" s="66" t="s">
        <v>337</v>
      </c>
      <c r="G27" s="38" t="s">
        <v>394</v>
      </c>
      <c r="H27" s="66"/>
      <c r="I27" s="66" t="s">
        <v>340</v>
      </c>
      <c r="J27" s="38" t="s">
        <v>395</v>
      </c>
    </row>
    <row r="28" spans="1:10" ht="96" customHeight="1">
      <c r="A28" s="192" t="s">
        <v>296</v>
      </c>
      <c r="B28" s="193" t="s">
        <v>389</v>
      </c>
      <c r="C28" s="66" t="s">
        <v>342</v>
      </c>
      <c r="D28" s="66" t="s">
        <v>343</v>
      </c>
      <c r="E28" s="38" t="s">
        <v>396</v>
      </c>
      <c r="F28" s="66" t="s">
        <v>329</v>
      </c>
      <c r="G28" s="38" t="s">
        <v>330</v>
      </c>
      <c r="H28" s="66" t="s">
        <v>331</v>
      </c>
      <c r="I28" s="66" t="s">
        <v>340</v>
      </c>
      <c r="J28" s="38" t="s">
        <v>397</v>
      </c>
    </row>
    <row r="29" spans="1:10" ht="42" customHeight="1">
      <c r="A29" s="192" t="s">
        <v>290</v>
      </c>
      <c r="B29" s="193" t="s">
        <v>398</v>
      </c>
      <c r="C29" s="66" t="s">
        <v>326</v>
      </c>
      <c r="D29" s="66" t="s">
        <v>327</v>
      </c>
      <c r="E29" s="38" t="s">
        <v>399</v>
      </c>
      <c r="F29" s="66" t="s">
        <v>329</v>
      </c>
      <c r="G29" s="38" t="s">
        <v>345</v>
      </c>
      <c r="H29" s="66" t="s">
        <v>331</v>
      </c>
      <c r="I29" s="66" t="s">
        <v>332</v>
      </c>
      <c r="J29" s="38" t="s">
        <v>400</v>
      </c>
    </row>
    <row r="30" spans="1:10" ht="42" customHeight="1">
      <c r="A30" s="192" t="s">
        <v>290</v>
      </c>
      <c r="B30" s="193" t="s">
        <v>398</v>
      </c>
      <c r="C30" s="66" t="s">
        <v>334</v>
      </c>
      <c r="D30" s="66" t="s">
        <v>335</v>
      </c>
      <c r="E30" s="38" t="s">
        <v>369</v>
      </c>
      <c r="F30" s="66" t="s">
        <v>337</v>
      </c>
      <c r="G30" s="38" t="s">
        <v>401</v>
      </c>
      <c r="H30" s="66"/>
      <c r="I30" s="66" t="s">
        <v>340</v>
      </c>
      <c r="J30" s="38" t="s">
        <v>371</v>
      </c>
    </row>
    <row r="31" spans="1:10" ht="42" customHeight="1">
      <c r="A31" s="192" t="s">
        <v>290</v>
      </c>
      <c r="B31" s="193" t="s">
        <v>398</v>
      </c>
      <c r="C31" s="66" t="s">
        <v>342</v>
      </c>
      <c r="D31" s="66" t="s">
        <v>343</v>
      </c>
      <c r="E31" s="38" t="s">
        <v>355</v>
      </c>
      <c r="F31" s="66" t="s">
        <v>337</v>
      </c>
      <c r="G31" s="38" t="s">
        <v>372</v>
      </c>
      <c r="H31" s="66" t="s">
        <v>331</v>
      </c>
      <c r="I31" s="66" t="s">
        <v>340</v>
      </c>
      <c r="J31" s="38" t="s">
        <v>373</v>
      </c>
    </row>
    <row r="32" spans="1:10" ht="42" customHeight="1">
      <c r="A32" s="192" t="s">
        <v>300</v>
      </c>
      <c r="B32" s="193" t="s">
        <v>402</v>
      </c>
      <c r="C32" s="66" t="s">
        <v>326</v>
      </c>
      <c r="D32" s="66" t="s">
        <v>327</v>
      </c>
      <c r="E32" s="38" t="s">
        <v>403</v>
      </c>
      <c r="F32" s="66" t="s">
        <v>329</v>
      </c>
      <c r="G32" s="38" t="s">
        <v>404</v>
      </c>
      <c r="H32" s="66" t="s">
        <v>331</v>
      </c>
      <c r="I32" s="66" t="s">
        <v>332</v>
      </c>
      <c r="J32" s="38" t="s">
        <v>405</v>
      </c>
    </row>
    <row r="33" spans="1:10" ht="42" customHeight="1">
      <c r="A33" s="192" t="s">
        <v>300</v>
      </c>
      <c r="B33" s="193" t="s">
        <v>402</v>
      </c>
      <c r="C33" s="66" t="s">
        <v>334</v>
      </c>
      <c r="D33" s="66" t="s">
        <v>335</v>
      </c>
      <c r="E33" s="38" t="s">
        <v>406</v>
      </c>
      <c r="F33" s="66" t="s">
        <v>329</v>
      </c>
      <c r="G33" s="38" t="s">
        <v>407</v>
      </c>
      <c r="H33" s="66" t="s">
        <v>331</v>
      </c>
      <c r="I33" s="66" t="s">
        <v>332</v>
      </c>
      <c r="J33" s="38" t="s">
        <v>408</v>
      </c>
    </row>
    <row r="34" spans="1:10" ht="42" customHeight="1">
      <c r="A34" s="192" t="s">
        <v>300</v>
      </c>
      <c r="B34" s="193" t="s">
        <v>402</v>
      </c>
      <c r="C34" s="66" t="s">
        <v>342</v>
      </c>
      <c r="D34" s="66" t="s">
        <v>343</v>
      </c>
      <c r="E34" s="38" t="s">
        <v>409</v>
      </c>
      <c r="F34" s="66" t="s">
        <v>329</v>
      </c>
      <c r="G34" s="38" t="s">
        <v>330</v>
      </c>
      <c r="H34" s="66" t="s">
        <v>331</v>
      </c>
      <c r="I34" s="66" t="s">
        <v>340</v>
      </c>
      <c r="J34" s="38" t="s">
        <v>410</v>
      </c>
    </row>
    <row r="35" spans="1:10" ht="42" customHeight="1">
      <c r="A35" s="192" t="s">
        <v>312</v>
      </c>
      <c r="B35" s="193" t="s">
        <v>411</v>
      </c>
      <c r="C35" s="66" t="s">
        <v>326</v>
      </c>
      <c r="D35" s="66" t="s">
        <v>348</v>
      </c>
      <c r="E35" s="38" t="s">
        <v>412</v>
      </c>
      <c r="F35" s="66" t="s">
        <v>337</v>
      </c>
      <c r="G35" s="38" t="s">
        <v>367</v>
      </c>
      <c r="H35" s="66" t="s">
        <v>331</v>
      </c>
      <c r="I35" s="66" t="s">
        <v>340</v>
      </c>
      <c r="J35" s="38" t="s">
        <v>413</v>
      </c>
    </row>
    <row r="36" spans="1:10" ht="42" customHeight="1">
      <c r="A36" s="192" t="s">
        <v>312</v>
      </c>
      <c r="B36" s="193" t="s">
        <v>411</v>
      </c>
      <c r="C36" s="66" t="s">
        <v>326</v>
      </c>
      <c r="D36" s="66" t="s">
        <v>414</v>
      </c>
      <c r="E36" s="38" t="s">
        <v>415</v>
      </c>
      <c r="F36" s="66" t="s">
        <v>337</v>
      </c>
      <c r="G36" s="38" t="s">
        <v>367</v>
      </c>
      <c r="H36" s="66" t="s">
        <v>331</v>
      </c>
      <c r="I36" s="66" t="s">
        <v>340</v>
      </c>
      <c r="J36" s="38" t="s">
        <v>416</v>
      </c>
    </row>
    <row r="37" spans="1:10" ht="42" customHeight="1">
      <c r="A37" s="192" t="s">
        <v>312</v>
      </c>
      <c r="B37" s="193" t="s">
        <v>411</v>
      </c>
      <c r="C37" s="66" t="s">
        <v>334</v>
      </c>
      <c r="D37" s="66" t="s">
        <v>335</v>
      </c>
      <c r="E37" s="38" t="s">
        <v>417</v>
      </c>
      <c r="F37" s="66" t="s">
        <v>418</v>
      </c>
      <c r="G37" s="38" t="s">
        <v>91</v>
      </c>
      <c r="H37" s="66" t="s">
        <v>331</v>
      </c>
      <c r="I37" s="66" t="s">
        <v>332</v>
      </c>
      <c r="J37" s="38" t="s">
        <v>419</v>
      </c>
    </row>
    <row r="38" spans="1:10" ht="42" customHeight="1">
      <c r="A38" s="192" t="s">
        <v>312</v>
      </c>
      <c r="B38" s="193" t="s">
        <v>411</v>
      </c>
      <c r="C38" s="66" t="s">
        <v>342</v>
      </c>
      <c r="D38" s="66" t="s">
        <v>343</v>
      </c>
      <c r="E38" s="38" t="s">
        <v>420</v>
      </c>
      <c r="F38" s="66" t="s">
        <v>329</v>
      </c>
      <c r="G38" s="38" t="s">
        <v>330</v>
      </c>
      <c r="H38" s="66" t="s">
        <v>331</v>
      </c>
      <c r="I38" s="66" t="s">
        <v>340</v>
      </c>
      <c r="J38" s="38" t="s">
        <v>421</v>
      </c>
    </row>
    <row r="39" spans="1:10" ht="42" customHeight="1">
      <c r="A39" s="192" t="s">
        <v>306</v>
      </c>
      <c r="B39" s="193" t="s">
        <v>422</v>
      </c>
      <c r="C39" s="66" t="s">
        <v>326</v>
      </c>
      <c r="D39" s="66" t="s">
        <v>348</v>
      </c>
      <c r="E39" s="38" t="s">
        <v>423</v>
      </c>
      <c r="F39" s="66" t="s">
        <v>329</v>
      </c>
      <c r="G39" s="38" t="s">
        <v>372</v>
      </c>
      <c r="H39" s="66" t="s">
        <v>331</v>
      </c>
      <c r="I39" s="66" t="s">
        <v>332</v>
      </c>
      <c r="J39" s="38" t="s">
        <v>424</v>
      </c>
    </row>
    <row r="40" spans="1:10" ht="42" customHeight="1">
      <c r="A40" s="192" t="s">
        <v>306</v>
      </c>
      <c r="B40" s="193" t="s">
        <v>422</v>
      </c>
      <c r="C40" s="66" t="s">
        <v>326</v>
      </c>
      <c r="D40" s="66" t="s">
        <v>348</v>
      </c>
      <c r="E40" s="38" t="s">
        <v>425</v>
      </c>
      <c r="F40" s="66" t="s">
        <v>337</v>
      </c>
      <c r="G40" s="38" t="s">
        <v>367</v>
      </c>
      <c r="H40" s="66" t="s">
        <v>331</v>
      </c>
      <c r="I40" s="66" t="s">
        <v>340</v>
      </c>
      <c r="J40" s="38" t="s">
        <v>426</v>
      </c>
    </row>
    <row r="41" spans="1:10" ht="42" customHeight="1">
      <c r="A41" s="192" t="s">
        <v>306</v>
      </c>
      <c r="B41" s="193" t="s">
        <v>422</v>
      </c>
      <c r="C41" s="66" t="s">
        <v>326</v>
      </c>
      <c r="D41" s="66" t="s">
        <v>348</v>
      </c>
      <c r="E41" s="38" t="s">
        <v>328</v>
      </c>
      <c r="F41" s="66" t="s">
        <v>329</v>
      </c>
      <c r="G41" s="38" t="s">
        <v>407</v>
      </c>
      <c r="H41" s="66" t="s">
        <v>331</v>
      </c>
      <c r="I41" s="66" t="s">
        <v>340</v>
      </c>
      <c r="J41" s="38" t="s">
        <v>427</v>
      </c>
    </row>
    <row r="42" spans="1:10" ht="42" customHeight="1">
      <c r="A42" s="192" t="s">
        <v>306</v>
      </c>
      <c r="B42" s="193" t="s">
        <v>422</v>
      </c>
      <c r="C42" s="66" t="s">
        <v>326</v>
      </c>
      <c r="D42" s="66" t="s">
        <v>348</v>
      </c>
      <c r="E42" s="38" t="s">
        <v>428</v>
      </c>
      <c r="F42" s="66" t="s">
        <v>337</v>
      </c>
      <c r="G42" s="38" t="s">
        <v>367</v>
      </c>
      <c r="H42" s="66" t="s">
        <v>331</v>
      </c>
      <c r="I42" s="66" t="s">
        <v>340</v>
      </c>
      <c r="J42" s="38" t="s">
        <v>429</v>
      </c>
    </row>
    <row r="43" spans="1:10" ht="42" customHeight="1">
      <c r="A43" s="192" t="s">
        <v>306</v>
      </c>
      <c r="B43" s="193" t="s">
        <v>422</v>
      </c>
      <c r="C43" s="66" t="s">
        <v>326</v>
      </c>
      <c r="D43" s="66" t="s">
        <v>348</v>
      </c>
      <c r="E43" s="38" t="s">
        <v>430</v>
      </c>
      <c r="F43" s="66" t="s">
        <v>337</v>
      </c>
      <c r="G43" s="38" t="s">
        <v>367</v>
      </c>
      <c r="H43" s="66" t="s">
        <v>331</v>
      </c>
      <c r="I43" s="66" t="s">
        <v>332</v>
      </c>
      <c r="J43" s="38" t="s">
        <v>431</v>
      </c>
    </row>
    <row r="44" spans="1:10" ht="42" customHeight="1">
      <c r="A44" s="192" t="s">
        <v>306</v>
      </c>
      <c r="B44" s="193" t="s">
        <v>422</v>
      </c>
      <c r="C44" s="66" t="s">
        <v>334</v>
      </c>
      <c r="D44" s="66" t="s">
        <v>335</v>
      </c>
      <c r="E44" s="38" t="s">
        <v>432</v>
      </c>
      <c r="F44" s="66" t="s">
        <v>337</v>
      </c>
      <c r="G44" s="38" t="s">
        <v>433</v>
      </c>
      <c r="H44" s="66" t="s">
        <v>339</v>
      </c>
      <c r="I44" s="66" t="s">
        <v>340</v>
      </c>
      <c r="J44" s="38" t="s">
        <v>434</v>
      </c>
    </row>
    <row r="45" spans="1:10" ht="42" customHeight="1">
      <c r="A45" s="192" t="s">
        <v>306</v>
      </c>
      <c r="B45" s="193" t="s">
        <v>422</v>
      </c>
      <c r="C45" s="66" t="s">
        <v>342</v>
      </c>
      <c r="D45" s="66" t="s">
        <v>343</v>
      </c>
      <c r="E45" s="38" t="s">
        <v>435</v>
      </c>
      <c r="F45" s="66" t="s">
        <v>329</v>
      </c>
      <c r="G45" s="38" t="s">
        <v>330</v>
      </c>
      <c r="H45" s="66" t="s">
        <v>331</v>
      </c>
      <c r="I45" s="66" t="s">
        <v>340</v>
      </c>
      <c r="J45" s="38" t="s">
        <v>436</v>
      </c>
    </row>
    <row r="46" spans="1:10" ht="42" customHeight="1">
      <c r="A46" s="192" t="s">
        <v>306</v>
      </c>
      <c r="B46" s="193" t="s">
        <v>422</v>
      </c>
      <c r="C46" s="66" t="s">
        <v>342</v>
      </c>
      <c r="D46" s="66" t="s">
        <v>343</v>
      </c>
      <c r="E46" s="38" t="s">
        <v>437</v>
      </c>
      <c r="F46" s="66" t="s">
        <v>329</v>
      </c>
      <c r="G46" s="38" t="s">
        <v>330</v>
      </c>
      <c r="H46" s="66" t="s">
        <v>331</v>
      </c>
      <c r="I46" s="66" t="s">
        <v>340</v>
      </c>
      <c r="J46" s="38" t="s">
        <v>438</v>
      </c>
    </row>
    <row r="47" spans="1:10" ht="42" customHeight="1">
      <c r="A47" s="192" t="s">
        <v>306</v>
      </c>
      <c r="B47" s="193" t="s">
        <v>422</v>
      </c>
      <c r="C47" s="66" t="s">
        <v>342</v>
      </c>
      <c r="D47" s="66" t="s">
        <v>343</v>
      </c>
      <c r="E47" s="38" t="s">
        <v>439</v>
      </c>
      <c r="F47" s="66" t="s">
        <v>329</v>
      </c>
      <c r="G47" s="38" t="s">
        <v>330</v>
      </c>
      <c r="H47" s="66" t="s">
        <v>331</v>
      </c>
      <c r="I47" s="66" t="s">
        <v>340</v>
      </c>
      <c r="J47" s="38" t="s">
        <v>440</v>
      </c>
    </row>
    <row r="48" spans="1:10" ht="42" customHeight="1">
      <c r="A48" s="192" t="s">
        <v>529</v>
      </c>
      <c r="B48" s="193" t="s">
        <v>530</v>
      </c>
      <c r="C48" s="66" t="s">
        <v>326</v>
      </c>
      <c r="D48" s="66" t="s">
        <v>327</v>
      </c>
      <c r="E48" s="38" t="s">
        <v>531</v>
      </c>
      <c r="F48" s="66" t="s">
        <v>337</v>
      </c>
      <c r="G48" s="38" t="s">
        <v>85</v>
      </c>
      <c r="H48" s="66" t="s">
        <v>379</v>
      </c>
      <c r="I48" s="66" t="s">
        <v>332</v>
      </c>
      <c r="J48" s="38" t="s">
        <v>528</v>
      </c>
    </row>
    <row r="49" spans="1:10" ht="42" customHeight="1">
      <c r="A49" s="192" t="s">
        <v>308</v>
      </c>
      <c r="B49" s="193" t="s">
        <v>441</v>
      </c>
      <c r="C49" s="66" t="s">
        <v>334</v>
      </c>
      <c r="D49" s="66" t="s">
        <v>335</v>
      </c>
      <c r="E49" s="38" t="s">
        <v>442</v>
      </c>
      <c r="F49" s="66" t="s">
        <v>337</v>
      </c>
      <c r="G49" s="38" t="s">
        <v>443</v>
      </c>
      <c r="H49" s="66"/>
      <c r="I49" s="66" t="s">
        <v>340</v>
      </c>
      <c r="J49" s="38" t="s">
        <v>444</v>
      </c>
    </row>
    <row r="50" spans="1:10" ht="42" customHeight="1">
      <c r="A50" s="192" t="s">
        <v>308</v>
      </c>
      <c r="B50" s="193" t="s">
        <v>441</v>
      </c>
      <c r="C50" s="66" t="s">
        <v>342</v>
      </c>
      <c r="D50" s="66" t="s">
        <v>343</v>
      </c>
      <c r="E50" s="38" t="s">
        <v>445</v>
      </c>
      <c r="F50" s="66" t="s">
        <v>329</v>
      </c>
      <c r="G50" s="38" t="s">
        <v>330</v>
      </c>
      <c r="H50" s="66" t="s">
        <v>331</v>
      </c>
      <c r="I50" s="66" t="s">
        <v>340</v>
      </c>
      <c r="J50" s="38" t="s">
        <v>527</v>
      </c>
    </row>
    <row r="51" spans="1:10" ht="42" customHeight="1">
      <c r="A51" s="192" t="s">
        <v>294</v>
      </c>
      <c r="B51" s="193" t="s">
        <v>446</v>
      </c>
      <c r="C51" s="66" t="s">
        <v>326</v>
      </c>
      <c r="D51" s="66" t="s">
        <v>327</v>
      </c>
      <c r="E51" s="38" t="s">
        <v>447</v>
      </c>
      <c r="F51" s="66" t="s">
        <v>337</v>
      </c>
      <c r="G51" s="38" t="s">
        <v>448</v>
      </c>
      <c r="H51" s="66" t="s">
        <v>449</v>
      </c>
      <c r="I51" s="66" t="s">
        <v>332</v>
      </c>
      <c r="J51" s="38" t="s">
        <v>450</v>
      </c>
    </row>
    <row r="52" spans="1:10" ht="42" customHeight="1">
      <c r="A52" s="192" t="s">
        <v>294</v>
      </c>
      <c r="B52" s="193" t="s">
        <v>446</v>
      </c>
      <c r="C52" s="66" t="s">
        <v>334</v>
      </c>
      <c r="D52" s="66" t="s">
        <v>335</v>
      </c>
      <c r="E52" s="38" t="s">
        <v>451</v>
      </c>
      <c r="F52" s="66" t="s">
        <v>337</v>
      </c>
      <c r="G52" s="38" t="s">
        <v>452</v>
      </c>
      <c r="H52" s="66"/>
      <c r="I52" s="66" t="s">
        <v>340</v>
      </c>
      <c r="J52" s="38" t="s">
        <v>453</v>
      </c>
    </row>
    <row r="53" spans="1:10" ht="42" customHeight="1">
      <c r="A53" s="192" t="s">
        <v>294</v>
      </c>
      <c r="B53" s="193" t="s">
        <v>446</v>
      </c>
      <c r="C53" s="66" t="s">
        <v>342</v>
      </c>
      <c r="D53" s="66" t="s">
        <v>343</v>
      </c>
      <c r="E53" s="38" t="s">
        <v>343</v>
      </c>
      <c r="F53" s="66" t="s">
        <v>329</v>
      </c>
      <c r="G53" s="38" t="s">
        <v>330</v>
      </c>
      <c r="H53" s="66" t="s">
        <v>331</v>
      </c>
      <c r="I53" s="66" t="s">
        <v>340</v>
      </c>
      <c r="J53" s="38" t="s">
        <v>454</v>
      </c>
    </row>
    <row r="54" spans="1:10" ht="42" customHeight="1">
      <c r="A54" s="192" t="s">
        <v>298</v>
      </c>
      <c r="B54" s="193" t="s">
        <v>455</v>
      </c>
      <c r="C54" s="66" t="s">
        <v>326</v>
      </c>
      <c r="D54" s="66" t="s">
        <v>348</v>
      </c>
      <c r="E54" s="38" t="s">
        <v>430</v>
      </c>
      <c r="F54" s="66" t="s">
        <v>337</v>
      </c>
      <c r="G54" s="38" t="s">
        <v>367</v>
      </c>
      <c r="H54" s="66" t="s">
        <v>331</v>
      </c>
      <c r="I54" s="66" t="s">
        <v>332</v>
      </c>
      <c r="J54" s="38" t="s">
        <v>456</v>
      </c>
    </row>
    <row r="55" spans="1:10" ht="42" customHeight="1">
      <c r="A55" s="192" t="s">
        <v>298</v>
      </c>
      <c r="B55" s="193" t="s">
        <v>455</v>
      </c>
      <c r="C55" s="66" t="s">
        <v>334</v>
      </c>
      <c r="D55" s="66" t="s">
        <v>335</v>
      </c>
      <c r="E55" s="38" t="s">
        <v>457</v>
      </c>
      <c r="F55" s="66" t="s">
        <v>337</v>
      </c>
      <c r="G55" s="38" t="s">
        <v>401</v>
      </c>
      <c r="H55" s="66"/>
      <c r="I55" s="66" t="s">
        <v>340</v>
      </c>
      <c r="J55" s="38" t="s">
        <v>458</v>
      </c>
    </row>
    <row r="56" spans="1:10" ht="42" customHeight="1">
      <c r="A56" s="192" t="s">
        <v>298</v>
      </c>
      <c r="B56" s="193" t="s">
        <v>455</v>
      </c>
      <c r="C56" s="66" t="s">
        <v>342</v>
      </c>
      <c r="D56" s="66" t="s">
        <v>343</v>
      </c>
      <c r="E56" s="38" t="s">
        <v>439</v>
      </c>
      <c r="F56" s="66" t="s">
        <v>329</v>
      </c>
      <c r="G56" s="38" t="s">
        <v>330</v>
      </c>
      <c r="H56" s="66" t="s">
        <v>331</v>
      </c>
      <c r="I56" s="66" t="s">
        <v>340</v>
      </c>
      <c r="J56" s="38" t="s">
        <v>440</v>
      </c>
    </row>
    <row r="57" spans="1:10" ht="42" customHeight="1">
      <c r="A57" s="192" t="s">
        <v>298</v>
      </c>
      <c r="B57" s="193" t="s">
        <v>455</v>
      </c>
      <c r="C57" s="66" t="s">
        <v>342</v>
      </c>
      <c r="D57" s="66" t="s">
        <v>343</v>
      </c>
      <c r="E57" s="38" t="s">
        <v>435</v>
      </c>
      <c r="F57" s="66" t="s">
        <v>329</v>
      </c>
      <c r="G57" s="38" t="s">
        <v>330</v>
      </c>
      <c r="H57" s="66" t="s">
        <v>331</v>
      </c>
      <c r="I57" s="66" t="s">
        <v>340</v>
      </c>
      <c r="J57" s="38" t="s">
        <v>459</v>
      </c>
    </row>
    <row r="58" spans="1:10" ht="42" customHeight="1">
      <c r="A58" s="192" t="s">
        <v>302</v>
      </c>
      <c r="B58" s="193" t="s">
        <v>460</v>
      </c>
      <c r="C58" s="66" t="s">
        <v>326</v>
      </c>
      <c r="D58" s="66" t="s">
        <v>327</v>
      </c>
      <c r="E58" s="38" t="s">
        <v>423</v>
      </c>
      <c r="F58" s="66" t="s">
        <v>329</v>
      </c>
      <c r="G58" s="38" t="s">
        <v>372</v>
      </c>
      <c r="H58" s="66" t="s">
        <v>331</v>
      </c>
      <c r="I58" s="66" t="s">
        <v>340</v>
      </c>
      <c r="J58" s="38" t="s">
        <v>424</v>
      </c>
    </row>
    <row r="59" spans="1:10" ht="42" customHeight="1">
      <c r="A59" s="192" t="s">
        <v>302</v>
      </c>
      <c r="B59" s="193" t="s">
        <v>460</v>
      </c>
      <c r="C59" s="66" t="s">
        <v>326</v>
      </c>
      <c r="D59" s="66" t="s">
        <v>327</v>
      </c>
      <c r="E59" s="38" t="s">
        <v>328</v>
      </c>
      <c r="F59" s="66" t="s">
        <v>329</v>
      </c>
      <c r="G59" s="38" t="s">
        <v>407</v>
      </c>
      <c r="H59" s="66" t="s">
        <v>331</v>
      </c>
      <c r="I59" s="66" t="s">
        <v>340</v>
      </c>
      <c r="J59" s="38" t="s">
        <v>427</v>
      </c>
    </row>
    <row r="60" spans="1:10" ht="42" customHeight="1">
      <c r="A60" s="192" t="s">
        <v>302</v>
      </c>
      <c r="B60" s="193" t="s">
        <v>460</v>
      </c>
      <c r="C60" s="66" t="s">
        <v>326</v>
      </c>
      <c r="D60" s="66" t="s">
        <v>348</v>
      </c>
      <c r="E60" s="38" t="s">
        <v>428</v>
      </c>
      <c r="F60" s="66" t="s">
        <v>337</v>
      </c>
      <c r="G60" s="38" t="s">
        <v>367</v>
      </c>
      <c r="H60" s="66" t="s">
        <v>331</v>
      </c>
      <c r="I60" s="66" t="s">
        <v>340</v>
      </c>
      <c r="J60" s="38" t="s">
        <v>429</v>
      </c>
    </row>
    <row r="61" spans="1:10" ht="42" customHeight="1">
      <c r="A61" s="192" t="s">
        <v>302</v>
      </c>
      <c r="B61" s="193" t="s">
        <v>460</v>
      </c>
      <c r="C61" s="66" t="s">
        <v>326</v>
      </c>
      <c r="D61" s="66" t="s">
        <v>348</v>
      </c>
      <c r="E61" s="38" t="s">
        <v>430</v>
      </c>
      <c r="F61" s="66" t="s">
        <v>337</v>
      </c>
      <c r="G61" s="38" t="s">
        <v>367</v>
      </c>
      <c r="H61" s="66" t="s">
        <v>331</v>
      </c>
      <c r="I61" s="66" t="s">
        <v>340</v>
      </c>
      <c r="J61" s="38" t="s">
        <v>431</v>
      </c>
    </row>
    <row r="62" spans="1:10" ht="42" customHeight="1">
      <c r="A62" s="192" t="s">
        <v>302</v>
      </c>
      <c r="B62" s="193" t="s">
        <v>460</v>
      </c>
      <c r="C62" s="66" t="s">
        <v>334</v>
      </c>
      <c r="D62" s="66" t="s">
        <v>335</v>
      </c>
      <c r="E62" s="38" t="s">
        <v>461</v>
      </c>
      <c r="F62" s="66" t="s">
        <v>337</v>
      </c>
      <c r="G62" s="38" t="s">
        <v>401</v>
      </c>
      <c r="H62" s="66" t="s">
        <v>339</v>
      </c>
      <c r="I62" s="66" t="s">
        <v>340</v>
      </c>
      <c r="J62" s="38" t="s">
        <v>462</v>
      </c>
    </row>
    <row r="63" spans="1:10" ht="42" customHeight="1">
      <c r="A63" s="192" t="s">
        <v>302</v>
      </c>
      <c r="B63" s="193" t="s">
        <v>460</v>
      </c>
      <c r="C63" s="66" t="s">
        <v>342</v>
      </c>
      <c r="D63" s="66" t="s">
        <v>343</v>
      </c>
      <c r="E63" s="38" t="s">
        <v>463</v>
      </c>
      <c r="F63" s="66" t="s">
        <v>329</v>
      </c>
      <c r="G63" s="38" t="s">
        <v>330</v>
      </c>
      <c r="H63" s="66" t="s">
        <v>331</v>
      </c>
      <c r="I63" s="66" t="s">
        <v>340</v>
      </c>
      <c r="J63" s="38" t="s">
        <v>464</v>
      </c>
    </row>
    <row r="64" spans="1:10" ht="42" customHeight="1">
      <c r="A64" s="192" t="s">
        <v>302</v>
      </c>
      <c r="B64" s="193" t="s">
        <v>460</v>
      </c>
      <c r="C64" s="66" t="s">
        <v>342</v>
      </c>
      <c r="D64" s="66" t="s">
        <v>343</v>
      </c>
      <c r="E64" s="38" t="s">
        <v>439</v>
      </c>
      <c r="F64" s="66" t="s">
        <v>329</v>
      </c>
      <c r="G64" s="38" t="s">
        <v>330</v>
      </c>
      <c r="H64" s="66" t="s">
        <v>331</v>
      </c>
      <c r="I64" s="66" t="s">
        <v>340</v>
      </c>
      <c r="J64" s="38" t="s">
        <v>440</v>
      </c>
    </row>
    <row r="65" spans="1:10" ht="42" customHeight="1">
      <c r="A65" s="192" t="s">
        <v>302</v>
      </c>
      <c r="B65" s="193" t="s">
        <v>460</v>
      </c>
      <c r="C65" s="66" t="s">
        <v>342</v>
      </c>
      <c r="D65" s="66" t="s">
        <v>343</v>
      </c>
      <c r="E65" s="38" t="s">
        <v>437</v>
      </c>
      <c r="F65" s="66" t="s">
        <v>329</v>
      </c>
      <c r="G65" s="38" t="s">
        <v>330</v>
      </c>
      <c r="H65" s="66" t="s">
        <v>331</v>
      </c>
      <c r="I65" s="66" t="s">
        <v>340</v>
      </c>
      <c r="J65" s="38" t="s">
        <v>438</v>
      </c>
    </row>
    <row r="66" spans="1:10" ht="42" customHeight="1">
      <c r="A66" s="192" t="s">
        <v>288</v>
      </c>
      <c r="B66" s="193" t="s">
        <v>411</v>
      </c>
      <c r="C66" s="66" t="s">
        <v>326</v>
      </c>
      <c r="D66" s="66" t="s">
        <v>348</v>
      </c>
      <c r="E66" s="38" t="s">
        <v>465</v>
      </c>
      <c r="F66" s="66" t="s">
        <v>337</v>
      </c>
      <c r="G66" s="38" t="s">
        <v>367</v>
      </c>
      <c r="H66" s="66" t="s">
        <v>331</v>
      </c>
      <c r="I66" s="66" t="s">
        <v>340</v>
      </c>
      <c r="J66" s="38" t="s">
        <v>466</v>
      </c>
    </row>
    <row r="67" spans="1:10" ht="42" customHeight="1">
      <c r="A67" s="192" t="s">
        <v>288</v>
      </c>
      <c r="B67" s="193" t="s">
        <v>411</v>
      </c>
      <c r="C67" s="66" t="s">
        <v>326</v>
      </c>
      <c r="D67" s="66" t="s">
        <v>348</v>
      </c>
      <c r="E67" s="38" t="s">
        <v>412</v>
      </c>
      <c r="F67" s="66" t="s">
        <v>337</v>
      </c>
      <c r="G67" s="38" t="s">
        <v>367</v>
      </c>
      <c r="H67" s="66" t="s">
        <v>331</v>
      </c>
      <c r="I67" s="66" t="s">
        <v>340</v>
      </c>
      <c r="J67" s="38" t="s">
        <v>413</v>
      </c>
    </row>
    <row r="68" spans="1:10" ht="42" customHeight="1">
      <c r="A68" s="192" t="s">
        <v>288</v>
      </c>
      <c r="B68" s="193" t="s">
        <v>411</v>
      </c>
      <c r="C68" s="66" t="s">
        <v>326</v>
      </c>
      <c r="D68" s="66" t="s">
        <v>414</v>
      </c>
      <c r="E68" s="38" t="s">
        <v>415</v>
      </c>
      <c r="F68" s="66" t="s">
        <v>337</v>
      </c>
      <c r="G68" s="38" t="s">
        <v>367</v>
      </c>
      <c r="H68" s="66" t="s">
        <v>331</v>
      </c>
      <c r="I68" s="66" t="s">
        <v>332</v>
      </c>
      <c r="J68" s="38" t="s">
        <v>467</v>
      </c>
    </row>
    <row r="69" spans="1:10" ht="42" customHeight="1">
      <c r="A69" s="192" t="s">
        <v>288</v>
      </c>
      <c r="B69" s="193" t="s">
        <v>411</v>
      </c>
      <c r="C69" s="66" t="s">
        <v>334</v>
      </c>
      <c r="D69" s="66" t="s">
        <v>335</v>
      </c>
      <c r="E69" s="38" t="s">
        <v>417</v>
      </c>
      <c r="F69" s="66" t="s">
        <v>418</v>
      </c>
      <c r="G69" s="38" t="s">
        <v>91</v>
      </c>
      <c r="H69" s="66" t="s">
        <v>331</v>
      </c>
      <c r="I69" s="66" t="s">
        <v>332</v>
      </c>
      <c r="J69" s="38" t="s">
        <v>419</v>
      </c>
    </row>
    <row r="70" spans="1:10" ht="42" customHeight="1">
      <c r="A70" s="192" t="s">
        <v>288</v>
      </c>
      <c r="B70" s="193" t="s">
        <v>411</v>
      </c>
      <c r="C70" s="66" t="s">
        <v>342</v>
      </c>
      <c r="D70" s="66" t="s">
        <v>343</v>
      </c>
      <c r="E70" s="38" t="s">
        <v>420</v>
      </c>
      <c r="F70" s="66" t="s">
        <v>329</v>
      </c>
      <c r="G70" s="38" t="s">
        <v>330</v>
      </c>
      <c r="H70" s="66" t="s">
        <v>331</v>
      </c>
      <c r="I70" s="66" t="s">
        <v>332</v>
      </c>
      <c r="J70" s="38" t="s">
        <v>421</v>
      </c>
    </row>
  </sheetData>
  <mergeCells count="34">
    <mergeCell ref="A58:A65"/>
    <mergeCell ref="B58:B65"/>
    <mergeCell ref="A66:A70"/>
    <mergeCell ref="B66:B70"/>
    <mergeCell ref="A48:A50"/>
    <mergeCell ref="B48:B50"/>
    <mergeCell ref="A51:A53"/>
    <mergeCell ref="B51:B53"/>
    <mergeCell ref="A54:A57"/>
    <mergeCell ref="B54:B57"/>
    <mergeCell ref="A32:A34"/>
    <mergeCell ref="B32:B34"/>
    <mergeCell ref="A35:A38"/>
    <mergeCell ref="B35:B38"/>
    <mergeCell ref="A39:A47"/>
    <mergeCell ref="B39:B47"/>
    <mergeCell ref="A22:A25"/>
    <mergeCell ref="B22:B25"/>
    <mergeCell ref="A26:A28"/>
    <mergeCell ref="B26:B28"/>
    <mergeCell ref="A29:A31"/>
    <mergeCell ref="B29:B31"/>
    <mergeCell ref="A13:A15"/>
    <mergeCell ref="B13:B15"/>
    <mergeCell ref="A16:A18"/>
    <mergeCell ref="B16:B18"/>
    <mergeCell ref="A19:A21"/>
    <mergeCell ref="B19:B21"/>
    <mergeCell ref="A2:J2"/>
    <mergeCell ref="A3:H3"/>
    <mergeCell ref="A7:A9"/>
    <mergeCell ref="B7:B9"/>
    <mergeCell ref="A10:A12"/>
    <mergeCell ref="B10:B12"/>
  </mergeCells>
  <phoneticPr fontId="18" type="noConversion"/>
  <pageMargins left="0.7" right="0.7" top="0.75" bottom="0.75" header="0.3" footer="0.3"/>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方毅</cp:lastModifiedBy>
  <dcterms:modified xsi:type="dcterms:W3CDTF">2026-04-22T02:26:20Z</dcterms:modified>
</cp:coreProperties>
</file>