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095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<sst xmlns="http://schemas.openxmlformats.org/spreadsheetml/2006/main" count="878" uniqueCount="361">
  <si>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</si>
  <si>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</si>
  <si>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</si>
  <si>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</si>
  <si>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</si>
  <si>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</si>
  <si>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</si>
  <si>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</si>
  <si>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</si>
  <si>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</si>
  <si>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</si>
  <si>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</si>
  <si>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</si>
  <si>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</si>
  <si>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</si>
  <si>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</si>
  <si>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</si>
  <si>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</si>
  <si>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</si>
  <si>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</si>
  <si>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</si>
  <si>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</si>
  <si>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</si>
  <si>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</si>
  <si>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</si>
  <si>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</si>
  <si>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</si>
  <si>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</si>
  <si>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</si>
  <si>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</si>
  <si>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</si>
  <si>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</si>
  <si>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</si>
  <si>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</si>
  <si>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</si>
  <si>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</si>
  <si>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</si>
  <si>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</si>
  <si>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</si>
  <si>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</si>
  <si>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</si>
  <si>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</si>
  <si>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</si>
  <si>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</si>
  <si>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</si>
  <si>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</si>
  <si>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</si>
  <si>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</si>
  <si>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</si>
  <si>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</si>
  <si>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</si>
  <si>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</si>
  <si>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</si>
  <si>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</si>
  <si>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</si>
  <si>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</si>
  <si>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</si>
  <si>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</si>
  <si>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</si>
  <si>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</si>
  <si>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</si>
  <si>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</si>
  <si>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</si>
  <si>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</si>
  <si>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</si>
  <si>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</si>
  <si>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</si>
  <si>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</si>
  <si>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</si>
  <si>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</si>
  <si>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嵩明县小街镇第一初级中学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</si>
  <si>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</si>
  <si>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</si>
  <si>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</si>
  <si>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</si>
  <si>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</si>
  <si>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</si>
  <si>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</si>
  <si>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</si>
  <si>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</si>
  <si>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</si>
  <si>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</si>
  <si>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</si>
  <si>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</si>
  <si>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</si>
  <si>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</si>
  <si>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</si>
  <si>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</si>
  <si>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</si>
  <si>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</si>
  <si>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</si>
  <si>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</si>
  <si>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</si>
  <si>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</si>
  <si>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</si>
  <si>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</si>
  <si>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</si>
  <si>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</si>
  <si>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</si>
  <si>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</si>
  <si>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</si>
  <si>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</si>
  <si>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</si>
  <si>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</si>
  <si>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</si>
  <si>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</si>
  <si>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</si>
  <si>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</si>
  <si>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</si>
  <si>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</si>
  <si>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</si>
  <si>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</si>
  <si>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</si>
  <si>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</si>
  <si>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</si>
  <si>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</si>
  <si>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</si>
  <si>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</si>
  <si>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</si>
  <si>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</si>
  <si>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</si>
  <si>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</si>
  <si>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</si>
  <si>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</si>
  <si>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</si>
  <si>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</si>
  <si>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</si>
  <si>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</si>
  <si>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</si>
  <si>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</si>
  <si>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</si>
  <si>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</si>
  <si>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</si>
  <si>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</si>
  <si>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</si>
  <si>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</si>
  <si>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</si>
  <si>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</si>
  <si>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</si>
  <si>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</si>
  <si>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</si>
  <si>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</si>
  <si>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</si>
  <si>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</si>
  <si>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</si>
  <si>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</si>
  <si>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</si>
  <si>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</si>
  <si>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</si>
  <si>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</si>
  <si>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</si>
  <si>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</si>
  <si>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</si>
  <si>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</si>
  <si>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</si>
  <si>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</si>
  <si>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</si>
  <si>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</si>
  <si>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</si>
  <si>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</si>
  <si>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</si>
  <si>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</si>
  <si>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</si>
  <si>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</si>
  <si>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</si>
  <si>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</si>
  <si>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</si>
  <si>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</si>
  <si>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</si>
  <si>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</si>
  <si>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</si>
  <si>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</si>
  <si>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</si>
  <si>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</si>
  <si>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</si>
  <si>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</si>
  <si>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</si>
  <si>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</si>
  <si>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</si>
  <si>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</si>
  <si>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</si>
  <si>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</si>
  <si>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</si>
  <si>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</si>
  <si>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</si>
  <si>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</si>
  <si>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</si>
  <si>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</si>
  <si>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</si>
  <si>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</si>
  <si>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</si>
  <si>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</si>
  <si>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</si>
  <si>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</si>
  <si>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</si>
  <si>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</si>
  <si>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</si>
  <si>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</si>
  <si>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</si>
  <si>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</si>
  <si>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</si>
  <si>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530127261100005040705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</si>
  <si>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</si>
  <si>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</si>
  <si>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</si>
  <si>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</si>
  <si>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</si>
  <si>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</si>
  <si>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</si>
  <si>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</si>
  <si>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</si>
  <si>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530127261100005040706</t>
  </si>
  <si>
    <t>30113</t>
  </si>
  <si>
    <t>530127261100005040709</t>
  </si>
  <si>
    <t>工会经费</t>
  </si>
  <si>
    <t>30228</t>
  </si>
  <si>
    <t>530127261100005040718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</si>
  <si>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</si>
  <si>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</si>
  <si>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</si>
  <si>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</si>
  <si>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</si>
  <si>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</si>
  <si>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</si>
  <si>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</si>
  <si>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</si>
  <si>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530127261100005040719</t>
  </si>
  <si>
    <t>离退休人员支出</t>
  </si>
  <si>
    <t>30305</t>
  </si>
  <si>
    <t>生活补助</t>
  </si>
  <si>
    <t>530127261100005040720</t>
  </si>
  <si>
    <t>编外人员经费支出</t>
  </si>
  <si>
    <t>30199</t>
  </si>
  <si>
    <t>其他工资福利支出</t>
  </si>
  <si>
    <t>530127261100005040722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</si>
  <si>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</si>
  <si>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</si>
  <si>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</si>
  <si>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</si>
  <si>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</si>
  <si>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</si>
  <si>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</si>
  <si>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</si>
  <si>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</si>
  <si>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</si>
  <si>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</si>
  <si>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</si>
  <si>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</si>
  <si>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530127261100005015061</t>
  </si>
  <si>
    <t>单位职工遗属生活补助资金</t>
  </si>
  <si>
    <t>30399</t>
  </si>
  <si>
    <t>其他对个人和家庭的补助</t>
  </si>
  <si>
    <t>民生类</t>
  </si>
  <si>
    <t>530127261100005009635</t>
  </si>
  <si>
    <t>学校自收伙食费项目资金</t>
  </si>
  <si>
    <t>30227</t>
  </si>
  <si>
    <t>委托业务费</t>
  </si>
  <si>
    <t>530127261100005095002</t>
  </si>
  <si>
    <t>以前年度寄宿制临时工工资资金</t>
  </si>
  <si>
    <t>30226</t>
  </si>
  <si>
    <t>劳务费</t>
  </si>
  <si>
    <t>530127261100005095191</t>
  </si>
  <si>
    <t>单位自有资有结转资金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</si>
  <si>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</si>
  <si>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</si>
  <si>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</si>
  <si>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</si>
  <si>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</si>
  <si>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</si>
  <si>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</si>
  <si>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</si>
  <si>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</si>
  <si>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</si>
  <si>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</si>
  <si>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</si>
  <si>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兑现准确率</t>
  </si>
  <si>
    <t>&gt;</t>
  </si>
  <si>
    <t>90</t>
  </si>
  <si>
    <t>%</t>
  </si>
  <si>
    <t>定量指标</t>
  </si>
  <si>
    <t>金到位率=实际到位金额/应到位金额*100%</t>
  </si>
  <si>
    <t>效益指标</t>
  </si>
  <si>
    <t>可持续影响</t>
  </si>
  <si>
    <t>学生身体素质提高</t>
  </si>
  <si>
    <t>学校食堂伙食资金</t>
  </si>
  <si>
    <t>满意度指标</t>
  </si>
  <si>
    <t>服务对象满意度</t>
  </si>
  <si>
    <t>满意度</t>
  </si>
  <si>
    <t>95</t>
  </si>
  <si>
    <t>学生家长满意度</t>
  </si>
  <si>
    <t>以前年度食堂从业人员工资</t>
  </si>
  <si>
    <t>社会效益</t>
  </si>
  <si>
    <t>部门运转</t>
  </si>
  <si>
    <t>=</t>
  </si>
  <si>
    <t>正常运转</t>
  </si>
  <si>
    <t>定性指标</t>
  </si>
  <si>
    <t>部门全年正常运转</t>
  </si>
  <si>
    <t>单位人员满意度</t>
  </si>
  <si>
    <t>反映部门（单位）人员对工</t>
  </si>
  <si>
    <t>成本指标</t>
  </si>
  <si>
    <t>社会成本指标</t>
  </si>
  <si>
    <t>社会满意</t>
  </si>
  <si>
    <t>反映社会人员工资满意度</t>
  </si>
  <si>
    <t>数量指标</t>
  </si>
  <si>
    <t>经济效益</t>
  </si>
  <si>
    <t>运转正常</t>
  </si>
  <si>
    <t xml:space="preserve">是否运转正常
</t>
  </si>
  <si>
    <t>91</t>
  </si>
  <si>
    <t>做好本部门人员、公用经费保障，按规定落实干部职工各项待遇，支持部门正常履职。</t>
  </si>
  <si>
    <t>供养离（退）休人员数</t>
  </si>
  <si>
    <t>16</t>
  </si>
  <si>
    <t>人</t>
  </si>
  <si>
    <t xml:space="preserve">反映财政供养部门（单位）离（退）休人员数量。
</t>
  </si>
  <si>
    <t>次</t>
  </si>
  <si>
    <t xml:space="preserve">反映部门（单位）运转情况。
</t>
  </si>
  <si>
    <t>社会公众满意度</t>
  </si>
  <si>
    <t>&gt;=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</si>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</sst>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yyyy\-mm\-dd"/>
    <numFmt numFmtId="179" formatCode="yyyy\-mm\-dd\ hh:mm:ss"/>
    <numFmt numFmtId="180" formatCode="#,##0;\-#,##0;;@"/>
    <numFmt numFmtId="181" formatCode="#,##0.00;\-#,##0.00;;@"/>
    <numFmt numFmtId="182" formatCode="hh:mm:ss"/>
  </numFmts>
  <fonts count="1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78" fontId="15" fillId="0" borderId="7">
      <alignment horizontal="right" vertical="center"/>
    </xf>
    <xf numFmtId="179" fontId="15" fillId="0" borderId="7">
      <alignment horizontal="right" vertical="center"/>
    </xf>
    <xf numFmtId="180" fontId="15" fillId="0" borderId="7">
      <alignment horizontal="right" vertical="center"/>
    </xf>
    <xf numFmtId="181" fontId="15" fillId="0" borderId="7">
      <alignment horizontal="right" vertical="center"/>
    </xf>
    <xf numFmtId="181" fontId="15" fillId="0" borderId="7">
      <alignment horizontal="right" vertical="center"/>
    </xf>
    <xf numFmtId="10" fontId="15" fillId="0" borderId="7">
      <alignment horizontal="right" vertical="center"/>
    </xf>
    <xf numFmtId="49" fontId="15" fillId="0" borderId="7">
      <alignment horizontal="left" vertical="center" wrapText="1"/>
    </xf>
    <xf numFmtId="182" fontId="15" fillId="0" borderId="7">
      <alignment horizontal="right" vertical="center"/>
    </xf>
  </cellStyleXfs>
  <cellXfs count="222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1" fontId="5" fillId="0" borderId="7" xfId="5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81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80" fontId="5" fillId="0" borderId="7" xfId="3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7" applyFo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81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81" fontId="5" fillId="0" borderId="0" xfId="0" applyNumberFormat="1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9">
    <cellStyle name="DateStyle" xfId="1"/>
    <cellStyle name="DateTimeStyle" xfId="2"/>
    <cellStyle name="IntegralNumberStyle" xfId="3"/>
    <cellStyle name="MoneyStyle" xfId="4"/>
    <cellStyle name="NumberStyle" xfId="5"/>
    <cellStyle name="PercentStyle" xfId="6"/>
    <cellStyle name="TextStyle" xfId="7"/>
    <cellStyle name="TimeStyle" xfId="8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"/>
  <sheetViews>
    <sheetView showGridLines="0" showZeros="0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26"/>
      <c r="B1" s="26"/>
      <c r="C1" s="26"/>
      <c r="D1" s="27" t="s">
        <v>0</v>
      </c>
    </row>
    <row r="2" spans="1:4" ht="41.25" customHeight="1">
      <c r="A2" s="90" t="str">
        <f>"2026"&amp;"年部门财务收支预算总表"</f>
        <v>2026年部门财务收支预算总表</v>
      </c>
      <c r="B2" s="91"/>
      <c r="C2" s="91"/>
      <c r="D2" s="91"/>
    </row>
    <row r="3" spans="1:4" ht="17.25" customHeight="1">
      <c r="A3" s="92" t="str">
        <f>"单位名称："&amp;"嵩明县小街镇第一初级中学"</f>
        <v>单位名称：嵩明县小街镇第一初级中学</v>
      </c>
      <c r="B3" s="93"/>
      <c r="D3" s="71" t="s">
        <v>1</v>
      </c>
    </row>
    <row r="4" spans="1:4" ht="23.25" customHeight="1">
      <c r="A4" s="94" t="s">
        <v>2</v>
      </c>
      <c r="B4" s="95"/>
      <c r="C4" s="94" t="s">
        <v>3</v>
      </c>
      <c r="D4" s="95"/>
    </row>
    <row r="5" spans="1:4" ht="24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7.25" customHeight="1">
      <c r="A6" s="80" t="s">
        <v>7</v>
      </c>
      <c r="B6" s="45">
        <v>22979293.379999999</v>
      </c>
      <c r="C6" s="80" t="s">
        <v>8</v>
      </c>
      <c r="D6" s="45"/>
    </row>
    <row r="7" spans="1:4" ht="17.25" customHeight="1">
      <c r="A7" s="80" t="s">
        <v>9</v>
      </c>
      <c r="B7" s="45"/>
      <c r="C7" s="80" t="s">
        <v>10</v>
      </c>
      <c r="D7" s="45"/>
    </row>
    <row r="8" spans="1:4" ht="17.25" customHeight="1">
      <c r="A8" s="80" t="s">
        <v>11</v>
      </c>
      <c r="B8" s="45"/>
      <c r="C8" s="89" t="s">
        <v>12</v>
      </c>
      <c r="D8" s="45"/>
    </row>
    <row r="9" spans="1:4" ht="17.25" customHeight="1">
      <c r="A9" s="80" t="s">
        <v>13</v>
      </c>
      <c r="B9" s="45"/>
      <c r="C9" s="89" t="s">
        <v>14</v>
      </c>
      <c r="D9" s="45"/>
    </row>
    <row r="10" spans="1:4" ht="17.25" customHeight="1">
      <c r="A10" s="80" t="s">
        <v>15</v>
      </c>
      <c r="B10" s="45">
        <v>3930129.65</v>
      </c>
      <c r="C10" s="89" t="s">
        <v>16</v>
      </c>
      <c r="D10" s="45">
        <v>20250452.649999999</v>
      </c>
    </row>
    <row r="11" spans="1:4" ht="17.25" customHeight="1">
      <c r="A11" s="80" t="s">
        <v>17</v>
      </c>
      <c r="B11" s="45"/>
      <c r="C11" s="89" t="s">
        <v>18</v>
      </c>
      <c r="D11" s="45"/>
    </row>
    <row r="12" spans="1:4" ht="17.25" customHeight="1">
      <c r="A12" s="80" t="s">
        <v>19</v>
      </c>
      <c r="B12" s="45"/>
      <c r="C12" s="19" t="s">
        <v>20</v>
      </c>
      <c r="D12" s="45"/>
    </row>
    <row r="13" spans="1:4" ht="17.25" customHeight="1">
      <c r="A13" s="80" t="s">
        <v>21</v>
      </c>
      <c r="B13" s="45">
        <v>36809</v>
      </c>
      <c r="C13" s="19" t="s">
        <v>22</v>
      </c>
      <c r="D13" s="45">
        <v>2798937.74</v>
      </c>
    </row>
    <row r="14" spans="1:4" ht="17.25" customHeight="1">
      <c r="A14" s="80" t="s">
        <v>23</v>
      </c>
      <c r="B14" s="45"/>
      <c r="C14" s="19" t="s">
        <v>24</v>
      </c>
      <c r="D14" s="45">
        <v>1884322.88</v>
      </c>
    </row>
    <row r="15" spans="1:4" ht="17.25" customHeight="1">
      <c r="A15" s="80" t="s">
        <v>25</v>
      </c>
      <c r="B15" s="58">
        <v>3893320.65</v>
      </c>
      <c r="C15" s="19" t="s">
        <v>26</v>
      </c>
      <c r="D15" s="45"/>
    </row>
    <row r="16" spans="1:4" ht="17.25" customHeight="1">
      <c r="A16" s="74"/>
      <c r="B16" s="45"/>
      <c r="C16" s="19" t="s">
        <v>27</v>
      </c>
      <c r="D16" s="45"/>
    </row>
    <row r="17" spans="1:4" ht="17.25" customHeight="1">
      <c r="A17" s="81"/>
      <c r="B17" s="45"/>
      <c r="C17" s="19" t="s">
        <v>28</v>
      </c>
      <c r="D17" s="45"/>
    </row>
    <row r="18" spans="1:4" ht="17.25" customHeight="1">
      <c r="A18" s="81"/>
      <c r="B18" s="45"/>
      <c r="C18" s="19" t="s">
        <v>29</v>
      </c>
      <c r="D18" s="45"/>
    </row>
    <row r="19" spans="1:4" ht="17.25" customHeight="1">
      <c r="A19" s="81"/>
      <c r="B19" s="45"/>
      <c r="C19" s="19" t="s">
        <v>30</v>
      </c>
      <c r="D19" s="45"/>
    </row>
    <row r="20" spans="1:4" ht="17.25" customHeight="1">
      <c r="A20" s="81"/>
      <c r="B20" s="45"/>
      <c r="C20" s="19" t="s">
        <v>31</v>
      </c>
      <c r="D20" s="45"/>
    </row>
    <row r="21" spans="1:4" ht="17.25" customHeight="1">
      <c r="A21" s="81"/>
      <c r="B21" s="45"/>
      <c r="C21" s="19" t="s">
        <v>32</v>
      </c>
      <c r="D21" s="45"/>
    </row>
    <row r="22" spans="1:4" ht="17.25" customHeight="1">
      <c r="A22" s="81"/>
      <c r="B22" s="45"/>
      <c r="C22" s="19" t="s">
        <v>33</v>
      </c>
      <c r="D22" s="45"/>
    </row>
    <row r="23" spans="1:4" ht="17.25" customHeight="1">
      <c r="A23" s="81"/>
      <c r="B23" s="45"/>
      <c r="C23" s="19" t="s">
        <v>34</v>
      </c>
      <c r="D23" s="45"/>
    </row>
    <row r="24" spans="1:4" ht="17.25" customHeight="1">
      <c r="A24" s="81"/>
      <c r="B24" s="45"/>
      <c r="C24" s="19" t="s">
        <v>35</v>
      </c>
      <c r="D24" s="45">
        <v>1975709.76</v>
      </c>
    </row>
    <row r="25" spans="1:4" ht="17.25" customHeight="1">
      <c r="A25" s="81"/>
      <c r="B25" s="45"/>
      <c r="C25" s="19" t="s">
        <v>36</v>
      </c>
      <c r="D25" s="45"/>
    </row>
    <row r="26" spans="1:4" ht="17.25" customHeight="1">
      <c r="A26" s="81"/>
      <c r="B26" s="45"/>
      <c r="C26" s="74" t="s">
        <v>37</v>
      </c>
      <c r="D26" s="45"/>
    </row>
    <row r="27" spans="1:4" ht="17.25" customHeight="1">
      <c r="A27" s="81"/>
      <c r="B27" s="45"/>
      <c r="C27" s="19" t="s">
        <v>38</v>
      </c>
      <c r="D27" s="45"/>
    </row>
    <row r="28" spans="1:4" ht="16.5" customHeight="1">
      <c r="A28" s="81"/>
      <c r="B28" s="45"/>
      <c r="C28" s="19" t="s">
        <v>39</v>
      </c>
      <c r="D28" s="45"/>
    </row>
    <row r="29" spans="1:4" ht="16.5" customHeight="1">
      <c r="A29" s="81"/>
      <c r="B29" s="45"/>
      <c r="C29" s="74" t="s">
        <v>40</v>
      </c>
      <c r="D29" s="45"/>
    </row>
    <row r="30" spans="1:4" ht="17.25" customHeight="1">
      <c r="A30" s="81"/>
      <c r="B30" s="45"/>
      <c r="C30" s="74" t="s">
        <v>41</v>
      </c>
      <c r="D30" s="45"/>
    </row>
    <row r="31" spans="1:4" ht="17.25" customHeight="1">
      <c r="A31" s="81"/>
      <c r="B31" s="45"/>
      <c r="C31" s="19" t="s">
        <v>42</v>
      </c>
      <c r="D31" s="45"/>
    </row>
    <row r="32" spans="1:4" ht="16.5" customHeight="1">
      <c r="A32" s="81" t="s">
        <v>43</v>
      </c>
      <c r="B32" s="45">
        <v>26909423.030000001</v>
      </c>
      <c r="C32" s="81" t="s">
        <v>44</v>
      </c>
      <c r="D32" s="45">
        <v>26909423.030000001</v>
      </c>
    </row>
    <row r="33" spans="1:4" ht="16.5" customHeight="1">
      <c r="A33" s="74" t="s">
        <v>45</v>
      </c>
      <c r="B33" s="45"/>
      <c r="C33" s="74" t="s">
        <v>46</v>
      </c>
      <c r="D33" s="45"/>
    </row>
    <row r="34" spans="1:4" ht="16.5" customHeight="1">
      <c r="A34" s="19" t="s">
        <v>47</v>
      </c>
      <c r="B34" s="58"/>
      <c r="C34" s="19" t="s">
        <v>47</v>
      </c>
      <c r="D34" s="58"/>
    </row>
    <row r="35" spans="1:4" ht="16.5" customHeight="1">
      <c r="A35" s="19" t="s">
        <v>48</v>
      </c>
      <c r="B35" s="58"/>
      <c r="C35" s="19" t="s">
        <v>49</v>
      </c>
      <c r="D35" s="58"/>
    </row>
    <row r="36" spans="1:4" ht="16.5" customHeight="1">
      <c r="A36" s="82" t="s">
        <v>50</v>
      </c>
      <c r="B36" s="45">
        <v>26909423.030000001</v>
      </c>
      <c r="C36" s="82" t="s">
        <v>51</v>
      </c>
      <c r="D36" s="45">
        <v>26909423.030000001</v>
      </c>
    </row>
  </sheetData>
  <mergeCells count="4">
    <mergeCell ref="A2:D2"/>
    <mergeCell ref="A3:B3"/>
    <mergeCell ref="A4:B4"/>
    <mergeCell ref="C4:D4"/>
  </mergeCells>
  <phoneticPr fontId="1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11"/>
  <sheetViews>
    <sheetView showZeros="0" workbookViewId="0">
      <selection activeCell="A11" sqref="A11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3">
        <v>1</v>
      </c>
      <c r="B1" s="64">
        <v>0</v>
      </c>
      <c r="C1" s="63">
        <v>1</v>
      </c>
      <c r="D1" s="65"/>
      <c r="E1" s="65"/>
      <c r="F1" s="59" t="s">
        <v>318</v>
      </c>
    </row>
    <row r="2" spans="1:6" ht="42" customHeight="1">
      <c r="A2" s="179" t="str">
        <f>"2026"&amp;"年部门政府性基金预算支出预算表"</f>
        <v>2026年部门政府性基金预算支出预算表</v>
      </c>
      <c r="B2" s="179" t="s">
        <v>319</v>
      </c>
      <c r="C2" s="180"/>
      <c r="D2" s="126"/>
      <c r="E2" s="126"/>
      <c r="F2" s="126"/>
    </row>
    <row r="3" spans="1:6" ht="13.5" customHeight="1">
      <c r="A3" s="150" t="str">
        <f>"单位名称："&amp;"嵩明县小街镇第一初级中学"</f>
        <v>单位名称：嵩明县小街镇第一初级中学</v>
      </c>
      <c r="B3" s="150" t="s">
        <v>320</v>
      </c>
      <c r="C3" s="181"/>
      <c r="D3" s="65"/>
      <c r="E3" s="65"/>
      <c r="F3" s="59" t="s">
        <v>1</v>
      </c>
    </row>
    <row r="4" spans="1:6" ht="19.5" customHeight="1">
      <c r="A4" s="134" t="s">
        <v>183</v>
      </c>
      <c r="B4" s="183" t="s">
        <v>72</v>
      </c>
      <c r="C4" s="134" t="s">
        <v>73</v>
      </c>
      <c r="D4" s="156" t="s">
        <v>321</v>
      </c>
      <c r="E4" s="130"/>
      <c r="F4" s="131"/>
    </row>
    <row r="5" spans="1:6" ht="18.75" customHeight="1">
      <c r="A5" s="166"/>
      <c r="B5" s="184"/>
      <c r="C5" s="166"/>
      <c r="D5" s="8" t="s">
        <v>55</v>
      </c>
      <c r="E5" s="7" t="s">
        <v>75</v>
      </c>
      <c r="F5" s="8" t="s">
        <v>76</v>
      </c>
    </row>
    <row r="6" spans="1:6" ht="18.75" customHeight="1">
      <c r="A6" s="38">
        <v>1</v>
      </c>
      <c r="B6" s="66" t="s">
        <v>83</v>
      </c>
      <c r="C6" s="38">
        <v>3</v>
      </c>
      <c r="D6" s="67">
        <v>4</v>
      </c>
      <c r="E6" s="67">
        <v>5</v>
      </c>
      <c r="F6" s="67">
        <v>6</v>
      </c>
    </row>
    <row r="7" spans="1:6" ht="21" customHeight="1">
      <c r="A7" s="11"/>
      <c r="B7" s="11"/>
      <c r="C7" s="11"/>
      <c r="D7" s="45"/>
      <c r="E7" s="45"/>
      <c r="F7" s="45"/>
    </row>
    <row r="8" spans="1:6" ht="21" customHeight="1">
      <c r="A8" s="11"/>
      <c r="B8" s="11"/>
      <c r="C8" s="11"/>
      <c r="D8" s="45"/>
      <c r="E8" s="45"/>
      <c r="F8" s="45"/>
    </row>
    <row r="9" spans="1:6" ht="18.75" customHeight="1">
      <c r="A9" s="98" t="s">
        <v>172</v>
      </c>
      <c r="B9" s="98" t="s">
        <v>172</v>
      </c>
      <c r="C9" s="182" t="s">
        <v>172</v>
      </c>
      <c r="D9" s="45"/>
      <c r="E9" s="45"/>
      <c r="F9" s="45"/>
    </row>
    <row r="11" spans="1:6" ht="14.25" customHeight="1">
      <c r="A11" t="s">
        <v>180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12"/>
  <sheetViews>
    <sheetView showZeros="0" topLeftCell="H1" workbookViewId="0">
      <selection activeCell="A12" sqref="A12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7"/>
      <c r="C1" s="47"/>
      <c r="R1" s="2"/>
      <c r="S1" s="2" t="s">
        <v>322</v>
      </c>
    </row>
    <row r="2" spans="1:19" ht="41.25" customHeight="1">
      <c r="A2" s="185" t="str">
        <f>"2026"&amp;"年部门政府采购预算表"</f>
        <v>2026年部门政府采购预算表</v>
      </c>
      <c r="B2" s="148"/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8"/>
      <c r="N2" s="149"/>
      <c r="O2" s="149"/>
      <c r="P2" s="148"/>
      <c r="Q2" s="149"/>
      <c r="R2" s="148"/>
      <c r="S2" s="148"/>
    </row>
    <row r="3" spans="1:19" ht="18.75" customHeight="1">
      <c r="A3" s="141" t="str">
        <f>"单位名称："&amp;"嵩明县小街镇第一初级中学"</f>
        <v>单位名称：嵩明县小街镇第一初级中学</v>
      </c>
      <c r="B3" s="186"/>
      <c r="C3" s="186"/>
      <c r="D3" s="187"/>
      <c r="E3" s="187"/>
      <c r="F3" s="187"/>
      <c r="G3" s="187"/>
      <c r="H3" s="187"/>
      <c r="I3" s="4"/>
      <c r="J3" s="4"/>
      <c r="K3" s="4"/>
      <c r="L3" s="4"/>
      <c r="R3" s="5"/>
      <c r="S3" s="59" t="s">
        <v>1</v>
      </c>
    </row>
    <row r="4" spans="1:19" ht="15.75" customHeight="1">
      <c r="A4" s="170" t="s">
        <v>182</v>
      </c>
      <c r="B4" s="200" t="s">
        <v>183</v>
      </c>
      <c r="C4" s="200" t="s">
        <v>323</v>
      </c>
      <c r="D4" s="202" t="s">
        <v>324</v>
      </c>
      <c r="E4" s="202" t="s">
        <v>325</v>
      </c>
      <c r="F4" s="202" t="s">
        <v>326</v>
      </c>
      <c r="G4" s="202" t="s">
        <v>327</v>
      </c>
      <c r="H4" s="202" t="s">
        <v>328</v>
      </c>
      <c r="I4" s="188" t="s">
        <v>190</v>
      </c>
      <c r="J4" s="188"/>
      <c r="K4" s="188"/>
      <c r="L4" s="188"/>
      <c r="M4" s="154"/>
      <c r="N4" s="188"/>
      <c r="O4" s="188"/>
      <c r="P4" s="153"/>
      <c r="Q4" s="188"/>
      <c r="R4" s="154"/>
      <c r="S4" s="155"/>
    </row>
    <row r="5" spans="1:19" ht="17.25" customHeight="1">
      <c r="A5" s="171"/>
      <c r="B5" s="201"/>
      <c r="C5" s="201"/>
      <c r="D5" s="203"/>
      <c r="E5" s="203"/>
      <c r="F5" s="203"/>
      <c r="G5" s="203"/>
      <c r="H5" s="203"/>
      <c r="I5" s="203" t="s">
        <v>55</v>
      </c>
      <c r="J5" s="203" t="s">
        <v>58</v>
      </c>
      <c r="K5" s="203" t="s">
        <v>329</v>
      </c>
      <c r="L5" s="203" t="s">
        <v>330</v>
      </c>
      <c r="M5" s="205" t="s">
        <v>331</v>
      </c>
      <c r="N5" s="189" t="s">
        <v>332</v>
      </c>
      <c r="O5" s="189"/>
      <c r="P5" s="190"/>
      <c r="Q5" s="189"/>
      <c r="R5" s="191"/>
      <c r="S5" s="192"/>
    </row>
    <row r="6" spans="1:19" ht="54" customHeight="1">
      <c r="A6" s="172"/>
      <c r="B6" s="192"/>
      <c r="C6" s="192"/>
      <c r="D6" s="204"/>
      <c r="E6" s="204"/>
      <c r="F6" s="204"/>
      <c r="G6" s="204"/>
      <c r="H6" s="204"/>
      <c r="I6" s="204"/>
      <c r="J6" s="204" t="s">
        <v>57</v>
      </c>
      <c r="K6" s="204"/>
      <c r="L6" s="204"/>
      <c r="M6" s="206"/>
      <c r="N6" s="53" t="s">
        <v>57</v>
      </c>
      <c r="O6" s="53" t="s">
        <v>64</v>
      </c>
      <c r="P6" s="52" t="s">
        <v>65</v>
      </c>
      <c r="Q6" s="53" t="s">
        <v>66</v>
      </c>
      <c r="R6" s="54" t="s">
        <v>67</v>
      </c>
      <c r="S6" s="52" t="s">
        <v>68</v>
      </c>
    </row>
    <row r="7" spans="1:19" ht="18" customHeight="1">
      <c r="A7" s="60">
        <v>1</v>
      </c>
      <c r="B7" s="60" t="s">
        <v>83</v>
      </c>
      <c r="C7" s="61">
        <v>3</v>
      </c>
      <c r="D7" s="61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  <c r="R7" s="60">
        <v>18</v>
      </c>
      <c r="S7" s="60">
        <v>19</v>
      </c>
    </row>
    <row r="8" spans="1:19" ht="21" customHeight="1">
      <c r="A8" s="55"/>
      <c r="B8" s="56"/>
      <c r="C8" s="56"/>
      <c r="D8" s="57"/>
      <c r="E8" s="57"/>
      <c r="F8" s="57"/>
      <c r="G8" s="62"/>
      <c r="H8" s="45"/>
      <c r="I8" s="45"/>
      <c r="J8" s="45"/>
      <c r="K8" s="45"/>
      <c r="L8" s="45"/>
      <c r="M8" s="45"/>
      <c r="N8" s="45"/>
      <c r="O8" s="45"/>
      <c r="P8" s="58"/>
      <c r="Q8" s="58"/>
      <c r="R8" s="45"/>
      <c r="S8" s="45"/>
    </row>
    <row r="9" spans="1:19" ht="21" customHeight="1">
      <c r="A9" s="193" t="s">
        <v>172</v>
      </c>
      <c r="B9" s="194"/>
      <c r="C9" s="194"/>
      <c r="D9" s="195"/>
      <c r="E9" s="195"/>
      <c r="F9" s="195"/>
      <c r="G9" s="111"/>
      <c r="H9" s="45"/>
      <c r="I9" s="45"/>
      <c r="J9" s="45"/>
      <c r="K9" s="45"/>
      <c r="L9" s="45"/>
      <c r="M9" s="45"/>
      <c r="N9" s="45"/>
      <c r="O9" s="45"/>
      <c r="P9" s="58"/>
      <c r="Q9" s="58"/>
      <c r="R9" s="45"/>
      <c r="S9" s="45"/>
    </row>
    <row r="10" spans="1:19" ht="21" customHeight="1">
      <c r="A10" s="196" t="s">
        <v>333</v>
      </c>
      <c r="B10" s="197"/>
      <c r="C10" s="197"/>
      <c r="D10" s="196"/>
      <c r="E10" s="196"/>
      <c r="F10" s="196"/>
      <c r="G10" s="198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2" spans="1:19" ht="14.25" customHeight="1">
      <c r="A12" t="s">
        <v>180</v>
      </c>
    </row>
  </sheetData>
  <mergeCells count="19"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A2:S2"/>
    <mergeCell ref="A3:H3"/>
    <mergeCell ref="I4:S4"/>
    <mergeCell ref="N5:S5"/>
    <mergeCell ref="A9:G9"/>
  </mergeCells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T11"/>
  <sheetViews>
    <sheetView showZeros="0" topLeftCell="J1" workbookViewId="0">
      <selection activeCell="A11" sqref="A1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46"/>
      <c r="B1" s="47"/>
      <c r="C1" s="47"/>
      <c r="D1" s="47"/>
      <c r="E1" s="47"/>
      <c r="F1" s="47"/>
      <c r="G1" s="47"/>
      <c r="H1" s="46"/>
      <c r="I1" s="46"/>
      <c r="J1" s="46"/>
      <c r="K1" s="46"/>
      <c r="L1" s="46"/>
      <c r="M1" s="46"/>
      <c r="N1" s="48"/>
      <c r="O1" s="46"/>
      <c r="P1" s="46"/>
      <c r="Q1" s="47"/>
      <c r="R1" s="46"/>
      <c r="S1" s="49"/>
      <c r="T1" s="49" t="s">
        <v>334</v>
      </c>
    </row>
    <row r="2" spans="1:20" ht="41.25" customHeight="1">
      <c r="A2" s="185" t="str">
        <f>"2026"&amp;"年部门政府购买服务预算表"</f>
        <v>2026年部门政府购买服务预算表</v>
      </c>
      <c r="B2" s="148"/>
      <c r="C2" s="148"/>
      <c r="D2" s="148"/>
      <c r="E2" s="148"/>
      <c r="F2" s="148"/>
      <c r="G2" s="148"/>
      <c r="H2" s="207"/>
      <c r="I2" s="207"/>
      <c r="J2" s="207"/>
      <c r="K2" s="207"/>
      <c r="L2" s="207"/>
      <c r="M2" s="207"/>
      <c r="N2" s="208"/>
      <c r="O2" s="207"/>
      <c r="P2" s="207"/>
      <c r="Q2" s="148"/>
      <c r="R2" s="207"/>
      <c r="S2" s="208"/>
      <c r="T2" s="148"/>
    </row>
    <row r="3" spans="1:20" ht="22.5" customHeight="1">
      <c r="A3" s="209" t="str">
        <f>"单位名称："&amp;"嵩明县小街镇第一初级中学"</f>
        <v>单位名称：嵩明县小街镇第一初级中学</v>
      </c>
      <c r="B3" s="186"/>
      <c r="C3" s="186"/>
      <c r="D3" s="186"/>
      <c r="E3" s="186"/>
      <c r="F3" s="186"/>
      <c r="G3" s="186"/>
      <c r="H3" s="210"/>
      <c r="I3" s="210"/>
      <c r="J3" s="42"/>
      <c r="K3" s="42"/>
      <c r="L3" s="42"/>
      <c r="M3" s="42"/>
      <c r="N3" s="48"/>
      <c r="O3" s="46"/>
      <c r="P3" s="46"/>
      <c r="Q3" s="47"/>
      <c r="R3" s="46"/>
      <c r="S3" s="51"/>
      <c r="T3" s="49" t="s">
        <v>1</v>
      </c>
    </row>
    <row r="4" spans="1:20" ht="24" customHeight="1">
      <c r="A4" s="170" t="s">
        <v>182</v>
      </c>
      <c r="B4" s="200" t="s">
        <v>183</v>
      </c>
      <c r="C4" s="200" t="s">
        <v>323</v>
      </c>
      <c r="D4" s="200" t="s">
        <v>335</v>
      </c>
      <c r="E4" s="200" t="s">
        <v>336</v>
      </c>
      <c r="F4" s="200" t="s">
        <v>337</v>
      </c>
      <c r="G4" s="200" t="s">
        <v>338</v>
      </c>
      <c r="H4" s="202" t="s">
        <v>339</v>
      </c>
      <c r="I4" s="202" t="s">
        <v>340</v>
      </c>
      <c r="J4" s="188" t="s">
        <v>190</v>
      </c>
      <c r="K4" s="188"/>
      <c r="L4" s="188"/>
      <c r="M4" s="188"/>
      <c r="N4" s="154"/>
      <c r="O4" s="188"/>
      <c r="P4" s="188"/>
      <c r="Q4" s="153"/>
      <c r="R4" s="188"/>
      <c r="S4" s="154"/>
      <c r="T4" s="155"/>
    </row>
    <row r="5" spans="1:20" ht="24" customHeight="1">
      <c r="A5" s="171"/>
      <c r="B5" s="201"/>
      <c r="C5" s="201"/>
      <c r="D5" s="201"/>
      <c r="E5" s="201"/>
      <c r="F5" s="201"/>
      <c r="G5" s="201"/>
      <c r="H5" s="203"/>
      <c r="I5" s="203"/>
      <c r="J5" s="203" t="s">
        <v>55</v>
      </c>
      <c r="K5" s="203" t="s">
        <v>58</v>
      </c>
      <c r="L5" s="203" t="s">
        <v>329</v>
      </c>
      <c r="M5" s="203" t="s">
        <v>330</v>
      </c>
      <c r="N5" s="205" t="s">
        <v>331</v>
      </c>
      <c r="O5" s="189" t="s">
        <v>332</v>
      </c>
      <c r="P5" s="189"/>
      <c r="Q5" s="190"/>
      <c r="R5" s="189"/>
      <c r="S5" s="191"/>
      <c r="T5" s="192"/>
    </row>
    <row r="6" spans="1:20" ht="54" customHeight="1">
      <c r="A6" s="172"/>
      <c r="B6" s="192"/>
      <c r="C6" s="192"/>
      <c r="D6" s="192"/>
      <c r="E6" s="192"/>
      <c r="F6" s="192"/>
      <c r="G6" s="192"/>
      <c r="H6" s="204"/>
      <c r="I6" s="204"/>
      <c r="J6" s="204"/>
      <c r="K6" s="204" t="s">
        <v>57</v>
      </c>
      <c r="L6" s="204"/>
      <c r="M6" s="204"/>
      <c r="N6" s="206"/>
      <c r="O6" s="53" t="s">
        <v>57</v>
      </c>
      <c r="P6" s="53" t="s">
        <v>64</v>
      </c>
      <c r="Q6" s="52" t="s">
        <v>65</v>
      </c>
      <c r="R6" s="53" t="s">
        <v>66</v>
      </c>
      <c r="S6" s="54" t="s">
        <v>67</v>
      </c>
      <c r="T6" s="52" t="s">
        <v>68</v>
      </c>
    </row>
    <row r="7" spans="1:20" ht="17.25" customHeight="1">
      <c r="A7" s="9">
        <v>1</v>
      </c>
      <c r="B7" s="52">
        <v>2</v>
      </c>
      <c r="C7" s="9">
        <v>3</v>
      </c>
      <c r="D7" s="9">
        <v>4</v>
      </c>
      <c r="E7" s="52">
        <v>5</v>
      </c>
      <c r="F7" s="9">
        <v>6</v>
      </c>
      <c r="G7" s="9">
        <v>7</v>
      </c>
      <c r="H7" s="52">
        <v>8</v>
      </c>
      <c r="I7" s="9">
        <v>9</v>
      </c>
      <c r="J7" s="9">
        <v>10</v>
      </c>
      <c r="K7" s="52">
        <v>11</v>
      </c>
      <c r="L7" s="9">
        <v>12</v>
      </c>
      <c r="M7" s="9">
        <v>13</v>
      </c>
      <c r="N7" s="52">
        <v>14</v>
      </c>
      <c r="O7" s="9">
        <v>15</v>
      </c>
      <c r="P7" s="9">
        <v>16</v>
      </c>
      <c r="Q7" s="52">
        <v>17</v>
      </c>
      <c r="R7" s="9">
        <v>18</v>
      </c>
      <c r="S7" s="9">
        <v>19</v>
      </c>
      <c r="T7" s="9">
        <v>20</v>
      </c>
    </row>
    <row r="8" spans="1:20" ht="21" customHeight="1">
      <c r="A8" s="55"/>
      <c r="B8" s="56"/>
      <c r="C8" s="56"/>
      <c r="D8" s="56"/>
      <c r="E8" s="56"/>
      <c r="F8" s="56"/>
      <c r="G8" s="56"/>
      <c r="H8" s="57"/>
      <c r="I8" s="57"/>
      <c r="J8" s="45"/>
      <c r="K8" s="45"/>
      <c r="L8" s="45"/>
      <c r="M8" s="45"/>
      <c r="N8" s="45"/>
      <c r="O8" s="45"/>
      <c r="P8" s="45"/>
      <c r="Q8" s="58"/>
      <c r="R8" s="58"/>
      <c r="S8" s="45"/>
      <c r="T8" s="45"/>
    </row>
    <row r="9" spans="1:20" ht="21" customHeight="1">
      <c r="A9" s="193" t="s">
        <v>172</v>
      </c>
      <c r="B9" s="194"/>
      <c r="C9" s="194"/>
      <c r="D9" s="194"/>
      <c r="E9" s="194"/>
      <c r="F9" s="194"/>
      <c r="G9" s="194"/>
      <c r="H9" s="195"/>
      <c r="I9" s="110"/>
      <c r="J9" s="45"/>
      <c r="K9" s="45"/>
      <c r="L9" s="45"/>
      <c r="M9" s="45"/>
      <c r="N9" s="45"/>
      <c r="O9" s="45"/>
      <c r="P9" s="45"/>
      <c r="Q9" s="58"/>
      <c r="R9" s="58"/>
      <c r="S9" s="45"/>
      <c r="T9" s="45"/>
    </row>
    <row r="11" spans="1:20" ht="14.25" customHeight="1">
      <c r="A11" t="s">
        <v>180</v>
      </c>
    </row>
  </sheetData>
  <mergeCells count="19">
    <mergeCell ref="L5:L6"/>
    <mergeCell ref="M5:M6"/>
    <mergeCell ref="N5:N6"/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</mergeCells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E10"/>
  <sheetViews>
    <sheetView showZeros="0" workbookViewId="0">
      <selection activeCell="A10" sqref="A10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41"/>
      <c r="E1" s="2" t="s">
        <v>341</v>
      </c>
    </row>
    <row r="2" spans="1:5" ht="41.25" customHeight="1">
      <c r="A2" s="185" t="str">
        <f>"2026"&amp;"年对下转移支付预算表"</f>
        <v>2026年对下转移支付预算表</v>
      </c>
      <c r="B2" s="149"/>
      <c r="C2" s="149"/>
      <c r="D2" s="149"/>
      <c r="E2" s="148"/>
    </row>
    <row r="3" spans="1:5" ht="18" customHeight="1">
      <c r="A3" s="209" t="str">
        <f>"单位名称："&amp;"嵩明县小街镇第一初级中学"</f>
        <v>单位名称：嵩明县小街镇第一初级中学</v>
      </c>
      <c r="B3" s="210"/>
      <c r="C3" s="210"/>
      <c r="D3" s="211"/>
      <c r="E3" s="5" t="s">
        <v>1</v>
      </c>
    </row>
    <row r="4" spans="1:5" ht="19.5" customHeight="1">
      <c r="A4" s="173" t="s">
        <v>342</v>
      </c>
      <c r="B4" s="156" t="s">
        <v>190</v>
      </c>
      <c r="C4" s="130"/>
      <c r="D4" s="130"/>
      <c r="E4" s="38" t="s">
        <v>343</v>
      </c>
    </row>
    <row r="5" spans="1:5" ht="40.5" customHeight="1">
      <c r="A5" s="135"/>
      <c r="B5" s="14" t="s">
        <v>55</v>
      </c>
      <c r="C5" s="6" t="s">
        <v>58</v>
      </c>
      <c r="D5" s="43" t="s">
        <v>329</v>
      </c>
      <c r="E5" s="15" t="s">
        <v>344</v>
      </c>
    </row>
    <row r="6" spans="1:5" ht="19.5" customHeight="1">
      <c r="A6" s="10">
        <v>1</v>
      </c>
      <c r="B6" s="10">
        <v>2</v>
      </c>
      <c r="C6" s="10">
        <v>3</v>
      </c>
      <c r="D6" s="44">
        <v>4</v>
      </c>
      <c r="E6" s="15">
        <v>5</v>
      </c>
    </row>
    <row r="7" spans="1:5" ht="19.5" customHeight="1">
      <c r="A7" s="16"/>
      <c r="B7" s="45"/>
      <c r="C7" s="45"/>
      <c r="D7" s="45"/>
      <c r="E7" s="45"/>
    </row>
    <row r="8" spans="1:5" ht="19.5" customHeight="1">
      <c r="A8" s="39"/>
      <c r="B8" s="45"/>
      <c r="C8" s="45"/>
      <c r="D8" s="45"/>
      <c r="E8" s="45"/>
    </row>
    <row r="10" spans="1:5" ht="14.25" customHeight="1">
      <c r="A10" t="s">
        <v>180</v>
      </c>
    </row>
  </sheetData>
  <mergeCells count="4">
    <mergeCell ref="A2:E2"/>
    <mergeCell ref="A3:D3"/>
    <mergeCell ref="B4:D4"/>
    <mergeCell ref="A4:A5"/>
  </mergeCells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9"/>
  <sheetViews>
    <sheetView showZeros="0" workbookViewId="0">
      <selection activeCell="A9" sqref="A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345</v>
      </c>
    </row>
    <row r="2" spans="1:10" ht="41.25" customHeight="1">
      <c r="A2" s="176" t="str">
        <f>"2026"&amp;"年对下转移支付绩效目标表"</f>
        <v>2026年对下转移支付绩效目标表</v>
      </c>
      <c r="B2" s="149"/>
      <c r="C2" s="149"/>
      <c r="D2" s="149"/>
      <c r="E2" s="149"/>
      <c r="F2" s="148"/>
      <c r="G2" s="149"/>
      <c r="H2" s="148"/>
      <c r="I2" s="148"/>
      <c r="J2" s="149"/>
    </row>
    <row r="3" spans="1:10" ht="17.25" customHeight="1">
      <c r="A3" s="150" t="str">
        <f>"单位名称："&amp;"嵩明县小街镇第一初级中学"</f>
        <v>单位名称：嵩明县小街镇第一初级中学</v>
      </c>
      <c r="B3" s="91"/>
      <c r="C3" s="91"/>
      <c r="D3" s="91"/>
      <c r="E3" s="91"/>
      <c r="F3" s="91"/>
      <c r="G3" s="91"/>
      <c r="H3" s="91"/>
    </row>
    <row r="4" spans="1:10" ht="44.25" customHeight="1">
      <c r="A4" s="37" t="s">
        <v>342</v>
      </c>
      <c r="B4" s="37" t="s">
        <v>264</v>
      </c>
      <c r="C4" s="37" t="s">
        <v>265</v>
      </c>
      <c r="D4" s="37" t="s">
        <v>266</v>
      </c>
      <c r="E4" s="37" t="s">
        <v>267</v>
      </c>
      <c r="F4" s="38" t="s">
        <v>268</v>
      </c>
      <c r="G4" s="37" t="s">
        <v>269</v>
      </c>
      <c r="H4" s="38" t="s">
        <v>270</v>
      </c>
      <c r="I4" s="38" t="s">
        <v>271</v>
      </c>
      <c r="J4" s="37" t="s">
        <v>272</v>
      </c>
    </row>
    <row r="5" spans="1:10" ht="14.25" customHeight="1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8">
        <v>6</v>
      </c>
      <c r="G5" s="37">
        <v>7</v>
      </c>
      <c r="H5" s="38">
        <v>8</v>
      </c>
      <c r="I5" s="38">
        <v>9</v>
      </c>
      <c r="J5" s="37">
        <v>10</v>
      </c>
    </row>
    <row r="6" spans="1:10" ht="42" customHeight="1">
      <c r="A6" s="16"/>
      <c r="B6" s="39"/>
      <c r="C6" s="39"/>
      <c r="D6" s="39"/>
      <c r="E6" s="31"/>
      <c r="F6" s="40"/>
      <c r="G6" s="31"/>
      <c r="H6" s="40"/>
      <c r="I6" s="40"/>
      <c r="J6" s="31"/>
    </row>
    <row r="7" spans="1:10" ht="42" customHeight="1">
      <c r="A7" s="16"/>
      <c r="B7" s="11"/>
      <c r="C7" s="11"/>
      <c r="D7" s="11"/>
      <c r="E7" s="16"/>
      <c r="F7" s="11"/>
      <c r="G7" s="16"/>
      <c r="H7" s="11"/>
      <c r="I7" s="11"/>
      <c r="J7" s="16"/>
    </row>
    <row r="9" spans="1:10" ht="12" customHeight="1">
      <c r="A9" t="s">
        <v>180</v>
      </c>
    </row>
  </sheetData>
  <mergeCells count="2">
    <mergeCell ref="A2:J2"/>
    <mergeCell ref="A3:H3"/>
  </mergeCells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I10"/>
  <sheetViews>
    <sheetView showZeros="0" workbookViewId="0">
      <selection activeCell="A10" sqref="A10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0"/>
      <c r="B1" s="21"/>
      <c r="C1" s="21"/>
      <c r="D1" s="22"/>
      <c r="E1" s="22"/>
      <c r="F1" s="22"/>
      <c r="G1" s="21"/>
      <c r="H1" s="21"/>
      <c r="I1" s="23" t="s">
        <v>346</v>
      </c>
    </row>
    <row r="2" spans="1:9" ht="41.25" customHeight="1">
      <c r="A2" s="90" t="str">
        <f>"2026"&amp;"年新增资产配置预算表"</f>
        <v>2026年新增资产配置预算表</v>
      </c>
      <c r="B2" s="140"/>
      <c r="C2" s="140"/>
      <c r="D2" s="139"/>
      <c r="E2" s="139"/>
      <c r="F2" s="139"/>
      <c r="G2" s="140"/>
      <c r="H2" s="140"/>
      <c r="I2" s="139"/>
    </row>
    <row r="3" spans="1:9" ht="14.25" customHeight="1">
      <c r="A3" s="92" t="str">
        <f>"单位名称："&amp;"嵩明县小街镇第一初级中学"</f>
        <v>单位名称：嵩明县小街镇第一初级中学</v>
      </c>
      <c r="B3" s="212"/>
      <c r="C3" s="212"/>
      <c r="D3" s="26"/>
      <c r="F3" s="25"/>
      <c r="G3" s="24"/>
      <c r="H3" s="24"/>
      <c r="I3" s="27" t="s">
        <v>1</v>
      </c>
    </row>
    <row r="4" spans="1:9" ht="28.5" customHeight="1">
      <c r="A4" s="143" t="s">
        <v>182</v>
      </c>
      <c r="B4" s="144" t="s">
        <v>183</v>
      </c>
      <c r="C4" s="103" t="s">
        <v>347</v>
      </c>
      <c r="D4" s="143" t="s">
        <v>348</v>
      </c>
      <c r="E4" s="143" t="s">
        <v>349</v>
      </c>
      <c r="F4" s="143" t="s">
        <v>350</v>
      </c>
      <c r="G4" s="144" t="s">
        <v>351</v>
      </c>
      <c r="H4" s="213"/>
      <c r="I4" s="143"/>
    </row>
    <row r="5" spans="1:9" ht="21" customHeight="1">
      <c r="A5" s="103"/>
      <c r="B5" s="147"/>
      <c r="C5" s="147"/>
      <c r="D5" s="146"/>
      <c r="E5" s="147"/>
      <c r="F5" s="147"/>
      <c r="G5" s="28" t="s">
        <v>327</v>
      </c>
      <c r="H5" s="28" t="s">
        <v>352</v>
      </c>
      <c r="I5" s="28" t="s">
        <v>353</v>
      </c>
    </row>
    <row r="6" spans="1:9" ht="17.25" customHeight="1">
      <c r="A6" s="29" t="s">
        <v>82</v>
      </c>
      <c r="B6" s="30" t="s">
        <v>83</v>
      </c>
      <c r="C6" s="29" t="s">
        <v>84</v>
      </c>
      <c r="D6" s="31" t="s">
        <v>85</v>
      </c>
      <c r="E6" s="29" t="s">
        <v>86</v>
      </c>
      <c r="F6" s="30" t="s">
        <v>87</v>
      </c>
      <c r="G6" s="32" t="s">
        <v>88</v>
      </c>
      <c r="H6" s="31" t="s">
        <v>89</v>
      </c>
      <c r="I6" s="31">
        <v>9</v>
      </c>
    </row>
    <row r="7" spans="1:9" ht="19.5" customHeight="1">
      <c r="A7" s="33"/>
      <c r="B7" s="19"/>
      <c r="C7" s="19"/>
      <c r="D7" s="16"/>
      <c r="E7" s="11"/>
      <c r="F7" s="32"/>
      <c r="G7" s="34"/>
      <c r="H7" s="35"/>
      <c r="I7" s="35"/>
    </row>
    <row r="8" spans="1:9" ht="19.5" customHeight="1">
      <c r="A8" s="214" t="s">
        <v>55</v>
      </c>
      <c r="B8" s="215"/>
      <c r="C8" s="215"/>
      <c r="D8" s="216"/>
      <c r="E8" s="217"/>
      <c r="F8" s="217"/>
      <c r="G8" s="34"/>
      <c r="H8" s="35"/>
      <c r="I8" s="35"/>
    </row>
    <row r="10" spans="1:9" ht="14.25" customHeight="1">
      <c r="A10" t="s">
        <v>180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1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K12"/>
  <sheetViews>
    <sheetView showZeros="0" workbookViewId="0">
      <selection activeCell="A12" sqref="A12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354</v>
      </c>
    </row>
    <row r="2" spans="1:11" ht="41.25" customHeight="1">
      <c r="A2" s="149" t="str">
        <f>"2026"&amp;"年上级转移支付补助项目支出预算表"</f>
        <v>2026年上级转移支付补助项目支出预算表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13.5" customHeight="1">
      <c r="A3" s="150" t="str">
        <f>"单位名称："&amp;"嵩明县小街镇第一初级中学"</f>
        <v>单位名称：嵩明县小街镇第一初级中学</v>
      </c>
      <c r="B3" s="151"/>
      <c r="C3" s="151"/>
      <c r="D3" s="151"/>
      <c r="E3" s="151"/>
      <c r="F3" s="151"/>
      <c r="G3" s="151"/>
      <c r="H3" s="4"/>
      <c r="I3" s="4"/>
      <c r="J3" s="4"/>
      <c r="K3" s="5" t="s">
        <v>1</v>
      </c>
    </row>
    <row r="4" spans="1:11" ht="21.75" customHeight="1">
      <c r="A4" s="162" t="s">
        <v>241</v>
      </c>
      <c r="B4" s="162" t="s">
        <v>185</v>
      </c>
      <c r="C4" s="162" t="s">
        <v>242</v>
      </c>
      <c r="D4" s="170" t="s">
        <v>186</v>
      </c>
      <c r="E4" s="170" t="s">
        <v>187</v>
      </c>
      <c r="F4" s="170" t="s">
        <v>243</v>
      </c>
      <c r="G4" s="170" t="s">
        <v>244</v>
      </c>
      <c r="H4" s="173" t="s">
        <v>55</v>
      </c>
      <c r="I4" s="156" t="s">
        <v>355</v>
      </c>
      <c r="J4" s="130"/>
      <c r="K4" s="131"/>
    </row>
    <row r="5" spans="1:11" ht="21.75" customHeight="1">
      <c r="A5" s="163"/>
      <c r="B5" s="163"/>
      <c r="C5" s="163"/>
      <c r="D5" s="171"/>
      <c r="E5" s="171"/>
      <c r="F5" s="171"/>
      <c r="G5" s="171"/>
      <c r="H5" s="164"/>
      <c r="I5" s="170" t="s">
        <v>58</v>
      </c>
      <c r="J5" s="170" t="s">
        <v>59</v>
      </c>
      <c r="K5" s="170" t="s">
        <v>60</v>
      </c>
    </row>
    <row r="6" spans="1:11" ht="40.5" customHeight="1">
      <c r="A6" s="169"/>
      <c r="B6" s="169"/>
      <c r="C6" s="169"/>
      <c r="D6" s="172"/>
      <c r="E6" s="172"/>
      <c r="F6" s="172"/>
      <c r="G6" s="172"/>
      <c r="H6" s="135"/>
      <c r="I6" s="172" t="s">
        <v>57</v>
      </c>
      <c r="J6" s="172"/>
      <c r="K6" s="172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5">
        <v>10</v>
      </c>
      <c r="K7" s="15">
        <v>11</v>
      </c>
    </row>
    <row r="8" spans="1:11" ht="18.75" customHeight="1">
      <c r="A8" s="16"/>
      <c r="B8" s="11"/>
      <c r="C8" s="16"/>
      <c r="D8" s="16"/>
      <c r="E8" s="16"/>
      <c r="F8" s="16"/>
      <c r="G8" s="16"/>
      <c r="H8" s="17"/>
      <c r="I8" s="18"/>
      <c r="J8" s="18"/>
      <c r="K8" s="17"/>
    </row>
    <row r="9" spans="1:11" ht="18.75" customHeight="1">
      <c r="A9" s="19"/>
      <c r="B9" s="11"/>
      <c r="C9" s="11"/>
      <c r="D9" s="11"/>
      <c r="E9" s="11"/>
      <c r="F9" s="11"/>
      <c r="G9" s="11"/>
      <c r="H9" s="13"/>
      <c r="I9" s="13"/>
      <c r="J9" s="13"/>
      <c r="K9" s="17"/>
    </row>
    <row r="10" spans="1:11" ht="18.75" customHeight="1">
      <c r="A10" s="158" t="s">
        <v>172</v>
      </c>
      <c r="B10" s="159"/>
      <c r="C10" s="159"/>
      <c r="D10" s="159"/>
      <c r="E10" s="159"/>
      <c r="F10" s="159"/>
      <c r="G10" s="120"/>
      <c r="H10" s="13"/>
      <c r="I10" s="13"/>
      <c r="J10" s="13"/>
      <c r="K10" s="17"/>
    </row>
    <row r="12" spans="1:11" ht="14.25" customHeight="1">
      <c r="A12" t="s">
        <v>180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10"/>
  <sheetViews>
    <sheetView showZeros="0" workbookViewId="0">
      <selection activeCell="D19" sqref="D19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356</v>
      </c>
    </row>
    <row r="2" spans="1:7" ht="41.25" customHeight="1">
      <c r="A2" s="149" t="str">
        <f>"2026"&amp;"年部门项目中期规划预算表"</f>
        <v>2026年部门项目中期规划预算表</v>
      </c>
      <c r="B2" s="149"/>
      <c r="C2" s="149"/>
      <c r="D2" s="149"/>
      <c r="E2" s="149"/>
      <c r="F2" s="149"/>
      <c r="G2" s="149"/>
    </row>
    <row r="3" spans="1:7" ht="13.5" customHeight="1">
      <c r="A3" s="150" t="str">
        <f>"单位名称："&amp;"嵩明县小街镇第一初级中学"</f>
        <v>单位名称：嵩明县小街镇第一初级中学</v>
      </c>
      <c r="B3" s="151"/>
      <c r="C3" s="151"/>
      <c r="D3" s="151"/>
      <c r="E3" s="4"/>
      <c r="F3" s="4"/>
      <c r="G3" s="5" t="s">
        <v>1</v>
      </c>
    </row>
    <row r="4" spans="1:7" ht="21.75" customHeight="1">
      <c r="A4" s="162" t="s">
        <v>242</v>
      </c>
      <c r="B4" s="162" t="s">
        <v>241</v>
      </c>
      <c r="C4" s="162" t="s">
        <v>185</v>
      </c>
      <c r="D4" s="170" t="s">
        <v>357</v>
      </c>
      <c r="E4" s="156" t="s">
        <v>58</v>
      </c>
      <c r="F4" s="130"/>
      <c r="G4" s="131"/>
    </row>
    <row r="5" spans="1:7" ht="21.75" customHeight="1">
      <c r="A5" s="163"/>
      <c r="B5" s="163"/>
      <c r="C5" s="163"/>
      <c r="D5" s="171"/>
      <c r="E5" s="221" t="str">
        <f>"2026"&amp;"年"</f>
        <v>2026年</v>
      </c>
      <c r="F5" s="170" t="str">
        <f>("2026"+1)&amp;"年"</f>
        <v>2027年</v>
      </c>
      <c r="G5" s="170" t="str">
        <f>("2026"+2)&amp;"年"</f>
        <v>2028年</v>
      </c>
    </row>
    <row r="6" spans="1:7" ht="40.5" customHeight="1">
      <c r="A6" s="169"/>
      <c r="B6" s="169"/>
      <c r="C6" s="169"/>
      <c r="D6" s="172"/>
      <c r="E6" s="135"/>
      <c r="F6" s="172" t="s">
        <v>57</v>
      </c>
      <c r="G6" s="172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 t="s">
        <v>70</v>
      </c>
      <c r="B8" s="12"/>
      <c r="C8" s="12"/>
      <c r="D8" s="11"/>
      <c r="E8" s="13">
        <v>7410</v>
      </c>
      <c r="F8" s="13"/>
      <c r="G8" s="13"/>
    </row>
    <row r="9" spans="1:7" ht="18.75" customHeight="1">
      <c r="A9" s="11"/>
      <c r="B9" s="11" t="s">
        <v>358</v>
      </c>
      <c r="C9" s="11" t="s">
        <v>249</v>
      </c>
      <c r="D9" s="11" t="s">
        <v>359</v>
      </c>
      <c r="E9" s="13">
        <v>7410</v>
      </c>
      <c r="F9" s="13"/>
      <c r="G9" s="13"/>
    </row>
    <row r="10" spans="1:7" ht="18.75" customHeight="1">
      <c r="A10" s="218" t="s">
        <v>55</v>
      </c>
      <c r="B10" s="219" t="s">
        <v>360</v>
      </c>
      <c r="C10" s="219"/>
      <c r="D10" s="220"/>
      <c r="E10" s="13">
        <v>7410</v>
      </c>
      <c r="F10" s="13"/>
      <c r="G10" s="1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9"/>
  <sheetViews>
    <sheetView showGridLines="0" showZeros="0" tabSelected="1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6" t="s">
        <v>52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41.25" customHeight="1">
      <c r="A2" s="90" t="str">
        <f>"2026"&amp;"年部门收入预算表"</f>
        <v>2026年部门收入预算表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17.25" customHeight="1">
      <c r="A3" s="92" t="str">
        <f>"单位名称："&amp;"嵩明县小街镇第一初级中学"</f>
        <v>单位名称：嵩明县小街镇第一初级中学</v>
      </c>
      <c r="B3" s="91"/>
      <c r="S3" s="26" t="s">
        <v>1</v>
      </c>
    </row>
    <row r="4" spans="1:19" ht="21.75" customHeight="1">
      <c r="A4" s="105" t="s">
        <v>53</v>
      </c>
      <c r="B4" s="108" t="s">
        <v>54</v>
      </c>
      <c r="C4" s="108" t="s">
        <v>55</v>
      </c>
      <c r="D4" s="97" t="s">
        <v>56</v>
      </c>
      <c r="E4" s="97"/>
      <c r="F4" s="97"/>
      <c r="G4" s="97"/>
      <c r="H4" s="97"/>
      <c r="I4" s="98"/>
      <c r="J4" s="97"/>
      <c r="K4" s="97"/>
      <c r="L4" s="97"/>
      <c r="M4" s="97"/>
      <c r="N4" s="99"/>
      <c r="O4" s="97" t="s">
        <v>45</v>
      </c>
      <c r="P4" s="97"/>
      <c r="Q4" s="97"/>
      <c r="R4" s="97"/>
      <c r="S4" s="99"/>
    </row>
    <row r="5" spans="1:19" ht="27" customHeight="1">
      <c r="A5" s="106"/>
      <c r="B5" s="109"/>
      <c r="C5" s="109"/>
      <c r="D5" s="109" t="s">
        <v>57</v>
      </c>
      <c r="E5" s="109" t="s">
        <v>58</v>
      </c>
      <c r="F5" s="109" t="s">
        <v>59</v>
      </c>
      <c r="G5" s="109" t="s">
        <v>60</v>
      </c>
      <c r="H5" s="109" t="s">
        <v>61</v>
      </c>
      <c r="I5" s="100" t="s">
        <v>62</v>
      </c>
      <c r="J5" s="101"/>
      <c r="K5" s="101"/>
      <c r="L5" s="101"/>
      <c r="M5" s="101"/>
      <c r="N5" s="102"/>
      <c r="O5" s="109" t="s">
        <v>57</v>
      </c>
      <c r="P5" s="109" t="s">
        <v>58</v>
      </c>
      <c r="Q5" s="109" t="s">
        <v>59</v>
      </c>
      <c r="R5" s="109" t="s">
        <v>60</v>
      </c>
      <c r="S5" s="109" t="s">
        <v>63</v>
      </c>
    </row>
    <row r="6" spans="1:19" ht="30" customHeight="1">
      <c r="A6" s="107"/>
      <c r="B6" s="110"/>
      <c r="C6" s="111"/>
      <c r="D6" s="111"/>
      <c r="E6" s="111"/>
      <c r="F6" s="111"/>
      <c r="G6" s="111"/>
      <c r="H6" s="111"/>
      <c r="I6" s="40" t="s">
        <v>57</v>
      </c>
      <c r="J6" s="87" t="s">
        <v>64</v>
      </c>
      <c r="K6" s="87" t="s">
        <v>65</v>
      </c>
      <c r="L6" s="87" t="s">
        <v>66</v>
      </c>
      <c r="M6" s="87" t="s">
        <v>67</v>
      </c>
      <c r="N6" s="87" t="s">
        <v>68</v>
      </c>
      <c r="O6" s="112"/>
      <c r="P6" s="112"/>
      <c r="Q6" s="112"/>
      <c r="R6" s="112"/>
      <c r="S6" s="111"/>
    </row>
    <row r="7" spans="1:19" ht="15" customHeight="1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40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</row>
    <row r="8" spans="1:19" ht="18" customHeight="1">
      <c r="A8" s="11" t="s">
        <v>69</v>
      </c>
      <c r="B8" s="11" t="s">
        <v>70</v>
      </c>
      <c r="C8" s="58">
        <v>26909423.030000001</v>
      </c>
      <c r="D8" s="45">
        <v>26909423.030000001</v>
      </c>
      <c r="E8" s="45">
        <v>22979293.379999999</v>
      </c>
      <c r="F8" s="45"/>
      <c r="G8" s="45"/>
      <c r="H8" s="45"/>
      <c r="I8" s="45">
        <v>3930129.65</v>
      </c>
      <c r="J8" s="45"/>
      <c r="K8" s="45"/>
      <c r="L8" s="45">
        <v>36809</v>
      </c>
      <c r="M8" s="45"/>
      <c r="N8" s="45">
        <v>3893320.65</v>
      </c>
      <c r="O8" s="45"/>
      <c r="P8" s="45"/>
      <c r="Q8" s="45"/>
      <c r="R8" s="45"/>
      <c r="S8" s="45"/>
    </row>
    <row r="9" spans="1:19" ht="18" customHeight="1">
      <c r="A9" s="103" t="s">
        <v>55</v>
      </c>
      <c r="B9" s="104"/>
      <c r="C9" s="45">
        <v>26909423.030000001</v>
      </c>
      <c r="D9" s="45">
        <v>26909423.030000001</v>
      </c>
      <c r="E9" s="45">
        <v>22979293.379999999</v>
      </c>
      <c r="F9" s="45"/>
      <c r="G9" s="45"/>
      <c r="H9" s="45"/>
      <c r="I9" s="45">
        <v>3930129.65</v>
      </c>
      <c r="J9" s="45"/>
      <c r="K9" s="45"/>
      <c r="L9" s="45">
        <v>36809</v>
      </c>
      <c r="M9" s="45"/>
      <c r="N9" s="45">
        <v>3893320.65</v>
      </c>
      <c r="O9" s="45"/>
      <c r="P9" s="45"/>
      <c r="Q9" s="45"/>
      <c r="R9" s="45"/>
      <c r="S9" s="45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26"/>
  <sheetViews>
    <sheetView showGridLines="0" showZeros="0" topLeftCell="A10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3" t="s">
        <v>71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41.25" customHeight="1">
      <c r="A2" s="90" t="str">
        <f>"2026"&amp;"年部门支出预算表"</f>
        <v>2026年部门支出预算表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7.25" customHeight="1">
      <c r="A3" s="92" t="str">
        <f>"单位名称："&amp;"嵩明县小街镇第一初级中学"</f>
        <v>单位名称：嵩明县小街镇第一初级中学</v>
      </c>
      <c r="B3" s="91"/>
      <c r="O3" s="26" t="s">
        <v>1</v>
      </c>
    </row>
    <row r="4" spans="1:15" ht="27" customHeight="1">
      <c r="A4" s="121" t="s">
        <v>72</v>
      </c>
      <c r="B4" s="121" t="s">
        <v>73</v>
      </c>
      <c r="C4" s="121" t="s">
        <v>55</v>
      </c>
      <c r="D4" s="114" t="s">
        <v>58</v>
      </c>
      <c r="E4" s="115"/>
      <c r="F4" s="116"/>
      <c r="G4" s="124" t="s">
        <v>59</v>
      </c>
      <c r="H4" s="124" t="s">
        <v>60</v>
      </c>
      <c r="I4" s="124" t="s">
        <v>74</v>
      </c>
      <c r="J4" s="114" t="s">
        <v>62</v>
      </c>
      <c r="K4" s="115"/>
      <c r="L4" s="115"/>
      <c r="M4" s="115"/>
      <c r="N4" s="117"/>
      <c r="O4" s="118"/>
    </row>
    <row r="5" spans="1:15" ht="42" customHeight="1">
      <c r="A5" s="122"/>
      <c r="B5" s="122"/>
      <c r="C5" s="123"/>
      <c r="D5" s="84" t="s">
        <v>57</v>
      </c>
      <c r="E5" s="84" t="s">
        <v>75</v>
      </c>
      <c r="F5" s="84" t="s">
        <v>76</v>
      </c>
      <c r="G5" s="123"/>
      <c r="H5" s="123"/>
      <c r="I5" s="125"/>
      <c r="J5" s="84" t="s">
        <v>57</v>
      </c>
      <c r="K5" s="79" t="s">
        <v>77</v>
      </c>
      <c r="L5" s="79" t="s">
        <v>78</v>
      </c>
      <c r="M5" s="79" t="s">
        <v>79</v>
      </c>
      <c r="N5" s="79" t="s">
        <v>80</v>
      </c>
      <c r="O5" s="79" t="s">
        <v>81</v>
      </c>
    </row>
    <row r="6" spans="1:15" ht="18" customHeight="1">
      <c r="A6" s="29" t="s">
        <v>82</v>
      </c>
      <c r="B6" s="29" t="s">
        <v>83</v>
      </c>
      <c r="C6" s="29" t="s">
        <v>84</v>
      </c>
      <c r="D6" s="32" t="s">
        <v>85</v>
      </c>
      <c r="E6" s="32" t="s">
        <v>86</v>
      </c>
      <c r="F6" s="32" t="s">
        <v>87</v>
      </c>
      <c r="G6" s="32" t="s">
        <v>88</v>
      </c>
      <c r="H6" s="32" t="s">
        <v>89</v>
      </c>
      <c r="I6" s="32" t="s">
        <v>90</v>
      </c>
      <c r="J6" s="32" t="s">
        <v>91</v>
      </c>
      <c r="K6" s="32" t="s">
        <v>92</v>
      </c>
      <c r="L6" s="32" t="s">
        <v>93</v>
      </c>
      <c r="M6" s="32" t="s">
        <v>94</v>
      </c>
      <c r="N6" s="29" t="s">
        <v>95</v>
      </c>
      <c r="O6" s="32" t="s">
        <v>96</v>
      </c>
    </row>
    <row r="7" spans="1:15" ht="21" customHeight="1">
      <c r="A7" s="33" t="s">
        <v>97</v>
      </c>
      <c r="B7" s="33" t="s">
        <v>98</v>
      </c>
      <c r="C7" s="45">
        <v>20250452.649999999</v>
      </c>
      <c r="D7" s="45">
        <v>16320323</v>
      </c>
      <c r="E7" s="45">
        <v>16320323</v>
      </c>
      <c r="F7" s="45"/>
      <c r="G7" s="45"/>
      <c r="H7" s="45"/>
      <c r="I7" s="45"/>
      <c r="J7" s="45">
        <v>3930129.65</v>
      </c>
      <c r="K7" s="45"/>
      <c r="L7" s="45"/>
      <c r="M7" s="45">
        <v>36809</v>
      </c>
      <c r="N7" s="45"/>
      <c r="O7" s="45">
        <v>3893320.65</v>
      </c>
    </row>
    <row r="8" spans="1:15" ht="21" customHeight="1">
      <c r="A8" s="85" t="s">
        <v>99</v>
      </c>
      <c r="B8" s="85" t="s">
        <v>100</v>
      </c>
      <c r="C8" s="45">
        <v>20250452.649999999</v>
      </c>
      <c r="D8" s="45">
        <v>16320323</v>
      </c>
      <c r="E8" s="45">
        <v>16320323</v>
      </c>
      <c r="F8" s="45"/>
      <c r="G8" s="45"/>
      <c r="H8" s="45"/>
      <c r="I8" s="45"/>
      <c r="J8" s="45">
        <v>3930129.65</v>
      </c>
      <c r="K8" s="45"/>
      <c r="L8" s="45"/>
      <c r="M8" s="45">
        <v>36809</v>
      </c>
      <c r="N8" s="45"/>
      <c r="O8" s="45">
        <v>3893320.65</v>
      </c>
    </row>
    <row r="9" spans="1:15" ht="21" customHeight="1">
      <c r="A9" s="86" t="s">
        <v>101</v>
      </c>
      <c r="B9" s="86" t="s">
        <v>102</v>
      </c>
      <c r="C9" s="45">
        <v>20250452.649999999</v>
      </c>
      <c r="D9" s="45">
        <v>16320323</v>
      </c>
      <c r="E9" s="45">
        <v>16320323</v>
      </c>
      <c r="F9" s="45"/>
      <c r="G9" s="45"/>
      <c r="H9" s="45"/>
      <c r="I9" s="45"/>
      <c r="J9" s="45">
        <v>3930129.65</v>
      </c>
      <c r="K9" s="45"/>
      <c r="L9" s="45"/>
      <c r="M9" s="45">
        <v>36809</v>
      </c>
      <c r="N9" s="45"/>
      <c r="O9" s="45">
        <v>3893320.65</v>
      </c>
    </row>
    <row r="10" spans="1:15" ht="21" customHeight="1">
      <c r="A10" s="33" t="s">
        <v>103</v>
      </c>
      <c r="B10" s="33" t="s">
        <v>104</v>
      </c>
      <c r="C10" s="45">
        <v>2798937.74</v>
      </c>
      <c r="D10" s="45">
        <v>2798937.74</v>
      </c>
      <c r="E10" s="45">
        <v>2791527.74</v>
      </c>
      <c r="F10" s="45">
        <v>7410</v>
      </c>
      <c r="G10" s="45"/>
      <c r="H10" s="45"/>
      <c r="I10" s="45"/>
      <c r="J10" s="45"/>
      <c r="K10" s="45"/>
      <c r="L10" s="45"/>
      <c r="M10" s="45"/>
      <c r="N10" s="45"/>
      <c r="O10" s="45"/>
    </row>
    <row r="11" spans="1:15" ht="21" customHeight="1">
      <c r="A11" s="85" t="s">
        <v>105</v>
      </c>
      <c r="B11" s="85" t="s">
        <v>106</v>
      </c>
      <c r="C11" s="45">
        <v>2693246</v>
      </c>
      <c r="D11" s="45">
        <v>2693246</v>
      </c>
      <c r="E11" s="45">
        <v>2693246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21" customHeight="1">
      <c r="A12" s="86" t="s">
        <v>107</v>
      </c>
      <c r="B12" s="86" t="s">
        <v>108</v>
      </c>
      <c r="C12" s="45">
        <v>446806</v>
      </c>
      <c r="D12" s="45">
        <v>446806</v>
      </c>
      <c r="E12" s="45">
        <v>446806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ht="21" customHeight="1">
      <c r="A13" s="86" t="s">
        <v>109</v>
      </c>
      <c r="B13" s="86" t="s">
        <v>110</v>
      </c>
      <c r="C13" s="45">
        <v>2246440</v>
      </c>
      <c r="D13" s="45">
        <v>2246440</v>
      </c>
      <c r="E13" s="45">
        <v>2246440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ht="21" customHeight="1">
      <c r="A14" s="85" t="s">
        <v>111</v>
      </c>
      <c r="B14" s="85" t="s">
        <v>112</v>
      </c>
      <c r="C14" s="45">
        <v>7410</v>
      </c>
      <c r="D14" s="45">
        <v>7410</v>
      </c>
      <c r="E14" s="45"/>
      <c r="F14" s="45">
        <v>7410</v>
      </c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21" customHeight="1">
      <c r="A15" s="86" t="s">
        <v>113</v>
      </c>
      <c r="B15" s="86" t="s">
        <v>114</v>
      </c>
      <c r="C15" s="45">
        <v>7410</v>
      </c>
      <c r="D15" s="45">
        <v>7410</v>
      </c>
      <c r="E15" s="45"/>
      <c r="F15" s="45">
        <v>7410</v>
      </c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21" customHeight="1">
      <c r="A16" s="85" t="s">
        <v>115</v>
      </c>
      <c r="B16" s="85" t="s">
        <v>116</v>
      </c>
      <c r="C16" s="45">
        <v>98281.74</v>
      </c>
      <c r="D16" s="45">
        <v>98281.74</v>
      </c>
      <c r="E16" s="45">
        <v>98281.74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21" customHeight="1">
      <c r="A17" s="86" t="s">
        <v>117</v>
      </c>
      <c r="B17" s="86" t="s">
        <v>116</v>
      </c>
      <c r="C17" s="45">
        <v>98281.74</v>
      </c>
      <c r="D17" s="45">
        <v>98281.74</v>
      </c>
      <c r="E17" s="45">
        <v>98281.74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ht="21" customHeight="1">
      <c r="A18" s="33" t="s">
        <v>118</v>
      </c>
      <c r="B18" s="33" t="s">
        <v>119</v>
      </c>
      <c r="C18" s="45">
        <v>1884322.88</v>
      </c>
      <c r="D18" s="45">
        <v>1884322.88</v>
      </c>
      <c r="E18" s="45">
        <v>1884322.88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21" customHeight="1">
      <c r="A19" s="85" t="s">
        <v>120</v>
      </c>
      <c r="B19" s="85" t="s">
        <v>121</v>
      </c>
      <c r="C19" s="45">
        <v>1884322.88</v>
      </c>
      <c r="D19" s="45">
        <v>1884322.88</v>
      </c>
      <c r="E19" s="45">
        <v>1884322.88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21" customHeight="1">
      <c r="A20" s="86" t="s">
        <v>122</v>
      </c>
      <c r="B20" s="86" t="s">
        <v>123</v>
      </c>
      <c r="C20" s="45">
        <v>1032581.2</v>
      </c>
      <c r="D20" s="45">
        <v>1032581.2</v>
      </c>
      <c r="E20" s="45">
        <v>1032581.2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21" customHeight="1">
      <c r="A21" s="86" t="s">
        <v>124</v>
      </c>
      <c r="B21" s="86" t="s">
        <v>125</v>
      </c>
      <c r="C21" s="45">
        <v>735431.68000000005</v>
      </c>
      <c r="D21" s="45">
        <v>735431.68000000005</v>
      </c>
      <c r="E21" s="45">
        <v>735431.68000000005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21" customHeight="1">
      <c r="A22" s="86" t="s">
        <v>126</v>
      </c>
      <c r="B22" s="86" t="s">
        <v>127</v>
      </c>
      <c r="C22" s="45">
        <v>116310</v>
      </c>
      <c r="D22" s="45">
        <v>116310</v>
      </c>
      <c r="E22" s="45">
        <v>116310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21" customHeight="1">
      <c r="A23" s="33" t="s">
        <v>128</v>
      </c>
      <c r="B23" s="33" t="s">
        <v>129</v>
      </c>
      <c r="C23" s="45">
        <v>1975709.76</v>
      </c>
      <c r="D23" s="45">
        <v>1975709.76</v>
      </c>
      <c r="E23" s="45">
        <v>1975709.76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ht="21" customHeight="1">
      <c r="A24" s="85" t="s">
        <v>130</v>
      </c>
      <c r="B24" s="85" t="s">
        <v>131</v>
      </c>
      <c r="C24" s="45">
        <v>1975709.76</v>
      </c>
      <c r="D24" s="45">
        <v>1975709.76</v>
      </c>
      <c r="E24" s="45">
        <v>1975709.76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ht="21" customHeight="1">
      <c r="A25" s="86" t="s">
        <v>132</v>
      </c>
      <c r="B25" s="86" t="s">
        <v>133</v>
      </c>
      <c r="C25" s="45">
        <v>1975709.76</v>
      </c>
      <c r="D25" s="45">
        <v>1975709.76</v>
      </c>
      <c r="E25" s="45">
        <v>1975709.76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ht="21" customHeight="1">
      <c r="A26" s="119" t="s">
        <v>55</v>
      </c>
      <c r="B26" s="120"/>
      <c r="C26" s="45">
        <v>26909423.030000001</v>
      </c>
      <c r="D26" s="45">
        <v>22979293.379999999</v>
      </c>
      <c r="E26" s="45">
        <v>22971883.379999999</v>
      </c>
      <c r="F26" s="45">
        <v>7410</v>
      </c>
      <c r="G26" s="45"/>
      <c r="H26" s="45"/>
      <c r="I26" s="45"/>
      <c r="J26" s="45">
        <v>3930129.65</v>
      </c>
      <c r="K26" s="45"/>
      <c r="L26" s="45"/>
      <c r="M26" s="45">
        <v>36809</v>
      </c>
      <c r="N26" s="45"/>
      <c r="O26" s="45">
        <v>3893320.65</v>
      </c>
    </row>
  </sheetData>
  <mergeCells count="12">
    <mergeCell ref="A26:B26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"/>
  <sheetViews>
    <sheetView showGridLines="0" showZeros="0" topLeftCell="A4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4"/>
      <c r="B1" s="26"/>
      <c r="C1" s="26"/>
      <c r="D1" s="26" t="s">
        <v>134</v>
      </c>
    </row>
    <row r="2" spans="1:4" ht="41.25" customHeight="1">
      <c r="A2" s="90" t="str">
        <f>"2026"&amp;"年部门财政拨款收支预算总表"</f>
        <v>2026年部门财政拨款收支预算总表</v>
      </c>
      <c r="B2" s="91"/>
      <c r="C2" s="91"/>
      <c r="D2" s="91"/>
    </row>
    <row r="3" spans="1:4" ht="17.25" customHeight="1">
      <c r="A3" s="92" t="str">
        <f>"单位名称："&amp;"嵩明县小街镇第一初级中学"</f>
        <v>单位名称：嵩明县小街镇第一初级中学</v>
      </c>
      <c r="B3" s="93"/>
      <c r="D3" s="26" t="s">
        <v>1</v>
      </c>
    </row>
    <row r="4" spans="1:4" ht="17.25" customHeight="1">
      <c r="A4" s="94" t="s">
        <v>2</v>
      </c>
      <c r="B4" s="95"/>
      <c r="C4" s="94" t="s">
        <v>3</v>
      </c>
      <c r="D4" s="95"/>
    </row>
    <row r="5" spans="1:4" ht="18.75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6.5" customHeight="1">
      <c r="A6" s="80" t="s">
        <v>135</v>
      </c>
      <c r="B6" s="45">
        <v>22979293.379999999</v>
      </c>
      <c r="C6" s="80" t="s">
        <v>136</v>
      </c>
      <c r="D6" s="58">
        <v>22979293.379999999</v>
      </c>
    </row>
    <row r="7" spans="1:4" ht="16.5" customHeight="1">
      <c r="A7" s="80" t="s">
        <v>137</v>
      </c>
      <c r="B7" s="45">
        <v>22979293.379999999</v>
      </c>
      <c r="C7" s="80" t="s">
        <v>138</v>
      </c>
      <c r="D7" s="58"/>
    </row>
    <row r="8" spans="1:4" ht="16.5" customHeight="1">
      <c r="A8" s="80" t="s">
        <v>139</v>
      </c>
      <c r="B8" s="45"/>
      <c r="C8" s="80" t="s">
        <v>140</v>
      </c>
      <c r="D8" s="58"/>
    </row>
    <row r="9" spans="1:4" ht="16.5" customHeight="1">
      <c r="A9" s="80" t="s">
        <v>141</v>
      </c>
      <c r="B9" s="45"/>
      <c r="C9" s="80" t="s">
        <v>142</v>
      </c>
      <c r="D9" s="58"/>
    </row>
    <row r="10" spans="1:4" ht="16.5" customHeight="1">
      <c r="A10" s="80" t="s">
        <v>143</v>
      </c>
      <c r="B10" s="45"/>
      <c r="C10" s="80" t="s">
        <v>144</v>
      </c>
      <c r="D10" s="58"/>
    </row>
    <row r="11" spans="1:4" ht="16.5" customHeight="1">
      <c r="A11" s="80" t="s">
        <v>137</v>
      </c>
      <c r="B11" s="45"/>
      <c r="C11" s="80" t="s">
        <v>145</v>
      </c>
      <c r="D11" s="58">
        <v>16320323</v>
      </c>
    </row>
    <row r="12" spans="1:4" ht="16.5" customHeight="1">
      <c r="A12" s="74" t="s">
        <v>139</v>
      </c>
      <c r="B12" s="45"/>
      <c r="C12" s="39" t="s">
        <v>146</v>
      </c>
      <c r="D12" s="58"/>
    </row>
    <row r="13" spans="1:4" ht="16.5" customHeight="1">
      <c r="A13" s="74" t="s">
        <v>141</v>
      </c>
      <c r="B13" s="45"/>
      <c r="C13" s="39" t="s">
        <v>147</v>
      </c>
      <c r="D13" s="58"/>
    </row>
    <row r="14" spans="1:4" ht="16.5" customHeight="1">
      <c r="A14" s="81"/>
      <c r="B14" s="45"/>
      <c r="C14" s="39" t="s">
        <v>148</v>
      </c>
      <c r="D14" s="58">
        <v>2798937.74</v>
      </c>
    </row>
    <row r="15" spans="1:4" ht="16.5" customHeight="1">
      <c r="A15" s="81"/>
      <c r="B15" s="45"/>
      <c r="C15" s="39" t="s">
        <v>149</v>
      </c>
      <c r="D15" s="58">
        <v>1884322.88</v>
      </c>
    </row>
    <row r="16" spans="1:4" ht="16.5" customHeight="1">
      <c r="A16" s="81"/>
      <c r="B16" s="45"/>
      <c r="C16" s="39" t="s">
        <v>150</v>
      </c>
      <c r="D16" s="58"/>
    </row>
    <row r="17" spans="1:4" ht="16.5" customHeight="1">
      <c r="A17" s="81"/>
      <c r="B17" s="45"/>
      <c r="C17" s="39" t="s">
        <v>151</v>
      </c>
      <c r="D17" s="58"/>
    </row>
    <row r="18" spans="1:4" ht="16.5" customHeight="1">
      <c r="A18" s="81"/>
      <c r="B18" s="45"/>
      <c r="C18" s="39" t="s">
        <v>152</v>
      </c>
      <c r="D18" s="58"/>
    </row>
    <row r="19" spans="1:4" ht="16.5" customHeight="1">
      <c r="A19" s="81"/>
      <c r="B19" s="45"/>
      <c r="C19" s="39" t="s">
        <v>153</v>
      </c>
      <c r="D19" s="58"/>
    </row>
    <row r="20" spans="1:4" ht="16.5" customHeight="1">
      <c r="A20" s="81"/>
      <c r="B20" s="45"/>
      <c r="C20" s="39" t="s">
        <v>154</v>
      </c>
      <c r="D20" s="58"/>
    </row>
    <row r="21" spans="1:4" ht="16.5" customHeight="1">
      <c r="A21" s="81"/>
      <c r="B21" s="45"/>
      <c r="C21" s="39" t="s">
        <v>155</v>
      </c>
      <c r="D21" s="58"/>
    </row>
    <row r="22" spans="1:4" ht="16.5" customHeight="1">
      <c r="A22" s="81"/>
      <c r="B22" s="45"/>
      <c r="C22" s="39" t="s">
        <v>156</v>
      </c>
      <c r="D22" s="58"/>
    </row>
    <row r="23" spans="1:4" ht="16.5" customHeight="1">
      <c r="A23" s="81"/>
      <c r="B23" s="45"/>
      <c r="C23" s="39" t="s">
        <v>157</v>
      </c>
      <c r="D23" s="58"/>
    </row>
    <row r="24" spans="1:4" ht="16.5" customHeight="1">
      <c r="A24" s="81"/>
      <c r="B24" s="45"/>
      <c r="C24" s="39" t="s">
        <v>158</v>
      </c>
      <c r="D24" s="58"/>
    </row>
    <row r="25" spans="1:4" ht="16.5" customHeight="1">
      <c r="A25" s="81"/>
      <c r="B25" s="45"/>
      <c r="C25" s="39" t="s">
        <v>159</v>
      </c>
      <c r="D25" s="58">
        <v>1975709.76</v>
      </c>
    </row>
    <row r="26" spans="1:4" ht="16.5" customHeight="1">
      <c r="A26" s="81"/>
      <c r="B26" s="45"/>
      <c r="C26" s="39" t="s">
        <v>160</v>
      </c>
      <c r="D26" s="58"/>
    </row>
    <row r="27" spans="1:4" ht="16.5" customHeight="1">
      <c r="A27" s="81"/>
      <c r="B27" s="45"/>
      <c r="C27" s="39" t="s">
        <v>161</v>
      </c>
      <c r="D27" s="58"/>
    </row>
    <row r="28" spans="1:4" ht="16.5" customHeight="1">
      <c r="A28" s="81"/>
      <c r="B28" s="45"/>
      <c r="C28" s="39" t="s">
        <v>162</v>
      </c>
      <c r="D28" s="58"/>
    </row>
    <row r="29" spans="1:4" ht="16.5" customHeight="1">
      <c r="A29" s="81"/>
      <c r="B29" s="45"/>
      <c r="C29" s="39" t="s">
        <v>163</v>
      </c>
      <c r="D29" s="58"/>
    </row>
    <row r="30" spans="1:4" ht="16.5" customHeight="1">
      <c r="A30" s="81"/>
      <c r="B30" s="45"/>
      <c r="C30" s="39" t="s">
        <v>164</v>
      </c>
      <c r="D30" s="58"/>
    </row>
    <row r="31" spans="1:4" ht="16.5" customHeight="1">
      <c r="A31" s="81"/>
      <c r="B31" s="45"/>
      <c r="C31" s="74" t="s">
        <v>165</v>
      </c>
      <c r="D31" s="58"/>
    </row>
    <row r="32" spans="1:4" ht="16.5" customHeight="1">
      <c r="A32" s="81"/>
      <c r="B32" s="45"/>
      <c r="C32" s="74" t="s">
        <v>166</v>
      </c>
      <c r="D32" s="58"/>
    </row>
    <row r="33" spans="1:4" ht="16.5" customHeight="1">
      <c r="A33" s="81"/>
      <c r="B33" s="45"/>
      <c r="C33" s="16" t="s">
        <v>167</v>
      </c>
      <c r="D33" s="58"/>
    </row>
    <row r="34" spans="1:4" ht="15" customHeight="1">
      <c r="A34" s="82" t="s">
        <v>50</v>
      </c>
      <c r="B34" s="83">
        <v>22979293.379999999</v>
      </c>
      <c r="C34" s="82" t="s">
        <v>51</v>
      </c>
      <c r="D34" s="83">
        <v>22979293.379999999</v>
      </c>
    </row>
  </sheetData>
  <mergeCells count="4">
    <mergeCell ref="A2:D2"/>
    <mergeCell ref="A3:B3"/>
    <mergeCell ref="A4:B4"/>
    <mergeCell ref="C4:D4"/>
  </mergeCells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26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0"/>
      <c r="F1" s="41"/>
      <c r="G1" s="71" t="s">
        <v>168</v>
      </c>
    </row>
    <row r="2" spans="1:7" ht="41.25" customHeight="1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spans="1:7" ht="18" customHeight="1">
      <c r="A3" s="3" t="str">
        <f>"单位名称："&amp;"嵩明县小街镇第一初级中学"</f>
        <v>单位名称：嵩明县小街镇第一初级中学</v>
      </c>
      <c r="F3" s="65"/>
      <c r="G3" s="71" t="s">
        <v>1</v>
      </c>
    </row>
    <row r="4" spans="1:7" ht="20.25" customHeight="1">
      <c r="A4" s="127" t="s">
        <v>169</v>
      </c>
      <c r="B4" s="128"/>
      <c r="C4" s="134" t="s">
        <v>55</v>
      </c>
      <c r="D4" s="129" t="s">
        <v>75</v>
      </c>
      <c r="E4" s="130"/>
      <c r="F4" s="131"/>
      <c r="G4" s="136" t="s">
        <v>76</v>
      </c>
    </row>
    <row r="5" spans="1:7" ht="20.25" customHeight="1">
      <c r="A5" s="77" t="s">
        <v>72</v>
      </c>
      <c r="B5" s="77" t="s">
        <v>73</v>
      </c>
      <c r="C5" s="135"/>
      <c r="D5" s="67" t="s">
        <v>57</v>
      </c>
      <c r="E5" s="67" t="s">
        <v>170</v>
      </c>
      <c r="F5" s="67" t="s">
        <v>171</v>
      </c>
      <c r="G5" s="137"/>
    </row>
    <row r="6" spans="1:7" ht="15" customHeight="1">
      <c r="A6" s="36" t="s">
        <v>82</v>
      </c>
      <c r="B6" s="36" t="s">
        <v>83</v>
      </c>
      <c r="C6" s="36" t="s">
        <v>84</v>
      </c>
      <c r="D6" s="36" t="s">
        <v>85</v>
      </c>
      <c r="E6" s="36" t="s">
        <v>86</v>
      </c>
      <c r="F6" s="36" t="s">
        <v>87</v>
      </c>
      <c r="G6" s="36" t="s">
        <v>88</v>
      </c>
    </row>
    <row r="7" spans="1:7" ht="18" customHeight="1">
      <c r="A7" s="16" t="s">
        <v>97</v>
      </c>
      <c r="B7" s="16" t="s">
        <v>98</v>
      </c>
      <c r="C7" s="45">
        <v>16320323</v>
      </c>
      <c r="D7" s="45">
        <v>16320323</v>
      </c>
      <c r="E7" s="45">
        <v>15682500</v>
      </c>
      <c r="F7" s="45">
        <v>637823</v>
      </c>
      <c r="G7" s="45"/>
    </row>
    <row r="8" spans="1:7" ht="18" customHeight="1">
      <c r="A8" s="69" t="s">
        <v>99</v>
      </c>
      <c r="B8" s="69" t="s">
        <v>100</v>
      </c>
      <c r="C8" s="45">
        <v>16320323</v>
      </c>
      <c r="D8" s="45">
        <v>16320323</v>
      </c>
      <c r="E8" s="45">
        <v>15682500</v>
      </c>
      <c r="F8" s="45">
        <v>637823</v>
      </c>
      <c r="G8" s="45"/>
    </row>
    <row r="9" spans="1:7" ht="18" customHeight="1">
      <c r="A9" s="78" t="s">
        <v>101</v>
      </c>
      <c r="B9" s="78" t="s">
        <v>102</v>
      </c>
      <c r="C9" s="45">
        <v>16320323</v>
      </c>
      <c r="D9" s="45">
        <v>16320323</v>
      </c>
      <c r="E9" s="45">
        <v>15682500</v>
      </c>
      <c r="F9" s="45">
        <v>637823</v>
      </c>
      <c r="G9" s="45"/>
    </row>
    <row r="10" spans="1:7" ht="18" customHeight="1">
      <c r="A10" s="16" t="s">
        <v>103</v>
      </c>
      <c r="B10" s="16" t="s">
        <v>104</v>
      </c>
      <c r="C10" s="45">
        <v>2798937.74</v>
      </c>
      <c r="D10" s="45">
        <v>2791527.74</v>
      </c>
      <c r="E10" s="45">
        <v>2773527.74</v>
      </c>
      <c r="F10" s="45">
        <v>18000</v>
      </c>
      <c r="G10" s="45">
        <v>7410</v>
      </c>
    </row>
    <row r="11" spans="1:7" ht="18" customHeight="1">
      <c r="A11" s="69" t="s">
        <v>105</v>
      </c>
      <c r="B11" s="69" t="s">
        <v>106</v>
      </c>
      <c r="C11" s="45">
        <v>2693246</v>
      </c>
      <c r="D11" s="45">
        <v>2693246</v>
      </c>
      <c r="E11" s="45">
        <v>2675246</v>
      </c>
      <c r="F11" s="45">
        <v>18000</v>
      </c>
      <c r="G11" s="45"/>
    </row>
    <row r="12" spans="1:7" ht="18" customHeight="1">
      <c r="A12" s="78" t="s">
        <v>107</v>
      </c>
      <c r="B12" s="78" t="s">
        <v>108</v>
      </c>
      <c r="C12" s="45">
        <v>446806</v>
      </c>
      <c r="D12" s="45">
        <v>446806</v>
      </c>
      <c r="E12" s="45">
        <v>428806</v>
      </c>
      <c r="F12" s="45">
        <v>18000</v>
      </c>
      <c r="G12" s="45"/>
    </row>
    <row r="13" spans="1:7" ht="18" customHeight="1">
      <c r="A13" s="78" t="s">
        <v>109</v>
      </c>
      <c r="B13" s="78" t="s">
        <v>110</v>
      </c>
      <c r="C13" s="45">
        <v>2246440</v>
      </c>
      <c r="D13" s="45">
        <v>2246440</v>
      </c>
      <c r="E13" s="45">
        <v>2246440</v>
      </c>
      <c r="F13" s="45"/>
      <c r="G13" s="45"/>
    </row>
    <row r="14" spans="1:7" ht="18" customHeight="1">
      <c r="A14" s="69" t="s">
        <v>111</v>
      </c>
      <c r="B14" s="69" t="s">
        <v>112</v>
      </c>
      <c r="C14" s="45">
        <v>7410</v>
      </c>
      <c r="D14" s="45"/>
      <c r="E14" s="45"/>
      <c r="F14" s="45"/>
      <c r="G14" s="45">
        <v>7410</v>
      </c>
    </row>
    <row r="15" spans="1:7" ht="18" customHeight="1">
      <c r="A15" s="78" t="s">
        <v>113</v>
      </c>
      <c r="B15" s="78" t="s">
        <v>114</v>
      </c>
      <c r="C15" s="45">
        <v>7410</v>
      </c>
      <c r="D15" s="45"/>
      <c r="E15" s="45"/>
      <c r="F15" s="45"/>
      <c r="G15" s="45">
        <v>7410</v>
      </c>
    </row>
    <row r="16" spans="1:7" ht="18" customHeight="1">
      <c r="A16" s="69" t="s">
        <v>115</v>
      </c>
      <c r="B16" s="69" t="s">
        <v>116</v>
      </c>
      <c r="C16" s="45">
        <v>98281.74</v>
      </c>
      <c r="D16" s="45">
        <v>98281.74</v>
      </c>
      <c r="E16" s="45">
        <v>98281.74</v>
      </c>
      <c r="F16" s="45"/>
      <c r="G16" s="45"/>
    </row>
    <row r="17" spans="1:7" ht="18" customHeight="1">
      <c r="A17" s="78" t="s">
        <v>117</v>
      </c>
      <c r="B17" s="78" t="s">
        <v>116</v>
      </c>
      <c r="C17" s="45">
        <v>98281.74</v>
      </c>
      <c r="D17" s="45">
        <v>98281.74</v>
      </c>
      <c r="E17" s="45">
        <v>98281.74</v>
      </c>
      <c r="F17" s="45"/>
      <c r="G17" s="45"/>
    </row>
    <row r="18" spans="1:7" ht="18" customHeight="1">
      <c r="A18" s="16" t="s">
        <v>118</v>
      </c>
      <c r="B18" s="16" t="s">
        <v>119</v>
      </c>
      <c r="C18" s="45">
        <v>1884322.88</v>
      </c>
      <c r="D18" s="45">
        <v>1884322.88</v>
      </c>
      <c r="E18" s="45">
        <v>1884322.88</v>
      </c>
      <c r="F18" s="45"/>
      <c r="G18" s="45"/>
    </row>
    <row r="19" spans="1:7" ht="18" customHeight="1">
      <c r="A19" s="69" t="s">
        <v>120</v>
      </c>
      <c r="B19" s="69" t="s">
        <v>121</v>
      </c>
      <c r="C19" s="45">
        <v>1884322.88</v>
      </c>
      <c r="D19" s="45">
        <v>1884322.88</v>
      </c>
      <c r="E19" s="45">
        <v>1884322.88</v>
      </c>
      <c r="F19" s="45"/>
      <c r="G19" s="45"/>
    </row>
    <row r="20" spans="1:7" ht="18" customHeight="1">
      <c r="A20" s="78" t="s">
        <v>122</v>
      </c>
      <c r="B20" s="78" t="s">
        <v>123</v>
      </c>
      <c r="C20" s="45">
        <v>1032581.2</v>
      </c>
      <c r="D20" s="45">
        <v>1032581.2</v>
      </c>
      <c r="E20" s="45">
        <v>1032581.2</v>
      </c>
      <c r="F20" s="45"/>
      <c r="G20" s="45"/>
    </row>
    <row r="21" spans="1:7" ht="18" customHeight="1">
      <c r="A21" s="78" t="s">
        <v>124</v>
      </c>
      <c r="B21" s="78" t="s">
        <v>125</v>
      </c>
      <c r="C21" s="45">
        <v>735431.68000000005</v>
      </c>
      <c r="D21" s="45">
        <v>735431.68000000005</v>
      </c>
      <c r="E21" s="45">
        <v>735431.68000000005</v>
      </c>
      <c r="F21" s="45"/>
      <c r="G21" s="45"/>
    </row>
    <row r="22" spans="1:7" ht="18" customHeight="1">
      <c r="A22" s="78" t="s">
        <v>126</v>
      </c>
      <c r="B22" s="78" t="s">
        <v>127</v>
      </c>
      <c r="C22" s="45">
        <v>116310</v>
      </c>
      <c r="D22" s="45">
        <v>116310</v>
      </c>
      <c r="E22" s="45">
        <v>116310</v>
      </c>
      <c r="F22" s="45"/>
      <c r="G22" s="45"/>
    </row>
    <row r="23" spans="1:7" ht="18" customHeight="1">
      <c r="A23" s="16" t="s">
        <v>128</v>
      </c>
      <c r="B23" s="16" t="s">
        <v>129</v>
      </c>
      <c r="C23" s="45">
        <v>1975709.76</v>
      </c>
      <c r="D23" s="45">
        <v>1975709.76</v>
      </c>
      <c r="E23" s="45">
        <v>1975709.76</v>
      </c>
      <c r="F23" s="45"/>
      <c r="G23" s="45"/>
    </row>
    <row r="24" spans="1:7" ht="18" customHeight="1">
      <c r="A24" s="69" t="s">
        <v>130</v>
      </c>
      <c r="B24" s="69" t="s">
        <v>131</v>
      </c>
      <c r="C24" s="45">
        <v>1975709.76</v>
      </c>
      <c r="D24" s="45">
        <v>1975709.76</v>
      </c>
      <c r="E24" s="45">
        <v>1975709.76</v>
      </c>
      <c r="F24" s="45"/>
      <c r="G24" s="45"/>
    </row>
    <row r="25" spans="1:7" ht="18" customHeight="1">
      <c r="A25" s="78" t="s">
        <v>132</v>
      </c>
      <c r="B25" s="78" t="s">
        <v>133</v>
      </c>
      <c r="C25" s="45">
        <v>1975709.76</v>
      </c>
      <c r="D25" s="45">
        <v>1975709.76</v>
      </c>
      <c r="E25" s="45">
        <v>1975709.76</v>
      </c>
      <c r="F25" s="45"/>
      <c r="G25" s="45"/>
    </row>
    <row r="26" spans="1:7" ht="18" customHeight="1">
      <c r="A26" s="132" t="s">
        <v>172</v>
      </c>
      <c r="B26" s="133" t="s">
        <v>172</v>
      </c>
      <c r="C26" s="45">
        <v>22979293.379999999</v>
      </c>
      <c r="D26" s="45">
        <v>22971883.379999999</v>
      </c>
      <c r="E26" s="45">
        <v>22316060.379999999</v>
      </c>
      <c r="F26" s="45">
        <v>655823</v>
      </c>
      <c r="G26" s="45">
        <v>7410</v>
      </c>
    </row>
  </sheetData>
  <mergeCells count="6">
    <mergeCell ref="A2:G2"/>
    <mergeCell ref="A4:B4"/>
    <mergeCell ref="D4:F4"/>
    <mergeCell ref="A26:B26"/>
    <mergeCell ref="C4:C5"/>
    <mergeCell ref="G4:G5"/>
  </mergeCells>
  <phoneticPr fontId="16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9"/>
  <sheetViews>
    <sheetView showZeros="0" workbookViewId="0">
      <selection activeCell="A9" sqref="A9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25"/>
      <c r="B1" s="25"/>
      <c r="C1" s="25"/>
      <c r="D1" s="25"/>
      <c r="E1" s="24"/>
      <c r="F1" s="76" t="s">
        <v>173</v>
      </c>
    </row>
    <row r="2" spans="1:6" ht="41.25" customHeight="1">
      <c r="A2" s="138" t="str">
        <f>"2026"&amp;"年一般公共预算“三公”经费支出预算表"</f>
        <v>2026年一般公共预算“三公”经费支出预算表</v>
      </c>
      <c r="B2" s="139"/>
      <c r="C2" s="139"/>
      <c r="D2" s="139"/>
      <c r="E2" s="140"/>
      <c r="F2" s="139"/>
    </row>
    <row r="3" spans="1:6" ht="14.25" customHeight="1">
      <c r="A3" s="141" t="str">
        <f>"单位名称："&amp;"嵩明县小街镇第一初级中学"</f>
        <v>单位名称：嵩明县小街镇第一初级中学</v>
      </c>
      <c r="B3" s="142"/>
      <c r="D3" s="25"/>
      <c r="E3" s="24"/>
      <c r="F3" s="27" t="s">
        <v>1</v>
      </c>
    </row>
    <row r="4" spans="1:6" ht="27" customHeight="1">
      <c r="A4" s="143" t="s">
        <v>174</v>
      </c>
      <c r="B4" s="143" t="s">
        <v>175</v>
      </c>
      <c r="C4" s="103" t="s">
        <v>176</v>
      </c>
      <c r="D4" s="143"/>
      <c r="E4" s="144"/>
      <c r="F4" s="143" t="s">
        <v>177</v>
      </c>
    </row>
    <row r="5" spans="1:6" ht="28.5" customHeight="1">
      <c r="A5" s="145"/>
      <c r="B5" s="146"/>
      <c r="C5" s="28" t="s">
        <v>57</v>
      </c>
      <c r="D5" s="28" t="s">
        <v>178</v>
      </c>
      <c r="E5" s="28" t="s">
        <v>179</v>
      </c>
      <c r="F5" s="147"/>
    </row>
    <row r="6" spans="1:6" ht="17.25" customHeight="1">
      <c r="A6" s="32" t="s">
        <v>82</v>
      </c>
      <c r="B6" s="32" t="s">
        <v>83</v>
      </c>
      <c r="C6" s="32" t="s">
        <v>84</v>
      </c>
      <c r="D6" s="32" t="s">
        <v>85</v>
      </c>
      <c r="E6" s="32" t="s">
        <v>86</v>
      </c>
      <c r="F6" s="32" t="s">
        <v>87</v>
      </c>
    </row>
    <row r="7" spans="1:6" ht="17.25" customHeight="1">
      <c r="A7" s="45"/>
      <c r="B7" s="45"/>
      <c r="C7" s="45"/>
      <c r="D7" s="45"/>
      <c r="E7" s="45"/>
      <c r="F7" s="45"/>
    </row>
    <row r="9" spans="1:6" ht="14.25" customHeight="1">
      <c r="A9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34"/>
  <sheetViews>
    <sheetView showZeros="0" workbookViewId="0"/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70"/>
      <c r="C1" s="72"/>
      <c r="E1" s="73"/>
      <c r="F1" s="73"/>
      <c r="G1" s="73"/>
      <c r="H1" s="73"/>
      <c r="I1" s="47"/>
      <c r="J1" s="47"/>
      <c r="K1" s="47"/>
      <c r="L1" s="47"/>
      <c r="M1" s="47"/>
      <c r="N1" s="47"/>
      <c r="R1" s="47"/>
      <c r="V1" s="72"/>
      <c r="X1" s="2" t="s">
        <v>181</v>
      </c>
    </row>
    <row r="2" spans="1:24" ht="45.75" customHeight="1">
      <c r="A2" s="148" t="str">
        <f>"2026"&amp;"年部门基本支出预算表"</f>
        <v>2026年部门基本支出预算表</v>
      </c>
      <c r="B2" s="149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  <c r="P2" s="149"/>
      <c r="Q2" s="149"/>
      <c r="R2" s="148"/>
      <c r="S2" s="148"/>
      <c r="T2" s="148"/>
      <c r="U2" s="148"/>
      <c r="V2" s="148"/>
      <c r="W2" s="148"/>
      <c r="X2" s="148"/>
    </row>
    <row r="3" spans="1:24" ht="18.75" customHeight="1">
      <c r="A3" s="150" t="str">
        <f>"单位名称："&amp;"嵩明县小街镇第一初级中学"</f>
        <v>单位名称：嵩明县小街镇第一初级中学</v>
      </c>
      <c r="B3" s="151"/>
      <c r="C3" s="152"/>
      <c r="D3" s="152"/>
      <c r="E3" s="152"/>
      <c r="F3" s="152"/>
      <c r="G3" s="152"/>
      <c r="H3" s="152"/>
      <c r="I3" s="50"/>
      <c r="J3" s="50"/>
      <c r="K3" s="50"/>
      <c r="L3" s="50"/>
      <c r="M3" s="50"/>
      <c r="N3" s="50"/>
      <c r="O3" s="4"/>
      <c r="P3" s="4"/>
      <c r="Q3" s="4"/>
      <c r="R3" s="50"/>
      <c r="V3" s="72"/>
      <c r="X3" s="2" t="s">
        <v>1</v>
      </c>
    </row>
    <row r="4" spans="1:24" ht="18" customHeight="1">
      <c r="A4" s="162" t="s">
        <v>182</v>
      </c>
      <c r="B4" s="162" t="s">
        <v>183</v>
      </c>
      <c r="C4" s="162" t="s">
        <v>184</v>
      </c>
      <c r="D4" s="162" t="s">
        <v>185</v>
      </c>
      <c r="E4" s="162" t="s">
        <v>186</v>
      </c>
      <c r="F4" s="162" t="s">
        <v>187</v>
      </c>
      <c r="G4" s="162" t="s">
        <v>188</v>
      </c>
      <c r="H4" s="162" t="s">
        <v>189</v>
      </c>
      <c r="I4" s="129" t="s">
        <v>190</v>
      </c>
      <c r="J4" s="153" t="s">
        <v>190</v>
      </c>
      <c r="K4" s="153"/>
      <c r="L4" s="153"/>
      <c r="M4" s="153"/>
      <c r="N4" s="153"/>
      <c r="O4" s="130"/>
      <c r="P4" s="130"/>
      <c r="Q4" s="130"/>
      <c r="R4" s="154" t="s">
        <v>61</v>
      </c>
      <c r="S4" s="153" t="s">
        <v>62</v>
      </c>
      <c r="T4" s="153"/>
      <c r="U4" s="153"/>
      <c r="V4" s="153"/>
      <c r="W4" s="153"/>
      <c r="X4" s="155"/>
    </row>
    <row r="5" spans="1:24" ht="18" customHeight="1">
      <c r="A5" s="163"/>
      <c r="B5" s="164"/>
      <c r="C5" s="166"/>
      <c r="D5" s="163"/>
      <c r="E5" s="163"/>
      <c r="F5" s="163"/>
      <c r="G5" s="163"/>
      <c r="H5" s="163"/>
      <c r="I5" s="134" t="s">
        <v>191</v>
      </c>
      <c r="J5" s="129" t="s">
        <v>58</v>
      </c>
      <c r="K5" s="153"/>
      <c r="L5" s="153"/>
      <c r="M5" s="153"/>
      <c r="N5" s="155"/>
      <c r="O5" s="156" t="s">
        <v>192</v>
      </c>
      <c r="P5" s="130"/>
      <c r="Q5" s="131"/>
      <c r="R5" s="162" t="s">
        <v>61</v>
      </c>
      <c r="S5" s="129" t="s">
        <v>62</v>
      </c>
      <c r="T5" s="154" t="s">
        <v>64</v>
      </c>
      <c r="U5" s="153" t="s">
        <v>62</v>
      </c>
      <c r="V5" s="154" t="s">
        <v>66</v>
      </c>
      <c r="W5" s="154" t="s">
        <v>67</v>
      </c>
      <c r="X5" s="157" t="s">
        <v>68</v>
      </c>
    </row>
    <row r="6" spans="1:24" ht="19.5" customHeight="1">
      <c r="A6" s="164"/>
      <c r="B6" s="164"/>
      <c r="C6" s="164"/>
      <c r="D6" s="164"/>
      <c r="E6" s="164"/>
      <c r="F6" s="164"/>
      <c r="G6" s="164"/>
      <c r="H6" s="164"/>
      <c r="I6" s="164"/>
      <c r="J6" s="167" t="s">
        <v>193</v>
      </c>
      <c r="K6" s="162" t="s">
        <v>194</v>
      </c>
      <c r="L6" s="162" t="s">
        <v>195</v>
      </c>
      <c r="M6" s="162" t="s">
        <v>196</v>
      </c>
      <c r="N6" s="162" t="s">
        <v>197</v>
      </c>
      <c r="O6" s="162" t="s">
        <v>58</v>
      </c>
      <c r="P6" s="162" t="s">
        <v>59</v>
      </c>
      <c r="Q6" s="162" t="s">
        <v>60</v>
      </c>
      <c r="R6" s="164"/>
      <c r="S6" s="162" t="s">
        <v>57</v>
      </c>
      <c r="T6" s="162" t="s">
        <v>64</v>
      </c>
      <c r="U6" s="162" t="s">
        <v>198</v>
      </c>
      <c r="V6" s="162" t="s">
        <v>66</v>
      </c>
      <c r="W6" s="162" t="s">
        <v>67</v>
      </c>
      <c r="X6" s="162" t="s">
        <v>68</v>
      </c>
    </row>
    <row r="7" spans="1:24" ht="37.5" customHeight="1">
      <c r="A7" s="165"/>
      <c r="B7" s="135"/>
      <c r="C7" s="165"/>
      <c r="D7" s="165"/>
      <c r="E7" s="165"/>
      <c r="F7" s="165"/>
      <c r="G7" s="165"/>
      <c r="H7" s="165"/>
      <c r="I7" s="165"/>
      <c r="J7" s="168" t="s">
        <v>57</v>
      </c>
      <c r="K7" s="169" t="s">
        <v>199</v>
      </c>
      <c r="L7" s="169" t="s">
        <v>195</v>
      </c>
      <c r="M7" s="169" t="s">
        <v>196</v>
      </c>
      <c r="N7" s="169" t="s">
        <v>197</v>
      </c>
      <c r="O7" s="169" t="s">
        <v>195</v>
      </c>
      <c r="P7" s="169" t="s">
        <v>196</v>
      </c>
      <c r="Q7" s="169" t="s">
        <v>197</v>
      </c>
      <c r="R7" s="169" t="s">
        <v>61</v>
      </c>
      <c r="S7" s="169" t="s">
        <v>57</v>
      </c>
      <c r="T7" s="169" t="s">
        <v>64</v>
      </c>
      <c r="U7" s="169" t="s">
        <v>198</v>
      </c>
      <c r="V7" s="169" t="s">
        <v>66</v>
      </c>
      <c r="W7" s="169" t="s">
        <v>67</v>
      </c>
      <c r="X7" s="169" t="s">
        <v>68</v>
      </c>
    </row>
    <row r="8" spans="1:24" ht="14.2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</row>
    <row r="9" spans="1:24" ht="20.25" customHeight="1">
      <c r="A9" s="74" t="s">
        <v>200</v>
      </c>
      <c r="B9" s="74" t="s">
        <v>70</v>
      </c>
      <c r="C9" s="74" t="s">
        <v>201</v>
      </c>
      <c r="D9" s="74" t="s">
        <v>202</v>
      </c>
      <c r="E9" s="74" t="s">
        <v>109</v>
      </c>
      <c r="F9" s="74" t="s">
        <v>110</v>
      </c>
      <c r="G9" s="74" t="s">
        <v>203</v>
      </c>
      <c r="H9" s="74" t="s">
        <v>204</v>
      </c>
      <c r="I9" s="45">
        <v>2246440</v>
      </c>
      <c r="J9" s="45">
        <v>2246440</v>
      </c>
      <c r="K9" s="45"/>
      <c r="L9" s="45"/>
      <c r="M9" s="58">
        <v>2246440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20.25" customHeight="1">
      <c r="A10" s="74" t="s">
        <v>200</v>
      </c>
      <c r="B10" s="74" t="s">
        <v>70</v>
      </c>
      <c r="C10" s="74" t="s">
        <v>201</v>
      </c>
      <c r="D10" s="74" t="s">
        <v>202</v>
      </c>
      <c r="E10" s="74" t="s">
        <v>122</v>
      </c>
      <c r="F10" s="74" t="s">
        <v>123</v>
      </c>
      <c r="G10" s="74" t="s">
        <v>205</v>
      </c>
      <c r="H10" s="74" t="s">
        <v>206</v>
      </c>
      <c r="I10" s="45">
        <v>1032581.2</v>
      </c>
      <c r="J10" s="45">
        <v>1032581.2</v>
      </c>
      <c r="K10" s="75"/>
      <c r="L10" s="75"/>
      <c r="M10" s="58">
        <v>1032581.2</v>
      </c>
      <c r="N10" s="7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ht="20.25" customHeight="1">
      <c r="A11" s="74" t="s">
        <v>200</v>
      </c>
      <c r="B11" s="74" t="s">
        <v>70</v>
      </c>
      <c r="C11" s="74" t="s">
        <v>201</v>
      </c>
      <c r="D11" s="74" t="s">
        <v>202</v>
      </c>
      <c r="E11" s="74" t="s">
        <v>124</v>
      </c>
      <c r="F11" s="74" t="s">
        <v>125</v>
      </c>
      <c r="G11" s="74" t="s">
        <v>207</v>
      </c>
      <c r="H11" s="74" t="s">
        <v>208</v>
      </c>
      <c r="I11" s="45">
        <v>735431.68000000005</v>
      </c>
      <c r="J11" s="45">
        <v>735431.68000000005</v>
      </c>
      <c r="K11" s="75"/>
      <c r="L11" s="75"/>
      <c r="M11" s="58">
        <v>735431.68000000005</v>
      </c>
      <c r="N11" s="7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20.25" customHeight="1">
      <c r="A12" s="74" t="s">
        <v>200</v>
      </c>
      <c r="B12" s="74" t="s">
        <v>70</v>
      </c>
      <c r="C12" s="74" t="s">
        <v>201</v>
      </c>
      <c r="D12" s="74" t="s">
        <v>202</v>
      </c>
      <c r="E12" s="74" t="s">
        <v>117</v>
      </c>
      <c r="F12" s="74" t="s">
        <v>116</v>
      </c>
      <c r="G12" s="74" t="s">
        <v>209</v>
      </c>
      <c r="H12" s="74" t="s">
        <v>210</v>
      </c>
      <c r="I12" s="45">
        <v>98281.74</v>
      </c>
      <c r="J12" s="45">
        <v>98281.74</v>
      </c>
      <c r="K12" s="75"/>
      <c r="L12" s="75"/>
      <c r="M12" s="58">
        <v>98281.74</v>
      </c>
      <c r="N12" s="7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20.25" customHeight="1">
      <c r="A13" s="74" t="s">
        <v>200</v>
      </c>
      <c r="B13" s="74" t="s">
        <v>70</v>
      </c>
      <c r="C13" s="74" t="s">
        <v>201</v>
      </c>
      <c r="D13" s="74" t="s">
        <v>202</v>
      </c>
      <c r="E13" s="74" t="s">
        <v>126</v>
      </c>
      <c r="F13" s="74" t="s">
        <v>127</v>
      </c>
      <c r="G13" s="74" t="s">
        <v>209</v>
      </c>
      <c r="H13" s="74" t="s">
        <v>210</v>
      </c>
      <c r="I13" s="45">
        <v>48480</v>
      </c>
      <c r="J13" s="45">
        <v>48480</v>
      </c>
      <c r="K13" s="75"/>
      <c r="L13" s="75"/>
      <c r="M13" s="58">
        <v>48480</v>
      </c>
      <c r="N13" s="7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20.25" customHeight="1">
      <c r="A14" s="74" t="s">
        <v>200</v>
      </c>
      <c r="B14" s="74" t="s">
        <v>70</v>
      </c>
      <c r="C14" s="74" t="s">
        <v>201</v>
      </c>
      <c r="D14" s="74" t="s">
        <v>202</v>
      </c>
      <c r="E14" s="74" t="s">
        <v>126</v>
      </c>
      <c r="F14" s="74" t="s">
        <v>127</v>
      </c>
      <c r="G14" s="74" t="s">
        <v>209</v>
      </c>
      <c r="H14" s="74" t="s">
        <v>210</v>
      </c>
      <c r="I14" s="45">
        <v>67830</v>
      </c>
      <c r="J14" s="45">
        <v>67830</v>
      </c>
      <c r="K14" s="75"/>
      <c r="L14" s="75"/>
      <c r="M14" s="58">
        <v>67830</v>
      </c>
      <c r="N14" s="7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20.25" customHeight="1">
      <c r="A15" s="74" t="s">
        <v>200</v>
      </c>
      <c r="B15" s="74" t="s">
        <v>70</v>
      </c>
      <c r="C15" s="74" t="s">
        <v>211</v>
      </c>
      <c r="D15" s="74" t="s">
        <v>133</v>
      </c>
      <c r="E15" s="74" t="s">
        <v>132</v>
      </c>
      <c r="F15" s="74" t="s">
        <v>133</v>
      </c>
      <c r="G15" s="74" t="s">
        <v>212</v>
      </c>
      <c r="H15" s="74" t="s">
        <v>133</v>
      </c>
      <c r="I15" s="45">
        <v>1975709.76</v>
      </c>
      <c r="J15" s="45">
        <v>1975709.76</v>
      </c>
      <c r="K15" s="75"/>
      <c r="L15" s="75"/>
      <c r="M15" s="58">
        <v>1975709.76</v>
      </c>
      <c r="N15" s="7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20.25" customHeight="1">
      <c r="A16" s="74" t="s">
        <v>200</v>
      </c>
      <c r="B16" s="74" t="s">
        <v>70</v>
      </c>
      <c r="C16" s="74" t="s">
        <v>213</v>
      </c>
      <c r="D16" s="74" t="s">
        <v>214</v>
      </c>
      <c r="E16" s="74" t="s">
        <v>101</v>
      </c>
      <c r="F16" s="74" t="s">
        <v>102</v>
      </c>
      <c r="G16" s="74" t="s">
        <v>215</v>
      </c>
      <c r="H16" s="74" t="s">
        <v>214</v>
      </c>
      <c r="I16" s="45">
        <v>42723</v>
      </c>
      <c r="J16" s="45">
        <v>42723</v>
      </c>
      <c r="K16" s="75"/>
      <c r="L16" s="75"/>
      <c r="M16" s="58">
        <v>42723</v>
      </c>
      <c r="N16" s="7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20.25" customHeight="1">
      <c r="A17" s="74" t="s">
        <v>200</v>
      </c>
      <c r="B17" s="74" t="s">
        <v>70</v>
      </c>
      <c r="C17" s="74" t="s">
        <v>213</v>
      </c>
      <c r="D17" s="74" t="s">
        <v>214</v>
      </c>
      <c r="E17" s="74" t="s">
        <v>101</v>
      </c>
      <c r="F17" s="74" t="s">
        <v>102</v>
      </c>
      <c r="G17" s="74" t="s">
        <v>215</v>
      </c>
      <c r="H17" s="74" t="s">
        <v>214</v>
      </c>
      <c r="I17" s="45">
        <v>242400</v>
      </c>
      <c r="J17" s="45">
        <v>242400</v>
      </c>
      <c r="K17" s="75"/>
      <c r="L17" s="75"/>
      <c r="M17" s="58">
        <v>242400</v>
      </c>
      <c r="N17" s="7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20.25" customHeight="1">
      <c r="A18" s="74" t="s">
        <v>200</v>
      </c>
      <c r="B18" s="74" t="s">
        <v>70</v>
      </c>
      <c r="C18" s="74" t="s">
        <v>216</v>
      </c>
      <c r="D18" s="74" t="s">
        <v>217</v>
      </c>
      <c r="E18" s="74" t="s">
        <v>101</v>
      </c>
      <c r="F18" s="74" t="s">
        <v>102</v>
      </c>
      <c r="G18" s="74" t="s">
        <v>218</v>
      </c>
      <c r="H18" s="74" t="s">
        <v>219</v>
      </c>
      <c r="I18" s="45">
        <v>6795312</v>
      </c>
      <c r="J18" s="45">
        <v>6795312</v>
      </c>
      <c r="K18" s="75"/>
      <c r="L18" s="75"/>
      <c r="M18" s="58">
        <v>6795312</v>
      </c>
      <c r="N18" s="7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20.25" customHeight="1">
      <c r="A19" s="74" t="s">
        <v>200</v>
      </c>
      <c r="B19" s="74" t="s">
        <v>70</v>
      </c>
      <c r="C19" s="74" t="s">
        <v>216</v>
      </c>
      <c r="D19" s="74" t="s">
        <v>217</v>
      </c>
      <c r="E19" s="74" t="s">
        <v>101</v>
      </c>
      <c r="F19" s="74" t="s">
        <v>102</v>
      </c>
      <c r="G19" s="74" t="s">
        <v>220</v>
      </c>
      <c r="H19" s="74" t="s">
        <v>221</v>
      </c>
      <c r="I19" s="45">
        <v>19200</v>
      </c>
      <c r="J19" s="45">
        <v>19200</v>
      </c>
      <c r="K19" s="75"/>
      <c r="L19" s="75"/>
      <c r="M19" s="58">
        <v>19200</v>
      </c>
      <c r="N19" s="7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ht="20.25" customHeight="1">
      <c r="A20" s="74" t="s">
        <v>200</v>
      </c>
      <c r="B20" s="74" t="s">
        <v>70</v>
      </c>
      <c r="C20" s="74" t="s">
        <v>216</v>
      </c>
      <c r="D20" s="74" t="s">
        <v>217</v>
      </c>
      <c r="E20" s="74" t="s">
        <v>101</v>
      </c>
      <c r="F20" s="74" t="s">
        <v>102</v>
      </c>
      <c r="G20" s="74" t="s">
        <v>220</v>
      </c>
      <c r="H20" s="74" t="s">
        <v>221</v>
      </c>
      <c r="I20" s="45">
        <v>24000</v>
      </c>
      <c r="J20" s="45">
        <v>24000</v>
      </c>
      <c r="K20" s="75"/>
      <c r="L20" s="75"/>
      <c r="M20" s="58">
        <v>24000</v>
      </c>
      <c r="N20" s="7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ht="20.25" customHeight="1">
      <c r="A21" s="74" t="s">
        <v>200</v>
      </c>
      <c r="B21" s="74" t="s">
        <v>70</v>
      </c>
      <c r="C21" s="74" t="s">
        <v>216</v>
      </c>
      <c r="D21" s="74" t="s">
        <v>217</v>
      </c>
      <c r="E21" s="74" t="s">
        <v>101</v>
      </c>
      <c r="F21" s="74" t="s">
        <v>102</v>
      </c>
      <c r="G21" s="74" t="s">
        <v>220</v>
      </c>
      <c r="H21" s="74" t="s">
        <v>221</v>
      </c>
      <c r="I21" s="45">
        <v>980892</v>
      </c>
      <c r="J21" s="45">
        <v>980892</v>
      </c>
      <c r="K21" s="75"/>
      <c r="L21" s="75"/>
      <c r="M21" s="58">
        <v>980892</v>
      </c>
      <c r="N21" s="7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ht="20.25" customHeight="1">
      <c r="A22" s="74" t="s">
        <v>200</v>
      </c>
      <c r="B22" s="74" t="s">
        <v>70</v>
      </c>
      <c r="C22" s="74" t="s">
        <v>216</v>
      </c>
      <c r="D22" s="74" t="s">
        <v>217</v>
      </c>
      <c r="E22" s="74" t="s">
        <v>101</v>
      </c>
      <c r="F22" s="74" t="s">
        <v>102</v>
      </c>
      <c r="G22" s="74" t="s">
        <v>220</v>
      </c>
      <c r="H22" s="74" t="s">
        <v>221</v>
      </c>
      <c r="I22" s="45">
        <v>412000</v>
      </c>
      <c r="J22" s="45">
        <v>412000</v>
      </c>
      <c r="K22" s="75"/>
      <c r="L22" s="75"/>
      <c r="M22" s="58">
        <v>412000</v>
      </c>
      <c r="N22" s="7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ht="20.25" customHeight="1">
      <c r="A23" s="74" t="s">
        <v>200</v>
      </c>
      <c r="B23" s="74" t="s">
        <v>70</v>
      </c>
      <c r="C23" s="74" t="s">
        <v>216</v>
      </c>
      <c r="D23" s="74" t="s">
        <v>217</v>
      </c>
      <c r="E23" s="74" t="s">
        <v>101</v>
      </c>
      <c r="F23" s="74" t="s">
        <v>102</v>
      </c>
      <c r="G23" s="74" t="s">
        <v>222</v>
      </c>
      <c r="H23" s="74" t="s">
        <v>223</v>
      </c>
      <c r="I23" s="45">
        <v>566276</v>
      </c>
      <c r="J23" s="45">
        <v>566276</v>
      </c>
      <c r="K23" s="75"/>
      <c r="L23" s="75"/>
      <c r="M23" s="58">
        <v>566276</v>
      </c>
      <c r="N23" s="7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20.25" customHeight="1">
      <c r="A24" s="74" t="s">
        <v>200</v>
      </c>
      <c r="B24" s="74" t="s">
        <v>70</v>
      </c>
      <c r="C24" s="74" t="s">
        <v>216</v>
      </c>
      <c r="D24" s="74" t="s">
        <v>217</v>
      </c>
      <c r="E24" s="74" t="s">
        <v>101</v>
      </c>
      <c r="F24" s="74" t="s">
        <v>102</v>
      </c>
      <c r="G24" s="74" t="s">
        <v>224</v>
      </c>
      <c r="H24" s="74" t="s">
        <v>225</v>
      </c>
      <c r="I24" s="45">
        <v>2002920</v>
      </c>
      <c r="J24" s="45">
        <v>2002920</v>
      </c>
      <c r="K24" s="75"/>
      <c r="L24" s="75"/>
      <c r="M24" s="58">
        <v>2002920</v>
      </c>
      <c r="N24" s="7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ht="20.25" customHeight="1">
      <c r="A25" s="74" t="s">
        <v>200</v>
      </c>
      <c r="B25" s="74" t="s">
        <v>70</v>
      </c>
      <c r="C25" s="74" t="s">
        <v>216</v>
      </c>
      <c r="D25" s="74" t="s">
        <v>217</v>
      </c>
      <c r="E25" s="74" t="s">
        <v>101</v>
      </c>
      <c r="F25" s="74" t="s">
        <v>102</v>
      </c>
      <c r="G25" s="74" t="s">
        <v>224</v>
      </c>
      <c r="H25" s="74" t="s">
        <v>225</v>
      </c>
      <c r="I25" s="45">
        <v>2219136</v>
      </c>
      <c r="J25" s="45">
        <v>2219136</v>
      </c>
      <c r="K25" s="75"/>
      <c r="L25" s="75"/>
      <c r="M25" s="58">
        <v>2219136</v>
      </c>
      <c r="N25" s="7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0.25" customHeight="1">
      <c r="A26" s="74" t="s">
        <v>200</v>
      </c>
      <c r="B26" s="74" t="s">
        <v>70</v>
      </c>
      <c r="C26" s="74" t="s">
        <v>216</v>
      </c>
      <c r="D26" s="74" t="s">
        <v>217</v>
      </c>
      <c r="E26" s="74" t="s">
        <v>101</v>
      </c>
      <c r="F26" s="74" t="s">
        <v>102</v>
      </c>
      <c r="G26" s="74" t="s">
        <v>224</v>
      </c>
      <c r="H26" s="74" t="s">
        <v>225</v>
      </c>
      <c r="I26" s="45">
        <v>969600</v>
      </c>
      <c r="J26" s="45">
        <v>969600</v>
      </c>
      <c r="K26" s="75"/>
      <c r="L26" s="75"/>
      <c r="M26" s="58">
        <v>969600</v>
      </c>
      <c r="N26" s="7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20.25" customHeight="1">
      <c r="A27" s="74" t="s">
        <v>200</v>
      </c>
      <c r="B27" s="74" t="s">
        <v>70</v>
      </c>
      <c r="C27" s="74" t="s">
        <v>216</v>
      </c>
      <c r="D27" s="74" t="s">
        <v>217</v>
      </c>
      <c r="E27" s="74" t="s">
        <v>101</v>
      </c>
      <c r="F27" s="74" t="s">
        <v>102</v>
      </c>
      <c r="G27" s="74" t="s">
        <v>224</v>
      </c>
      <c r="H27" s="74" t="s">
        <v>225</v>
      </c>
      <c r="I27" s="45">
        <v>1121844</v>
      </c>
      <c r="J27" s="45">
        <v>1121844</v>
      </c>
      <c r="K27" s="75"/>
      <c r="L27" s="75"/>
      <c r="M27" s="58">
        <v>1121844</v>
      </c>
      <c r="N27" s="7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20.25" customHeight="1">
      <c r="A28" s="74" t="s">
        <v>200</v>
      </c>
      <c r="B28" s="74" t="s">
        <v>70</v>
      </c>
      <c r="C28" s="74" t="s">
        <v>226</v>
      </c>
      <c r="D28" s="74" t="s">
        <v>227</v>
      </c>
      <c r="E28" s="74" t="s">
        <v>107</v>
      </c>
      <c r="F28" s="74" t="s">
        <v>108</v>
      </c>
      <c r="G28" s="74" t="s">
        <v>228</v>
      </c>
      <c r="H28" s="74" t="s">
        <v>229</v>
      </c>
      <c r="I28" s="45">
        <v>428806</v>
      </c>
      <c r="J28" s="45">
        <v>428806</v>
      </c>
      <c r="K28" s="75"/>
      <c r="L28" s="75"/>
      <c r="M28" s="58">
        <v>428806</v>
      </c>
      <c r="N28" s="7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ht="20.25" customHeight="1">
      <c r="A29" s="74" t="s">
        <v>200</v>
      </c>
      <c r="B29" s="74" t="s">
        <v>70</v>
      </c>
      <c r="C29" s="74" t="s">
        <v>230</v>
      </c>
      <c r="D29" s="74" t="s">
        <v>231</v>
      </c>
      <c r="E29" s="74" t="s">
        <v>101</v>
      </c>
      <c r="F29" s="74" t="s">
        <v>102</v>
      </c>
      <c r="G29" s="74" t="s">
        <v>232</v>
      </c>
      <c r="H29" s="74" t="s">
        <v>233</v>
      </c>
      <c r="I29" s="45">
        <v>2.76</v>
      </c>
      <c r="J29" s="45">
        <v>2.76</v>
      </c>
      <c r="K29" s="75"/>
      <c r="L29" s="75"/>
      <c r="M29" s="58">
        <v>2.76</v>
      </c>
      <c r="N29" s="7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ht="20.25" customHeight="1">
      <c r="A30" s="74" t="s">
        <v>200</v>
      </c>
      <c r="B30" s="74" t="s">
        <v>70</v>
      </c>
      <c r="C30" s="74" t="s">
        <v>230</v>
      </c>
      <c r="D30" s="74" t="s">
        <v>231</v>
      </c>
      <c r="E30" s="74" t="s">
        <v>101</v>
      </c>
      <c r="F30" s="74" t="s">
        <v>102</v>
      </c>
      <c r="G30" s="74" t="s">
        <v>232</v>
      </c>
      <c r="H30" s="74" t="s">
        <v>233</v>
      </c>
      <c r="I30" s="45">
        <v>571317.24</v>
      </c>
      <c r="J30" s="45">
        <v>571317.24</v>
      </c>
      <c r="K30" s="75"/>
      <c r="L30" s="75"/>
      <c r="M30" s="58">
        <v>571317.24</v>
      </c>
      <c r="N30" s="7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ht="20.25" customHeight="1">
      <c r="A31" s="74" t="s">
        <v>200</v>
      </c>
      <c r="B31" s="74" t="s">
        <v>70</v>
      </c>
      <c r="C31" s="74" t="s">
        <v>234</v>
      </c>
      <c r="D31" s="74" t="s">
        <v>235</v>
      </c>
      <c r="E31" s="74" t="s">
        <v>101</v>
      </c>
      <c r="F31" s="74" t="s">
        <v>102</v>
      </c>
      <c r="G31" s="74" t="s">
        <v>236</v>
      </c>
      <c r="H31" s="74" t="s">
        <v>237</v>
      </c>
      <c r="I31" s="45">
        <v>150444</v>
      </c>
      <c r="J31" s="45">
        <v>150444</v>
      </c>
      <c r="K31" s="75"/>
      <c r="L31" s="75"/>
      <c r="M31" s="58">
        <v>150444</v>
      </c>
      <c r="N31" s="7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ht="20.25" customHeight="1">
      <c r="A32" s="74" t="s">
        <v>200</v>
      </c>
      <c r="B32" s="74" t="s">
        <v>70</v>
      </c>
      <c r="C32" s="74" t="s">
        <v>234</v>
      </c>
      <c r="D32" s="74" t="s">
        <v>235</v>
      </c>
      <c r="E32" s="74" t="s">
        <v>107</v>
      </c>
      <c r="F32" s="74" t="s">
        <v>108</v>
      </c>
      <c r="G32" s="74" t="s">
        <v>236</v>
      </c>
      <c r="H32" s="74" t="s">
        <v>237</v>
      </c>
      <c r="I32" s="45">
        <v>18000</v>
      </c>
      <c r="J32" s="45">
        <v>18000</v>
      </c>
      <c r="K32" s="75"/>
      <c r="L32" s="75"/>
      <c r="M32" s="58">
        <v>18000</v>
      </c>
      <c r="N32" s="7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ht="20.25" customHeight="1">
      <c r="A33" s="74" t="s">
        <v>200</v>
      </c>
      <c r="B33" s="74" t="s">
        <v>70</v>
      </c>
      <c r="C33" s="74" t="s">
        <v>234</v>
      </c>
      <c r="D33" s="74" t="s">
        <v>235</v>
      </c>
      <c r="E33" s="74" t="s">
        <v>101</v>
      </c>
      <c r="F33" s="74" t="s">
        <v>102</v>
      </c>
      <c r="G33" s="74" t="s">
        <v>238</v>
      </c>
      <c r="H33" s="74" t="s">
        <v>239</v>
      </c>
      <c r="I33" s="45">
        <v>202256</v>
      </c>
      <c r="J33" s="45">
        <v>202256</v>
      </c>
      <c r="K33" s="75"/>
      <c r="L33" s="75"/>
      <c r="M33" s="58">
        <v>202256</v>
      </c>
      <c r="N33" s="7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 ht="17.25" customHeight="1">
      <c r="A34" s="158" t="s">
        <v>172</v>
      </c>
      <c r="B34" s="159"/>
      <c r="C34" s="160"/>
      <c r="D34" s="160"/>
      <c r="E34" s="160"/>
      <c r="F34" s="160"/>
      <c r="G34" s="160"/>
      <c r="H34" s="161"/>
      <c r="I34" s="45">
        <v>22971883.379999999</v>
      </c>
      <c r="J34" s="45">
        <v>22971883.379999999</v>
      </c>
      <c r="K34" s="45"/>
      <c r="L34" s="45"/>
      <c r="M34" s="58">
        <v>22971883.379999999</v>
      </c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</sheetData>
  <mergeCells count="31">
    <mergeCell ref="X6:X7"/>
    <mergeCell ref="S6:S7"/>
    <mergeCell ref="T6:T7"/>
    <mergeCell ref="U6:U7"/>
    <mergeCell ref="V6:V7"/>
    <mergeCell ref="W6:W7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</mergeCells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W13"/>
  <sheetViews>
    <sheetView showZeros="0" topLeftCell="L1" workbookViewId="0"/>
  </sheetViews>
  <sheetFormatPr defaultColWidth="9.125" defaultRowHeight="14.25" customHeight="1"/>
  <cols>
    <col min="1" max="1" width="10.25" customWidth="1"/>
    <col min="2" max="2" width="17.2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0"/>
      <c r="E1" s="1"/>
      <c r="F1" s="1"/>
      <c r="G1" s="1"/>
      <c r="H1" s="1"/>
      <c r="U1" s="70"/>
      <c r="W1" s="71" t="s">
        <v>240</v>
      </c>
    </row>
    <row r="2" spans="1:23" ht="46.5" customHeight="1">
      <c r="A2" s="149" t="str">
        <f>"2026"&amp;"年部门项目支出预算表"</f>
        <v>2026年部门项目支出预算表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spans="1:23" ht="13.5" customHeight="1">
      <c r="A3" s="150" t="str">
        <f>"单位名称："&amp;"嵩明县小街镇第一初级中学"</f>
        <v>单位名称：嵩明县小街镇第一初级中学</v>
      </c>
      <c r="B3" s="151"/>
      <c r="C3" s="151"/>
      <c r="D3" s="151"/>
      <c r="E3" s="151"/>
      <c r="F3" s="151"/>
      <c r="G3" s="151"/>
      <c r="H3" s="151"/>
      <c r="I3" s="4"/>
      <c r="J3" s="4"/>
      <c r="K3" s="4"/>
      <c r="L3" s="4"/>
      <c r="M3" s="4"/>
      <c r="N3" s="4"/>
      <c r="O3" s="4"/>
      <c r="P3" s="4"/>
      <c r="Q3" s="4"/>
      <c r="U3" s="70"/>
      <c r="W3" s="59" t="s">
        <v>1</v>
      </c>
    </row>
    <row r="4" spans="1:23" ht="21.75" customHeight="1">
      <c r="A4" s="162" t="s">
        <v>241</v>
      </c>
      <c r="B4" s="170" t="s">
        <v>184</v>
      </c>
      <c r="C4" s="162" t="s">
        <v>185</v>
      </c>
      <c r="D4" s="162" t="s">
        <v>242</v>
      </c>
      <c r="E4" s="170" t="s">
        <v>186</v>
      </c>
      <c r="F4" s="170" t="s">
        <v>187</v>
      </c>
      <c r="G4" s="170" t="s">
        <v>243</v>
      </c>
      <c r="H4" s="170" t="s">
        <v>244</v>
      </c>
      <c r="I4" s="173" t="s">
        <v>55</v>
      </c>
      <c r="J4" s="156" t="s">
        <v>245</v>
      </c>
      <c r="K4" s="130"/>
      <c r="L4" s="130"/>
      <c r="M4" s="131"/>
      <c r="N4" s="156" t="s">
        <v>192</v>
      </c>
      <c r="O4" s="130"/>
      <c r="P4" s="131"/>
      <c r="Q4" s="170" t="s">
        <v>61</v>
      </c>
      <c r="R4" s="156" t="s">
        <v>62</v>
      </c>
      <c r="S4" s="130"/>
      <c r="T4" s="130"/>
      <c r="U4" s="130"/>
      <c r="V4" s="130"/>
      <c r="W4" s="131"/>
    </row>
    <row r="5" spans="1:23" ht="21.75" customHeight="1">
      <c r="A5" s="163"/>
      <c r="B5" s="164"/>
      <c r="C5" s="163"/>
      <c r="D5" s="163"/>
      <c r="E5" s="171"/>
      <c r="F5" s="171"/>
      <c r="G5" s="171"/>
      <c r="H5" s="171"/>
      <c r="I5" s="164"/>
      <c r="J5" s="174" t="s">
        <v>58</v>
      </c>
      <c r="K5" s="136"/>
      <c r="L5" s="170" t="s">
        <v>59</v>
      </c>
      <c r="M5" s="170" t="s">
        <v>60</v>
      </c>
      <c r="N5" s="170" t="s">
        <v>58</v>
      </c>
      <c r="O5" s="170" t="s">
        <v>59</v>
      </c>
      <c r="P5" s="170" t="s">
        <v>60</v>
      </c>
      <c r="Q5" s="171"/>
      <c r="R5" s="170" t="s">
        <v>57</v>
      </c>
      <c r="S5" s="170" t="s">
        <v>64</v>
      </c>
      <c r="T5" s="170" t="s">
        <v>198</v>
      </c>
      <c r="U5" s="170" t="s">
        <v>66</v>
      </c>
      <c r="V5" s="170" t="s">
        <v>67</v>
      </c>
      <c r="W5" s="170" t="s">
        <v>68</v>
      </c>
    </row>
    <row r="6" spans="1:23" ht="21" customHeight="1">
      <c r="A6" s="164"/>
      <c r="B6" s="164"/>
      <c r="C6" s="164"/>
      <c r="D6" s="164"/>
      <c r="E6" s="164"/>
      <c r="F6" s="164"/>
      <c r="G6" s="164"/>
      <c r="H6" s="164"/>
      <c r="I6" s="164"/>
      <c r="J6" s="175" t="s">
        <v>57</v>
      </c>
      <c r="K6" s="137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</row>
    <row r="7" spans="1:23" ht="39.75" customHeight="1">
      <c r="A7" s="169"/>
      <c r="B7" s="135"/>
      <c r="C7" s="169"/>
      <c r="D7" s="169"/>
      <c r="E7" s="172"/>
      <c r="F7" s="172"/>
      <c r="G7" s="172"/>
      <c r="H7" s="172"/>
      <c r="I7" s="135"/>
      <c r="J7" s="37" t="s">
        <v>57</v>
      </c>
      <c r="K7" s="37" t="s">
        <v>246</v>
      </c>
      <c r="L7" s="172"/>
      <c r="M7" s="172"/>
      <c r="N7" s="172"/>
      <c r="O7" s="172"/>
      <c r="P7" s="172"/>
      <c r="Q7" s="172"/>
      <c r="R7" s="172"/>
      <c r="S7" s="172"/>
      <c r="T7" s="172"/>
      <c r="U7" s="135"/>
      <c r="V7" s="172"/>
      <c r="W7" s="172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  <c r="U8" s="10">
        <v>21</v>
      </c>
      <c r="V8" s="15">
        <v>22</v>
      </c>
      <c r="W8" s="10">
        <v>23</v>
      </c>
    </row>
    <row r="9" spans="1:23" ht="21.75" customHeight="1">
      <c r="A9" s="39" t="s">
        <v>247</v>
      </c>
      <c r="B9" s="39" t="s">
        <v>248</v>
      </c>
      <c r="C9" s="39" t="s">
        <v>249</v>
      </c>
      <c r="D9" s="39" t="s">
        <v>70</v>
      </c>
      <c r="E9" s="39" t="s">
        <v>113</v>
      </c>
      <c r="F9" s="39" t="s">
        <v>114</v>
      </c>
      <c r="G9" s="39" t="s">
        <v>250</v>
      </c>
      <c r="H9" s="39" t="s">
        <v>251</v>
      </c>
      <c r="I9" s="45">
        <v>7410</v>
      </c>
      <c r="J9" s="45">
        <v>7410</v>
      </c>
      <c r="K9" s="58">
        <v>7410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ht="21.75" customHeight="1">
      <c r="A10" s="39" t="s">
        <v>252</v>
      </c>
      <c r="B10" s="39" t="s">
        <v>253</v>
      </c>
      <c r="C10" s="39" t="s">
        <v>254</v>
      </c>
      <c r="D10" s="39" t="s">
        <v>70</v>
      </c>
      <c r="E10" s="39" t="s">
        <v>101</v>
      </c>
      <c r="F10" s="39" t="s">
        <v>102</v>
      </c>
      <c r="G10" s="39" t="s">
        <v>255</v>
      </c>
      <c r="H10" s="39" t="s">
        <v>256</v>
      </c>
      <c r="I10" s="45">
        <v>3850000</v>
      </c>
      <c r="J10" s="45"/>
      <c r="K10" s="58"/>
      <c r="L10" s="45"/>
      <c r="M10" s="45"/>
      <c r="N10" s="45"/>
      <c r="O10" s="45"/>
      <c r="P10" s="45"/>
      <c r="Q10" s="45"/>
      <c r="R10" s="45">
        <v>3850000</v>
      </c>
      <c r="S10" s="45"/>
      <c r="T10" s="45"/>
      <c r="U10" s="45"/>
      <c r="V10" s="45"/>
      <c r="W10" s="45">
        <v>3850000</v>
      </c>
    </row>
    <row r="11" spans="1:23" ht="21.75" customHeight="1">
      <c r="A11" s="39" t="s">
        <v>252</v>
      </c>
      <c r="B11" s="39" t="s">
        <v>257</v>
      </c>
      <c r="C11" s="39" t="s">
        <v>258</v>
      </c>
      <c r="D11" s="39" t="s">
        <v>70</v>
      </c>
      <c r="E11" s="39" t="s">
        <v>101</v>
      </c>
      <c r="F11" s="39" t="s">
        <v>102</v>
      </c>
      <c r="G11" s="39" t="s">
        <v>259</v>
      </c>
      <c r="H11" s="39" t="s">
        <v>260</v>
      </c>
      <c r="I11" s="45">
        <v>36809</v>
      </c>
      <c r="J11" s="45"/>
      <c r="K11" s="58"/>
      <c r="L11" s="45"/>
      <c r="M11" s="45"/>
      <c r="N11" s="45"/>
      <c r="O11" s="45"/>
      <c r="P11" s="45"/>
      <c r="Q11" s="45"/>
      <c r="R11" s="45">
        <v>36809</v>
      </c>
      <c r="S11" s="45"/>
      <c r="T11" s="45"/>
      <c r="U11" s="45">
        <v>36809</v>
      </c>
      <c r="V11" s="45"/>
      <c r="W11" s="45"/>
    </row>
    <row r="12" spans="1:23" ht="21.75" customHeight="1">
      <c r="A12" s="39" t="s">
        <v>252</v>
      </c>
      <c r="B12" s="39" t="s">
        <v>261</v>
      </c>
      <c r="C12" s="39" t="s">
        <v>262</v>
      </c>
      <c r="D12" s="39" t="s">
        <v>70</v>
      </c>
      <c r="E12" s="39" t="s">
        <v>101</v>
      </c>
      <c r="F12" s="39" t="s">
        <v>102</v>
      </c>
      <c r="G12" s="39" t="s">
        <v>236</v>
      </c>
      <c r="H12" s="39" t="s">
        <v>237</v>
      </c>
      <c r="I12" s="45">
        <v>43320.65</v>
      </c>
      <c r="J12" s="45"/>
      <c r="K12" s="58"/>
      <c r="L12" s="45"/>
      <c r="M12" s="45"/>
      <c r="N12" s="45"/>
      <c r="O12" s="45"/>
      <c r="P12" s="45"/>
      <c r="Q12" s="45"/>
      <c r="R12" s="45">
        <v>43320.65</v>
      </c>
      <c r="S12" s="45"/>
      <c r="T12" s="45"/>
      <c r="U12" s="45"/>
      <c r="V12" s="45"/>
      <c r="W12" s="45">
        <v>43320.65</v>
      </c>
    </row>
    <row r="13" spans="1:23" ht="18.75" customHeight="1">
      <c r="A13" s="158" t="s">
        <v>172</v>
      </c>
      <c r="B13" s="159"/>
      <c r="C13" s="159"/>
      <c r="D13" s="159"/>
      <c r="E13" s="159"/>
      <c r="F13" s="159"/>
      <c r="G13" s="159"/>
      <c r="H13" s="120"/>
      <c r="I13" s="45">
        <v>3937539.65</v>
      </c>
      <c r="J13" s="45">
        <v>7410</v>
      </c>
      <c r="K13" s="58">
        <v>7410</v>
      </c>
      <c r="L13" s="45"/>
      <c r="M13" s="45"/>
      <c r="N13" s="45"/>
      <c r="O13" s="45"/>
      <c r="P13" s="45"/>
      <c r="Q13" s="45"/>
      <c r="R13" s="45">
        <v>3930129.65</v>
      </c>
      <c r="S13" s="45"/>
      <c r="T13" s="45"/>
      <c r="U13" s="45">
        <v>36809</v>
      </c>
      <c r="V13" s="45"/>
      <c r="W13" s="45">
        <v>3893320.65</v>
      </c>
    </row>
  </sheetData>
  <mergeCells count="28">
    <mergeCell ref="V5:V7"/>
    <mergeCell ref="W5:W7"/>
    <mergeCell ref="J5:K6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19"/>
  <sheetViews>
    <sheetView showZeros="0" topLeftCell="A7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2" t="s">
        <v>263</v>
      </c>
    </row>
    <row r="2" spans="1:10" ht="39.75" customHeight="1">
      <c r="A2" s="176" t="str">
        <f>"2026"&amp;"年部门项目支出绩效目标表"</f>
        <v>2026年部门项目支出绩效目标表</v>
      </c>
      <c r="B2" s="149"/>
      <c r="C2" s="149"/>
      <c r="D2" s="149"/>
      <c r="E2" s="149"/>
      <c r="F2" s="148"/>
      <c r="G2" s="149"/>
      <c r="H2" s="148"/>
      <c r="I2" s="148"/>
      <c r="J2" s="149"/>
    </row>
    <row r="3" spans="1:10" ht="17.25" customHeight="1">
      <c r="A3" s="150" t="str">
        <f>"单位名称："&amp;"嵩明县小街镇第一初级中学"</f>
        <v>单位名称：嵩明县小街镇第一初级中学</v>
      </c>
      <c r="B3" s="91"/>
      <c r="C3" s="91"/>
      <c r="D3" s="91"/>
      <c r="E3" s="91"/>
      <c r="F3" s="91"/>
      <c r="G3" s="91"/>
      <c r="H3" s="91"/>
    </row>
    <row r="4" spans="1:10" ht="44.25" customHeight="1">
      <c r="A4" s="37" t="s">
        <v>185</v>
      </c>
      <c r="B4" s="37" t="s">
        <v>264</v>
      </c>
      <c r="C4" s="37" t="s">
        <v>265</v>
      </c>
      <c r="D4" s="37" t="s">
        <v>266</v>
      </c>
      <c r="E4" s="37" t="s">
        <v>267</v>
      </c>
      <c r="F4" s="38" t="s">
        <v>268</v>
      </c>
      <c r="G4" s="37" t="s">
        <v>269</v>
      </c>
      <c r="H4" s="38" t="s">
        <v>270</v>
      </c>
      <c r="I4" s="38" t="s">
        <v>271</v>
      </c>
      <c r="J4" s="37" t="s">
        <v>272</v>
      </c>
    </row>
    <row r="5" spans="1:10" ht="18.75" customHeight="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15">
        <v>6</v>
      </c>
      <c r="G5" s="68">
        <v>7</v>
      </c>
      <c r="H5" s="15">
        <v>8</v>
      </c>
      <c r="I5" s="15">
        <v>9</v>
      </c>
      <c r="J5" s="68">
        <v>10</v>
      </c>
    </row>
    <row r="6" spans="1:10" ht="42" customHeight="1">
      <c r="A6" s="16" t="s">
        <v>70</v>
      </c>
      <c r="B6" s="39"/>
      <c r="C6" s="39"/>
      <c r="D6" s="39"/>
      <c r="E6" s="31"/>
      <c r="F6" s="40"/>
      <c r="G6" s="31"/>
      <c r="H6" s="40"/>
      <c r="I6" s="40"/>
      <c r="J6" s="31"/>
    </row>
    <row r="7" spans="1:10" ht="42" customHeight="1">
      <c r="A7" s="177" t="s">
        <v>254</v>
      </c>
      <c r="B7" s="178" t="s">
        <v>254</v>
      </c>
      <c r="C7" s="11" t="s">
        <v>273</v>
      </c>
      <c r="D7" s="11" t="s">
        <v>274</v>
      </c>
      <c r="E7" s="16" t="s">
        <v>275</v>
      </c>
      <c r="F7" s="11" t="s">
        <v>276</v>
      </c>
      <c r="G7" s="16" t="s">
        <v>277</v>
      </c>
      <c r="H7" s="11" t="s">
        <v>278</v>
      </c>
      <c r="I7" s="11" t="s">
        <v>279</v>
      </c>
      <c r="J7" s="16" t="s">
        <v>280</v>
      </c>
    </row>
    <row r="8" spans="1:10" ht="42" customHeight="1">
      <c r="A8" s="177" t="s">
        <v>254</v>
      </c>
      <c r="B8" s="178" t="s">
        <v>254</v>
      </c>
      <c r="C8" s="11" t="s">
        <v>281</v>
      </c>
      <c r="D8" s="11" t="s">
        <v>282</v>
      </c>
      <c r="E8" s="16" t="s">
        <v>283</v>
      </c>
      <c r="F8" s="11" t="s">
        <v>276</v>
      </c>
      <c r="G8" s="16" t="s">
        <v>277</v>
      </c>
      <c r="H8" s="11" t="s">
        <v>278</v>
      </c>
      <c r="I8" s="11" t="s">
        <v>279</v>
      </c>
      <c r="J8" s="16" t="s">
        <v>284</v>
      </c>
    </row>
    <row r="9" spans="1:10" ht="42" customHeight="1">
      <c r="A9" s="177" t="s">
        <v>254</v>
      </c>
      <c r="B9" s="178" t="s">
        <v>254</v>
      </c>
      <c r="C9" s="11" t="s">
        <v>285</v>
      </c>
      <c r="D9" s="11" t="s">
        <v>286</v>
      </c>
      <c r="E9" s="16" t="s">
        <v>287</v>
      </c>
      <c r="F9" s="11" t="s">
        <v>276</v>
      </c>
      <c r="G9" s="16" t="s">
        <v>288</v>
      </c>
      <c r="H9" s="11" t="s">
        <v>278</v>
      </c>
      <c r="I9" s="11" t="s">
        <v>279</v>
      </c>
      <c r="J9" s="16" t="s">
        <v>289</v>
      </c>
    </row>
    <row r="10" spans="1:10" ht="42" customHeight="1">
      <c r="A10" s="177" t="s">
        <v>258</v>
      </c>
      <c r="B10" s="178" t="s">
        <v>290</v>
      </c>
      <c r="C10" s="11" t="s">
        <v>273</v>
      </c>
      <c r="D10" s="11" t="s">
        <v>274</v>
      </c>
      <c r="E10" s="16" t="s">
        <v>275</v>
      </c>
      <c r="F10" s="11" t="s">
        <v>276</v>
      </c>
      <c r="G10" s="16" t="s">
        <v>277</v>
      </c>
      <c r="H10" s="11" t="s">
        <v>278</v>
      </c>
      <c r="I10" s="11" t="s">
        <v>279</v>
      </c>
      <c r="J10" s="16" t="s">
        <v>280</v>
      </c>
    </row>
    <row r="11" spans="1:10" ht="42" customHeight="1">
      <c r="A11" s="177" t="s">
        <v>258</v>
      </c>
      <c r="B11" s="178" t="s">
        <v>290</v>
      </c>
      <c r="C11" s="11" t="s">
        <v>281</v>
      </c>
      <c r="D11" s="11" t="s">
        <v>291</v>
      </c>
      <c r="E11" s="16" t="s">
        <v>292</v>
      </c>
      <c r="F11" s="11" t="s">
        <v>293</v>
      </c>
      <c r="G11" s="16" t="s">
        <v>294</v>
      </c>
      <c r="H11" s="11"/>
      <c r="I11" s="11" t="s">
        <v>295</v>
      </c>
      <c r="J11" s="16" t="s">
        <v>296</v>
      </c>
    </row>
    <row r="12" spans="1:10" ht="42" customHeight="1">
      <c r="A12" s="177" t="s">
        <v>258</v>
      </c>
      <c r="B12" s="178" t="s">
        <v>290</v>
      </c>
      <c r="C12" s="11" t="s">
        <v>285</v>
      </c>
      <c r="D12" s="11" t="s">
        <v>286</v>
      </c>
      <c r="E12" s="16" t="s">
        <v>297</v>
      </c>
      <c r="F12" s="11" t="s">
        <v>276</v>
      </c>
      <c r="G12" s="16" t="s">
        <v>277</v>
      </c>
      <c r="H12" s="11" t="s">
        <v>278</v>
      </c>
      <c r="I12" s="11" t="s">
        <v>279</v>
      </c>
      <c r="J12" s="16" t="s">
        <v>298</v>
      </c>
    </row>
    <row r="13" spans="1:10" ht="42" customHeight="1">
      <c r="A13" s="177" t="s">
        <v>258</v>
      </c>
      <c r="B13" s="178" t="s">
        <v>290</v>
      </c>
      <c r="C13" s="11" t="s">
        <v>299</v>
      </c>
      <c r="D13" s="11" t="s">
        <v>300</v>
      </c>
      <c r="E13" s="16" t="s">
        <v>301</v>
      </c>
      <c r="F13" s="11" t="s">
        <v>276</v>
      </c>
      <c r="G13" s="16" t="s">
        <v>277</v>
      </c>
      <c r="H13" s="11" t="s">
        <v>278</v>
      </c>
      <c r="I13" s="11" t="s">
        <v>279</v>
      </c>
      <c r="J13" s="16" t="s">
        <v>302</v>
      </c>
    </row>
    <row r="14" spans="1:10" ht="42" customHeight="1">
      <c r="A14" s="177" t="s">
        <v>262</v>
      </c>
      <c r="B14" s="178" t="s">
        <v>262</v>
      </c>
      <c r="C14" s="11" t="s">
        <v>273</v>
      </c>
      <c r="D14" s="11" t="s">
        <v>303</v>
      </c>
      <c r="E14" s="16" t="s">
        <v>275</v>
      </c>
      <c r="F14" s="11" t="s">
        <v>276</v>
      </c>
      <c r="G14" s="16" t="s">
        <v>277</v>
      </c>
      <c r="H14" s="11" t="s">
        <v>278</v>
      </c>
      <c r="I14" s="11" t="s">
        <v>279</v>
      </c>
      <c r="J14" s="16" t="s">
        <v>280</v>
      </c>
    </row>
    <row r="15" spans="1:10" ht="42" customHeight="1">
      <c r="A15" s="177" t="s">
        <v>262</v>
      </c>
      <c r="B15" s="178" t="s">
        <v>262</v>
      </c>
      <c r="C15" s="11" t="s">
        <v>281</v>
      </c>
      <c r="D15" s="11" t="s">
        <v>304</v>
      </c>
      <c r="E15" s="16" t="s">
        <v>305</v>
      </c>
      <c r="F15" s="11" t="s">
        <v>276</v>
      </c>
      <c r="G15" s="16" t="s">
        <v>277</v>
      </c>
      <c r="H15" s="11" t="s">
        <v>278</v>
      </c>
      <c r="I15" s="11" t="s">
        <v>279</v>
      </c>
      <c r="J15" s="16" t="s">
        <v>306</v>
      </c>
    </row>
    <row r="16" spans="1:10" ht="42" customHeight="1">
      <c r="A16" s="177" t="s">
        <v>262</v>
      </c>
      <c r="B16" s="178" t="s">
        <v>262</v>
      </c>
      <c r="C16" s="11" t="s">
        <v>285</v>
      </c>
      <c r="D16" s="11" t="s">
        <v>286</v>
      </c>
      <c r="E16" s="16" t="s">
        <v>289</v>
      </c>
      <c r="F16" s="11" t="s">
        <v>276</v>
      </c>
      <c r="G16" s="16" t="s">
        <v>307</v>
      </c>
      <c r="H16" s="11" t="s">
        <v>278</v>
      </c>
      <c r="I16" s="11" t="s">
        <v>279</v>
      </c>
      <c r="J16" s="16" t="s">
        <v>289</v>
      </c>
    </row>
    <row r="17" spans="1:10" ht="42" customHeight="1">
      <c r="A17" s="177" t="s">
        <v>249</v>
      </c>
      <c r="B17" s="178" t="s">
        <v>308</v>
      </c>
      <c r="C17" s="11" t="s">
        <v>273</v>
      </c>
      <c r="D17" s="11" t="s">
        <v>303</v>
      </c>
      <c r="E17" s="16" t="s">
        <v>309</v>
      </c>
      <c r="F17" s="11" t="s">
        <v>293</v>
      </c>
      <c r="G17" s="16" t="s">
        <v>310</v>
      </c>
      <c r="H17" s="11" t="s">
        <v>311</v>
      </c>
      <c r="I17" s="11" t="s">
        <v>279</v>
      </c>
      <c r="J17" s="16" t="s">
        <v>312</v>
      </c>
    </row>
    <row r="18" spans="1:10" ht="42" customHeight="1">
      <c r="A18" s="177" t="s">
        <v>249</v>
      </c>
      <c r="B18" s="178" t="s">
        <v>308</v>
      </c>
      <c r="C18" s="11" t="s">
        <v>281</v>
      </c>
      <c r="D18" s="11" t="s">
        <v>291</v>
      </c>
      <c r="E18" s="16" t="s">
        <v>292</v>
      </c>
      <c r="F18" s="11" t="s">
        <v>293</v>
      </c>
      <c r="G18" s="16" t="s">
        <v>294</v>
      </c>
      <c r="H18" s="11" t="s">
        <v>313</v>
      </c>
      <c r="I18" s="11" t="s">
        <v>279</v>
      </c>
      <c r="J18" s="16" t="s">
        <v>314</v>
      </c>
    </row>
    <row r="19" spans="1:10" ht="42" customHeight="1">
      <c r="A19" s="177" t="s">
        <v>249</v>
      </c>
      <c r="B19" s="178" t="s">
        <v>308</v>
      </c>
      <c r="C19" s="11" t="s">
        <v>285</v>
      </c>
      <c r="D19" s="11" t="s">
        <v>286</v>
      </c>
      <c r="E19" s="16" t="s">
        <v>315</v>
      </c>
      <c r="F19" s="11" t="s">
        <v>316</v>
      </c>
      <c r="G19" s="16" t="s">
        <v>277</v>
      </c>
      <c r="H19" s="11" t="s">
        <v>278</v>
      </c>
      <c r="I19" s="11" t="s">
        <v>279</v>
      </c>
      <c r="J19" s="16" t="s">
        <v>317</v>
      </c>
    </row>
  </sheetData>
  <mergeCells count="10">
    <mergeCell ref="A17:A19"/>
    <mergeCell ref="B7:B9"/>
    <mergeCell ref="B10:B13"/>
    <mergeCell ref="B14:B16"/>
    <mergeCell ref="B17:B19"/>
    <mergeCell ref="A2:J2"/>
    <mergeCell ref="A3:H3"/>
    <mergeCell ref="A7:A9"/>
    <mergeCell ref="A10:A13"/>
    <mergeCell ref="A14:A16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2026-03-12T02:05:00Z</dcterms:created>
  <dcterms:modified xsi:type="dcterms:W3CDTF">2026-03-18T02:56:13Z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4EFEBF8560174A95BC995F8FD9599392_13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