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firstSheet="13"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<sst xmlns="http://schemas.openxmlformats.org/spreadsheetml/2006/main" count="4098" uniqueCount="910">
  <si>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</si>
  <si>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</si>
  <si>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</si>
  <si>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</si>
  <si>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</si>
  <si>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</si>
  <si>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</si>
  <si>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</si>
  <si>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</si>
  <si>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</si>
  <si>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</si>
  <si>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</si>
  <si>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</si>
  <si>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</si>
  <si>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</si>
  <si>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</si>
  <si>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</si>
  <si>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</si>
  <si>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</si>
  <si>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</si>
  <si>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</si>
  <si>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</si>
  <si>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</si>
  <si>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</si>
  <si>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</si>
  <si>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</si>
  <si>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</si>
  <si>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</si>
  <si>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</si>
  <si>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</si>
  <si>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</si>
  <si>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</si>
  <si>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</si>
  <si>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</si>
  <si>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</si>
  <si>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</si>
  <si>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</si>
  <si>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</si>
  <si>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</si>
  <si>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</si>
  <si>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</si>
  <si>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</si>
  <si>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</si>
  <si>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</si>
  <si>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</si>
  <si>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</si>
  <si>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</si>
  <si>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</si>
  <si>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</si>
  <si>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</si>
  <si>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</si>
  <si>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</si>
  <si>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</si>
  <si>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</si>
  <si>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</si>
  <si>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</si>
  <si>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</si>
  <si>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</si>
  <si>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</si>
  <si>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</si>
  <si>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</si>
  <si>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</si>
  <si>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</si>
  <si>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</si>
  <si>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</si>
  <si>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</si>
  <si>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</si>
  <si>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</si>
  <si>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</si>
  <si>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125001</t>
  </si>
  <si>
    <t>嵩明县农业农村局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</si>
  <si>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</si>
  <si>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</si>
  <si>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</si>
  <si>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</si>
  <si>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</si>
  <si>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</si>
  <si>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</si>
  <si>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</si>
  <si>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</si>
  <si>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</si>
  <si>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</si>
  <si>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</si>
  <si>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</si>
  <si>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</si>
  <si>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</si>
  <si>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</si>
  <si>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</si>
  <si>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</si>
  <si>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</si>
  <si>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</si>
  <si>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</si>
  <si>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</si>
  <si>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</si>
  <si>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</si>
  <si>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</si>
  <si>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</si>
  <si>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</si>
  <si>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</si>
  <si>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20138</t>
  </si>
  <si>
    <t>市场监督管理事务</t>
  </si>
  <si>
    <t>2013816</t>
  </si>
  <si>
    <t>食品安全监管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</si>
  <si>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</si>
  <si>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</si>
  <si>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</si>
  <si>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</si>
  <si>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</si>
  <si>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</si>
  <si>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</si>
  <si>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</si>
  <si>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</si>
  <si>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</si>
  <si>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</si>
  <si>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</si>
  <si>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</si>
  <si>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</si>
  <si>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</si>
  <si>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</si>
  <si>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</si>
  <si>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</si>
  <si>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</si>
  <si>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</si>
  <si>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</si>
  <si>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</si>
  <si>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</si>
  <si>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</si>
  <si>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</si>
  <si>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</si>
  <si>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</si>
  <si>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</si>
  <si>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</si>
  <si>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</si>
  <si>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</si>
  <si>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21103</t>
  </si>
  <si>
    <t>污染防治</t>
  </si>
  <si>
    <t>2110302</t>
  </si>
  <si>
    <t>水体</t>
  </si>
  <si>
    <t>2110399</t>
  </si>
  <si>
    <t>其他污染防治支出</t>
  </si>
  <si>
    <t>21104</t>
  </si>
  <si>
    <t>自然生态保护</t>
  </si>
  <si>
    <t>2110402</t>
  </si>
  <si>
    <t>农村环境保护</t>
  </si>
  <si>
    <t>212</t>
  </si>
  <si>
    <t>城乡社区支出</t>
  </si>
  <si>
    <t>21208</t>
  </si>
  <si>
    <t>国有土地使用权出让收入安排的支出</t>
  </si>
  <si>
    <t>2120814</t>
  </si>
  <si>
    <t>农业生产发展支出</t>
  </si>
  <si>
    <t>2120815</t>
  </si>
  <si>
    <t>农村社会事业支出</t>
  </si>
  <si>
    <t>213</t>
  </si>
  <si>
    <t>农林水支出</t>
  </si>
  <si>
    <t>21301</t>
  </si>
  <si>
    <t>农业农村</t>
  </si>
  <si>
    <t>2130101</t>
  </si>
  <si>
    <t>行政运行</t>
  </si>
  <si>
    <t>2130104</t>
  </si>
  <si>
    <t>事业运行</t>
  </si>
  <si>
    <t>2130106</t>
  </si>
  <si>
    <t>科技转化与推广服务</t>
  </si>
  <si>
    <t>2130108</t>
  </si>
  <si>
    <t>病虫害控制</t>
  </si>
  <si>
    <t>2130109</t>
  </si>
  <si>
    <t>农产品质量安全</t>
  </si>
  <si>
    <t>2130111</t>
  </si>
  <si>
    <t>统计监测与信息服务</t>
  </si>
  <si>
    <t>2130119</t>
  </si>
  <si>
    <t>防灾救灾</t>
  </si>
  <si>
    <t>2130122</t>
  </si>
  <si>
    <t>农业生产发展</t>
  </si>
  <si>
    <t>2130125</t>
  </si>
  <si>
    <t>农产品加工与促销</t>
  </si>
  <si>
    <t>2130126</t>
  </si>
  <si>
    <t>农村社会事业</t>
  </si>
  <si>
    <t>2130135</t>
  </si>
  <si>
    <t>农业生态资源保护</t>
  </si>
  <si>
    <t>2130148</t>
  </si>
  <si>
    <t>渔业发展</t>
  </si>
  <si>
    <t>2130153</t>
  </si>
  <si>
    <t>耕地建设与利用</t>
  </si>
  <si>
    <t>21305</t>
  </si>
  <si>
    <t>巩固脱贫攻坚成果衔接乡村振兴</t>
  </si>
  <si>
    <t>2130599</t>
  </si>
  <si>
    <t>其他巩固脱贫攻坚成果衔接乡村振兴支出</t>
  </si>
  <si>
    <t>21308</t>
  </si>
  <si>
    <t>普惠金融发展支出</t>
  </si>
  <si>
    <t>2130803</t>
  </si>
  <si>
    <t>农业保险保费补贴</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</si>
  <si>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</si>
  <si>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</si>
  <si>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</si>
  <si>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</si>
  <si>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</si>
  <si>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</si>
  <si>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</si>
  <si>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</si>
  <si>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</si>
  <si>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</si>
  <si>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</si>
  <si>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</si>
  <si>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</si>
  <si>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</si>
  <si>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</si>
  <si>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</si>
  <si>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</si>
  <si>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</si>
  <si>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</si>
  <si>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</si>
  <si>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</si>
  <si>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</si>
  <si>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</si>
  <si>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</si>
  <si>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</si>
  <si>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</si>
  <si>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</si>
  <si>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</si>
  <si>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</si>
  <si>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</si>
  <si>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</si>
  <si>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</si>
  <si>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</si>
  <si>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</si>
  <si>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</si>
  <si>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</si>
  <si>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</si>
  <si>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</si>
  <si>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</si>
  <si>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</si>
  <si>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</si>
  <si>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</si>
  <si>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</si>
  <si>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</si>
  <si>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</si>
  <si>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</si>
  <si>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</si>
  <si>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</si>
  <si>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</si>
  <si>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</si>
  <si>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</si>
  <si>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</si>
  <si>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</si>
  <si>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</si>
  <si>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</si>
  <si>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</si>
  <si>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</si>
  <si>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</si>
  <si>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</si>
  <si>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</si>
  <si>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</si>
  <si>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</si>
  <si>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</si>
  <si>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</si>
  <si>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</si>
  <si>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</si>
  <si>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</si>
  <si>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</si>
  <si>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</si>
  <si>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已预拨</t>
  </si>
  <si>
    <t>事业单位
经营收入</t>
  </si>
  <si>
    <t>530127210000000018388</t>
  </si>
  <si>
    <t>行政人员支出工资</t>
  </si>
  <si>
    <t>30101</t>
  </si>
  <si>
    <t>基本工资</t>
  </si>
  <si>
    <t>30102</t>
  </si>
  <si>
    <t>津贴补贴</t>
  </si>
  <si>
    <t>30103</t>
  </si>
  <si>
    <t>奖金</t>
  </si>
  <si>
    <t>530127210000000018389</t>
  </si>
  <si>
    <t>事业人员支出工资</t>
  </si>
  <si>
    <t>30107</t>
  </si>
  <si>
    <t>绩效工资</t>
  </si>
  <si>
    <t>530127210000000018390</t>
  </si>
  <si>
    <t>社会保障缴费</t>
  </si>
  <si>
    <t>30108</t>
  </si>
  <si>
    <t>机关事业单位基本养老保险缴费</t>
  </si>
  <si>
    <t>30110</t>
  </si>
  <si>
    <t>职工基本医疗保险缴费</t>
  </si>
  <si>
    <t>30111</t>
  </si>
  <si>
    <t>公务员医疗补助缴费</t>
  </si>
  <si>
    <t>30112</t>
  </si>
  <si>
    <t>其他社会保障缴费</t>
  </si>
  <si>
    <t>530127210000000018391</t>
  </si>
  <si>
    <t>30113</t>
  </si>
  <si>
    <t>530127210000000018393</t>
  </si>
  <si>
    <t>其他工资福利支出</t>
  </si>
  <si>
    <t>30199</t>
  </si>
  <si>
    <t>530127210000000018394</t>
  </si>
  <si>
    <t>公车购置及运维费</t>
  </si>
  <si>
    <t>30231</t>
  </si>
  <si>
    <t>公务用车运行维护费</t>
  </si>
  <si>
    <t>530127210000000018395</t>
  </si>
  <si>
    <t>公务交通补贴</t>
  </si>
  <si>
    <t>30239</t>
  </si>
  <si>
    <t>其他交通费用</t>
  </si>
  <si>
    <t>530127210000000018396</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</si>
  <si>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</si>
  <si>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</si>
  <si>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</si>
  <si>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</si>
  <si>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</si>
  <si>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</si>
  <si>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</si>
  <si>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</si>
  <si>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</si>
  <si>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</si>
  <si>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</si>
  <si>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</si>
  <si>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</si>
  <si>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</si>
  <si>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</si>
  <si>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</si>
  <si>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</si>
  <si>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530127231100001505055</t>
  </si>
  <si>
    <t>行政人员绩效奖励</t>
  </si>
  <si>
    <t>530127231100001505057</t>
  </si>
  <si>
    <t>离退休人员支出</t>
  </si>
  <si>
    <t>30305</t>
  </si>
  <si>
    <t>生活补助</t>
  </si>
  <si>
    <t>530127231100001505060</t>
  </si>
  <si>
    <t>30217</t>
  </si>
  <si>
    <t>530127241100002365761</t>
  </si>
  <si>
    <t>工会经费</t>
  </si>
  <si>
    <t>30228</t>
  </si>
  <si>
    <t>预算05-1表</t>
  </si>
  <si>
    <t>项目分类</t>
  </si>
  <si>
    <t>项目单位</t>
  </si>
  <si>
    <t>经济科目编码</t>
  </si>
  <si>
    <t>经济科目名称</t>
  </si>
  <si>
    <t>本年拨款</t>
  </si>
  <si>
    <t>其中：本次下达</t>
  </si>
  <si>
    <t>对个人和家庭的补助</t>
  </si>
  <si>
    <t>530127261100005043319</t>
  </si>
  <si>
    <t>2026年遗属生活补助资金</t>
  </si>
  <si>
    <t>专项业务类</t>
  </si>
  <si>
    <t>530127210000000019106</t>
  </si>
  <si>
    <t>农村土地承包经营纠纷调解仲裁专项资金</t>
  </si>
  <si>
    <t>530127221100000631462</t>
  </si>
  <si>
    <t>财务管理及农经统计、固定观察点、清产核资统计工作补助经费</t>
  </si>
  <si>
    <t>30226</t>
  </si>
  <si>
    <t>劳务费</t>
  </si>
  <si>
    <t>530127231100002011690</t>
  </si>
  <si>
    <t>2023年省级农村集体产权制度改革专项资金</t>
  </si>
  <si>
    <t>30202</t>
  </si>
  <si>
    <t>印刷费</t>
  </si>
  <si>
    <t>530127251100003933505</t>
  </si>
  <si>
    <t>2025年村（社区）干部任期和离任经济责任审计专项经费</t>
  </si>
  <si>
    <t>30227</t>
  </si>
  <si>
    <t>委托业务费</t>
  </si>
  <si>
    <t>530127251100004316688</t>
  </si>
  <si>
    <t>2025年市级第一批农业项目耕地质量保护与提升补助资金</t>
  </si>
  <si>
    <t>530127251100004335246</t>
  </si>
  <si>
    <t>2025年省级农业发展（6笔）第一批专项资金</t>
  </si>
  <si>
    <t>30310</t>
  </si>
  <si>
    <t>个人农业生产补贴</t>
  </si>
  <si>
    <t>530127251100004363240</t>
  </si>
  <si>
    <t>2025年省级农机化发展与购置补贴专项资金</t>
  </si>
  <si>
    <t>530127251100004363267</t>
  </si>
  <si>
    <t>2025年重大动物疫病防控省级配套资金</t>
  </si>
  <si>
    <t>30218</t>
  </si>
  <si>
    <t>专用材料费</t>
  </si>
  <si>
    <t>530127251100004403770</t>
  </si>
  <si>
    <t>中央2025年农村固定观察点常规调查（自有资金）经费</t>
  </si>
  <si>
    <t>530127251100004419114</t>
  </si>
  <si>
    <t>2025年省级食品安全资金</t>
  </si>
  <si>
    <t>530127251100004698077</t>
  </si>
  <si>
    <t>2025年农村固定观察点专项调查（自有资金）经费</t>
  </si>
  <si>
    <t>530127251100004698115</t>
  </si>
  <si>
    <t>省级农业生产发展专项（自有资金）资金</t>
  </si>
  <si>
    <t>事业发展类</t>
  </si>
  <si>
    <t>530127231100001446180</t>
  </si>
  <si>
    <t>农产品质量安全监管经费</t>
  </si>
  <si>
    <t>530127231100001446455</t>
  </si>
  <si>
    <t>“两区”划定整改工作经费</t>
  </si>
  <si>
    <t>530127231100001484063</t>
  </si>
  <si>
    <t>.嵩明县财政衔接乡村振兴补助资金</t>
  </si>
  <si>
    <t>31005</t>
  </si>
  <si>
    <t>基础设施建设</t>
  </si>
  <si>
    <t>530127231100001536391</t>
  </si>
  <si>
    <t>.生猪屠宰质量安全监督管理经费</t>
  </si>
  <si>
    <t>530127231100002167845</t>
  </si>
  <si>
    <t>2023年中央农业生态资源保护（第二批）资金</t>
  </si>
  <si>
    <t>530127231100002311990</t>
  </si>
  <si>
    <t>2023年滇池流域及补水区减肥减药技术推广项目资金</t>
  </si>
  <si>
    <t>530127241100002326726</t>
  </si>
  <si>
    <t>2021年部级化肥减量增效项目结余资金</t>
  </si>
  <si>
    <t>530127241100002330011</t>
  </si>
  <si>
    <t>2023年度全省“平安农机”创建活动资金</t>
  </si>
  <si>
    <t>530127241100002330295</t>
  </si>
  <si>
    <t>受污染耕地安全利用工作资金</t>
  </si>
  <si>
    <t>530127241100002330407</t>
  </si>
  <si>
    <t>2021年市级农田建设补助资金</t>
  </si>
  <si>
    <t>530127241100002635784</t>
  </si>
  <si>
    <t>2022年度化肥减量增效项目资金</t>
  </si>
  <si>
    <t>530127241100002635847</t>
  </si>
  <si>
    <t>嵩明县2022年粮食绿色高质高效及间套种项目专项资金</t>
  </si>
  <si>
    <t>530127241100002643380</t>
  </si>
  <si>
    <t>兽医实验室改造设备购置经费</t>
  </si>
  <si>
    <t>530127241100002643514</t>
  </si>
  <si>
    <t>农业产业发展资金</t>
  </si>
  <si>
    <t>530127241100002643536</t>
  </si>
  <si>
    <t>畜牧渔业资金</t>
  </si>
  <si>
    <t>530127241100002720849</t>
  </si>
  <si>
    <t>2024年新型经营主体培育和农业社会化服务资金</t>
  </si>
  <si>
    <t>530127241100002720868</t>
  </si>
  <si>
    <t>2024年中央基层农技推广体系改革建设资金</t>
  </si>
  <si>
    <t>530127241100002837902</t>
  </si>
  <si>
    <t>嵩明云尚种植专业合作社标准化蔬菜种植基地设施提质改造建设项目资金</t>
  </si>
  <si>
    <t>530127241100002951454</t>
  </si>
  <si>
    <t>2024年自有资金购买汽油转政府采购资金</t>
  </si>
  <si>
    <t>530127241100003025165</t>
  </si>
  <si>
    <t>2024年省级农业发展（第一批）三普专项资金</t>
  </si>
  <si>
    <t>530127241100003025553</t>
  </si>
  <si>
    <t>2024年重大动物疫病防控省级配套资金</t>
  </si>
  <si>
    <t>530127241100003144192</t>
  </si>
  <si>
    <t>2024年第三批生态保护修复专项中央基建投资资金</t>
  </si>
  <si>
    <t>30905</t>
  </si>
  <si>
    <t>530127251100003946444</t>
  </si>
  <si>
    <t>2022年成品油价格调整对渔业补助资金</t>
  </si>
  <si>
    <t>530127251100004108520</t>
  </si>
  <si>
    <t>2025年中央（提前下达）农业相关转移支付资金</t>
  </si>
  <si>
    <t>530127251100004108540</t>
  </si>
  <si>
    <t>2025年中央（提前下达）农业防灾减灾和水利救灾（动物防疫补助）资金</t>
  </si>
  <si>
    <t>530127251100004163223</t>
  </si>
  <si>
    <t>2024年度市级第一批农业保险补贴资金</t>
  </si>
  <si>
    <t>530127251100004365218</t>
  </si>
  <si>
    <t>2025年中央第二批强制免疫、监测与监管资金</t>
  </si>
  <si>
    <t>530127251100004436751</t>
  </si>
  <si>
    <t>2025年中央第二批地膜科学使用回收资金</t>
  </si>
  <si>
    <t>530127251100004436806</t>
  </si>
  <si>
    <t>2025年中央农业防灾减灾（病虫害）资金</t>
  </si>
  <si>
    <t>30225</t>
  </si>
  <si>
    <t>专用燃料费</t>
  </si>
  <si>
    <t>530127251100004445006</t>
  </si>
  <si>
    <t>2025年中央（第二批）农业经营主体能力提升（粮油单产提升行动）资金</t>
  </si>
  <si>
    <t>530127251100004445017</t>
  </si>
  <si>
    <t>2024年（2025年下达）中央和省级地方优势特色农产品保险奖补资金</t>
  </si>
  <si>
    <t>530127251100004445050</t>
  </si>
  <si>
    <t>2025年昆明市绿色生态烟叶发展补助资金</t>
  </si>
  <si>
    <t>530127251100004445067</t>
  </si>
  <si>
    <t>2025年中央（市本级部分）第二批耕地建设与利用（三普与生产障碍耕地治理）资金</t>
  </si>
  <si>
    <t>530127251100004678228</t>
  </si>
  <si>
    <t>2024年农业保险自有资金</t>
  </si>
  <si>
    <t>530127251100004725680</t>
  </si>
  <si>
    <t>云南省嵩明县蔬菜产业科技特派团（自有资金）经费</t>
  </si>
  <si>
    <t>30214</t>
  </si>
  <si>
    <t>租赁费</t>
  </si>
  <si>
    <t>530127261100005331230</t>
  </si>
  <si>
    <t>嵩明县种植和地方优势特色农产品保险补助经费及嵩明县养殖业保险县级资金</t>
  </si>
  <si>
    <t>530127261100005331245</t>
  </si>
  <si>
    <t>嵩明县2026年地方病种疫苗采购经费</t>
  </si>
  <si>
    <t>530127261100005334506</t>
  </si>
  <si>
    <t>2022年农田建设资金</t>
  </si>
  <si>
    <t>530127261100005334519</t>
  </si>
  <si>
    <t>2023年高标准农田建设资金</t>
  </si>
  <si>
    <t>530127261100005334598</t>
  </si>
  <si>
    <t>2024年高标准农田建设资金</t>
  </si>
  <si>
    <t>530127261100005334630</t>
  </si>
  <si>
    <t>2024年省级高标准农田建设补助资金</t>
  </si>
  <si>
    <t>530127261100005334727</t>
  </si>
  <si>
    <t>2023年农机化与农机购置补贴资金</t>
  </si>
  <si>
    <t>530127261100005334753</t>
  </si>
  <si>
    <t>2024年省级（第二批）农业发展专项（农机购置与应用补贴）资金</t>
  </si>
  <si>
    <t>530127261100005334796</t>
  </si>
  <si>
    <t>2024年中央农业经营主体能力提升（奶农家庭农场合作社）资金</t>
  </si>
  <si>
    <t>530127261100005334807</t>
  </si>
  <si>
    <t>2024年中央农业经营主体能力提升（基层农技推广体系改革建设）资金</t>
  </si>
  <si>
    <t>530127261100005334860</t>
  </si>
  <si>
    <t>2024年省级（第二批）农业发展专项（农民合作社与农经统计）资金</t>
  </si>
  <si>
    <t>530127261100005334867</t>
  </si>
  <si>
    <t>2024年中央农业经营主体能力提升（托管服务）资金</t>
  </si>
  <si>
    <t>530127261100005335039</t>
  </si>
  <si>
    <t>2022至2024年农产品质量安全资金</t>
  </si>
  <si>
    <t>530127261100005335041</t>
  </si>
  <si>
    <t>2024年度省市级财政衔接资金</t>
  </si>
  <si>
    <t>530127261100005335043</t>
  </si>
  <si>
    <t>2022、23年省级农产品加工、休闲农业及统计监测资金</t>
  </si>
  <si>
    <t>530127261100005335052</t>
  </si>
  <si>
    <t>2023、2024年中央财政农业保险保费补贴资金</t>
  </si>
  <si>
    <t>530127261100005335056</t>
  </si>
  <si>
    <t>嵩明县长江经济带农业面源污染治理项目经费</t>
  </si>
  <si>
    <t>530127261100005350120</t>
  </si>
  <si>
    <t>嵩明县2024年重大动物疫病疫苗采购项目（自有资金）资金</t>
  </si>
  <si>
    <t>预算05-2表</t>
  </si>
  <si>
    <t>项目年度绩效目标</t>
  </si>
  <si>
    <t>一级指标</t>
  </si>
  <si>
    <t>二级指标</t>
  </si>
  <si>
    <t>三级指标</t>
  </si>
  <si>
    <t>指标性质</t>
  </si>
  <si>
    <t>指标值</t>
  </si>
  <si>
    <t>度量单位</t>
  </si>
  <si>
    <t>指标属性</t>
  </si>
  <si>
    <t>指标内容</t>
  </si>
  <si>
    <t>完成肥料效应、化肥利用率等田间试验2组，农户施肥调查100户，测土配方施肥技术推广面积12万亩。</t>
  </si>
  <si>
    <t>产出指标</t>
  </si>
  <si>
    <t>数量指标</t>
  </si>
  <si>
    <t>测土配方施肥技术推广</t>
  </si>
  <si>
    <t>=</t>
  </si>
  <si>
    <t>万亩</t>
  </si>
  <si>
    <t>定量指标</t>
  </si>
  <si>
    <t>效益指标</t>
  </si>
  <si>
    <t>社会效益</t>
  </si>
  <si>
    <t>农户施肥情况调查</t>
  </si>
  <si>
    <t>100</t>
  </si>
  <si>
    <t>户</t>
  </si>
  <si>
    <t>满意度指标</t>
  </si>
  <si>
    <t>服务对象满意度</t>
  </si>
  <si>
    <t>服务群众满意率</t>
  </si>
  <si>
    <t>80</t>
  </si>
  <si>
    <t>%</t>
  </si>
  <si>
    <t>定性指标</t>
  </si>
  <si>
    <t>实施标准化生产、发挥合作优势，发展壮大村集体经济，带动小农户增加收入，为周边社区提供多个工作岗位，带动山脚社区乃至嵩明县蔬菜、苹果产业发展，带领农村居民持续增收和致富，构建新型农村产业体系。建设内容：一、200亩种植基地提质改造：提质改造建设农灌管网5公里，150余亩绿色蔬菜标准化生产核心示范基地喷滴灌设施提质改造建设，计划完成投资149万元；
二、提质改造100亩大棚种植基地，主要是拆除重建30亩高标准大棚、更换100亩大棚易损件和棚膜、更换升级喷滴灌设施。计划完成投资380万元.</t>
  </si>
  <si>
    <t>提质改造建设农灌管网</t>
  </si>
  <si>
    <t>5公里</t>
  </si>
  <si>
    <t>公里</t>
  </si>
  <si>
    <t>绿色蔬菜标准化生产核心示范基地喷滴灌设施提质改造建设</t>
  </si>
  <si>
    <t>150余亩</t>
  </si>
  <si>
    <t>亩</t>
  </si>
  <si>
    <t>拆除重建高标准大棚</t>
  </si>
  <si>
    <t>30亩</t>
  </si>
  <si>
    <t>更换大棚易损件和棚膜</t>
  </si>
  <si>
    <t>100亩</t>
  </si>
  <si>
    <t>经济效益</t>
  </si>
  <si>
    <t>解决农村剩余劳动力</t>
  </si>
  <si>
    <t>45人（13户）</t>
  </si>
  <si>
    <t>人</t>
  </si>
  <si>
    <t>动周边闲置劳动力，增加务工收入。</t>
  </si>
  <si>
    <t>可持续影响</t>
  </si>
  <si>
    <t>合理有效地开发并利用土地资源，有利于当地土地资源合理配置，促使土地资源利用最大化，促进经济社会的可持续发展。</t>
  </si>
  <si>
    <t>合理有效地开发并利用土地资源，有利于当地土地资源合理配置，促</t>
  </si>
  <si>
    <t>90</t>
  </si>
  <si>
    <t>顺利完成2024年种植业保险，按规定完成补贴资金。</t>
  </si>
  <si>
    <t>质量指标</t>
  </si>
  <si>
    <t>顺利完成2024年种植业保险</t>
  </si>
  <si>
    <t>完成</t>
  </si>
  <si>
    <t>依据文件</t>
  </si>
  <si>
    <t>按规定完成补贴资金。</t>
  </si>
  <si>
    <t>满意度</t>
  </si>
  <si>
    <t>&gt;=</t>
  </si>
  <si>
    <t>推广使用生物质燃料5226吨，常规STP试点面积2.48万亩，田间鲜烟叶农残快速检测覆盖面积2.48万元。</t>
  </si>
  <si>
    <t>推广使用生物质燃料5226吨</t>
  </si>
  <si>
    <t>5226</t>
  </si>
  <si>
    <t>吨</t>
  </si>
  <si>
    <t>常规STP试点面积2.48万亩</t>
  </si>
  <si>
    <t>2.48</t>
  </si>
  <si>
    <t>田间鲜烟叶农残快速检测覆盖面积2.48万亩</t>
  </si>
  <si>
    <t>项目区二氧化硫排放减少数量9.38吨</t>
  </si>
  <si>
    <t>9.38</t>
  </si>
  <si>
    <t>烟农满意度</t>
  </si>
  <si>
    <t>支出畜牧渔业发展</t>
  </si>
  <si>
    <t>1.耕地质量长期监测点建设项目数据监测及设备运行维护费用；
2.耕地质量等级监测点土样化验费用。</t>
  </si>
  <si>
    <t>耕地质量长期监测点建设项目数据监测及设备运行</t>
  </si>
  <si>
    <t>个</t>
  </si>
  <si>
    <t>耕地质量长期监测点建设项目数据监测及设备运行费用</t>
  </si>
  <si>
    <t>通过设备自动检测土壤墒情情况</t>
  </si>
  <si>
    <t>次</t>
  </si>
  <si>
    <t>通过监测数据，为农户农业生产提供参考</t>
  </si>
  <si>
    <t>主要通过开展畜禽粪污资源化利用工程；减肥减药工程；农田尾水循环利用工程；监测系统建设等工程，进一步削减农业面源污染。</t>
  </si>
  <si>
    <t>项目建设质量合格率</t>
  </si>
  <si>
    <t>100%</t>
  </si>
  <si>
    <t>生态效益</t>
  </si>
  <si>
    <t>测土配方施肥技术覆盖率</t>
  </si>
  <si>
    <t>90%</t>
  </si>
  <si>
    <t>受益群众及机构满意度</t>
  </si>
  <si>
    <r>
      <t>"完善项目库，做好项目的审核论证遴选及排序工作，用于农产品加工休闲农业及统计监测，完成农业龙头企业的培育</t>
    </r>
    <r>
      <rPr>
        <sz val="9"/>
        <color rgb="FF000000"/>
        <rFont val="Arial"/>
        <charset val="134"/>
      </rPr>
      <t xml:space="preserve">						</t>
    </r>
    <r>
      <rPr>
        <sz val="9"/>
        <color rgb="FF000000"/>
        <rFont val="宋体"/>
        <charset val="134"/>
      </rPr>
      <t xml:space="preserve">
"</t>
    </r>
    <r>
      <rPr>
        <sz val="9"/>
        <color rgb="FF000000"/>
        <rFont val="Arial"/>
        <charset val="134"/>
      </rPr>
      <t xml:space="preserve">						</t>
    </r>
    <r>
      <rPr>
        <sz val="9"/>
        <color rgb="FF000000"/>
        <rFont val="宋体"/>
        <charset val="134"/>
      </rPr>
      <t xml:space="preserve">
</t>
    </r>
  </si>
  <si>
    <t>培育农业产业化龙头企业数1家</t>
  </si>
  <si>
    <t>家</t>
  </si>
  <si>
    <t xml:space="preserve">"完善项目库，做好项目的审核论证遴选及排序工作，用于农产品加工休闲农业及统计监测，完成农业龙头企业的培育						
"						
</t>
  </si>
  <si>
    <t>品牌影响力度提升</t>
  </si>
  <si>
    <t>10%</t>
  </si>
  <si>
    <t>资金使用管理满意度</t>
  </si>
  <si>
    <t>80%</t>
  </si>
  <si>
    <t>培育奶业新型经营主体1个</t>
  </si>
  <si>
    <t>1个</t>
  </si>
  <si>
    <t>资金使用重大违规违纪问题</t>
  </si>
  <si>
    <t>完成农村集体“三资”清查任务，形成74套明白账</t>
  </si>
  <si>
    <t>完成74个村（社区）明白账</t>
  </si>
  <si>
    <t>74</t>
  </si>
  <si>
    <t>套</t>
  </si>
  <si>
    <t>持续提升农村集体“三资”监管质效</t>
  </si>
  <si>
    <t>上级部门对工作满意度</t>
  </si>
  <si>
    <t>提高耕地土壤质量</t>
  </si>
  <si>
    <t>将2021年部级化肥减量增效项目结余资金结转为2024年预算，用于第三次全国土壤普查成果汇总经费。</t>
  </si>
  <si>
    <t>用于完成野外调查、土样采集等</t>
  </si>
  <si>
    <t>562</t>
  </si>
  <si>
    <t>用于完成野外调查、土样采集562个等</t>
  </si>
  <si>
    <t>开展全国第三次土壤普查，外业作业相关工作。</t>
  </si>
  <si>
    <t>服务群众满意度</t>
  </si>
  <si>
    <t>群众满意度</t>
  </si>
  <si>
    <t>争创省、国家级平安农机市范县</t>
  </si>
  <si>
    <t>提高农户农机安全意识</t>
  </si>
  <si>
    <t>大豆玉米复合带状全程机械化试验示范种植实施200亩；农业机械安全教育培训300人。</t>
  </si>
  <si>
    <t>试验示范200亩；培训300人</t>
  </si>
  <si>
    <t>服务对象满意</t>
  </si>
  <si>
    <t>完成宣传1次以上，培训1次，案件受理1个以上</t>
  </si>
  <si>
    <t>进行宣传、培训、案件</t>
  </si>
  <si>
    <t>纠纷调解仲裁宣传、培训、案件受理</t>
  </si>
  <si>
    <t>降低土地承包经营纠纷</t>
  </si>
  <si>
    <t>5%</t>
  </si>
  <si>
    <t>矛盾纠纷减少</t>
  </si>
  <si>
    <t>农户满意度</t>
  </si>
  <si>
    <t>农户满意度提高</t>
  </si>
  <si>
    <t>我县牛栏江流域25公里，杨林河27公里建设15个监控点位，专线传输，对我县禁捕区域实施24小时实时监控。</t>
  </si>
  <si>
    <t>监控点位</t>
  </si>
  <si>
    <t>15个</t>
  </si>
  <si>
    <t>建设15个监控点位</t>
  </si>
  <si>
    <t>保护水生生物多样性</t>
  </si>
  <si>
    <t>1.完成定量检测；
2.快速检测；
3.新增“三品一标”认证；
4.宣传《农产品质量安全法》；
5.推进承诺达标合格证制度；
6农资打假、农产品质量安全等宣传培训。</t>
  </si>
  <si>
    <t>完成定量检测</t>
  </si>
  <si>
    <t>无重大资金使用问题</t>
  </si>
  <si>
    <t xml:space="preserve">依据文件
</t>
  </si>
  <si>
    <t>完成统计报表</t>
  </si>
  <si>
    <t>受益对象满意度</t>
  </si>
  <si>
    <t>85%</t>
  </si>
  <si>
    <t xml:space="preserve">农业生产全程托管服务面积0.78（万亩）
</t>
  </si>
  <si>
    <t>农业生产全程托管服务面积0.78（万亩）</t>
  </si>
  <si>
    <t>0.78</t>
  </si>
  <si>
    <t>完成农产品质量安全定量检测千人1.7批次，共750余批次，加强农产品质量安全监管体系建设，巩固国家农安县创建成果，提升农产品质量安全水平。</t>
  </si>
  <si>
    <t>完成定量检测600批次</t>
  </si>
  <si>
    <t>750</t>
  </si>
  <si>
    <t>批次</t>
  </si>
  <si>
    <t>巩固国家农安县创建成果，保障农产品质量安全</t>
  </si>
  <si>
    <t>群众满意度达到80%以上</t>
  </si>
  <si>
    <t>支持水稻、玉米、小麦病虫害及红火蚁等农作物重大病虫害疫情防控，重发区域病虫疫情得到有效控制，有力保障粮食安全和农业上产安全。</t>
  </si>
  <si>
    <t>有效遏制爆发流行成灾</t>
  </si>
  <si>
    <t>重发区域病虫害得到有效控制，农作物不出现大范围成灾绝收。</t>
  </si>
  <si>
    <t>防治服务组织满意度大于等于85%</t>
  </si>
  <si>
    <t>发展地方优势特色农产品种植，增加农户保险保障，提高经济收入。</t>
  </si>
  <si>
    <t>特色保险种植面积5万亩</t>
  </si>
  <si>
    <t>增加农户抗风险能力</t>
  </si>
  <si>
    <t xml:space="preserve">完成 </t>
  </si>
  <si>
    <t>农户满意80%以上</t>
  </si>
  <si>
    <t>2022年高标准农田建设第一批省级专项资金新增高标准农田建设面积2.36万亩</t>
  </si>
  <si>
    <t>新增高标准农田建设面积2.36万亩</t>
  </si>
  <si>
    <t>2.36万亩</t>
  </si>
  <si>
    <t>粮食综合生产能力</t>
  </si>
  <si>
    <t>明显提升</t>
  </si>
  <si>
    <t>受益群众满意率</t>
  </si>
  <si>
    <t>农业保险补贴</t>
  </si>
  <si>
    <t>维护中心正常运行</t>
  </si>
  <si>
    <t>提升农业产业效益</t>
  </si>
  <si>
    <t>根据《昆明市财政局 昆明市农业农村局关于提前下达2024年中央农业相关转移支付资金（不含本级部分）的通知》(昆财农[2023]200号)下达嵩明县2024年农业生产社会化服务中央补助资金62万元，按照每亩80-100元的补助标准，主要针对粮食生产安排实施社会化补助项目。</t>
  </si>
  <si>
    <t>完成农业托管服务面积</t>
  </si>
  <si>
    <t>0.75</t>
  </si>
  <si>
    <t>服务小农户数量和托管面积</t>
  </si>
  <si>
    <t>提高</t>
  </si>
  <si>
    <t>新型经营主体和小农户对农业生产社会化服务的满意度</t>
  </si>
  <si>
    <t>计划用于2024年农民购买农业机械补贴</t>
  </si>
  <si>
    <t>用于农民购买农业机械补贴支出</t>
  </si>
  <si>
    <t>促进嵩明农业生产</t>
  </si>
  <si>
    <t>2023年省预算内前期工作经费</t>
  </si>
  <si>
    <t>项目持续推进</t>
  </si>
  <si>
    <t>无重大资金使用风险</t>
  </si>
  <si>
    <t>2025年省级农业发展第一批专项资金</t>
  </si>
  <si>
    <t>各项工作按计划推进</t>
  </si>
  <si>
    <t>提高农业生产权益</t>
  </si>
  <si>
    <t>项目受益对象满意度</t>
  </si>
  <si>
    <t>85</t>
  </si>
  <si>
    <t>推广加厚高强度地膜任务4万亩，重点环节在地膜回收环节，全县废旧地膜回收率稳定在83%以上；推广全生物降解地膜任务1万亩。</t>
  </si>
  <si>
    <t>全县废旧地膜回收率稳定在83%以上</t>
  </si>
  <si>
    <t>无资金使用重大违纪问题</t>
  </si>
  <si>
    <t>受污染耕地安全利用措施落地率100%，严格管控类耕地风险管控措施全覆盖；完成农产品协同监测，受污染耕地安全利用率稳定在91%，完成2023年度安全利用措施落地数据上图入库。</t>
  </si>
  <si>
    <t>完成农产品协同监测，受污染耕地安全利用率稳定在91%</t>
  </si>
  <si>
    <t>91</t>
  </si>
  <si>
    <t>完成2023年度安全利用措施落地数据上图入库。</t>
  </si>
  <si>
    <t>开展村（社区）干部任期和离任经济责任审计，确保村 (社区)党组织和村 (居)民委员会换届选举有序推进</t>
  </si>
  <si>
    <t>完成任期和离任经济责任审计村（社区）个数</t>
  </si>
  <si>
    <t>村组干部顺利换届率</t>
  </si>
  <si>
    <t>标准农田建高设面积25023.4亩</t>
  </si>
  <si>
    <t>25023.4亩</t>
  </si>
  <si>
    <t>完成2025年100批次以上监督和风险监测任务，保障主要农产品质量安全监测总体合格率97%以上。</t>
  </si>
  <si>
    <t>完成农产品监督抽查和风险监测任务</t>
  </si>
  <si>
    <t>主要农产品质量安全监测总体合格率</t>
  </si>
  <si>
    <t>97</t>
  </si>
  <si>
    <t>时效指标</t>
  </si>
  <si>
    <t>项目完成时间</t>
  </si>
  <si>
    <t>2025年12月底</t>
  </si>
  <si>
    <t>年</t>
  </si>
  <si>
    <t>食品安全重大事故发生情况</t>
  </si>
  <si>
    <t>0</t>
  </si>
  <si>
    <t>城乡居民食品安全满意度</t>
  </si>
  <si>
    <t>通过实施该项目，解决项目前期经费困难，推动项目实施建设，同时充分发挥资金使用效益，做好项目绩效评价工作。</t>
  </si>
  <si>
    <t>项目管理覆盖率</t>
  </si>
  <si>
    <t>受益乡镇或街道</t>
  </si>
  <si>
    <t>5个</t>
  </si>
  <si>
    <t>受益乡镇或街道满意度</t>
  </si>
  <si>
    <t>重大动物疫病应免尽免达100%，免疫抗体水平达70%以上，不发生区域性重大动物疫情。</t>
  </si>
  <si>
    <t>重大动物疫病免疫</t>
  </si>
  <si>
    <t>重大动物疫病应免尽免达100%</t>
  </si>
  <si>
    <t>免疫抗体水平</t>
  </si>
  <si>
    <t>70</t>
  </si>
  <si>
    <t>免疫抗体水平达70%以上</t>
  </si>
  <si>
    <t>区域性重大动物疫情</t>
  </si>
  <si>
    <t>不发生区域性重大动物疫情。</t>
  </si>
  <si>
    <t>重大动物疫病免疫密度达90%以上，免疫抗体合格率达70%以上，加强重大动物疫病预警监测和监管工作，规范回收和处置空疫苗瓶，不发生区域性重大动物疫情。</t>
  </si>
  <si>
    <t>重大动物疫病免疫密度</t>
  </si>
  <si>
    <t>重大动物疫病免疫密度达90%以上</t>
  </si>
  <si>
    <t>抗体合格率</t>
  </si>
  <si>
    <t>免疫抗体合格率达70%以上</t>
  </si>
  <si>
    <t>不发生区域性重大动物疫情</t>
  </si>
  <si>
    <t>加强重大动物疫病预警监测和监管工作，规范开展空疫苗瓶回收和处置，不发生区域性重大动物疫情。</t>
  </si>
  <si>
    <t>服务群众满意度达80%以上</t>
  </si>
  <si>
    <t>相关项目得到有序执行</t>
  </si>
  <si>
    <t>2025年市级第一批农业项目耕地质量保护与提升补助资金,用于9个耕地质量长期监测点农户田块管护及运行费用</t>
  </si>
  <si>
    <t>耕地质量保护与提升9个长期监测点试验管护</t>
  </si>
  <si>
    <t>监测点 建设良田保护</t>
  </si>
  <si>
    <t>项目区人员满意度</t>
  </si>
  <si>
    <t>嵩明县种植和地方优势特色农产品保险补助经费及嵩明县养殖业保险</t>
  </si>
  <si>
    <t>无资金使用重大风险</t>
  </si>
  <si>
    <t>重大动物疫病群体免疫率达90%以上，不发生区域性重大动物疫情，养殖环节病死畜禽无害化处理率达100%，完成病死畜禽无害化处理收集点提升改造项目建设。</t>
  </si>
  <si>
    <t>重大动物疫病群体免疫率</t>
  </si>
  <si>
    <t>&gt;</t>
  </si>
  <si>
    <t>养殖环节病死畜禽无害化处理率</t>
  </si>
  <si>
    <t>，养殖环节病死畜禽无害化处理率</t>
  </si>
  <si>
    <t>完成农经统计报表、清产核资报表、固定观察点专项及常规调查，做好“三资”监管工作</t>
  </si>
  <si>
    <t>农经统计报表1套</t>
  </si>
  <si>
    <t>农经统计报表</t>
  </si>
  <si>
    <t>清产核资报表1套</t>
  </si>
  <si>
    <t>清产核资报表</t>
  </si>
  <si>
    <t>固定观察点年报、半年报各1套</t>
  </si>
  <si>
    <t>固定观察点报表</t>
  </si>
  <si>
    <t>减少涉及农村财务信访件率</t>
  </si>
  <si>
    <t>通过业务培训提高“三资”管理水平，减少信访件，同时提升报表质量</t>
  </si>
  <si>
    <t>农户对财务管理满意度及上级部门对报表满意度</t>
  </si>
  <si>
    <t>完成2025年专项调查、常规调查任务</t>
  </si>
  <si>
    <t>完成专项调查、常规调查表各1套</t>
  </si>
  <si>
    <t>为农村经济发展提供数据支撑</t>
  </si>
  <si>
    <t>50</t>
  </si>
  <si>
    <t>提供50户调查户数据</t>
  </si>
  <si>
    <t>农户及上级满意度</t>
  </si>
  <si>
    <t>重大动物疫病强制免疫应免尽免达100%，免疫抗体合格率达70%以上，按照要求完成布鲁氏菌病等重大动物疫病监测净化工作，不发生区域性重大动物疫情。</t>
  </si>
  <si>
    <t>重大动物疫病强制免疫应免尽免</t>
  </si>
  <si>
    <t>免疫抗体合格率</t>
  </si>
  <si>
    <t>完成布鲁氏菌病等重大动物疫病监测净化</t>
  </si>
  <si>
    <t>保证农田建设项目正常实施</t>
  </si>
  <si>
    <t>保障两个中心车辆正常运转</t>
  </si>
  <si>
    <t>车辆正常运行</t>
  </si>
  <si>
    <t>元</t>
  </si>
  <si>
    <t>扩大农业覆盖面，确保粮食安全，保障农民收入。</t>
  </si>
  <si>
    <t>完成农业保险（水稻、玉米）8万亩</t>
  </si>
  <si>
    <t>8万亩</t>
  </si>
  <si>
    <t>农业保险覆盖率85%</t>
  </si>
  <si>
    <t>满意度90%</t>
  </si>
  <si>
    <t>验收合格率</t>
  </si>
  <si>
    <t>95%</t>
  </si>
  <si>
    <r>
      <t xml:space="preserve">	</t>
    </r>
    <r>
      <rPr>
        <sz val="9"/>
        <color rgb="FF000000"/>
        <rFont val="宋体"/>
        <charset val="134"/>
      </rPr>
      <t xml:space="preserve">
种植500亩烟后大豆</t>
    </r>
  </si>
  <si>
    <t>种植500亩烟后大豆</t>
  </si>
  <si>
    <t>500亩</t>
  </si>
  <si>
    <t xml:space="preserve">	
种植500亩烟后大豆</t>
  </si>
  <si>
    <t>无资金使用风险</t>
  </si>
  <si>
    <t>重大动物疫病强制免疫应免尽免达100%，强制扑杀及无害化处理率达100%，不发生区域性、外来性重大动物疫情。</t>
  </si>
  <si>
    <t>强制扑杀及无害化处理率</t>
  </si>
  <si>
    <t>强制扑杀及无害化处理率100%</t>
  </si>
  <si>
    <t>牲畜耳标佩戴率、对符合条件、主动申报的养殖场户实行强制免疫“先打后补”</t>
  </si>
  <si>
    <t>检疫申报点规范化建设</t>
  </si>
  <si>
    <t>30</t>
  </si>
  <si>
    <t>资金使用有无重大违纪事项</t>
  </si>
  <si>
    <t>区域性、外来性重大动物疫情</t>
  </si>
  <si>
    <t>起</t>
  </si>
  <si>
    <t>项目受益对象满意率</t>
  </si>
  <si>
    <t>做好本部门人员、公用经费保障，按规定落实干部职工各项待遇，支持部门正常履职。</t>
  </si>
  <si>
    <t>部门运转</t>
  </si>
  <si>
    <t>正常运转</t>
  </si>
  <si>
    <t>单位人员满意度</t>
  </si>
  <si>
    <t xml:space="preserve">单位人员满意度
</t>
  </si>
  <si>
    <t>对从事农业生产的个人及组织购买农业机械进行补贴。</t>
  </si>
  <si>
    <t>完成总资金量95%以上</t>
  </si>
  <si>
    <t>农作物耕种收机械化率54.2%</t>
  </si>
  <si>
    <t>54.2%</t>
  </si>
  <si>
    <t>服务对象满意度大于等于85%</t>
  </si>
  <si>
    <t>基层农技人员培训51人</t>
  </si>
  <si>
    <t>用于耕地质量等级评级，耕地质量长期监测点检测费，第三次全国土壤普查成果编制等。</t>
  </si>
  <si>
    <t>耕地质量长期监测点9个</t>
  </si>
  <si>
    <t>第三次全国土壤普查成果编制</t>
  </si>
  <si>
    <t>服务对象满意度指标</t>
  </si>
  <si>
    <t>完成固定观察点常规调查和专项调查任务</t>
  </si>
  <si>
    <t>完成常规调查和专项调查报表</t>
  </si>
  <si>
    <t>持续监测农户增收情况</t>
  </si>
  <si>
    <t>推广加厚地膜3.4万亩，推广全生物降解地膜0.4万亩</t>
  </si>
  <si>
    <t>推广加厚地膜3.4万亩</t>
  </si>
  <si>
    <t>3.4万亩</t>
  </si>
  <si>
    <t>地膜回收率85%以上</t>
  </si>
  <si>
    <t>推广全生物降解地膜0.4万亩</t>
  </si>
  <si>
    <t>0.4万亩</t>
  </si>
  <si>
    <t>服务对象满意度大于等于90%</t>
  </si>
  <si>
    <t>嵩明县2026年地方病种疫苗采购</t>
  </si>
  <si>
    <t>建立新品种、新技术核心示范基地1个，核心示范面积2000亩，辐射带动6.5万亩，带动新增产值900万元；培训技术员、种植大户、加工大户及农户300人次，发放相关技术资料500份。</t>
  </si>
  <si>
    <t>建立新品种、新技术示范2000亩，辐射带动6.5万亩。</t>
  </si>
  <si>
    <t>2000</t>
  </si>
  <si>
    <t>新技术示范2000亩</t>
  </si>
  <si>
    <t>900</t>
  </si>
  <si>
    <t>万元</t>
  </si>
  <si>
    <t>培训满意度</t>
  </si>
  <si>
    <t>支持农业产业发展</t>
  </si>
  <si>
    <t>2024年基层农技推广体系改革建设</t>
  </si>
  <si>
    <t>按时推进农技推广体系改革建设</t>
  </si>
  <si>
    <t>推进农技推广体系改革建设</t>
  </si>
  <si>
    <t>完成7.5万户农村集体经济组织成员证书印制</t>
  </si>
  <si>
    <t>已登记赋码的农村集体经济组织成员户证书发证率</t>
  </si>
  <si>
    <t>保证集体经济组织成员享有承包地、宅基地、集体经营性资产收益权</t>
  </si>
  <si>
    <t>整改两区范围内778.60万亩地块未被划定为永久基本农田进行保护的问题；整改两区范围内216.66万亩地线状为林地的地块；整改两区范围内8.89万亩现状为草地的地块；整改被建设用地占用的11.60万两区地块。</t>
  </si>
  <si>
    <t>完成15.5万亩两区划定</t>
  </si>
  <si>
    <t>为做好城乡规划打下基础</t>
  </si>
  <si>
    <t>补足划优</t>
  </si>
  <si>
    <t>兽医实验室改造设备购置</t>
  </si>
  <si>
    <t>完成兽医实验室改造设备购置</t>
  </si>
  <si>
    <t>件</t>
  </si>
  <si>
    <t>2022年实施粮食绿色高质高效示片1.3万亩：玉米1万亩，水稻0.3万亩。</t>
  </si>
  <si>
    <t>实施粮食绿色高质高效示片</t>
  </si>
  <si>
    <t>13000</t>
  </si>
  <si>
    <t>科技增粮项目与示范区比</t>
  </si>
  <si>
    <t>科技推广满意度</t>
  </si>
  <si>
    <t>开展2023年农业化肥减量增效技术推广，农业病虫害绿色防控农药减量技术推广等项目。</t>
  </si>
  <si>
    <t>实施测土配方施肥推广</t>
  </si>
  <si>
    <t>70000</t>
  </si>
  <si>
    <t>水肥一体化技术推广</t>
  </si>
  <si>
    <t>10000</t>
  </si>
  <si>
    <t>绿色防控示范村</t>
  </si>
  <si>
    <t>农药废弃物收集池</t>
  </si>
  <si>
    <t>20</t>
  </si>
  <si>
    <t>开展农业化肥减量增效技术推广</t>
  </si>
  <si>
    <t>农业病虫害绿色防控农药减量技术推广</t>
  </si>
  <si>
    <t>巩固拓展脱贫攻坚成果同乡村振兴有效衔接工作，确保不发生规模性返贫。</t>
  </si>
  <si>
    <t>确保不发生规模性返贫</t>
  </si>
  <si>
    <t>受益乡镇（街道）</t>
  </si>
  <si>
    <t>改善村容村貌、提升农户收入</t>
  </si>
  <si>
    <t>显著提升</t>
  </si>
  <si>
    <t>脱贫群众更加幸福</t>
  </si>
  <si>
    <t>群众生活美满</t>
  </si>
  <si>
    <t>生猪屠宰质量安全监督管理经费</t>
  </si>
  <si>
    <t>支出经费</t>
  </si>
  <si>
    <t>22</t>
  </si>
  <si>
    <t>支出经费14万元</t>
  </si>
  <si>
    <t>对生猪屠宰质量安全进行监管</t>
  </si>
  <si>
    <t>服务对象满意度达90%以上</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</si>
  <si>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</si>
  <si>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</si>
  <si>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</si>
  <si>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</si>
  <si>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</si>
  <si>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</si>
  <si>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</si>
  <si>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</si>
  <si>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</si>
  <si>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</si>
  <si>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</si>
  <si>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</si>
  <si>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</si>
  <si>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</si>
  <si>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</si>
  <si>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办公室公车油卡充值</t>
  </si>
  <si>
    <t>车辆加油、添加燃料服务</t>
  </si>
  <si>
    <t>办公室公车维修和保养</t>
  </si>
  <si>
    <t>车辆维修和保养服务</t>
  </si>
  <si>
    <t>办公室公车保险</t>
  </si>
  <si>
    <t>机动车保险服务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</si>
  <si>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</si>
  <si>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</si>
  <si>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</si>
  <si>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</si>
  <si>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</si>
  <si>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</si>
  <si>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</si>
  <si>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</si>
  <si>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B1101 维修保养服务</t>
  </si>
  <si>
    <t>B 政府履职辅助性服务</t>
  </si>
  <si>
    <t>公车维修和保养</t>
  </si>
  <si>
    <t>预算09-1表</t>
  </si>
  <si>
    <t>单位名称（项目）</t>
  </si>
  <si>
    <t>地区</t>
  </si>
  <si>
    <t>杨林经开区</t>
  </si>
  <si>
    <t>备注：本单位无对下转移支付，此表以空表公示。</t>
  </si>
  <si>
    <t>预算09-2表</t>
  </si>
  <si>
    <t>预算10表</t>
  </si>
  <si>
    <t>2026年新增资产配置预算表</t>
  </si>
  <si>
    <t>资产类别</t>
  </si>
  <si>
    <t>资产分类代码.名称</t>
  </si>
  <si>
    <t>资产名称</t>
  </si>
  <si>
    <t>计量单位</t>
  </si>
  <si>
    <t>财政部门批复数（元）</t>
  </si>
  <si>
    <t>单价</t>
  </si>
  <si>
    <t>金额</t>
  </si>
  <si>
    <t>A02 设备</t>
  </si>
  <si>
    <t>A02010105 台式计算机</t>
  </si>
  <si>
    <t>台式电脑</t>
  </si>
  <si>
    <t>台</t>
  </si>
  <si>
    <t>A02010108 便携式计算机</t>
  </si>
  <si>
    <t xml:space="preserve">便携式计算机		</t>
  </si>
  <si>
    <t>A02020200 投影仪</t>
  </si>
  <si>
    <t xml:space="preserve">投影仪		</t>
  </si>
  <si>
    <t>A02021301 碎纸机</t>
  </si>
  <si>
    <t xml:space="preserve">碎纸机		</t>
  </si>
  <si>
    <t>A05 家具和用品</t>
  </si>
  <si>
    <t>A05010301 办公椅</t>
  </si>
  <si>
    <t xml:space="preserve">凳椅类		</t>
  </si>
  <si>
    <t>把</t>
  </si>
  <si>
    <t>A05010502 文件柜</t>
  </si>
  <si>
    <t xml:space="preserve">文件柜		</t>
  </si>
  <si>
    <t>组</t>
  </si>
  <si>
    <t>预算11表</t>
  </si>
  <si>
    <t>上级补助</t>
  </si>
  <si>
    <t>备注：本单位无上级补助项目支出预算，此表以空表公示。</t>
  </si>
  <si>
    <t>预算12表</t>
  </si>
  <si>
    <t>项目级次</t>
  </si>
  <si>
    <t>114 对个人和家庭的补助</t>
  </si>
  <si>
    <t>本级</t>
  </si>
  <si>
    <t>311 专项业务类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</si>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</sst>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7">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9"/>
      <color theme="1"/>
      <name val="宋体"/>
      <charset val="134"/>
      <scheme val="minor"/>
    </font>
    <font>
      <sz val="9"/>
      <color rgb="FF000000"/>
      <name val="Arial"/>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1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5" applyNumberFormat="0" applyFill="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4" fillId="0" borderId="0" applyNumberFormat="0" applyFill="0" applyBorder="0" applyAlignment="0" applyProtection="0">
      <alignment vertical="center"/>
    </xf>
    <xf numFmtId="0" fontId="25" fillId="4" borderId="17" applyNumberFormat="0" applyAlignment="0" applyProtection="0">
      <alignment vertical="center"/>
    </xf>
    <xf numFmtId="0" fontId="26" fillId="5" borderId="18" applyNumberFormat="0" applyAlignment="0" applyProtection="0">
      <alignment vertical="center"/>
    </xf>
    <xf numFmtId="0" fontId="27" fillId="5" borderId="17" applyNumberFormat="0" applyAlignment="0" applyProtection="0">
      <alignment vertical="center"/>
    </xf>
    <xf numFmtId="0" fontId="28" fillId="6" borderId="19" applyNumberFormat="0" applyAlignment="0" applyProtection="0">
      <alignment vertical="center"/>
    </xf>
    <xf numFmtId="0" fontId="29" fillId="0" borderId="20" applyNumberFormat="0" applyFill="0" applyAlignment="0" applyProtection="0">
      <alignment vertical="center"/>
    </xf>
    <xf numFmtId="0" fontId="30" fillId="0" borderId="21"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176" fontId="36" fillId="0" borderId="7">
      <alignment horizontal="right" vertical="center"/>
    </xf>
    <xf numFmtId="49" fontId="36" fillId="0" borderId="7">
      <alignment horizontal="left" vertical="center" wrapText="1"/>
    </xf>
    <xf numFmtId="176" fontId="36" fillId="0" borderId="7">
      <alignment horizontal="right" vertical="center"/>
    </xf>
    <xf numFmtId="177" fontId="36" fillId="0" borderId="7">
      <alignment horizontal="right" vertical="center"/>
    </xf>
    <xf numFmtId="178" fontId="36" fillId="0" borderId="7">
      <alignment horizontal="right" vertical="center"/>
    </xf>
    <xf numFmtId="179" fontId="36" fillId="0" borderId="7">
      <alignment horizontal="right" vertical="center"/>
    </xf>
    <xf numFmtId="10" fontId="36" fillId="0" borderId="7">
      <alignment horizontal="right" vertical="center"/>
    </xf>
    <xf numFmtId="180" fontId="36" fillId="0" borderId="7">
      <alignment horizontal="right" vertical="center"/>
    </xf>
  </cellStyleXfs>
  <cellXfs count="213">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wrapText="1"/>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 fillId="0" borderId="7" xfId="0" applyFont="1" applyBorder="1" applyAlignment="1" applyProtection="1">
      <alignment horizontal="center" vertical="center"/>
      <protection locked="0"/>
    </xf>
    <xf numFmtId="4" fontId="5" fillId="0" borderId="7" xfId="51" applyNumberFormat="1" applyFont="1">
      <alignment horizontal="right" vertical="center"/>
    </xf>
    <xf numFmtId="0" fontId="2" fillId="2" borderId="0" xfId="0" applyFont="1" applyFill="1" applyAlignment="1" applyProtection="1">
      <alignment horizontal="center" vertical="center"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7" fillId="2" borderId="0" xfId="0" applyFont="1" applyFill="1" applyAlignment="1" applyProtection="1">
      <alignment horizontal="center" vertical="center" wrapText="1"/>
      <protection locked="0"/>
    </xf>
    <xf numFmtId="0" fontId="6" fillId="0" borderId="0" xfId="0" applyFont="1" applyAlignment="1" applyProtection="1">
      <alignment horizontal="center"/>
      <protection locked="0"/>
    </xf>
    <xf numFmtId="0" fontId="6" fillId="0" borderId="0" xfId="0" applyFont="1" applyAlignment="1">
      <alignment horizontal="center"/>
    </xf>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6" fillId="0" borderId="0" xfId="0" applyFont="1"/>
    <xf numFmtId="0" fontId="6" fillId="0" borderId="0" xfId="0" applyFont="1" applyProtection="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6" fillId="0" borderId="0" xfId="0" applyFont="1" applyAlignment="1">
      <alignment horizontal="right" vertical="center"/>
    </xf>
    <xf numFmtId="0" fontId="2" fillId="2" borderId="0" xfId="0" applyFont="1" applyFill="1" applyAlignment="1" applyProtection="1">
      <alignment horizontal="right" vertical="center" wrapText="1"/>
      <protection locked="0"/>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8"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5" fillId="0" borderId="7" xfId="51" applyFont="1">
      <alignment horizontal="right" vertical="center"/>
    </xf>
    <xf numFmtId="0" fontId="1" fillId="0" borderId="0" xfId="0" applyFont="1" applyAlignment="1">
      <alignment wrapText="1"/>
    </xf>
    <xf numFmtId="0" fontId="1" fillId="0" borderId="0" xfId="0" applyFont="1" applyProtection="1">
      <protection locked="0"/>
    </xf>
    <xf numFmtId="0" fontId="3" fillId="0" borderId="0" xfId="0" applyFont="1" applyAlignment="1">
      <alignment horizontal="center" vertical="center" wrapText="1"/>
    </xf>
    <xf numFmtId="0" fontId="4" fillId="0" borderId="0" xfId="0" applyFont="1" applyProtection="1">
      <protection locked="0"/>
    </xf>
    <xf numFmtId="0" fontId="4" fillId="0" borderId="9" xfId="0" applyFont="1" applyBorder="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wrapText="1"/>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Alignment="1" applyProtection="1">
      <alignment vertical="top" wrapText="1"/>
      <protection locked="0"/>
    </xf>
    <xf numFmtId="0" fontId="3" fillId="0" borderId="0" xfId="0" applyFont="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2" fillId="2" borderId="11" xfId="0" applyFont="1" applyFill="1" applyBorder="1" applyAlignment="1">
      <alignment horizontal="left" vertical="center"/>
    </xf>
    <xf numFmtId="0" fontId="2" fillId="0" borderId="0" xfId="0" applyFont="1" applyAlignment="1" applyProtection="1">
      <alignment horizontal="right" vertical="center" wrapText="1"/>
      <protection locked="0"/>
    </xf>
    <xf numFmtId="0" fontId="2" fillId="0" borderId="0" xfId="0" applyFont="1" applyAlignment="1" applyProtection="1">
      <alignment horizontal="right" wrapText="1"/>
      <protection locked="0"/>
    </xf>
    <xf numFmtId="0" fontId="4" fillId="0" borderId="4"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176" fontId="5" fillId="0" borderId="7" xfId="0" applyNumberFormat="1" applyFont="1" applyBorder="1" applyAlignment="1">
      <alignment horizontal="right" vertical="center"/>
    </xf>
    <xf numFmtId="0" fontId="2" fillId="0" borderId="0" xfId="0" applyFont="1" applyAlignment="1">
      <alignment horizontal="left" vertical="center"/>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180" fontId="5" fillId="0" borderId="7" xfId="56" applyFont="1" applyAlignment="1">
      <alignment horizontal="center" vertical="center"/>
    </xf>
    <xf numFmtId="180" fontId="5" fillId="0" borderId="7" xfId="0" applyNumberFormat="1" applyFont="1" applyBorder="1" applyAlignment="1">
      <alignment horizontal="center" vertical="center"/>
    </xf>
    <xf numFmtId="0" fontId="2" fillId="0" borderId="11" xfId="0" applyFont="1" applyBorder="1" applyAlignment="1" applyProtection="1">
      <alignment horizontal="left" vertical="center"/>
      <protection locked="0"/>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4" fillId="0" borderId="3"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2" fillId="0" borderId="0" xfId="0" applyFont="1" applyAlignment="1">
      <alignment horizontal="right"/>
    </xf>
    <xf numFmtId="0" fontId="4" fillId="0" borderId="4" xfId="0" applyFont="1" applyBorder="1" applyAlignment="1" applyProtection="1">
      <alignment horizontal="center" vertical="center"/>
      <protection locked="0"/>
    </xf>
    <xf numFmtId="0" fontId="9" fillId="0" borderId="0" xfId="0" applyFont="1" applyAlignment="1" applyProtection="1">
      <alignment horizontal="right"/>
      <protection locked="0"/>
    </xf>
    <xf numFmtId="49" fontId="9" fillId="0" borderId="0" xfId="0" applyNumberFormat="1" applyFont="1" applyProtection="1">
      <protection locked="0"/>
    </xf>
    <xf numFmtId="0" fontId="1" fillId="0" borderId="0" xfId="0" applyFont="1" applyAlignment="1">
      <alignment horizontal="right"/>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2" fillId="2" borderId="7" xfId="0" applyFont="1" applyFill="1" applyBorder="1" applyAlignment="1" applyProtection="1">
      <alignment horizontal="left" vertical="center" wrapText="1" indent="2"/>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1" fillId="0" borderId="0" xfId="0" applyFont="1"/>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2" fillId="2" borderId="7" xfId="0" applyFont="1" applyFill="1" applyBorder="1" applyAlignment="1" applyProtection="1">
      <alignment horizontal="left" vertical="center" wrapText="1"/>
      <protection locked="0"/>
    </xf>
    <xf numFmtId="0" fontId="1" fillId="0" borderId="0" xfId="0" applyFont="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Alignment="1">
      <alignment horizontal="right"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2" fillId="0" borderId="0" xfId="0" applyFont="1" applyAlignment="1">
      <alignment horizontal="right" vertical="center" wrapText="1"/>
    </xf>
    <xf numFmtId="0" fontId="13"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4" fillId="0" borderId="7" xfId="0" applyFont="1" applyBorder="1" applyAlignment="1" applyProtection="1">
      <alignment horizontal="center" vertical="center" wrapText="1"/>
      <protection locked="0"/>
    </xf>
    <xf numFmtId="0" fontId="14"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5" fillId="0" borderId="7" xfId="0" applyFont="1" applyBorder="1" applyAlignment="1">
      <alignment horizontal="center" vertical="center"/>
    </xf>
    <xf numFmtId="0" fontId="15" fillId="0" borderId="7" xfId="0" applyFont="1" applyBorder="1" applyAlignment="1" applyProtection="1">
      <alignment horizontal="center" vertical="center" wrapText="1"/>
      <protection locked="0"/>
    </xf>
    <xf numFmtId="176" fontId="16" fillId="0" borderId="7" xfId="0" applyNumberFormat="1" applyFont="1" applyBorder="1" applyAlignment="1">
      <alignment horizontal="right" vertical="center"/>
    </xf>
    <xf numFmtId="0" fontId="14" fillId="2" borderId="1" xfId="0" applyFont="1" applyFill="1" applyBorder="1" applyAlignment="1">
      <alignment horizontal="center" vertical="center"/>
    </xf>
    <xf numFmtId="0" fontId="14" fillId="0" borderId="2"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1" xfId="0" applyFont="1" applyBorder="1" applyAlignment="1" applyProtection="1">
      <alignment horizontal="center" vertical="center" wrapText="1"/>
      <protection locked="0"/>
    </xf>
    <xf numFmtId="0" fontId="14" fillId="2" borderId="6" xfId="0" applyFont="1" applyFill="1" applyBorder="1" applyAlignment="1" applyProtection="1">
      <alignment horizontal="center" vertical="center" wrapText="1"/>
      <protection locked="0"/>
    </xf>
    <xf numFmtId="0" fontId="14" fillId="0" borderId="6"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4"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0" fillId="0" borderId="0" xfId="0" applyAlignment="1"/>
    <xf numFmtId="0" fontId="2" fillId="2" borderId="0" xfId="0" applyFont="1" applyFill="1" applyAlignment="1" applyProtection="1">
      <alignment horizontal="right" vertical="center"/>
      <protection locked="0"/>
    </xf>
    <xf numFmtId="0" fontId="7" fillId="2" borderId="0" xfId="0" applyFont="1" applyFill="1" applyAlignment="1" applyProtection="1">
      <alignment horizontal="center" vertical="center"/>
      <protection locked="0"/>
    </xf>
    <xf numFmtId="0" fontId="2" fillId="2" borderId="0" xfId="0" applyFont="1" applyFill="1" applyAlignment="1" applyProtection="1">
      <alignment horizontal="left" vertical="center"/>
      <protection locked="0"/>
    </xf>
    <xf numFmtId="0" fontId="1" fillId="0" borderId="1"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1" xfId="0" applyFont="1" applyFill="1" applyBorder="1" applyAlignment="1">
      <alignment horizontal="right" vertical="center" wrapText="1"/>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protection locked="0"/>
    </xf>
    <xf numFmtId="176" fontId="5" fillId="0" borderId="7" xfId="51" applyFont="1" applyAlignment="1">
      <alignment horizontal="right" vertical="center"/>
    </xf>
    <xf numFmtId="0" fontId="6" fillId="0" borderId="7" xfId="0" applyFont="1" applyBorder="1" applyAlignment="1" applyProtection="1">
      <alignment vertical="top"/>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2" borderId="11" xfId="0" applyFont="1" applyFill="1" applyBorder="1" applyAlignment="1" applyProtection="1">
      <alignment horizontal="right" vertical="center" wrapText="1"/>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2" workbookViewId="0">
      <selection activeCell="B41" sqref="B25:B41"/>
    </sheetView>
  </sheetViews>
  <sheetFormatPr defaultColWidth="8.57407407407407" defaultRowHeight="12.75" customHeight="1" outlineLevelCol="3"/>
  <cols>
    <col min="1" max="4" width="41" customWidth="1"/>
  </cols>
  <sheetData>
    <row r="1" ht="15" customHeight="1" spans="1:4">
      <c r="A1" s="47"/>
      <c r="B1" s="47"/>
      <c r="C1" s="47"/>
      <c r="D1" s="67" t="s">
        <v>0</v>
      </c>
    </row>
    <row r="2" ht="41.25" customHeight="1" spans="1:1">
      <c r="A2" s="42" t="str">
        <f>"2026"&amp;"年部门财务收支预算总表"</f>
        <v>2026年部门财务收支预算总表</v>
      </c>
    </row>
    <row r="3" ht="17.25" customHeight="1" spans="1:4">
      <c r="A3" s="45" t="str">
        <f>"单位名称："&amp;"嵩明县农业农村局"</f>
        <v>单位名称：嵩明县农业农村局</v>
      </c>
      <c r="B3" s="172"/>
      <c r="D3" s="152" t="s">
        <v>1</v>
      </c>
    </row>
    <row r="4" ht="23.25" customHeight="1" spans="1:4">
      <c r="A4" s="173" t="s">
        <v>2</v>
      </c>
      <c r="B4" s="174"/>
      <c r="C4" s="173" t="s">
        <v>3</v>
      </c>
      <c r="D4" s="174"/>
    </row>
    <row r="5" ht="24" customHeight="1" spans="1:4">
      <c r="A5" s="173" t="s">
        <v>4</v>
      </c>
      <c r="B5" s="173" t="s">
        <v>5</v>
      </c>
      <c r="C5" s="173" t="s">
        <v>6</v>
      </c>
      <c r="D5" s="173" t="s">
        <v>5</v>
      </c>
    </row>
    <row r="6" ht="17.25" customHeight="1" spans="1:4">
      <c r="A6" s="175" t="s">
        <v>7</v>
      </c>
      <c r="B6" s="83">
        <v>62139438.22</v>
      </c>
      <c r="C6" s="175" t="s">
        <v>8</v>
      </c>
      <c r="D6" s="83">
        <v>40000</v>
      </c>
    </row>
    <row r="7" ht="17.25" customHeight="1" spans="1:4">
      <c r="A7" s="175" t="s">
        <v>9</v>
      </c>
      <c r="B7" s="83">
        <v>6751300</v>
      </c>
      <c r="C7" s="175" t="s">
        <v>10</v>
      </c>
      <c r="D7" s="83"/>
    </row>
    <row r="8" ht="17.25" customHeight="1" spans="1:4">
      <c r="A8" s="175" t="s">
        <v>11</v>
      </c>
      <c r="B8" s="83"/>
      <c r="C8" s="212" t="s">
        <v>12</v>
      </c>
      <c r="D8" s="83"/>
    </row>
    <row r="9" ht="17.25" customHeight="1" spans="1:4">
      <c r="A9" s="175" t="s">
        <v>13</v>
      </c>
      <c r="B9" s="83"/>
      <c r="C9" s="212" t="s">
        <v>14</v>
      </c>
      <c r="D9" s="83"/>
    </row>
    <row r="10" ht="17.25" customHeight="1" spans="1:4">
      <c r="A10" s="175" t="s">
        <v>15</v>
      </c>
      <c r="B10" s="83">
        <v>418028.22</v>
      </c>
      <c r="C10" s="212" t="s">
        <v>16</v>
      </c>
      <c r="D10" s="83"/>
    </row>
    <row r="11" ht="17.25" customHeight="1" spans="1:4">
      <c r="A11" s="175" t="s">
        <v>17</v>
      </c>
      <c r="B11" s="83"/>
      <c r="C11" s="212" t="s">
        <v>18</v>
      </c>
      <c r="D11" s="83"/>
    </row>
    <row r="12" ht="17.25" customHeight="1" spans="1:4">
      <c r="A12" s="175" t="s">
        <v>19</v>
      </c>
      <c r="B12" s="83"/>
      <c r="C12" s="30" t="s">
        <v>20</v>
      </c>
      <c r="D12" s="83"/>
    </row>
    <row r="13" ht="17.25" customHeight="1" spans="1:4">
      <c r="A13" s="175" t="s">
        <v>21</v>
      </c>
      <c r="B13" s="83">
        <v>53912.3</v>
      </c>
      <c r="C13" s="30" t="s">
        <v>22</v>
      </c>
      <c r="D13" s="83">
        <v>5228079.88</v>
      </c>
    </row>
    <row r="14" ht="17.25" customHeight="1" spans="1:4">
      <c r="A14" s="175" t="s">
        <v>23</v>
      </c>
      <c r="B14" s="83"/>
      <c r="C14" s="30" t="s">
        <v>24</v>
      </c>
      <c r="D14" s="83">
        <v>2363316.26</v>
      </c>
    </row>
    <row r="15" ht="17.25" customHeight="1" spans="1:4">
      <c r="A15" s="175" t="s">
        <v>25</v>
      </c>
      <c r="B15" s="110">
        <v>364115.92</v>
      </c>
      <c r="C15" s="30" t="s">
        <v>26</v>
      </c>
      <c r="D15" s="83">
        <v>5542302.32</v>
      </c>
    </row>
    <row r="16" ht="17.25" customHeight="1" spans="1:4">
      <c r="A16" s="157"/>
      <c r="B16" s="83"/>
      <c r="C16" s="30" t="s">
        <v>27</v>
      </c>
      <c r="D16" s="83">
        <v>6751300</v>
      </c>
    </row>
    <row r="17" ht="17.25" customHeight="1" spans="1:4">
      <c r="A17" s="176"/>
      <c r="B17" s="83"/>
      <c r="C17" s="30" t="s">
        <v>28</v>
      </c>
      <c r="D17" s="83">
        <v>47441911.18</v>
      </c>
    </row>
    <row r="18" ht="17.25" customHeight="1" spans="1:4">
      <c r="A18" s="176"/>
      <c r="B18" s="83"/>
      <c r="C18" s="30" t="s">
        <v>29</v>
      </c>
      <c r="D18" s="83"/>
    </row>
    <row r="19" ht="17.25" customHeight="1" spans="1:4">
      <c r="A19" s="176"/>
      <c r="B19" s="83"/>
      <c r="C19" s="30" t="s">
        <v>30</v>
      </c>
      <c r="D19" s="83"/>
    </row>
    <row r="20" ht="17.25" customHeight="1" spans="1:4">
      <c r="A20" s="176"/>
      <c r="B20" s="83"/>
      <c r="C20" s="30" t="s">
        <v>31</v>
      </c>
      <c r="D20" s="83"/>
    </row>
    <row r="21" ht="17.25" customHeight="1" spans="1:4">
      <c r="A21" s="176"/>
      <c r="B21" s="83"/>
      <c r="C21" s="30" t="s">
        <v>32</v>
      </c>
      <c r="D21" s="83"/>
    </row>
    <row r="22" ht="17.25" customHeight="1" spans="1:4">
      <c r="A22" s="176"/>
      <c r="B22" s="83"/>
      <c r="C22" s="30" t="s">
        <v>33</v>
      </c>
      <c r="D22" s="83"/>
    </row>
    <row r="23" ht="17.25" customHeight="1" spans="1:4">
      <c r="A23" s="176"/>
      <c r="B23" s="83"/>
      <c r="C23" s="30" t="s">
        <v>34</v>
      </c>
      <c r="D23" s="83"/>
    </row>
    <row r="24" ht="17.25" customHeight="1" spans="1:4">
      <c r="A24" s="176"/>
      <c r="B24" s="83"/>
      <c r="C24" s="30" t="s">
        <v>35</v>
      </c>
      <c r="D24" s="83">
        <v>1941856.8</v>
      </c>
    </row>
    <row r="25" ht="17.25" customHeight="1" spans="1:4">
      <c r="A25" s="176"/>
      <c r="B25" s="83"/>
      <c r="C25" s="30" t="s">
        <v>36</v>
      </c>
      <c r="D25" s="83"/>
    </row>
    <row r="26" ht="17.25" customHeight="1" spans="1:4">
      <c r="A26" s="176"/>
      <c r="B26" s="83"/>
      <c r="C26" s="157" t="s">
        <v>37</v>
      </c>
      <c r="D26" s="83"/>
    </row>
    <row r="27" ht="17.25" customHeight="1" spans="1:4">
      <c r="A27" s="176"/>
      <c r="B27" s="83"/>
      <c r="C27" s="30" t="s">
        <v>38</v>
      </c>
      <c r="D27" s="83"/>
    </row>
    <row r="28" ht="16.5" customHeight="1" spans="1:4">
      <c r="A28" s="176"/>
      <c r="B28" s="83"/>
      <c r="C28" s="30" t="s">
        <v>39</v>
      </c>
      <c r="D28" s="83"/>
    </row>
    <row r="29" ht="16.5" customHeight="1" spans="1:4">
      <c r="A29" s="176"/>
      <c r="B29" s="83"/>
      <c r="C29" s="157" t="s">
        <v>40</v>
      </c>
      <c r="D29" s="83"/>
    </row>
    <row r="30" ht="17.25" customHeight="1" spans="1:4">
      <c r="A30" s="176"/>
      <c r="B30" s="83"/>
      <c r="C30" s="157" t="s">
        <v>41</v>
      </c>
      <c r="D30" s="83"/>
    </row>
    <row r="31" ht="17.25" customHeight="1" spans="1:4">
      <c r="A31" s="176"/>
      <c r="B31" s="83"/>
      <c r="C31" s="30" t="s">
        <v>42</v>
      </c>
      <c r="D31" s="83"/>
    </row>
    <row r="32" ht="16.5" customHeight="1" spans="1:4">
      <c r="A32" s="176" t="s">
        <v>43</v>
      </c>
      <c r="B32" s="83">
        <v>69308766.44</v>
      </c>
      <c r="C32" s="176" t="s">
        <v>44</v>
      </c>
      <c r="D32" s="83">
        <v>69308766.44</v>
      </c>
    </row>
    <row r="33" ht="16.5" customHeight="1" spans="1:4">
      <c r="A33" s="157" t="s">
        <v>45</v>
      </c>
      <c r="B33" s="83"/>
      <c r="C33" s="157" t="s">
        <v>46</v>
      </c>
      <c r="D33" s="83"/>
    </row>
    <row r="34" ht="16.5" customHeight="1" spans="1:4">
      <c r="A34" s="30" t="s">
        <v>47</v>
      </c>
      <c r="B34" s="110"/>
      <c r="C34" s="30" t="s">
        <v>47</v>
      </c>
      <c r="D34" s="110"/>
    </row>
    <row r="35" ht="16.5" customHeight="1" spans="1:4">
      <c r="A35" s="30" t="s">
        <v>48</v>
      </c>
      <c r="B35" s="110"/>
      <c r="C35" s="30" t="s">
        <v>49</v>
      </c>
      <c r="D35" s="110"/>
    </row>
    <row r="36" ht="16.5" customHeight="1" spans="1:4">
      <c r="A36" s="177" t="s">
        <v>50</v>
      </c>
      <c r="B36" s="83">
        <v>69308766.44</v>
      </c>
      <c r="C36" s="177" t="s">
        <v>51</v>
      </c>
      <c r="D36" s="83">
        <v>69308766.44</v>
      </c>
    </row>
  </sheetData>
  <mergeCells count="4">
    <mergeCell ref="A2:D2"/>
    <mergeCell ref="A3:B3"/>
    <mergeCell ref="A4:B4"/>
    <mergeCell ref="C4:D4"/>
  </mergeCells>
  <pageMargins left="0.75" right="0.75" top="1" bottom="1" header="0.5" footer="0.5"/>
  <pageSetup paperSize="9" scale="73"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2"/>
  <sheetViews>
    <sheetView showZeros="0" workbookViewId="0">
      <selection activeCell="D1" sqref="D$1:F$1048576"/>
    </sheetView>
  </sheetViews>
  <sheetFormatPr defaultColWidth="9.13888888888889" defaultRowHeight="14.25" customHeight="1" outlineLevelCol="5"/>
  <cols>
    <col min="1" max="1" width="13.8888888888889" customWidth="1"/>
    <col min="2" max="2" width="11.2222222222222" customWidth="1"/>
    <col min="3" max="3" width="29.4444444444444" customWidth="1"/>
    <col min="4" max="6" width="16.5555555555556" customWidth="1"/>
  </cols>
  <sheetData>
    <row r="1" ht="12" customHeight="1" spans="1:6">
      <c r="A1" s="127">
        <v>1</v>
      </c>
      <c r="B1" s="128">
        <v>0</v>
      </c>
      <c r="C1" s="127">
        <v>1</v>
      </c>
      <c r="D1" s="129"/>
      <c r="E1" s="129"/>
      <c r="F1" s="125" t="s">
        <v>836</v>
      </c>
    </row>
    <row r="2" ht="42" customHeight="1" spans="1:6">
      <c r="A2" s="130" t="str">
        <f>"2026"&amp;"年部门政府性基金预算支出预算表"</f>
        <v>2026年部门政府性基金预算支出预算表</v>
      </c>
      <c r="B2" s="130" t="s">
        <v>837</v>
      </c>
      <c r="C2" s="131"/>
      <c r="D2" s="132"/>
      <c r="E2" s="132"/>
      <c r="F2" s="132"/>
    </row>
    <row r="3" ht="13.5" customHeight="1" spans="1:6">
      <c r="A3" s="4" t="str">
        <f>"单位名称："&amp;"嵩明县农业农村局"</f>
        <v>单位名称：嵩明县农业农村局</v>
      </c>
      <c r="B3" s="4" t="s">
        <v>838</v>
      </c>
      <c r="C3" s="127"/>
      <c r="D3" s="129"/>
      <c r="E3" s="129"/>
      <c r="F3" s="125" t="s">
        <v>1</v>
      </c>
    </row>
    <row r="4" ht="19.5" customHeight="1" spans="1:6">
      <c r="A4" s="133" t="s">
        <v>244</v>
      </c>
      <c r="B4" s="134" t="s">
        <v>72</v>
      </c>
      <c r="C4" s="133" t="s">
        <v>73</v>
      </c>
      <c r="D4" s="10" t="s">
        <v>839</v>
      </c>
      <c r="E4" s="11"/>
      <c r="F4" s="12"/>
    </row>
    <row r="5" ht="18.75" customHeight="1" spans="1:6">
      <c r="A5" s="135"/>
      <c r="B5" s="136"/>
      <c r="C5" s="135"/>
      <c r="D5" s="15" t="s">
        <v>55</v>
      </c>
      <c r="E5" s="10" t="s">
        <v>75</v>
      </c>
      <c r="F5" s="15" t="s">
        <v>76</v>
      </c>
    </row>
    <row r="6" ht="18.75" customHeight="1" spans="1:6">
      <c r="A6" s="71">
        <v>1</v>
      </c>
      <c r="B6" s="137" t="s">
        <v>83</v>
      </c>
      <c r="C6" s="71">
        <v>3</v>
      </c>
      <c r="D6" s="138">
        <v>4</v>
      </c>
      <c r="E6" s="138">
        <v>5</v>
      </c>
      <c r="F6" s="138">
        <v>6</v>
      </c>
    </row>
    <row r="7" ht="21" customHeight="1" spans="1:6">
      <c r="A7" s="20" t="s">
        <v>70</v>
      </c>
      <c r="B7" s="20"/>
      <c r="C7" s="20"/>
      <c r="D7" s="83">
        <v>6751300</v>
      </c>
      <c r="E7" s="83"/>
      <c r="F7" s="83">
        <v>6751300</v>
      </c>
    </row>
    <row r="8" ht="21" customHeight="1" spans="1:6">
      <c r="A8" s="20"/>
      <c r="B8" s="20" t="s">
        <v>144</v>
      </c>
      <c r="C8" s="20" t="s">
        <v>145</v>
      </c>
      <c r="D8" s="83">
        <v>6751300</v>
      </c>
      <c r="E8" s="83"/>
      <c r="F8" s="83">
        <v>6751300</v>
      </c>
    </row>
    <row r="9" ht="21" customHeight="1" spans="1:6">
      <c r="A9" s="23"/>
      <c r="B9" s="139" t="s">
        <v>146</v>
      </c>
      <c r="C9" s="139" t="s">
        <v>147</v>
      </c>
      <c r="D9" s="83">
        <v>6751300</v>
      </c>
      <c r="E9" s="83"/>
      <c r="F9" s="83">
        <v>6751300</v>
      </c>
    </row>
    <row r="10" ht="21" customHeight="1" spans="1:6">
      <c r="A10" s="23"/>
      <c r="B10" s="140" t="s">
        <v>148</v>
      </c>
      <c r="C10" s="140" t="s">
        <v>149</v>
      </c>
      <c r="D10" s="83">
        <v>6521300</v>
      </c>
      <c r="E10" s="83"/>
      <c r="F10" s="83">
        <v>6521300</v>
      </c>
    </row>
    <row r="11" ht="21" customHeight="1" spans="1:6">
      <c r="A11" s="23"/>
      <c r="B11" s="140" t="s">
        <v>150</v>
      </c>
      <c r="C11" s="140" t="s">
        <v>151</v>
      </c>
      <c r="D11" s="83">
        <v>230000</v>
      </c>
      <c r="E11" s="83"/>
      <c r="F11" s="83">
        <v>230000</v>
      </c>
    </row>
    <row r="12" ht="18.75" customHeight="1" spans="1:6">
      <c r="A12" s="141" t="s">
        <v>234</v>
      </c>
      <c r="B12" s="141" t="s">
        <v>234</v>
      </c>
      <c r="C12" s="142" t="s">
        <v>234</v>
      </c>
      <c r="D12" s="83">
        <v>6751300</v>
      </c>
      <c r="E12" s="83"/>
      <c r="F12" s="83">
        <v>6751300</v>
      </c>
    </row>
  </sheetData>
  <mergeCells count="7">
    <mergeCell ref="A2:F2"/>
    <mergeCell ref="A3:C3"/>
    <mergeCell ref="D4:F4"/>
    <mergeCell ref="A12:C12"/>
    <mergeCell ref="A4:A5"/>
    <mergeCell ref="B4:B5"/>
    <mergeCell ref="C4:C5"/>
  </mergeCells>
  <pageMargins left="0.75" right="0.75" top="1" bottom="1" header="0.5" footer="0.5"/>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2"/>
  <sheetViews>
    <sheetView showZeros="0" topLeftCell="E1" workbookViewId="0">
      <selection activeCell="F17" sqref="F17"/>
    </sheetView>
  </sheetViews>
  <sheetFormatPr defaultColWidth="9.13888888888889" defaultRowHeight="14.25" customHeight="1"/>
  <cols>
    <col min="1" max="3" width="17.6666666666667" customWidth="1"/>
    <col min="4" max="5" width="24.3333333333333" customWidth="1"/>
    <col min="6" max="6" width="11.8888888888889" customWidth="1"/>
    <col min="7" max="19" width="12.3333333333333" customWidth="1"/>
  </cols>
  <sheetData>
    <row r="1" ht="15.75" customHeight="1" spans="2:19">
      <c r="B1" s="85"/>
      <c r="C1" s="85"/>
      <c r="R1" s="2"/>
      <c r="S1" s="2" t="s">
        <v>840</v>
      </c>
    </row>
    <row r="2" ht="41.25" customHeight="1" spans="1:19">
      <c r="A2" s="75" t="str">
        <f>"2026"&amp;"年部门政府采购预算表"</f>
        <v>2026年部门政府采购预算表</v>
      </c>
      <c r="B2" s="69"/>
      <c r="C2" s="69"/>
      <c r="D2" s="3"/>
      <c r="E2" s="3"/>
      <c r="F2" s="3"/>
      <c r="G2" s="3"/>
      <c r="H2" s="3"/>
      <c r="I2" s="3"/>
      <c r="J2" s="3"/>
      <c r="K2" s="3"/>
      <c r="L2" s="3"/>
      <c r="M2" s="69"/>
      <c r="N2" s="3"/>
      <c r="O2" s="3"/>
      <c r="P2" s="69"/>
      <c r="Q2" s="3"/>
      <c r="R2" s="69"/>
      <c r="S2" s="69"/>
    </row>
    <row r="3" ht="18.75" customHeight="1" spans="1:19">
      <c r="A3" s="111" t="str">
        <f>"单位名称："&amp;"嵩明县农业农村局"</f>
        <v>单位名称：嵩明县农业农村局</v>
      </c>
      <c r="B3" s="87"/>
      <c r="C3" s="87"/>
      <c r="D3" s="6"/>
      <c r="E3" s="6"/>
      <c r="F3" s="6"/>
      <c r="G3" s="6"/>
      <c r="H3" s="6"/>
      <c r="I3" s="6"/>
      <c r="J3" s="6"/>
      <c r="K3" s="6"/>
      <c r="L3" s="6"/>
      <c r="R3" s="7"/>
      <c r="S3" s="125" t="s">
        <v>1</v>
      </c>
    </row>
    <row r="4" ht="15.75" customHeight="1" spans="1:19">
      <c r="A4" s="9" t="s">
        <v>243</v>
      </c>
      <c r="B4" s="112" t="s">
        <v>244</v>
      </c>
      <c r="C4" s="112" t="s">
        <v>841</v>
      </c>
      <c r="D4" s="89" t="s">
        <v>842</v>
      </c>
      <c r="E4" s="89" t="s">
        <v>843</v>
      </c>
      <c r="F4" s="89" t="s">
        <v>844</v>
      </c>
      <c r="G4" s="89" t="s">
        <v>845</v>
      </c>
      <c r="H4" s="89" t="s">
        <v>846</v>
      </c>
      <c r="I4" s="35" t="s">
        <v>251</v>
      </c>
      <c r="J4" s="35"/>
      <c r="K4" s="35"/>
      <c r="L4" s="35"/>
      <c r="M4" s="103"/>
      <c r="N4" s="35"/>
      <c r="O4" s="35"/>
      <c r="P4" s="123"/>
      <c r="Q4" s="35"/>
      <c r="R4" s="103"/>
      <c r="S4" s="126"/>
    </row>
    <row r="5" ht="17.25" customHeight="1" spans="1:19">
      <c r="A5" s="14"/>
      <c r="B5" s="113"/>
      <c r="C5" s="113"/>
      <c r="D5" s="91"/>
      <c r="E5" s="91"/>
      <c r="F5" s="91"/>
      <c r="G5" s="91"/>
      <c r="H5" s="91"/>
      <c r="I5" s="91" t="s">
        <v>55</v>
      </c>
      <c r="J5" s="91" t="s">
        <v>58</v>
      </c>
      <c r="K5" s="91" t="s">
        <v>847</v>
      </c>
      <c r="L5" s="91" t="s">
        <v>848</v>
      </c>
      <c r="M5" s="90" t="s">
        <v>849</v>
      </c>
      <c r="N5" s="104" t="s">
        <v>850</v>
      </c>
      <c r="O5" s="104"/>
      <c r="P5" s="124"/>
      <c r="Q5" s="104"/>
      <c r="R5" s="109"/>
      <c r="S5" s="94"/>
    </row>
    <row r="6" ht="54" customHeight="1" spans="1:19">
      <c r="A6" s="17"/>
      <c r="B6" s="94"/>
      <c r="C6" s="94"/>
      <c r="D6" s="93"/>
      <c r="E6" s="93"/>
      <c r="F6" s="93"/>
      <c r="G6" s="93"/>
      <c r="H6" s="93"/>
      <c r="I6" s="93"/>
      <c r="J6" s="93" t="s">
        <v>57</v>
      </c>
      <c r="K6" s="93"/>
      <c r="L6" s="93"/>
      <c r="M6" s="92"/>
      <c r="N6" s="93" t="s">
        <v>57</v>
      </c>
      <c r="O6" s="93" t="s">
        <v>64</v>
      </c>
      <c r="P6" s="94" t="s">
        <v>65</v>
      </c>
      <c r="Q6" s="93" t="s">
        <v>66</v>
      </c>
      <c r="R6" s="92" t="s">
        <v>67</v>
      </c>
      <c r="S6" s="94" t="s">
        <v>68</v>
      </c>
    </row>
    <row r="7" ht="18" customHeight="1" spans="1:19">
      <c r="A7" s="114">
        <v>1</v>
      </c>
      <c r="B7" s="114" t="s">
        <v>83</v>
      </c>
      <c r="C7" s="115">
        <v>3</v>
      </c>
      <c r="D7" s="115">
        <v>4</v>
      </c>
      <c r="E7" s="114">
        <v>5</v>
      </c>
      <c r="F7" s="114">
        <v>6</v>
      </c>
      <c r="G7" s="114">
        <v>7</v>
      </c>
      <c r="H7" s="114">
        <v>8</v>
      </c>
      <c r="I7" s="114">
        <v>9</v>
      </c>
      <c r="J7" s="114">
        <v>10</v>
      </c>
      <c r="K7" s="114">
        <v>11</v>
      </c>
      <c r="L7" s="114">
        <v>12</v>
      </c>
      <c r="M7" s="114">
        <v>13</v>
      </c>
      <c r="N7" s="114">
        <v>14</v>
      </c>
      <c r="O7" s="114">
        <v>15</v>
      </c>
      <c r="P7" s="114">
        <v>16</v>
      </c>
      <c r="Q7" s="114">
        <v>17</v>
      </c>
      <c r="R7" s="114">
        <v>18</v>
      </c>
      <c r="S7" s="114">
        <v>19</v>
      </c>
    </row>
    <row r="8" ht="21" customHeight="1" spans="1:19">
      <c r="A8" s="95" t="s">
        <v>70</v>
      </c>
      <c r="B8" s="116" t="s">
        <v>70</v>
      </c>
      <c r="C8" s="116" t="s">
        <v>289</v>
      </c>
      <c r="D8" s="97" t="s">
        <v>851</v>
      </c>
      <c r="E8" s="97" t="s">
        <v>852</v>
      </c>
      <c r="F8" s="97" t="s">
        <v>738</v>
      </c>
      <c r="G8" s="117">
        <v>3</v>
      </c>
      <c r="H8" s="83">
        <v>34500</v>
      </c>
      <c r="I8" s="83">
        <v>34500</v>
      </c>
      <c r="J8" s="83">
        <v>34500</v>
      </c>
      <c r="K8" s="83"/>
      <c r="L8" s="83"/>
      <c r="M8" s="83"/>
      <c r="N8" s="83"/>
      <c r="O8" s="83"/>
      <c r="P8" s="110"/>
      <c r="Q8" s="110"/>
      <c r="R8" s="83"/>
      <c r="S8" s="83"/>
    </row>
    <row r="9" ht="21" customHeight="1" spans="1:19">
      <c r="A9" s="95" t="s">
        <v>70</v>
      </c>
      <c r="B9" s="116" t="s">
        <v>70</v>
      </c>
      <c r="C9" s="116" t="s">
        <v>289</v>
      </c>
      <c r="D9" s="97" t="s">
        <v>853</v>
      </c>
      <c r="E9" s="97" t="s">
        <v>854</v>
      </c>
      <c r="F9" s="97" t="s">
        <v>738</v>
      </c>
      <c r="G9" s="117">
        <v>1</v>
      </c>
      <c r="H9" s="83">
        <v>20000</v>
      </c>
      <c r="I9" s="83">
        <v>20000</v>
      </c>
      <c r="J9" s="83">
        <v>20000</v>
      </c>
      <c r="K9" s="83"/>
      <c r="L9" s="83"/>
      <c r="M9" s="83"/>
      <c r="N9" s="83"/>
      <c r="O9" s="83"/>
      <c r="P9" s="110"/>
      <c r="Q9" s="110"/>
      <c r="R9" s="83"/>
      <c r="S9" s="83"/>
    </row>
    <row r="10" ht="21" customHeight="1" spans="1:19">
      <c r="A10" s="95" t="s">
        <v>70</v>
      </c>
      <c r="B10" s="116" t="s">
        <v>70</v>
      </c>
      <c r="C10" s="116" t="s">
        <v>289</v>
      </c>
      <c r="D10" s="97" t="s">
        <v>855</v>
      </c>
      <c r="E10" s="97" t="s">
        <v>856</v>
      </c>
      <c r="F10" s="97" t="s">
        <v>738</v>
      </c>
      <c r="G10" s="117">
        <v>3</v>
      </c>
      <c r="H10" s="83">
        <v>7500</v>
      </c>
      <c r="I10" s="83">
        <v>7500</v>
      </c>
      <c r="J10" s="83">
        <v>7500</v>
      </c>
      <c r="K10" s="83"/>
      <c r="L10" s="83"/>
      <c r="M10" s="83"/>
      <c r="N10" s="83"/>
      <c r="O10" s="83"/>
      <c r="P10" s="110"/>
      <c r="Q10" s="110"/>
      <c r="R10" s="83"/>
      <c r="S10" s="83"/>
    </row>
    <row r="11" ht="21" customHeight="1" spans="1:19">
      <c r="A11" s="98" t="s">
        <v>234</v>
      </c>
      <c r="B11" s="99"/>
      <c r="C11" s="99"/>
      <c r="D11" s="100"/>
      <c r="E11" s="100"/>
      <c r="F11" s="100"/>
      <c r="G11" s="118"/>
      <c r="H11" s="83">
        <v>62000</v>
      </c>
      <c r="I11" s="83">
        <v>62000</v>
      </c>
      <c r="J11" s="83">
        <v>62000</v>
      </c>
      <c r="K11" s="83"/>
      <c r="L11" s="83"/>
      <c r="M11" s="83"/>
      <c r="N11" s="83"/>
      <c r="O11" s="83"/>
      <c r="P11" s="110"/>
      <c r="Q11" s="110"/>
      <c r="R11" s="83"/>
      <c r="S11" s="83"/>
    </row>
    <row r="12" ht="21" customHeight="1" spans="1:19">
      <c r="A12" s="119" t="s">
        <v>857</v>
      </c>
      <c r="B12" s="120"/>
      <c r="C12" s="120"/>
      <c r="D12" s="119"/>
      <c r="E12" s="119"/>
      <c r="F12" s="119"/>
      <c r="G12" s="121"/>
      <c r="H12" s="122"/>
      <c r="I12" s="122"/>
      <c r="J12" s="122"/>
      <c r="K12" s="122"/>
      <c r="L12" s="122"/>
      <c r="M12" s="122"/>
      <c r="N12" s="122"/>
      <c r="O12" s="122"/>
      <c r="P12" s="122"/>
      <c r="Q12" s="122"/>
      <c r="R12" s="122"/>
      <c r="S12" s="122"/>
    </row>
  </sheetData>
  <mergeCells count="19">
    <mergeCell ref="A2:S2"/>
    <mergeCell ref="A3:H3"/>
    <mergeCell ref="I4:S4"/>
    <mergeCell ref="N5:S5"/>
    <mergeCell ref="A11:G11"/>
    <mergeCell ref="A12:S12"/>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pageSetup paperSize="9" scale="4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topLeftCell="C1" workbookViewId="0">
      <selection activeCell="A8" sqref="$A8:$XFD8"/>
    </sheetView>
  </sheetViews>
  <sheetFormatPr defaultColWidth="9.13888888888889" defaultRowHeight="14.25" customHeight="1"/>
  <cols>
    <col min="1" max="11" width="12" customWidth="1"/>
    <col min="12" max="20" width="8.22222222222222" customWidth="1"/>
  </cols>
  <sheetData>
    <row r="1" ht="16.5" customHeight="1" spans="1:20">
      <c r="A1" s="84"/>
      <c r="B1" s="85"/>
      <c r="C1" s="85"/>
      <c r="D1" s="85"/>
      <c r="E1" s="85"/>
      <c r="F1" s="85"/>
      <c r="G1" s="85"/>
      <c r="H1" s="84"/>
      <c r="I1" s="84"/>
      <c r="J1" s="84"/>
      <c r="K1" s="84"/>
      <c r="L1" s="84"/>
      <c r="M1" s="84"/>
      <c r="N1" s="101"/>
      <c r="O1" s="84"/>
      <c r="P1" s="84"/>
      <c r="Q1" s="85"/>
      <c r="R1" s="84"/>
      <c r="S1" s="106"/>
      <c r="T1" s="106" t="s">
        <v>858</v>
      </c>
    </row>
    <row r="2" ht="41.25" customHeight="1" spans="1:20">
      <c r="A2" s="75" t="str">
        <f>"2026"&amp;"年部门政府购买服务预算表"</f>
        <v>2026年部门政府购买服务预算表</v>
      </c>
      <c r="B2" s="69"/>
      <c r="C2" s="69"/>
      <c r="D2" s="69"/>
      <c r="E2" s="69"/>
      <c r="F2" s="69"/>
      <c r="G2" s="69"/>
      <c r="H2" s="86"/>
      <c r="I2" s="86"/>
      <c r="J2" s="86"/>
      <c r="K2" s="86"/>
      <c r="L2" s="86"/>
      <c r="M2" s="86"/>
      <c r="N2" s="102"/>
      <c r="O2" s="86"/>
      <c r="P2" s="86"/>
      <c r="Q2" s="69"/>
      <c r="R2" s="86"/>
      <c r="S2" s="102"/>
      <c r="T2" s="69"/>
    </row>
    <row r="3" ht="22.5" customHeight="1" spans="1:20">
      <c r="A3" s="76" t="str">
        <f>"单位名称："&amp;"嵩明县农业农村局"</f>
        <v>单位名称：嵩明县农业农村局</v>
      </c>
      <c r="B3" s="87"/>
      <c r="C3" s="87"/>
      <c r="D3" s="87"/>
      <c r="E3" s="87"/>
      <c r="F3" s="87"/>
      <c r="G3" s="87"/>
      <c r="H3" s="77"/>
      <c r="I3" s="77"/>
      <c r="J3" s="77"/>
      <c r="K3" s="77"/>
      <c r="L3" s="77"/>
      <c r="M3" s="77"/>
      <c r="N3" s="101"/>
      <c r="O3" s="84"/>
      <c r="P3" s="84"/>
      <c r="Q3" s="85"/>
      <c r="R3" s="84"/>
      <c r="S3" s="107"/>
      <c r="T3" s="106" t="s">
        <v>1</v>
      </c>
    </row>
    <row r="4" ht="24" customHeight="1" spans="1:20">
      <c r="A4" s="9" t="s">
        <v>243</v>
      </c>
      <c r="B4" s="88" t="s">
        <v>244</v>
      </c>
      <c r="C4" s="88" t="s">
        <v>841</v>
      </c>
      <c r="D4" s="88" t="s">
        <v>859</v>
      </c>
      <c r="E4" s="88" t="s">
        <v>860</v>
      </c>
      <c r="F4" s="88" t="s">
        <v>861</v>
      </c>
      <c r="G4" s="88" t="s">
        <v>862</v>
      </c>
      <c r="H4" s="89" t="s">
        <v>863</v>
      </c>
      <c r="I4" s="89" t="s">
        <v>864</v>
      </c>
      <c r="J4" s="35" t="s">
        <v>251</v>
      </c>
      <c r="K4" s="35"/>
      <c r="L4" s="35"/>
      <c r="M4" s="35"/>
      <c r="N4" s="103"/>
      <c r="O4" s="35"/>
      <c r="P4" s="35"/>
      <c r="Q4" s="103"/>
      <c r="R4" s="35"/>
      <c r="S4" s="103"/>
      <c r="T4" s="108"/>
    </row>
    <row r="5" ht="24" customHeight="1" spans="1:20">
      <c r="A5" s="14"/>
      <c r="B5" s="90"/>
      <c r="C5" s="90"/>
      <c r="D5" s="90"/>
      <c r="E5" s="90"/>
      <c r="F5" s="90"/>
      <c r="G5" s="90"/>
      <c r="H5" s="91"/>
      <c r="I5" s="91"/>
      <c r="J5" s="91" t="s">
        <v>55</v>
      </c>
      <c r="K5" s="91" t="s">
        <v>58</v>
      </c>
      <c r="L5" s="91" t="s">
        <v>847</v>
      </c>
      <c r="M5" s="91" t="s">
        <v>848</v>
      </c>
      <c r="N5" s="90" t="s">
        <v>849</v>
      </c>
      <c r="O5" s="104" t="s">
        <v>850</v>
      </c>
      <c r="P5" s="104"/>
      <c r="Q5" s="109"/>
      <c r="R5" s="104"/>
      <c r="S5" s="109"/>
      <c r="T5" s="92"/>
    </row>
    <row r="6" ht="54" customHeight="1" spans="1:20">
      <c r="A6" s="17"/>
      <c r="B6" s="92"/>
      <c r="C6" s="92"/>
      <c r="D6" s="92"/>
      <c r="E6" s="92"/>
      <c r="F6" s="92"/>
      <c r="G6" s="92"/>
      <c r="H6" s="93"/>
      <c r="I6" s="93"/>
      <c r="J6" s="93"/>
      <c r="K6" s="93" t="s">
        <v>57</v>
      </c>
      <c r="L6" s="93"/>
      <c r="M6" s="93"/>
      <c r="N6" s="92"/>
      <c r="O6" s="93" t="s">
        <v>57</v>
      </c>
      <c r="P6" s="93" t="s">
        <v>64</v>
      </c>
      <c r="Q6" s="92" t="s">
        <v>65</v>
      </c>
      <c r="R6" s="93" t="s">
        <v>66</v>
      </c>
      <c r="S6" s="92" t="s">
        <v>67</v>
      </c>
      <c r="T6" s="92" t="s">
        <v>68</v>
      </c>
    </row>
    <row r="7" ht="17.25" customHeight="1" spans="1:20">
      <c r="A7" s="18">
        <v>1</v>
      </c>
      <c r="B7" s="94">
        <v>2</v>
      </c>
      <c r="C7" s="18">
        <v>3</v>
      </c>
      <c r="D7" s="18">
        <v>4</v>
      </c>
      <c r="E7" s="94">
        <v>5</v>
      </c>
      <c r="F7" s="18">
        <v>6</v>
      </c>
      <c r="G7" s="18">
        <v>7</v>
      </c>
      <c r="H7" s="94">
        <v>8</v>
      </c>
      <c r="I7" s="18">
        <v>9</v>
      </c>
      <c r="J7" s="18">
        <v>10</v>
      </c>
      <c r="K7" s="94">
        <v>11</v>
      </c>
      <c r="L7" s="18">
        <v>12</v>
      </c>
      <c r="M7" s="18">
        <v>13</v>
      </c>
      <c r="N7" s="94">
        <v>14</v>
      </c>
      <c r="O7" s="18">
        <v>15</v>
      </c>
      <c r="P7" s="18">
        <v>16</v>
      </c>
      <c r="Q7" s="94">
        <v>17</v>
      </c>
      <c r="R7" s="18">
        <v>18</v>
      </c>
      <c r="S7" s="18">
        <v>19</v>
      </c>
      <c r="T7" s="18">
        <v>20</v>
      </c>
    </row>
    <row r="8" ht="31" customHeight="1" spans="1:20">
      <c r="A8" s="95" t="s">
        <v>70</v>
      </c>
      <c r="B8" s="96" t="s">
        <v>70</v>
      </c>
      <c r="C8" s="96" t="s">
        <v>289</v>
      </c>
      <c r="D8" s="96" t="s">
        <v>853</v>
      </c>
      <c r="E8" s="96" t="s">
        <v>865</v>
      </c>
      <c r="F8" s="96" t="s">
        <v>75</v>
      </c>
      <c r="G8" s="96" t="s">
        <v>866</v>
      </c>
      <c r="H8" s="97" t="s">
        <v>153</v>
      </c>
      <c r="I8" s="97" t="s">
        <v>867</v>
      </c>
      <c r="J8" s="83">
        <v>20000</v>
      </c>
      <c r="K8" s="83">
        <v>20000</v>
      </c>
      <c r="L8" s="83"/>
      <c r="M8" s="83"/>
      <c r="N8" s="83"/>
      <c r="O8" s="83"/>
      <c r="P8" s="83"/>
      <c r="Q8" s="110"/>
      <c r="R8" s="110"/>
      <c r="S8" s="83"/>
      <c r="T8" s="83"/>
    </row>
    <row r="9" ht="21" customHeight="1" spans="1:20">
      <c r="A9" s="98" t="s">
        <v>234</v>
      </c>
      <c r="B9" s="99"/>
      <c r="C9" s="99"/>
      <c r="D9" s="99"/>
      <c r="E9" s="99"/>
      <c r="F9" s="99"/>
      <c r="G9" s="99"/>
      <c r="H9" s="100"/>
      <c r="I9" s="105"/>
      <c r="J9" s="83">
        <v>20000</v>
      </c>
      <c r="K9" s="83">
        <v>20000</v>
      </c>
      <c r="L9" s="83"/>
      <c r="M9" s="83"/>
      <c r="N9" s="83"/>
      <c r="O9" s="83"/>
      <c r="P9" s="83"/>
      <c r="Q9" s="110"/>
      <c r="R9" s="110"/>
      <c r="S9" s="83"/>
      <c r="T9" s="83"/>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pageSetup paperSize="9" scale="6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10"/>
  <sheetViews>
    <sheetView showZeros="0" workbookViewId="0">
      <selection activeCell="A10" sqref="A10"/>
    </sheetView>
  </sheetViews>
  <sheetFormatPr defaultColWidth="9.13888888888889" defaultRowHeight="14.25" customHeight="1" outlineLevelCol="4"/>
  <cols>
    <col min="1" max="5" width="18.1111111111111" customWidth="1"/>
  </cols>
  <sheetData>
    <row r="1" ht="17.25" customHeight="1" spans="4:5">
      <c r="D1" s="74"/>
      <c r="E1" s="2" t="s">
        <v>868</v>
      </c>
    </row>
    <row r="2" ht="41.25" customHeight="1" spans="1:5">
      <c r="A2" s="75" t="str">
        <f>"2026"&amp;"年对下转移支付预算表"</f>
        <v>2026年对下转移支付预算表</v>
      </c>
      <c r="B2" s="3"/>
      <c r="C2" s="3"/>
      <c r="D2" s="3"/>
      <c r="E2" s="69"/>
    </row>
    <row r="3" ht="18" customHeight="1" spans="1:5">
      <c r="A3" s="76" t="str">
        <f>"单位名称："&amp;"嵩明县农业农村局"</f>
        <v>单位名称：嵩明县农业农村局</v>
      </c>
      <c r="B3" s="77"/>
      <c r="C3" s="77"/>
      <c r="D3" s="78"/>
      <c r="E3" s="7" t="s">
        <v>1</v>
      </c>
    </row>
    <row r="4" ht="19.5" customHeight="1" spans="1:5">
      <c r="A4" s="79" t="s">
        <v>869</v>
      </c>
      <c r="B4" s="10" t="s">
        <v>251</v>
      </c>
      <c r="C4" s="11"/>
      <c r="D4" s="11"/>
      <c r="E4" s="71" t="s">
        <v>870</v>
      </c>
    </row>
    <row r="5" ht="40.5" customHeight="1" spans="1:5">
      <c r="A5" s="18"/>
      <c r="B5" s="80" t="s">
        <v>55</v>
      </c>
      <c r="C5" s="9" t="s">
        <v>58</v>
      </c>
      <c r="D5" s="81" t="s">
        <v>847</v>
      </c>
      <c r="E5" s="37" t="s">
        <v>871</v>
      </c>
    </row>
    <row r="6" ht="19.5" customHeight="1" spans="1:5">
      <c r="A6" s="19">
        <v>1</v>
      </c>
      <c r="B6" s="19">
        <v>2</v>
      </c>
      <c r="C6" s="19">
        <v>3</v>
      </c>
      <c r="D6" s="82">
        <v>4</v>
      </c>
      <c r="E6" s="37">
        <v>5</v>
      </c>
    </row>
    <row r="7" ht="19.5" customHeight="1" spans="1:5">
      <c r="A7" s="28"/>
      <c r="B7" s="83"/>
      <c r="C7" s="83"/>
      <c r="D7" s="83"/>
      <c r="E7" s="83"/>
    </row>
    <row r="8" ht="19.5" customHeight="1" spans="1:5">
      <c r="A8" s="72"/>
      <c r="B8" s="83"/>
      <c r="C8" s="83"/>
      <c r="D8" s="83"/>
      <c r="E8" s="83"/>
    </row>
    <row r="10" customHeight="1" spans="1:1">
      <c r="A10" t="s">
        <v>872</v>
      </c>
    </row>
  </sheetData>
  <mergeCells count="4">
    <mergeCell ref="A2:E2"/>
    <mergeCell ref="A3:D3"/>
    <mergeCell ref="B4:D4"/>
    <mergeCell ref="A4:A5"/>
  </mergeCells>
  <pageMargins left="0.75" right="0.75" top="1" bottom="1" header="0.5" footer="0.5"/>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A9" sqref="A9"/>
    </sheetView>
  </sheetViews>
  <sheetFormatPr defaultColWidth="9.13888888888889" defaultRowHeight="12" customHeight="1"/>
  <cols>
    <col min="1" max="2" width="18.5555555555556" customWidth="1"/>
    <col min="3" max="10" width="13.2222222222222" customWidth="1"/>
  </cols>
  <sheetData>
    <row r="1" ht="16.5" customHeight="1" spans="10:10">
      <c r="J1" s="2" t="s">
        <v>873</v>
      </c>
    </row>
    <row r="2" ht="41.25" customHeight="1" spans="1:10">
      <c r="A2" s="68" t="str">
        <f>"2026"&amp;"年对下转移支付绩效目标表"</f>
        <v>2026年对下转移支付绩效目标表</v>
      </c>
      <c r="B2" s="3"/>
      <c r="C2" s="3"/>
      <c r="D2" s="3"/>
      <c r="E2" s="3"/>
      <c r="F2" s="69"/>
      <c r="G2" s="3"/>
      <c r="H2" s="69"/>
      <c r="I2" s="69"/>
      <c r="J2" s="3"/>
    </row>
    <row r="3" ht="17.25" customHeight="1" spans="1:1">
      <c r="A3" s="4" t="str">
        <f>"单位名称："&amp;"嵩明县农业农村局"</f>
        <v>单位名称：嵩明县农业农村局</v>
      </c>
    </row>
    <row r="4" ht="44.25" customHeight="1" spans="1:10">
      <c r="A4" s="70" t="s">
        <v>869</v>
      </c>
      <c r="B4" s="70" t="s">
        <v>485</v>
      </c>
      <c r="C4" s="70" t="s">
        <v>486</v>
      </c>
      <c r="D4" s="70" t="s">
        <v>487</v>
      </c>
      <c r="E4" s="70" t="s">
        <v>488</v>
      </c>
      <c r="F4" s="71" t="s">
        <v>489</v>
      </c>
      <c r="G4" s="70" t="s">
        <v>490</v>
      </c>
      <c r="H4" s="71" t="s">
        <v>491</v>
      </c>
      <c r="I4" s="71" t="s">
        <v>492</v>
      </c>
      <c r="J4" s="70" t="s">
        <v>493</v>
      </c>
    </row>
    <row r="5" ht="14.25" customHeight="1" spans="1:10">
      <c r="A5" s="70">
        <v>1</v>
      </c>
      <c r="B5" s="70">
        <v>2</v>
      </c>
      <c r="C5" s="70">
        <v>3</v>
      </c>
      <c r="D5" s="70">
        <v>4</v>
      </c>
      <c r="E5" s="70">
        <v>5</v>
      </c>
      <c r="F5" s="71">
        <v>6</v>
      </c>
      <c r="G5" s="70">
        <v>7</v>
      </c>
      <c r="H5" s="71">
        <v>8</v>
      </c>
      <c r="I5" s="71">
        <v>9</v>
      </c>
      <c r="J5" s="70">
        <v>10</v>
      </c>
    </row>
    <row r="6" ht="42" customHeight="1" spans="1:10">
      <c r="A6" s="28"/>
      <c r="B6" s="72"/>
      <c r="C6" s="72"/>
      <c r="D6" s="72"/>
      <c r="E6" s="57"/>
      <c r="F6" s="73"/>
      <c r="G6" s="57"/>
      <c r="H6" s="73"/>
      <c r="I6" s="73"/>
      <c r="J6" s="57"/>
    </row>
    <row r="7" ht="42" customHeight="1" spans="1:10">
      <c r="A7" s="28"/>
      <c r="B7" s="20"/>
      <c r="C7" s="20"/>
      <c r="D7" s="20"/>
      <c r="E7" s="28"/>
      <c r="F7" s="20"/>
      <c r="G7" s="28"/>
      <c r="H7" s="20"/>
      <c r="I7" s="20"/>
      <c r="J7" s="28"/>
    </row>
    <row r="9" customHeight="1" spans="1:1">
      <c r="A9" t="s">
        <v>872</v>
      </c>
    </row>
  </sheetData>
  <mergeCells count="2">
    <mergeCell ref="A2:J2"/>
    <mergeCell ref="A3:H3"/>
  </mergeCells>
  <pageMargins left="0.75" right="0.75" top="1" bottom="1" header="0.5" footer="0.5"/>
  <pageSetup paperSize="9" scale="92"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3"/>
  <sheetViews>
    <sheetView showZeros="0" workbookViewId="0">
      <selection activeCell="F19" sqref="F19"/>
    </sheetView>
  </sheetViews>
  <sheetFormatPr defaultColWidth="10.4259259259259" defaultRowHeight="14.25" customHeight="1"/>
  <cols>
    <col min="1" max="3" width="16.6666666666667" customWidth="1"/>
    <col min="4" max="4" width="22.2222222222222" customWidth="1"/>
    <col min="5" max="5" width="13.5555555555556" customWidth="1"/>
    <col min="6" max="7" width="9.66666666666667" customWidth="1"/>
    <col min="8" max="9" width="12.1111111111111" customWidth="1"/>
  </cols>
  <sheetData>
    <row r="1" customHeight="1" spans="1:9">
      <c r="A1" s="39"/>
      <c r="B1" s="40"/>
      <c r="C1" s="40"/>
      <c r="D1" s="41"/>
      <c r="E1" s="41"/>
      <c r="F1" s="41"/>
      <c r="G1" s="40"/>
      <c r="H1" s="40"/>
      <c r="I1" s="66" t="s">
        <v>874</v>
      </c>
    </row>
    <row r="2" ht="41.25" customHeight="1" spans="1:9">
      <c r="A2" s="42" t="s">
        <v>875</v>
      </c>
      <c r="B2" s="43"/>
      <c r="C2" s="43"/>
      <c r="D2" s="44"/>
      <c r="E2" s="44"/>
      <c r="F2" s="44"/>
      <c r="G2" s="43"/>
      <c r="H2" s="43"/>
      <c r="I2" s="44"/>
    </row>
    <row r="3" customHeight="1" spans="1:9">
      <c r="A3" s="45" t="str">
        <f>"单位名称："&amp;"嵩明县农业农村局"</f>
        <v>单位名称：嵩明县农业农村局</v>
      </c>
      <c r="B3" s="46"/>
      <c r="C3" s="46"/>
      <c r="D3" s="47"/>
      <c r="F3" s="48"/>
      <c r="G3" s="49"/>
      <c r="H3" s="49"/>
      <c r="I3" s="67" t="s">
        <v>1</v>
      </c>
    </row>
    <row r="4" ht="28.5" customHeight="1" spans="1:9">
      <c r="A4" s="50" t="s">
        <v>243</v>
      </c>
      <c r="B4" s="51" t="s">
        <v>244</v>
      </c>
      <c r="C4" s="52" t="s">
        <v>876</v>
      </c>
      <c r="D4" s="50" t="s">
        <v>877</v>
      </c>
      <c r="E4" s="50" t="s">
        <v>878</v>
      </c>
      <c r="F4" s="50" t="s">
        <v>879</v>
      </c>
      <c r="G4" s="51" t="s">
        <v>880</v>
      </c>
      <c r="H4" s="37"/>
      <c r="I4" s="50"/>
    </row>
    <row r="5" ht="21" customHeight="1" spans="1:9">
      <c r="A5" s="52"/>
      <c r="B5" s="53"/>
      <c r="C5" s="53"/>
      <c r="D5" s="54"/>
      <c r="E5" s="53"/>
      <c r="F5" s="53"/>
      <c r="G5" s="51" t="s">
        <v>845</v>
      </c>
      <c r="H5" s="51" t="s">
        <v>881</v>
      </c>
      <c r="I5" s="51" t="s">
        <v>882</v>
      </c>
    </row>
    <row r="6" ht="17.25" customHeight="1" spans="1:9">
      <c r="A6" s="55" t="s">
        <v>82</v>
      </c>
      <c r="B6" s="56" t="s">
        <v>83</v>
      </c>
      <c r="C6" s="55" t="s">
        <v>84</v>
      </c>
      <c r="D6" s="57" t="s">
        <v>85</v>
      </c>
      <c r="E6" s="55" t="s">
        <v>86</v>
      </c>
      <c r="F6" s="56" t="s">
        <v>87</v>
      </c>
      <c r="G6" s="58" t="s">
        <v>88</v>
      </c>
      <c r="H6" s="57" t="s">
        <v>89</v>
      </c>
      <c r="I6" s="57">
        <v>9</v>
      </c>
    </row>
    <row r="7" ht="19.5" customHeight="1" spans="1:9">
      <c r="A7" s="59" t="s">
        <v>70</v>
      </c>
      <c r="B7" s="30" t="s">
        <v>70</v>
      </c>
      <c r="C7" s="30" t="s">
        <v>883</v>
      </c>
      <c r="D7" s="28" t="s">
        <v>884</v>
      </c>
      <c r="E7" s="20" t="s">
        <v>885</v>
      </c>
      <c r="F7" s="58" t="s">
        <v>886</v>
      </c>
      <c r="G7" s="60">
        <v>32</v>
      </c>
      <c r="H7" s="61">
        <v>5000</v>
      </c>
      <c r="I7" s="61">
        <v>160000</v>
      </c>
    </row>
    <row r="8" ht="19.5" customHeight="1" spans="1:9">
      <c r="A8" s="59" t="s">
        <v>70</v>
      </c>
      <c r="B8" s="30" t="s">
        <v>70</v>
      </c>
      <c r="C8" s="30" t="s">
        <v>883</v>
      </c>
      <c r="D8" s="28" t="s">
        <v>887</v>
      </c>
      <c r="E8" s="20" t="s">
        <v>888</v>
      </c>
      <c r="F8" s="58" t="s">
        <v>886</v>
      </c>
      <c r="G8" s="60">
        <v>14</v>
      </c>
      <c r="H8" s="61">
        <v>7000</v>
      </c>
      <c r="I8" s="61">
        <v>98000</v>
      </c>
    </row>
    <row r="9" ht="19.5" customHeight="1" spans="1:9">
      <c r="A9" s="59" t="s">
        <v>70</v>
      </c>
      <c r="B9" s="30" t="s">
        <v>70</v>
      </c>
      <c r="C9" s="30" t="s">
        <v>883</v>
      </c>
      <c r="D9" s="28" t="s">
        <v>889</v>
      </c>
      <c r="E9" s="20" t="s">
        <v>890</v>
      </c>
      <c r="F9" s="58" t="s">
        <v>886</v>
      </c>
      <c r="G9" s="60">
        <v>1</v>
      </c>
      <c r="H9" s="61">
        <v>10000</v>
      </c>
      <c r="I9" s="61">
        <v>10000</v>
      </c>
    </row>
    <row r="10" ht="19.5" customHeight="1" spans="1:9">
      <c r="A10" s="59" t="s">
        <v>70</v>
      </c>
      <c r="B10" s="30" t="s">
        <v>70</v>
      </c>
      <c r="C10" s="30" t="s">
        <v>883</v>
      </c>
      <c r="D10" s="28" t="s">
        <v>891</v>
      </c>
      <c r="E10" s="20" t="s">
        <v>892</v>
      </c>
      <c r="F10" s="58" t="s">
        <v>886</v>
      </c>
      <c r="G10" s="60">
        <v>10</v>
      </c>
      <c r="H10" s="61">
        <v>800</v>
      </c>
      <c r="I10" s="61">
        <v>8000</v>
      </c>
    </row>
    <row r="11" ht="19.5" customHeight="1" spans="1:9">
      <c r="A11" s="59" t="s">
        <v>70</v>
      </c>
      <c r="B11" s="30" t="s">
        <v>70</v>
      </c>
      <c r="C11" s="30" t="s">
        <v>893</v>
      </c>
      <c r="D11" s="28" t="s">
        <v>894</v>
      </c>
      <c r="E11" s="20" t="s">
        <v>895</v>
      </c>
      <c r="F11" s="58" t="s">
        <v>896</v>
      </c>
      <c r="G11" s="60">
        <v>19</v>
      </c>
      <c r="H11" s="61">
        <v>500</v>
      </c>
      <c r="I11" s="61">
        <v>9500</v>
      </c>
    </row>
    <row r="12" ht="19.5" customHeight="1" spans="1:9">
      <c r="A12" s="59" t="s">
        <v>70</v>
      </c>
      <c r="B12" s="30" t="s">
        <v>70</v>
      </c>
      <c r="C12" s="30" t="s">
        <v>893</v>
      </c>
      <c r="D12" s="28" t="s">
        <v>897</v>
      </c>
      <c r="E12" s="20" t="s">
        <v>898</v>
      </c>
      <c r="F12" s="58" t="s">
        <v>899</v>
      </c>
      <c r="G12" s="60">
        <v>12</v>
      </c>
      <c r="H12" s="61">
        <v>1000</v>
      </c>
      <c r="I12" s="61">
        <v>12000</v>
      </c>
    </row>
    <row r="13" ht="19.5" customHeight="1" spans="1:9">
      <c r="A13" s="62" t="s">
        <v>55</v>
      </c>
      <c r="B13" s="63"/>
      <c r="C13" s="63"/>
      <c r="D13" s="64"/>
      <c r="E13" s="65"/>
      <c r="F13" s="65"/>
      <c r="G13" s="60">
        <v>88</v>
      </c>
      <c r="H13" s="61">
        <v>24300</v>
      </c>
      <c r="I13" s="61">
        <v>297500</v>
      </c>
    </row>
  </sheetData>
  <mergeCells count="10">
    <mergeCell ref="A2:I2"/>
    <mergeCell ref="A3:C3"/>
    <mergeCell ref="G4:I4"/>
    <mergeCell ref="A13:F13"/>
    <mergeCell ref="A4:A5"/>
    <mergeCell ref="B4:B5"/>
    <mergeCell ref="C4:C5"/>
    <mergeCell ref="D4:D5"/>
    <mergeCell ref="E4:E5"/>
    <mergeCell ref="F4:F5"/>
  </mergeCells>
  <pageMargins left="0.75" right="0.75" top="1" bottom="1" header="0.5" footer="0.5"/>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selection activeCell="A12" sqref="A12"/>
    </sheetView>
  </sheetViews>
  <sheetFormatPr defaultColWidth="9.13888888888889" defaultRowHeight="14.25" customHeight="1"/>
  <cols>
    <col min="1" max="11" width="13.4444444444444" customWidth="1"/>
  </cols>
  <sheetData>
    <row r="1" customHeight="1" spans="4:11">
      <c r="D1" s="1"/>
      <c r="E1" s="1"/>
      <c r="F1" s="1"/>
      <c r="G1" s="1"/>
      <c r="K1" s="2" t="s">
        <v>900</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"单位名称："&amp;"嵩明县农业农村局"</f>
        <v>单位名称：嵩明县农业农村局</v>
      </c>
      <c r="B3" s="5"/>
      <c r="C3" s="5"/>
      <c r="D3" s="5"/>
      <c r="E3" s="5"/>
      <c r="F3" s="5"/>
      <c r="G3" s="5"/>
      <c r="H3" s="6"/>
      <c r="I3" s="6"/>
      <c r="J3" s="6"/>
      <c r="K3" s="7" t="s">
        <v>1</v>
      </c>
    </row>
    <row r="4" ht="21.75" customHeight="1" spans="1:11">
      <c r="A4" s="8" t="s">
        <v>326</v>
      </c>
      <c r="B4" s="8" t="s">
        <v>246</v>
      </c>
      <c r="C4" s="8" t="s">
        <v>327</v>
      </c>
      <c r="D4" s="9" t="s">
        <v>247</v>
      </c>
      <c r="E4" s="9" t="s">
        <v>248</v>
      </c>
      <c r="F4" s="9" t="s">
        <v>328</v>
      </c>
      <c r="G4" s="9" t="s">
        <v>329</v>
      </c>
      <c r="H4" s="27" t="s">
        <v>55</v>
      </c>
      <c r="I4" s="34" t="s">
        <v>901</v>
      </c>
      <c r="J4" s="35"/>
      <c r="K4" s="36"/>
    </row>
    <row r="5" ht="21.75" customHeight="1" spans="1:11">
      <c r="A5" s="13"/>
      <c r="B5" s="13"/>
      <c r="C5" s="13"/>
      <c r="D5" s="14"/>
      <c r="E5" s="14"/>
      <c r="F5" s="14"/>
      <c r="G5" s="14"/>
      <c r="H5" s="14"/>
      <c r="I5" s="9" t="s">
        <v>58</v>
      </c>
      <c r="J5" s="9" t="s">
        <v>59</v>
      </c>
      <c r="K5" s="9" t="s">
        <v>60</v>
      </c>
    </row>
    <row r="6" ht="40.5" customHeight="1" spans="1:11">
      <c r="A6" s="16"/>
      <c r="B6" s="16"/>
      <c r="C6" s="16"/>
      <c r="D6" s="17"/>
      <c r="E6" s="17"/>
      <c r="F6" s="17"/>
      <c r="G6" s="17"/>
      <c r="H6" s="17"/>
      <c r="I6" s="17" t="s">
        <v>57</v>
      </c>
      <c r="J6" s="17"/>
      <c r="K6" s="17"/>
    </row>
    <row r="7" ht="15" customHeight="1" spans="1:11">
      <c r="A7" s="19">
        <v>1</v>
      </c>
      <c r="B7" s="19">
        <v>2</v>
      </c>
      <c r="C7" s="19">
        <v>3</v>
      </c>
      <c r="D7" s="19">
        <v>4</v>
      </c>
      <c r="E7" s="19">
        <v>5</v>
      </c>
      <c r="F7" s="19">
        <v>6</v>
      </c>
      <c r="G7" s="19">
        <v>7</v>
      </c>
      <c r="H7" s="19">
        <v>8</v>
      </c>
      <c r="I7" s="19">
        <v>9</v>
      </c>
      <c r="J7" s="37">
        <v>10</v>
      </c>
      <c r="K7" s="37">
        <v>11</v>
      </c>
    </row>
    <row r="8" ht="18.75" customHeight="1" spans="1:11">
      <c r="A8" s="28"/>
      <c r="B8" s="20"/>
      <c r="C8" s="28"/>
      <c r="D8" s="28"/>
      <c r="E8" s="28"/>
      <c r="F8" s="28"/>
      <c r="G8" s="28"/>
      <c r="H8" s="29"/>
      <c r="I8" s="38"/>
      <c r="J8" s="38"/>
      <c r="K8" s="29"/>
    </row>
    <row r="9" ht="18.75" customHeight="1" spans="1:11">
      <c r="A9" s="30"/>
      <c r="B9" s="20"/>
      <c r="C9" s="20"/>
      <c r="D9" s="20"/>
      <c r="E9" s="20"/>
      <c r="F9" s="20"/>
      <c r="G9" s="20"/>
      <c r="H9" s="22"/>
      <c r="I9" s="22"/>
      <c r="J9" s="22"/>
      <c r="K9" s="29"/>
    </row>
    <row r="10" ht="18.75" customHeight="1" spans="1:11">
      <c r="A10" s="31" t="s">
        <v>234</v>
      </c>
      <c r="B10" s="32"/>
      <c r="C10" s="32"/>
      <c r="D10" s="32"/>
      <c r="E10" s="32"/>
      <c r="F10" s="32"/>
      <c r="G10" s="33"/>
      <c r="H10" s="22"/>
      <c r="I10" s="22"/>
      <c r="J10" s="22"/>
      <c r="K10" s="29"/>
    </row>
    <row r="12" customHeight="1" spans="1:1">
      <c r="A12" t="s">
        <v>902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8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57"/>
  <sheetViews>
    <sheetView showZeros="0" tabSelected="1" workbookViewId="0">
      <selection activeCell="J14" sqref="J14"/>
    </sheetView>
  </sheetViews>
  <sheetFormatPr defaultColWidth="9.13888888888889" defaultRowHeight="14.25" customHeight="1" outlineLevelCol="6"/>
  <cols>
    <col min="1" max="1" width="17.7777777777778" customWidth="1"/>
    <col min="2" max="2" width="22.3333333333333" customWidth="1"/>
    <col min="3" max="3" width="28" customWidth="1"/>
    <col min="4" max="7" width="13.7777777777778" customWidth="1"/>
  </cols>
  <sheetData>
    <row r="1" ht="13.5" customHeight="1" spans="4:7">
      <c r="D1" s="1"/>
      <c r="G1" s="2" t="s">
        <v>903</v>
      </c>
    </row>
    <row r="2" ht="41.25" customHeight="1" spans="1:7">
      <c r="A2" s="3" t="str">
        <f>"2026"&amp;"年部门项目中期规划预算表"</f>
        <v>2026年部门项目中期规划预算表</v>
      </c>
      <c r="B2" s="3"/>
      <c r="C2" s="3"/>
      <c r="D2" s="3"/>
      <c r="E2" s="3"/>
      <c r="F2" s="3"/>
      <c r="G2" s="3"/>
    </row>
    <row r="3" ht="13.5" customHeight="1" spans="1:7">
      <c r="A3" s="4" t="str">
        <f>"单位名称："&amp;"嵩明县农业农村局"</f>
        <v>单位名称：嵩明县农业农村局</v>
      </c>
      <c r="B3" s="5"/>
      <c r="C3" s="5"/>
      <c r="D3" s="5"/>
      <c r="E3" s="6"/>
      <c r="F3" s="6"/>
      <c r="G3" s="7" t="s">
        <v>1</v>
      </c>
    </row>
    <row r="4" ht="21.75" customHeight="1" spans="1:7">
      <c r="A4" s="8" t="s">
        <v>327</v>
      </c>
      <c r="B4" s="8" t="s">
        <v>326</v>
      </c>
      <c r="C4" s="8" t="s">
        <v>246</v>
      </c>
      <c r="D4" s="9" t="s">
        <v>904</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35927393.28</v>
      </c>
      <c r="F8" s="22"/>
      <c r="G8" s="22"/>
    </row>
    <row r="9" spans="1:7">
      <c r="A9" s="20"/>
      <c r="B9" s="20" t="s">
        <v>905</v>
      </c>
      <c r="C9" s="20" t="s">
        <v>334</v>
      </c>
      <c r="D9" s="20" t="s">
        <v>906</v>
      </c>
      <c r="E9" s="22">
        <v>64488</v>
      </c>
      <c r="F9" s="22"/>
      <c r="G9" s="22"/>
    </row>
    <row r="10" ht="21.6" spans="1:7">
      <c r="A10" s="23"/>
      <c r="B10" s="20" t="s">
        <v>907</v>
      </c>
      <c r="C10" s="20" t="s">
        <v>343</v>
      </c>
      <c r="D10" s="20" t="s">
        <v>906</v>
      </c>
      <c r="E10" s="22">
        <v>112000</v>
      </c>
      <c r="F10" s="22"/>
      <c r="G10" s="22"/>
    </row>
    <row r="11" ht="21.6" spans="1:7">
      <c r="A11" s="23"/>
      <c r="B11" s="20" t="s">
        <v>907</v>
      </c>
      <c r="C11" s="20" t="s">
        <v>351</v>
      </c>
      <c r="D11" s="20" t="s">
        <v>906</v>
      </c>
      <c r="E11" s="22">
        <v>180000</v>
      </c>
      <c r="F11" s="22"/>
      <c r="G11" s="22"/>
    </row>
    <row r="12" ht="21.6" spans="1:7">
      <c r="A12" s="23"/>
      <c r="B12" s="20" t="s">
        <v>907</v>
      </c>
      <c r="C12" s="20" t="s">
        <v>353</v>
      </c>
      <c r="D12" s="20" t="s">
        <v>906</v>
      </c>
      <c r="E12" s="22">
        <v>368800</v>
      </c>
      <c r="F12" s="22"/>
      <c r="G12" s="22"/>
    </row>
    <row r="13" ht="21.6" spans="1:7">
      <c r="A13" s="23"/>
      <c r="B13" s="20" t="s">
        <v>907</v>
      </c>
      <c r="C13" s="20" t="s">
        <v>357</v>
      </c>
      <c r="D13" s="20" t="s">
        <v>906</v>
      </c>
      <c r="E13" s="22">
        <v>139100</v>
      </c>
      <c r="F13" s="22"/>
      <c r="G13" s="22"/>
    </row>
    <row r="14" ht="21.6" spans="1:7">
      <c r="A14" s="23"/>
      <c r="B14" s="20" t="s">
        <v>907</v>
      </c>
      <c r="C14" s="20" t="s">
        <v>359</v>
      </c>
      <c r="D14" s="20" t="s">
        <v>906</v>
      </c>
      <c r="E14" s="22">
        <v>36200</v>
      </c>
      <c r="F14" s="22"/>
      <c r="G14" s="22"/>
    </row>
    <row r="15" spans="1:7">
      <c r="A15" s="23"/>
      <c r="B15" s="20" t="s">
        <v>907</v>
      </c>
      <c r="C15" s="20" t="s">
        <v>365</v>
      </c>
      <c r="D15" s="20" t="s">
        <v>906</v>
      </c>
      <c r="E15" s="22">
        <v>40000</v>
      </c>
      <c r="F15" s="22"/>
      <c r="G15" s="22"/>
    </row>
    <row r="16" spans="1:7">
      <c r="A16" s="23"/>
      <c r="B16" s="20" t="s">
        <v>908</v>
      </c>
      <c r="C16" s="20" t="s">
        <v>376</v>
      </c>
      <c r="D16" s="20" t="s">
        <v>906</v>
      </c>
      <c r="E16" s="22">
        <v>150000</v>
      </c>
      <c r="F16" s="22"/>
      <c r="G16" s="22"/>
    </row>
    <row r="17" ht="21.6" spans="1:7">
      <c r="A17" s="23"/>
      <c r="B17" s="20" t="s">
        <v>908</v>
      </c>
      <c r="C17" s="20" t="s">
        <v>382</v>
      </c>
      <c r="D17" s="20" t="s">
        <v>906</v>
      </c>
      <c r="E17" s="22">
        <v>480000</v>
      </c>
      <c r="F17" s="22"/>
      <c r="G17" s="22"/>
    </row>
    <row r="18" ht="21.6" spans="1:7">
      <c r="A18" s="23"/>
      <c r="B18" s="20" t="s">
        <v>908</v>
      </c>
      <c r="C18" s="20" t="s">
        <v>384</v>
      </c>
      <c r="D18" s="20" t="s">
        <v>906</v>
      </c>
      <c r="E18" s="22">
        <v>336000</v>
      </c>
      <c r="F18" s="22"/>
      <c r="G18" s="22"/>
    </row>
    <row r="19" ht="21.6" spans="1:7">
      <c r="A19" s="23"/>
      <c r="B19" s="20" t="s">
        <v>908</v>
      </c>
      <c r="C19" s="20" t="s">
        <v>386</v>
      </c>
      <c r="D19" s="20" t="s">
        <v>906</v>
      </c>
      <c r="E19" s="22">
        <v>660000</v>
      </c>
      <c r="F19" s="22"/>
      <c r="G19" s="22"/>
    </row>
    <row r="20" spans="1:7">
      <c r="A20" s="23"/>
      <c r="B20" s="20" t="s">
        <v>908</v>
      </c>
      <c r="C20" s="20" t="s">
        <v>392</v>
      </c>
      <c r="D20" s="20" t="s">
        <v>906</v>
      </c>
      <c r="E20" s="22">
        <v>698800</v>
      </c>
      <c r="F20" s="22"/>
      <c r="G20" s="22"/>
    </row>
    <row r="21" spans="1:7">
      <c r="A21" s="23"/>
      <c r="B21" s="20" t="s">
        <v>908</v>
      </c>
      <c r="C21" s="20" t="s">
        <v>394</v>
      </c>
      <c r="D21" s="20" t="s">
        <v>906</v>
      </c>
      <c r="E21" s="22">
        <v>65000</v>
      </c>
      <c r="F21" s="22"/>
      <c r="G21" s="22"/>
    </row>
    <row r="22" ht="21.6" spans="1:7">
      <c r="A22" s="23"/>
      <c r="B22" s="20" t="s">
        <v>908</v>
      </c>
      <c r="C22" s="20" t="s">
        <v>396</v>
      </c>
      <c r="D22" s="20" t="s">
        <v>906</v>
      </c>
      <c r="E22" s="22">
        <v>200000</v>
      </c>
      <c r="F22" s="22"/>
      <c r="G22" s="22"/>
    </row>
    <row r="23" spans="1:7">
      <c r="A23" s="23"/>
      <c r="B23" s="20" t="s">
        <v>908</v>
      </c>
      <c r="C23" s="20" t="s">
        <v>398</v>
      </c>
      <c r="D23" s="20" t="s">
        <v>906</v>
      </c>
      <c r="E23" s="22">
        <v>152600</v>
      </c>
      <c r="F23" s="22"/>
      <c r="G23" s="22"/>
    </row>
    <row r="24" spans="1:7">
      <c r="A24" s="23"/>
      <c r="B24" s="20" t="s">
        <v>908</v>
      </c>
      <c r="C24" s="20" t="s">
        <v>400</v>
      </c>
      <c r="D24" s="20" t="s">
        <v>906</v>
      </c>
      <c r="E24" s="22">
        <v>706800</v>
      </c>
      <c r="F24" s="22"/>
      <c r="G24" s="22"/>
    </row>
    <row r="25" spans="1:7">
      <c r="A25" s="23"/>
      <c r="B25" s="20" t="s">
        <v>908</v>
      </c>
      <c r="C25" s="20" t="s">
        <v>402</v>
      </c>
      <c r="D25" s="20" t="s">
        <v>906</v>
      </c>
      <c r="E25" s="22">
        <v>243740</v>
      </c>
      <c r="F25" s="22"/>
      <c r="G25" s="22"/>
    </row>
    <row r="26" ht="21.6" spans="1:7">
      <c r="A26" s="23"/>
      <c r="B26" s="20" t="s">
        <v>908</v>
      </c>
      <c r="C26" s="20" t="s">
        <v>404</v>
      </c>
      <c r="D26" s="20" t="s">
        <v>906</v>
      </c>
      <c r="E26" s="22">
        <v>230000</v>
      </c>
      <c r="F26" s="22"/>
      <c r="G26" s="22"/>
    </row>
    <row r="27" ht="21.6" spans="1:7">
      <c r="A27" s="23"/>
      <c r="B27" s="20" t="s">
        <v>908</v>
      </c>
      <c r="C27" s="20" t="s">
        <v>406</v>
      </c>
      <c r="D27" s="20" t="s">
        <v>906</v>
      </c>
      <c r="E27" s="22">
        <v>380000</v>
      </c>
      <c r="F27" s="22"/>
      <c r="G27" s="22"/>
    </row>
    <row r="28" ht="21.6" spans="1:7">
      <c r="A28" s="23"/>
      <c r="B28" s="20" t="s">
        <v>908</v>
      </c>
      <c r="C28" s="20" t="s">
        <v>408</v>
      </c>
      <c r="D28" s="20" t="s">
        <v>906</v>
      </c>
      <c r="E28" s="22">
        <v>1000000</v>
      </c>
      <c r="F28" s="22"/>
      <c r="G28" s="22"/>
    </row>
    <row r="29" ht="21.6" spans="1:7">
      <c r="A29" s="23"/>
      <c r="B29" s="20" t="s">
        <v>908</v>
      </c>
      <c r="C29" s="20" t="s">
        <v>412</v>
      </c>
      <c r="D29" s="20" t="s">
        <v>906</v>
      </c>
      <c r="E29" s="22">
        <v>24500</v>
      </c>
      <c r="F29" s="22"/>
      <c r="G29" s="22"/>
    </row>
    <row r="30" ht="21.6" spans="1:7">
      <c r="A30" s="23"/>
      <c r="B30" s="20" t="s">
        <v>908</v>
      </c>
      <c r="C30" s="20" t="s">
        <v>414</v>
      </c>
      <c r="D30" s="20" t="s">
        <v>906</v>
      </c>
      <c r="E30" s="22">
        <v>30000</v>
      </c>
      <c r="F30" s="22"/>
      <c r="G30" s="22"/>
    </row>
    <row r="31" ht="21.6" spans="1:7">
      <c r="A31" s="23"/>
      <c r="B31" s="20" t="s">
        <v>908</v>
      </c>
      <c r="C31" s="20" t="s">
        <v>416</v>
      </c>
      <c r="D31" s="20" t="s">
        <v>906</v>
      </c>
      <c r="E31" s="22">
        <v>5046302.32</v>
      </c>
      <c r="F31" s="22"/>
      <c r="G31" s="22"/>
    </row>
    <row r="32" ht="21.6" spans="1:7">
      <c r="A32" s="23"/>
      <c r="B32" s="20" t="s">
        <v>908</v>
      </c>
      <c r="C32" s="20" t="s">
        <v>419</v>
      </c>
      <c r="D32" s="20" t="s">
        <v>906</v>
      </c>
      <c r="E32" s="22">
        <v>400000</v>
      </c>
      <c r="F32" s="22"/>
      <c r="G32" s="22"/>
    </row>
    <row r="33" ht="21.6" spans="1:7">
      <c r="A33" s="23"/>
      <c r="B33" s="20" t="s">
        <v>908</v>
      </c>
      <c r="C33" s="20" t="s">
        <v>421</v>
      </c>
      <c r="D33" s="20" t="s">
        <v>906</v>
      </c>
      <c r="E33" s="22">
        <v>1013897.54</v>
      </c>
      <c r="F33" s="22"/>
      <c r="G33" s="22"/>
    </row>
    <row r="34" ht="21.6" spans="1:7">
      <c r="A34" s="23"/>
      <c r="B34" s="20" t="s">
        <v>908</v>
      </c>
      <c r="C34" s="20" t="s">
        <v>423</v>
      </c>
      <c r="D34" s="20" t="s">
        <v>906</v>
      </c>
      <c r="E34" s="22">
        <v>290000</v>
      </c>
      <c r="F34" s="22"/>
      <c r="G34" s="22"/>
    </row>
    <row r="35" ht="21.6" spans="1:7">
      <c r="A35" s="23"/>
      <c r="B35" s="20" t="s">
        <v>908</v>
      </c>
      <c r="C35" s="20" t="s">
        <v>425</v>
      </c>
      <c r="D35" s="20" t="s">
        <v>906</v>
      </c>
      <c r="E35" s="22">
        <v>242803.74</v>
      </c>
      <c r="F35" s="22"/>
      <c r="G35" s="22"/>
    </row>
    <row r="36" ht="21.6" spans="1:7">
      <c r="A36" s="23"/>
      <c r="B36" s="20" t="s">
        <v>908</v>
      </c>
      <c r="C36" s="20" t="s">
        <v>427</v>
      </c>
      <c r="D36" s="20" t="s">
        <v>906</v>
      </c>
      <c r="E36" s="22">
        <v>490000</v>
      </c>
      <c r="F36" s="22"/>
      <c r="G36" s="22"/>
    </row>
    <row r="37" ht="21.6" spans="1:7">
      <c r="A37" s="23"/>
      <c r="B37" s="20" t="s">
        <v>908</v>
      </c>
      <c r="C37" s="20" t="s">
        <v>429</v>
      </c>
      <c r="D37" s="20" t="s">
        <v>906</v>
      </c>
      <c r="E37" s="22">
        <v>570000</v>
      </c>
      <c r="F37" s="22"/>
      <c r="G37" s="22"/>
    </row>
    <row r="38" ht="21.6" spans="1:7">
      <c r="A38" s="23"/>
      <c r="B38" s="20" t="s">
        <v>908</v>
      </c>
      <c r="C38" s="20" t="s">
        <v>431</v>
      </c>
      <c r="D38" s="20" t="s">
        <v>906</v>
      </c>
      <c r="E38" s="22">
        <v>24</v>
      </c>
      <c r="F38" s="22"/>
      <c r="G38" s="22"/>
    </row>
    <row r="39" ht="21.6" spans="1:7">
      <c r="A39" s="23"/>
      <c r="B39" s="20" t="s">
        <v>908</v>
      </c>
      <c r="C39" s="20" t="s">
        <v>435</v>
      </c>
      <c r="D39" s="20" t="s">
        <v>906</v>
      </c>
      <c r="E39" s="22">
        <v>1483400</v>
      </c>
      <c r="F39" s="22"/>
      <c r="G39" s="22"/>
    </row>
    <row r="40" ht="21.6" spans="1:7">
      <c r="A40" s="23"/>
      <c r="B40" s="20" t="s">
        <v>908</v>
      </c>
      <c r="C40" s="20" t="s">
        <v>437</v>
      </c>
      <c r="D40" s="20" t="s">
        <v>906</v>
      </c>
      <c r="E40" s="22">
        <v>5503500</v>
      </c>
      <c r="F40" s="22"/>
      <c r="G40" s="22"/>
    </row>
    <row r="41" ht="21.6" spans="1:7">
      <c r="A41" s="23"/>
      <c r="B41" s="20" t="s">
        <v>908</v>
      </c>
      <c r="C41" s="20" t="s">
        <v>439</v>
      </c>
      <c r="D41" s="20" t="s">
        <v>906</v>
      </c>
      <c r="E41" s="22">
        <v>618080</v>
      </c>
      <c r="F41" s="22"/>
      <c r="G41" s="22"/>
    </row>
    <row r="42" ht="32.4" spans="1:7">
      <c r="A42" s="23"/>
      <c r="B42" s="20" t="s">
        <v>908</v>
      </c>
      <c r="C42" s="20" t="s">
        <v>441</v>
      </c>
      <c r="D42" s="20" t="s">
        <v>906</v>
      </c>
      <c r="E42" s="22">
        <v>478400</v>
      </c>
      <c r="F42" s="22"/>
      <c r="G42" s="22"/>
    </row>
    <row r="43" spans="1:7">
      <c r="A43" s="23"/>
      <c r="B43" s="20" t="s">
        <v>908</v>
      </c>
      <c r="C43" s="20" t="s">
        <v>453</v>
      </c>
      <c r="D43" s="20" t="s">
        <v>906</v>
      </c>
      <c r="E43" s="22">
        <v>7100000</v>
      </c>
      <c r="F43" s="22"/>
      <c r="G43" s="22"/>
    </row>
    <row r="44" spans="1:7">
      <c r="A44" s="23"/>
      <c r="B44" s="20" t="s">
        <v>908</v>
      </c>
      <c r="C44" s="20" t="s">
        <v>455</v>
      </c>
      <c r="D44" s="20" t="s">
        <v>906</v>
      </c>
      <c r="E44" s="22">
        <v>1044400</v>
      </c>
      <c r="F44" s="22"/>
      <c r="G44" s="22"/>
    </row>
    <row r="45" spans="1:7">
      <c r="A45" s="23"/>
      <c r="B45" s="20" t="s">
        <v>908</v>
      </c>
      <c r="C45" s="20" t="s">
        <v>457</v>
      </c>
      <c r="D45" s="20" t="s">
        <v>906</v>
      </c>
      <c r="E45" s="22">
        <v>2417200</v>
      </c>
      <c r="F45" s="22"/>
      <c r="G45" s="22"/>
    </row>
    <row r="46" spans="1:7">
      <c r="A46" s="23"/>
      <c r="B46" s="20" t="s">
        <v>908</v>
      </c>
      <c r="C46" s="20" t="s">
        <v>461</v>
      </c>
      <c r="D46" s="20" t="s">
        <v>906</v>
      </c>
      <c r="E46" s="22">
        <v>235910</v>
      </c>
      <c r="F46" s="22"/>
      <c r="G46" s="22"/>
    </row>
    <row r="47" ht="21.6" spans="1:7">
      <c r="A47" s="23"/>
      <c r="B47" s="20" t="s">
        <v>908</v>
      </c>
      <c r="C47" s="20" t="s">
        <v>463</v>
      </c>
      <c r="D47" s="20" t="s">
        <v>906</v>
      </c>
      <c r="E47" s="22">
        <v>80000</v>
      </c>
      <c r="F47" s="22"/>
      <c r="G47" s="22"/>
    </row>
    <row r="48" ht="21.6" spans="1:7">
      <c r="A48" s="23"/>
      <c r="B48" s="20" t="s">
        <v>908</v>
      </c>
      <c r="C48" s="20" t="s">
        <v>465</v>
      </c>
      <c r="D48" s="20" t="s">
        <v>906</v>
      </c>
      <c r="E48" s="22">
        <v>240000</v>
      </c>
      <c r="F48" s="22"/>
      <c r="G48" s="22"/>
    </row>
    <row r="49" ht="21.6" spans="1:7">
      <c r="A49" s="23"/>
      <c r="B49" s="20" t="s">
        <v>908</v>
      </c>
      <c r="C49" s="20" t="s">
        <v>467</v>
      </c>
      <c r="D49" s="20" t="s">
        <v>906</v>
      </c>
      <c r="E49" s="22">
        <v>140000</v>
      </c>
      <c r="F49" s="22"/>
      <c r="G49" s="22"/>
    </row>
    <row r="50" ht="21.6" spans="1:7">
      <c r="A50" s="23"/>
      <c r="B50" s="20" t="s">
        <v>908</v>
      </c>
      <c r="C50" s="20" t="s">
        <v>469</v>
      </c>
      <c r="D50" s="20" t="s">
        <v>906</v>
      </c>
      <c r="E50" s="22">
        <v>14850</v>
      </c>
      <c r="F50" s="22"/>
      <c r="G50" s="22"/>
    </row>
    <row r="51" ht="21.6" spans="1:7">
      <c r="A51" s="23"/>
      <c r="B51" s="20" t="s">
        <v>908</v>
      </c>
      <c r="C51" s="20" t="s">
        <v>471</v>
      </c>
      <c r="D51" s="20" t="s">
        <v>906</v>
      </c>
      <c r="E51" s="22">
        <v>160000</v>
      </c>
      <c r="F51" s="22"/>
      <c r="G51" s="22"/>
    </row>
    <row r="52" spans="1:7">
      <c r="A52" s="23"/>
      <c r="B52" s="20" t="s">
        <v>908</v>
      </c>
      <c r="C52" s="20" t="s">
        <v>473</v>
      </c>
      <c r="D52" s="20" t="s">
        <v>906</v>
      </c>
      <c r="E52" s="22">
        <v>208727</v>
      </c>
      <c r="F52" s="22"/>
      <c r="G52" s="22"/>
    </row>
    <row r="53" spans="1:7">
      <c r="A53" s="23"/>
      <c r="B53" s="20" t="s">
        <v>908</v>
      </c>
      <c r="C53" s="20" t="s">
        <v>475</v>
      </c>
      <c r="D53" s="20" t="s">
        <v>906</v>
      </c>
      <c r="E53" s="22">
        <v>3192</v>
      </c>
      <c r="F53" s="22"/>
      <c r="G53" s="22"/>
    </row>
    <row r="54" ht="21.6" spans="1:7">
      <c r="A54" s="23"/>
      <c r="B54" s="20" t="s">
        <v>908</v>
      </c>
      <c r="C54" s="20" t="s">
        <v>477</v>
      </c>
      <c r="D54" s="20" t="s">
        <v>906</v>
      </c>
      <c r="E54" s="22">
        <v>12678.68</v>
      </c>
      <c r="F54" s="22"/>
      <c r="G54" s="22"/>
    </row>
    <row r="55" ht="21.6" spans="1:7">
      <c r="A55" s="23"/>
      <c r="B55" s="20" t="s">
        <v>908</v>
      </c>
      <c r="C55" s="20" t="s">
        <v>479</v>
      </c>
      <c r="D55" s="20" t="s">
        <v>906</v>
      </c>
      <c r="E55" s="22">
        <v>1676000</v>
      </c>
      <c r="F55" s="22"/>
      <c r="G55" s="22"/>
    </row>
    <row r="56" ht="21.6" spans="1:7">
      <c r="A56" s="23"/>
      <c r="B56" s="20" t="s">
        <v>908</v>
      </c>
      <c r="C56" s="20" t="s">
        <v>481</v>
      </c>
      <c r="D56" s="20" t="s">
        <v>906</v>
      </c>
      <c r="E56" s="22">
        <v>160000</v>
      </c>
      <c r="F56" s="22"/>
      <c r="G56" s="22"/>
    </row>
    <row r="57" ht="18.75" customHeight="1" spans="1:7">
      <c r="A57" s="24" t="s">
        <v>55</v>
      </c>
      <c r="B57" s="25" t="s">
        <v>909</v>
      </c>
      <c r="C57" s="25"/>
      <c r="D57" s="26"/>
      <c r="E57" s="22">
        <v>35927393.28</v>
      </c>
      <c r="F57" s="22"/>
      <c r="G57" s="22"/>
    </row>
  </sheetData>
  <mergeCells count="11">
    <mergeCell ref="A2:G2"/>
    <mergeCell ref="A3:D3"/>
    <mergeCell ref="E4:G4"/>
    <mergeCell ref="A57:D57"/>
    <mergeCell ref="A4:A6"/>
    <mergeCell ref="B4:B6"/>
    <mergeCell ref="C4:C6"/>
    <mergeCell ref="D4:D6"/>
    <mergeCell ref="E5:E6"/>
    <mergeCell ref="F5:F6"/>
    <mergeCell ref="G5:G6"/>
  </mergeCells>
  <pageMargins left="0.75" right="0.75" top="1" bottom="1" header="0.5" footer="0.5"/>
  <pageSetup paperSize="9" scale="64"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H12" sqref="H12"/>
    </sheetView>
  </sheetViews>
  <sheetFormatPr defaultColWidth="8.57407407407407" defaultRowHeight="12.75" customHeight="1"/>
  <cols>
    <col min="1" max="2" width="15.8888888888889" style="193" customWidth="1"/>
    <col min="3" max="3" width="13.4444444444444" style="193" customWidth="1"/>
    <col min="4" max="6" width="13.1111111111111" style="193" customWidth="1"/>
    <col min="7" max="8" width="8.77777777777778" style="193" customWidth="1"/>
    <col min="9" max="9" width="10.7777777777778" style="193" customWidth="1"/>
    <col min="10" max="11" width="8.77777777777778" style="193" customWidth="1"/>
    <col min="12" max="12" width="10.7777777777778" style="193" customWidth="1"/>
    <col min="13" max="13" width="8.77777777777778" style="193" customWidth="1"/>
    <col min="14" max="14" width="10.7777777777778" style="193" customWidth="1"/>
    <col min="15" max="15" width="4.55555555555556" style="193" customWidth="1"/>
    <col min="16" max="19" width="8.77777777777778" style="193" customWidth="1"/>
  </cols>
  <sheetData>
    <row r="1" ht="17.25" customHeight="1" spans="1:1">
      <c r="A1" s="194" t="s">
        <v>52</v>
      </c>
    </row>
    <row r="2" ht="41.25" customHeight="1" spans="1:1">
      <c r="A2" s="195" t="str">
        <f>"2026"&amp;"年部门收入预算表"</f>
        <v>2026年部门收入预算表</v>
      </c>
    </row>
    <row r="3" ht="17.25" customHeight="1" spans="1:19">
      <c r="A3" s="196" t="str">
        <f>"单位名称："&amp;"嵩明县农业农村局"</f>
        <v>单位名称：嵩明县农业农村局</v>
      </c>
      <c r="S3" s="46" t="s">
        <v>1</v>
      </c>
    </row>
    <row r="4" ht="21.75" customHeight="1" spans="1:19">
      <c r="A4" s="197" t="s">
        <v>53</v>
      </c>
      <c r="B4" s="198" t="s">
        <v>54</v>
      </c>
      <c r="C4" s="198" t="s">
        <v>55</v>
      </c>
      <c r="D4" s="141" t="s">
        <v>56</v>
      </c>
      <c r="E4" s="141"/>
      <c r="F4" s="141"/>
      <c r="G4" s="141"/>
      <c r="H4" s="141"/>
      <c r="I4" s="141"/>
      <c r="J4" s="141"/>
      <c r="K4" s="141"/>
      <c r="L4" s="141"/>
      <c r="M4" s="141"/>
      <c r="N4" s="142"/>
      <c r="O4" s="141" t="s">
        <v>45</v>
      </c>
      <c r="P4" s="141"/>
      <c r="Q4" s="141"/>
      <c r="R4" s="141"/>
      <c r="S4" s="142"/>
    </row>
    <row r="5" ht="27" customHeight="1" spans="1:19">
      <c r="A5" s="199"/>
      <c r="B5" s="200"/>
      <c r="C5" s="200"/>
      <c r="D5" s="201" t="s">
        <v>57</v>
      </c>
      <c r="E5" s="201" t="s">
        <v>58</v>
      </c>
      <c r="F5" s="201" t="s">
        <v>59</v>
      </c>
      <c r="G5" s="201" t="s">
        <v>60</v>
      </c>
      <c r="H5" s="201" t="s">
        <v>61</v>
      </c>
      <c r="I5" s="208" t="s">
        <v>62</v>
      </c>
      <c r="J5" s="208"/>
      <c r="K5" s="208"/>
      <c r="L5" s="208"/>
      <c r="M5" s="208"/>
      <c r="N5" s="209"/>
      <c r="O5" s="200" t="s">
        <v>57</v>
      </c>
      <c r="P5" s="201" t="s">
        <v>58</v>
      </c>
      <c r="Q5" s="201" t="s">
        <v>59</v>
      </c>
      <c r="R5" s="201" t="s">
        <v>60</v>
      </c>
      <c r="S5" s="201" t="s">
        <v>63</v>
      </c>
    </row>
    <row r="6" ht="30" customHeight="1" spans="1:19">
      <c r="A6" s="202"/>
      <c r="B6" s="105"/>
      <c r="C6" s="118"/>
      <c r="D6" s="203"/>
      <c r="E6" s="203"/>
      <c r="F6" s="203"/>
      <c r="G6" s="203"/>
      <c r="H6" s="203"/>
      <c r="I6" s="58" t="s">
        <v>57</v>
      </c>
      <c r="J6" s="209" t="s">
        <v>64</v>
      </c>
      <c r="K6" s="209" t="s">
        <v>65</v>
      </c>
      <c r="L6" s="209" t="s">
        <v>66</v>
      </c>
      <c r="M6" s="209" t="s">
        <v>67</v>
      </c>
      <c r="N6" s="209" t="s">
        <v>68</v>
      </c>
      <c r="O6" s="210"/>
      <c r="P6" s="211"/>
      <c r="Q6" s="211"/>
      <c r="R6" s="211"/>
      <c r="S6" s="203"/>
    </row>
    <row r="7" ht="15" customHeight="1" spans="1:19">
      <c r="A7" s="204">
        <v>1</v>
      </c>
      <c r="B7" s="204">
        <v>2</v>
      </c>
      <c r="C7" s="204">
        <v>3</v>
      </c>
      <c r="D7" s="204">
        <v>4</v>
      </c>
      <c r="E7" s="204">
        <v>5</v>
      </c>
      <c r="F7" s="204">
        <v>6</v>
      </c>
      <c r="G7" s="204">
        <v>7</v>
      </c>
      <c r="H7" s="204">
        <v>8</v>
      </c>
      <c r="I7" s="73">
        <v>9</v>
      </c>
      <c r="J7" s="204">
        <v>10</v>
      </c>
      <c r="K7" s="204">
        <v>11</v>
      </c>
      <c r="L7" s="204">
        <v>12</v>
      </c>
      <c r="M7" s="204">
        <v>13</v>
      </c>
      <c r="N7" s="204">
        <v>14</v>
      </c>
      <c r="O7" s="204">
        <v>15</v>
      </c>
      <c r="P7" s="204">
        <v>16</v>
      </c>
      <c r="Q7" s="204">
        <v>17</v>
      </c>
      <c r="R7" s="204">
        <v>18</v>
      </c>
      <c r="S7" s="204">
        <v>19</v>
      </c>
    </row>
    <row r="8" ht="18" customHeight="1" spans="1:19">
      <c r="A8" s="205" t="s">
        <v>69</v>
      </c>
      <c r="B8" s="205" t="s">
        <v>70</v>
      </c>
      <c r="C8" s="110">
        <v>69308766.44</v>
      </c>
      <c r="D8" s="206">
        <v>69308766.44</v>
      </c>
      <c r="E8" s="206">
        <v>62139438.22</v>
      </c>
      <c r="F8" s="206">
        <v>6751300</v>
      </c>
      <c r="G8" s="206"/>
      <c r="H8" s="206"/>
      <c r="I8" s="206">
        <v>418028.22</v>
      </c>
      <c r="J8" s="206"/>
      <c r="K8" s="206"/>
      <c r="L8" s="206">
        <v>53912.3</v>
      </c>
      <c r="M8" s="206"/>
      <c r="N8" s="206">
        <v>364115.92</v>
      </c>
      <c r="O8" s="206"/>
      <c r="P8" s="206"/>
      <c r="Q8" s="206"/>
      <c r="R8" s="206"/>
      <c r="S8" s="206"/>
    </row>
    <row r="9" ht="18" customHeight="1" spans="1:19">
      <c r="A9" s="51" t="s">
        <v>55</v>
      </c>
      <c r="B9" s="207"/>
      <c r="C9" s="206">
        <v>69308766.44</v>
      </c>
      <c r="D9" s="206">
        <v>69308766.44</v>
      </c>
      <c r="E9" s="206">
        <v>62139438.22</v>
      </c>
      <c r="F9" s="206">
        <v>6751300</v>
      </c>
      <c r="G9" s="206"/>
      <c r="H9" s="206"/>
      <c r="I9" s="206">
        <v>418028.22</v>
      </c>
      <c r="J9" s="206"/>
      <c r="K9" s="206"/>
      <c r="L9" s="206">
        <v>53912.3</v>
      </c>
      <c r="M9" s="206"/>
      <c r="N9" s="206">
        <v>364115.92</v>
      </c>
      <c r="O9" s="206"/>
      <c r="P9" s="206"/>
      <c r="Q9" s="206"/>
      <c r="R9" s="206"/>
      <c r="S9" s="206"/>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66"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57"/>
  <sheetViews>
    <sheetView showGridLines="0" showZeros="0" zoomScale="85" zoomScaleNormal="85" topLeftCell="C1" workbookViewId="0">
      <selection activeCell="G4" sqref="G4:I5"/>
    </sheetView>
  </sheetViews>
  <sheetFormatPr defaultColWidth="8.57407407407407" defaultRowHeight="12.75" customHeight="1"/>
  <cols>
    <col min="1" max="1" width="14.287037037037" customWidth="1"/>
    <col min="2" max="2" width="37.5740740740741" customWidth="1"/>
    <col min="3" max="3" width="17.5740740740741" customWidth="1"/>
    <col min="4" max="7" width="15.0277777777778" customWidth="1"/>
    <col min="8" max="15" width="12.9351851851852" customWidth="1"/>
  </cols>
  <sheetData>
    <row r="1" ht="17.25" customHeight="1" spans="1:1">
      <c r="A1" s="47" t="s">
        <v>71</v>
      </c>
    </row>
    <row r="2" ht="41.25" customHeight="1" spans="1:1">
      <c r="A2" s="42" t="str">
        <f>"2026"&amp;"年部门支出预算表"</f>
        <v>2026年部门支出预算表</v>
      </c>
    </row>
    <row r="3" ht="17.25" customHeight="1" spans="1:15">
      <c r="A3" s="45" t="str">
        <f>"单位名称："&amp;"嵩明县农业农村局"</f>
        <v>单位名称：嵩明县农业农村局</v>
      </c>
      <c r="O3" s="47" t="s">
        <v>1</v>
      </c>
    </row>
    <row r="4" ht="27" customHeight="1" spans="1:15">
      <c r="A4" s="179" t="s">
        <v>72</v>
      </c>
      <c r="B4" s="179" t="s">
        <v>73</v>
      </c>
      <c r="C4" s="179" t="s">
        <v>55</v>
      </c>
      <c r="D4" s="180" t="s">
        <v>58</v>
      </c>
      <c r="E4" s="181"/>
      <c r="F4" s="182"/>
      <c r="G4" s="183" t="s">
        <v>59</v>
      </c>
      <c r="H4" s="183" t="s">
        <v>60</v>
      </c>
      <c r="I4" s="183" t="s">
        <v>74</v>
      </c>
      <c r="J4" s="180" t="s">
        <v>62</v>
      </c>
      <c r="K4" s="181"/>
      <c r="L4" s="181"/>
      <c r="M4" s="181"/>
      <c r="N4" s="191"/>
      <c r="O4" s="192"/>
    </row>
    <row r="5" ht="42" customHeight="1" spans="1:15">
      <c r="A5" s="184"/>
      <c r="B5" s="184"/>
      <c r="C5" s="185"/>
      <c r="D5" s="186" t="s">
        <v>57</v>
      </c>
      <c r="E5" s="186" t="s">
        <v>75</v>
      </c>
      <c r="F5" s="186" t="s">
        <v>76</v>
      </c>
      <c r="G5" s="187"/>
      <c r="H5" s="187"/>
      <c r="I5" s="187"/>
      <c r="J5" s="186" t="s">
        <v>57</v>
      </c>
      <c r="K5" s="173" t="s">
        <v>77</v>
      </c>
      <c r="L5" s="173" t="s">
        <v>78</v>
      </c>
      <c r="M5" s="173" t="s">
        <v>79</v>
      </c>
      <c r="N5" s="173" t="s">
        <v>80</v>
      </c>
      <c r="O5" s="173" t="s">
        <v>81</v>
      </c>
    </row>
    <row r="6" spans="1:15">
      <c r="A6" s="55" t="s">
        <v>82</v>
      </c>
      <c r="B6" s="55" t="s">
        <v>83</v>
      </c>
      <c r="C6" s="55" t="s">
        <v>84</v>
      </c>
      <c r="D6" s="58" t="s">
        <v>85</v>
      </c>
      <c r="E6" s="58" t="s">
        <v>86</v>
      </c>
      <c r="F6" s="58" t="s">
        <v>87</v>
      </c>
      <c r="G6" s="58" t="s">
        <v>88</v>
      </c>
      <c r="H6" s="58" t="s">
        <v>89</v>
      </c>
      <c r="I6" s="58" t="s">
        <v>90</v>
      </c>
      <c r="J6" s="58" t="s">
        <v>91</v>
      </c>
      <c r="K6" s="58" t="s">
        <v>92</v>
      </c>
      <c r="L6" s="58" t="s">
        <v>93</v>
      </c>
      <c r="M6" s="58" t="s">
        <v>94</v>
      </c>
      <c r="N6" s="55" t="s">
        <v>95</v>
      </c>
      <c r="O6" s="58" t="s">
        <v>96</v>
      </c>
    </row>
    <row r="7" spans="1:15">
      <c r="A7" s="59" t="s">
        <v>97</v>
      </c>
      <c r="B7" s="59" t="s">
        <v>98</v>
      </c>
      <c r="C7" s="83">
        <v>40000</v>
      </c>
      <c r="D7" s="83">
        <v>40000</v>
      </c>
      <c r="E7" s="83"/>
      <c r="F7" s="83">
        <v>40000</v>
      </c>
      <c r="G7" s="83"/>
      <c r="H7" s="83"/>
      <c r="I7" s="83"/>
      <c r="J7" s="83"/>
      <c r="K7" s="83"/>
      <c r="L7" s="83"/>
      <c r="M7" s="83"/>
      <c r="N7" s="83"/>
      <c r="O7" s="83"/>
    </row>
    <row r="8" spans="1:15">
      <c r="A8" s="188" t="s">
        <v>99</v>
      </c>
      <c r="B8" s="188" t="s">
        <v>100</v>
      </c>
      <c r="C8" s="83">
        <v>40000</v>
      </c>
      <c r="D8" s="83">
        <v>40000</v>
      </c>
      <c r="E8" s="83"/>
      <c r="F8" s="83">
        <v>40000</v>
      </c>
      <c r="G8" s="83"/>
      <c r="H8" s="83"/>
      <c r="I8" s="83"/>
      <c r="J8" s="83"/>
      <c r="K8" s="83"/>
      <c r="L8" s="83"/>
      <c r="M8" s="83"/>
      <c r="N8" s="83"/>
      <c r="O8" s="83"/>
    </row>
    <row r="9" spans="1:15">
      <c r="A9" s="189" t="s">
        <v>101</v>
      </c>
      <c r="B9" s="189" t="s">
        <v>102</v>
      </c>
      <c r="C9" s="83">
        <v>40000</v>
      </c>
      <c r="D9" s="83">
        <v>40000</v>
      </c>
      <c r="E9" s="83"/>
      <c r="F9" s="83">
        <v>40000</v>
      </c>
      <c r="G9" s="83"/>
      <c r="H9" s="83"/>
      <c r="I9" s="83"/>
      <c r="J9" s="83"/>
      <c r="K9" s="83"/>
      <c r="L9" s="83"/>
      <c r="M9" s="83"/>
      <c r="N9" s="83"/>
      <c r="O9" s="83"/>
    </row>
    <row r="10" spans="1:15">
      <c r="A10" s="59" t="s">
        <v>103</v>
      </c>
      <c r="B10" s="59" t="s">
        <v>104</v>
      </c>
      <c r="C10" s="83">
        <v>5228079.88</v>
      </c>
      <c r="D10" s="83">
        <v>5228079.88</v>
      </c>
      <c r="E10" s="83">
        <v>5163591.88</v>
      </c>
      <c r="F10" s="83">
        <v>64488</v>
      </c>
      <c r="G10" s="83"/>
      <c r="H10" s="83"/>
      <c r="I10" s="83"/>
      <c r="J10" s="83"/>
      <c r="K10" s="83"/>
      <c r="L10" s="83"/>
      <c r="M10" s="83"/>
      <c r="N10" s="83"/>
      <c r="O10" s="83"/>
    </row>
    <row r="11" spans="1:15">
      <c r="A11" s="188" t="s">
        <v>105</v>
      </c>
      <c r="B11" s="188" t="s">
        <v>106</v>
      </c>
      <c r="C11" s="83">
        <v>5090696</v>
      </c>
      <c r="D11" s="83">
        <v>5090696</v>
      </c>
      <c r="E11" s="83">
        <v>5090696</v>
      </c>
      <c r="F11" s="83"/>
      <c r="G11" s="83"/>
      <c r="H11" s="83"/>
      <c r="I11" s="83"/>
      <c r="J11" s="83"/>
      <c r="K11" s="83"/>
      <c r="L11" s="83"/>
      <c r="M11" s="83"/>
      <c r="N11" s="83"/>
      <c r="O11" s="83"/>
    </row>
    <row r="12" spans="1:15">
      <c r="A12" s="189" t="s">
        <v>107</v>
      </c>
      <c r="B12" s="189" t="s">
        <v>108</v>
      </c>
      <c r="C12" s="83">
        <v>1044288</v>
      </c>
      <c r="D12" s="83">
        <v>1044288</v>
      </c>
      <c r="E12" s="83">
        <v>1044288</v>
      </c>
      <c r="F12" s="83"/>
      <c r="G12" s="83"/>
      <c r="H12" s="83"/>
      <c r="I12" s="83"/>
      <c r="J12" s="83"/>
      <c r="K12" s="83"/>
      <c r="L12" s="83"/>
      <c r="M12" s="83"/>
      <c r="N12" s="83"/>
      <c r="O12" s="83"/>
    </row>
    <row r="13" spans="1:15">
      <c r="A13" s="189" t="s">
        <v>109</v>
      </c>
      <c r="B13" s="189" t="s">
        <v>110</v>
      </c>
      <c r="C13" s="83">
        <v>1867026</v>
      </c>
      <c r="D13" s="83">
        <v>1867026</v>
      </c>
      <c r="E13" s="83">
        <v>1867026</v>
      </c>
      <c r="F13" s="83"/>
      <c r="G13" s="83"/>
      <c r="H13" s="83"/>
      <c r="I13" s="83"/>
      <c r="J13" s="83"/>
      <c r="K13" s="83"/>
      <c r="L13" s="83"/>
      <c r="M13" s="83"/>
      <c r="N13" s="83"/>
      <c r="O13" s="83"/>
    </row>
    <row r="14" spans="1:15">
      <c r="A14" s="189" t="s">
        <v>111</v>
      </c>
      <c r="B14" s="189" t="s">
        <v>112</v>
      </c>
      <c r="C14" s="83">
        <v>2179382</v>
      </c>
      <c r="D14" s="83">
        <v>2179382</v>
      </c>
      <c r="E14" s="83">
        <v>2179382</v>
      </c>
      <c r="F14" s="83"/>
      <c r="G14" s="83"/>
      <c r="H14" s="83"/>
      <c r="I14" s="83"/>
      <c r="J14" s="83"/>
      <c r="K14" s="83"/>
      <c r="L14" s="83"/>
      <c r="M14" s="83"/>
      <c r="N14" s="83"/>
      <c r="O14" s="83"/>
    </row>
    <row r="15" spans="1:15">
      <c r="A15" s="188" t="s">
        <v>113</v>
      </c>
      <c r="B15" s="188" t="s">
        <v>114</v>
      </c>
      <c r="C15" s="83">
        <v>64488</v>
      </c>
      <c r="D15" s="83">
        <v>64488</v>
      </c>
      <c r="E15" s="83"/>
      <c r="F15" s="83">
        <v>64488</v>
      </c>
      <c r="G15" s="83"/>
      <c r="H15" s="83"/>
      <c r="I15" s="83"/>
      <c r="J15" s="83"/>
      <c r="K15" s="83"/>
      <c r="L15" s="83"/>
      <c r="M15" s="83"/>
      <c r="N15" s="83"/>
      <c r="O15" s="83"/>
    </row>
    <row r="16" spans="1:15">
      <c r="A16" s="189" t="s">
        <v>115</v>
      </c>
      <c r="B16" s="189" t="s">
        <v>116</v>
      </c>
      <c r="C16" s="83">
        <v>64488</v>
      </c>
      <c r="D16" s="83">
        <v>64488</v>
      </c>
      <c r="E16" s="83"/>
      <c r="F16" s="83">
        <v>64488</v>
      </c>
      <c r="G16" s="83"/>
      <c r="H16" s="83"/>
      <c r="I16" s="83"/>
      <c r="J16" s="83"/>
      <c r="K16" s="83"/>
      <c r="L16" s="83"/>
      <c r="M16" s="83"/>
      <c r="N16" s="83"/>
      <c r="O16" s="83"/>
    </row>
    <row r="17" spans="1:15">
      <c r="A17" s="188" t="s">
        <v>117</v>
      </c>
      <c r="B17" s="188" t="s">
        <v>118</v>
      </c>
      <c r="C17" s="83">
        <v>72895.88</v>
      </c>
      <c r="D17" s="83">
        <v>72895.88</v>
      </c>
      <c r="E17" s="83">
        <v>72895.88</v>
      </c>
      <c r="F17" s="83"/>
      <c r="G17" s="83"/>
      <c r="H17" s="83"/>
      <c r="I17" s="83"/>
      <c r="J17" s="83"/>
      <c r="K17" s="83"/>
      <c r="L17" s="83"/>
      <c r="M17" s="83"/>
      <c r="N17" s="83"/>
      <c r="O17" s="83"/>
    </row>
    <row r="18" spans="1:15">
      <c r="A18" s="189" t="s">
        <v>119</v>
      </c>
      <c r="B18" s="189" t="s">
        <v>118</v>
      </c>
      <c r="C18" s="83">
        <v>72895.88</v>
      </c>
      <c r="D18" s="83">
        <v>72895.88</v>
      </c>
      <c r="E18" s="83">
        <v>72895.88</v>
      </c>
      <c r="F18" s="83"/>
      <c r="G18" s="83"/>
      <c r="H18" s="83"/>
      <c r="I18" s="83"/>
      <c r="J18" s="83"/>
      <c r="K18" s="83"/>
      <c r="L18" s="83"/>
      <c r="M18" s="83"/>
      <c r="N18" s="83"/>
      <c r="O18" s="83"/>
    </row>
    <row r="19" spans="1:15">
      <c r="A19" s="59" t="s">
        <v>120</v>
      </c>
      <c r="B19" s="59" t="s">
        <v>121</v>
      </c>
      <c r="C19" s="83">
        <v>2363316.26</v>
      </c>
      <c r="D19" s="83">
        <v>2363316.26</v>
      </c>
      <c r="E19" s="83">
        <v>2363316.26</v>
      </c>
      <c r="F19" s="83"/>
      <c r="G19" s="83"/>
      <c r="H19" s="83"/>
      <c r="I19" s="83"/>
      <c r="J19" s="83"/>
      <c r="K19" s="83"/>
      <c r="L19" s="83"/>
      <c r="M19" s="83"/>
      <c r="N19" s="83"/>
      <c r="O19" s="83"/>
    </row>
    <row r="20" spans="1:15">
      <c r="A20" s="188" t="s">
        <v>122</v>
      </c>
      <c r="B20" s="188" t="s">
        <v>123</v>
      </c>
      <c r="C20" s="83">
        <v>2363316.26</v>
      </c>
      <c r="D20" s="83">
        <v>2363316.26</v>
      </c>
      <c r="E20" s="83">
        <v>2363316.26</v>
      </c>
      <c r="F20" s="83"/>
      <c r="G20" s="83"/>
      <c r="H20" s="83"/>
      <c r="I20" s="83"/>
      <c r="J20" s="83"/>
      <c r="K20" s="83"/>
      <c r="L20" s="83"/>
      <c r="M20" s="83"/>
      <c r="N20" s="83"/>
      <c r="O20" s="83"/>
    </row>
    <row r="21" spans="1:15">
      <c r="A21" s="189" t="s">
        <v>124</v>
      </c>
      <c r="B21" s="189" t="s">
        <v>125</v>
      </c>
      <c r="C21" s="83">
        <v>310882.3</v>
      </c>
      <c r="D21" s="83">
        <v>310882.3</v>
      </c>
      <c r="E21" s="83">
        <v>310882.3</v>
      </c>
      <c r="F21" s="83"/>
      <c r="G21" s="83"/>
      <c r="H21" s="83"/>
      <c r="I21" s="83"/>
      <c r="J21" s="83"/>
      <c r="K21" s="83"/>
      <c r="L21" s="83"/>
      <c r="M21" s="83"/>
      <c r="N21" s="83"/>
      <c r="O21" s="83"/>
    </row>
    <row r="22" spans="1:15">
      <c r="A22" s="189" t="s">
        <v>126</v>
      </c>
      <c r="B22" s="189" t="s">
        <v>127</v>
      </c>
      <c r="C22" s="83">
        <v>706790.96</v>
      </c>
      <c r="D22" s="83">
        <v>706790.96</v>
      </c>
      <c r="E22" s="83">
        <v>706790.96</v>
      </c>
      <c r="F22" s="83"/>
      <c r="G22" s="83"/>
      <c r="H22" s="83"/>
      <c r="I22" s="83"/>
      <c r="J22" s="83"/>
      <c r="K22" s="83"/>
      <c r="L22" s="83"/>
      <c r="M22" s="83"/>
      <c r="N22" s="83"/>
      <c r="O22" s="83"/>
    </row>
    <row r="23" spans="1:15">
      <c r="A23" s="189" t="s">
        <v>128</v>
      </c>
      <c r="B23" s="189" t="s">
        <v>129</v>
      </c>
      <c r="C23" s="83">
        <v>1182443</v>
      </c>
      <c r="D23" s="83">
        <v>1182443</v>
      </c>
      <c r="E23" s="83">
        <v>1182443</v>
      </c>
      <c r="F23" s="83"/>
      <c r="G23" s="83"/>
      <c r="H23" s="83"/>
      <c r="I23" s="83"/>
      <c r="J23" s="83"/>
      <c r="K23" s="83"/>
      <c r="L23" s="83"/>
      <c r="M23" s="83"/>
      <c r="N23" s="83"/>
      <c r="O23" s="83"/>
    </row>
    <row r="24" spans="1:15">
      <c r="A24" s="189" t="s">
        <v>130</v>
      </c>
      <c r="B24" s="189" t="s">
        <v>131</v>
      </c>
      <c r="C24" s="83">
        <v>163200</v>
      </c>
      <c r="D24" s="83">
        <v>163200</v>
      </c>
      <c r="E24" s="83">
        <v>163200</v>
      </c>
      <c r="F24" s="83"/>
      <c r="G24" s="83"/>
      <c r="H24" s="83"/>
      <c r="I24" s="83"/>
      <c r="J24" s="83"/>
      <c r="K24" s="83"/>
      <c r="L24" s="83"/>
      <c r="M24" s="83"/>
      <c r="N24" s="83"/>
      <c r="O24" s="83"/>
    </row>
    <row r="25" spans="1:15">
      <c r="A25" s="59" t="s">
        <v>132</v>
      </c>
      <c r="B25" s="59" t="s">
        <v>133</v>
      </c>
      <c r="C25" s="83">
        <v>5542302.32</v>
      </c>
      <c r="D25" s="83">
        <v>5542302.32</v>
      </c>
      <c r="E25" s="83"/>
      <c r="F25" s="83">
        <v>5542302.32</v>
      </c>
      <c r="G25" s="83"/>
      <c r="H25" s="83"/>
      <c r="I25" s="83"/>
      <c r="J25" s="83"/>
      <c r="K25" s="83"/>
      <c r="L25" s="83"/>
      <c r="M25" s="83"/>
      <c r="N25" s="83"/>
      <c r="O25" s="83"/>
    </row>
    <row r="26" spans="1:15">
      <c r="A26" s="188" t="s">
        <v>134</v>
      </c>
      <c r="B26" s="188" t="s">
        <v>135</v>
      </c>
      <c r="C26" s="83">
        <v>496000</v>
      </c>
      <c r="D26" s="83">
        <v>496000</v>
      </c>
      <c r="E26" s="83"/>
      <c r="F26" s="83">
        <v>496000</v>
      </c>
      <c r="G26" s="83"/>
      <c r="H26" s="83"/>
      <c r="I26" s="83"/>
      <c r="J26" s="83"/>
      <c r="K26" s="83"/>
      <c r="L26" s="83"/>
      <c r="M26" s="83"/>
      <c r="N26" s="83"/>
      <c r="O26" s="83"/>
    </row>
    <row r="27" spans="1:15">
      <c r="A27" s="189" t="s">
        <v>136</v>
      </c>
      <c r="B27" s="189" t="s">
        <v>137</v>
      </c>
      <c r="C27" s="83">
        <v>336000</v>
      </c>
      <c r="D27" s="83">
        <v>336000</v>
      </c>
      <c r="E27" s="83"/>
      <c r="F27" s="83">
        <v>336000</v>
      </c>
      <c r="G27" s="83"/>
      <c r="H27" s="83"/>
      <c r="I27" s="83"/>
      <c r="J27" s="83"/>
      <c r="K27" s="83"/>
      <c r="L27" s="83"/>
      <c r="M27" s="83"/>
      <c r="N27" s="83"/>
      <c r="O27" s="83"/>
    </row>
    <row r="28" spans="1:15">
      <c r="A28" s="189" t="s">
        <v>138</v>
      </c>
      <c r="B28" s="189" t="s">
        <v>139</v>
      </c>
      <c r="C28" s="83">
        <v>160000</v>
      </c>
      <c r="D28" s="83">
        <v>160000</v>
      </c>
      <c r="E28" s="83"/>
      <c r="F28" s="83">
        <v>160000</v>
      </c>
      <c r="G28" s="83"/>
      <c r="H28" s="83"/>
      <c r="I28" s="83"/>
      <c r="J28" s="83"/>
      <c r="K28" s="83"/>
      <c r="L28" s="83"/>
      <c r="M28" s="83"/>
      <c r="N28" s="83"/>
      <c r="O28" s="83"/>
    </row>
    <row r="29" spans="1:15">
      <c r="A29" s="188" t="s">
        <v>140</v>
      </c>
      <c r="B29" s="188" t="s">
        <v>141</v>
      </c>
      <c r="C29" s="83">
        <v>5046302.32</v>
      </c>
      <c r="D29" s="83">
        <v>5046302.32</v>
      </c>
      <c r="E29" s="83"/>
      <c r="F29" s="83">
        <v>5046302.32</v>
      </c>
      <c r="G29" s="83"/>
      <c r="H29" s="83"/>
      <c r="I29" s="83"/>
      <c r="J29" s="83"/>
      <c r="K29" s="83"/>
      <c r="L29" s="83"/>
      <c r="M29" s="83"/>
      <c r="N29" s="83"/>
      <c r="O29" s="83"/>
    </row>
    <row r="30" spans="1:15">
      <c r="A30" s="189" t="s">
        <v>142</v>
      </c>
      <c r="B30" s="189" t="s">
        <v>143</v>
      </c>
      <c r="C30" s="83">
        <v>5046302.32</v>
      </c>
      <c r="D30" s="83">
        <v>5046302.32</v>
      </c>
      <c r="E30" s="83"/>
      <c r="F30" s="83">
        <v>5046302.32</v>
      </c>
      <c r="G30" s="83"/>
      <c r="H30" s="83"/>
      <c r="I30" s="83"/>
      <c r="J30" s="83"/>
      <c r="K30" s="83"/>
      <c r="L30" s="83"/>
      <c r="M30" s="83"/>
      <c r="N30" s="83"/>
      <c r="O30" s="83"/>
    </row>
    <row r="31" spans="1:15">
      <c r="A31" s="59" t="s">
        <v>144</v>
      </c>
      <c r="B31" s="59" t="s">
        <v>145</v>
      </c>
      <c r="C31" s="83">
        <v>6751300</v>
      </c>
      <c r="D31" s="83"/>
      <c r="E31" s="83"/>
      <c r="F31" s="83"/>
      <c r="G31" s="83">
        <v>6751300</v>
      </c>
      <c r="H31" s="83"/>
      <c r="I31" s="83"/>
      <c r="J31" s="83"/>
      <c r="K31" s="83"/>
      <c r="L31" s="83"/>
      <c r="M31" s="83"/>
      <c r="N31" s="83"/>
      <c r="O31" s="83"/>
    </row>
    <row r="32" spans="1:15">
      <c r="A32" s="188" t="s">
        <v>146</v>
      </c>
      <c r="B32" s="188" t="s">
        <v>147</v>
      </c>
      <c r="C32" s="83">
        <v>6751300</v>
      </c>
      <c r="D32" s="83"/>
      <c r="E32" s="83"/>
      <c r="F32" s="83"/>
      <c r="G32" s="83">
        <v>6751300</v>
      </c>
      <c r="H32" s="83"/>
      <c r="I32" s="83"/>
      <c r="J32" s="83"/>
      <c r="K32" s="83"/>
      <c r="L32" s="83"/>
      <c r="M32" s="83"/>
      <c r="N32" s="83"/>
      <c r="O32" s="83"/>
    </row>
    <row r="33" spans="1:15">
      <c r="A33" s="189" t="s">
        <v>148</v>
      </c>
      <c r="B33" s="189" t="s">
        <v>149</v>
      </c>
      <c r="C33" s="83">
        <v>6521300</v>
      </c>
      <c r="D33" s="83"/>
      <c r="E33" s="83"/>
      <c r="F33" s="83"/>
      <c r="G33" s="83">
        <v>6521300</v>
      </c>
      <c r="H33" s="83"/>
      <c r="I33" s="83"/>
      <c r="J33" s="83"/>
      <c r="K33" s="83"/>
      <c r="L33" s="83"/>
      <c r="M33" s="83"/>
      <c r="N33" s="83"/>
      <c r="O33" s="83"/>
    </row>
    <row r="34" spans="1:15">
      <c r="A34" s="189" t="s">
        <v>150</v>
      </c>
      <c r="B34" s="189" t="s">
        <v>151</v>
      </c>
      <c r="C34" s="83">
        <v>230000</v>
      </c>
      <c r="D34" s="83"/>
      <c r="E34" s="83"/>
      <c r="F34" s="83"/>
      <c r="G34" s="83">
        <v>230000</v>
      </c>
      <c r="H34" s="83"/>
      <c r="I34" s="83"/>
      <c r="J34" s="83"/>
      <c r="K34" s="83"/>
      <c r="L34" s="83"/>
      <c r="M34" s="83"/>
      <c r="N34" s="83"/>
      <c r="O34" s="83"/>
    </row>
    <row r="35" spans="1:15">
      <c r="A35" s="59" t="s">
        <v>152</v>
      </c>
      <c r="B35" s="59" t="s">
        <v>153</v>
      </c>
      <c r="C35" s="83">
        <v>47441911.18</v>
      </c>
      <c r="D35" s="83">
        <v>47023882.96</v>
      </c>
      <c r="E35" s="83">
        <v>16743280</v>
      </c>
      <c r="F35" s="83">
        <v>30280602.96</v>
      </c>
      <c r="G35" s="83"/>
      <c r="H35" s="83"/>
      <c r="I35" s="83"/>
      <c r="J35" s="83">
        <v>418028.22</v>
      </c>
      <c r="K35" s="83"/>
      <c r="L35" s="83"/>
      <c r="M35" s="83">
        <v>53912.3</v>
      </c>
      <c r="N35" s="83"/>
      <c r="O35" s="83">
        <v>364115.92</v>
      </c>
    </row>
    <row r="36" spans="1:15">
      <c r="A36" s="188" t="s">
        <v>154</v>
      </c>
      <c r="B36" s="188" t="s">
        <v>155</v>
      </c>
      <c r="C36" s="83">
        <v>39594615.44</v>
      </c>
      <c r="D36" s="83">
        <v>39176587.22</v>
      </c>
      <c r="E36" s="83">
        <v>16471480</v>
      </c>
      <c r="F36" s="83">
        <v>22705107.22</v>
      </c>
      <c r="G36" s="83"/>
      <c r="H36" s="83"/>
      <c r="I36" s="83"/>
      <c r="J36" s="83">
        <v>418028.22</v>
      </c>
      <c r="K36" s="83"/>
      <c r="L36" s="83"/>
      <c r="M36" s="83">
        <v>53912.3</v>
      </c>
      <c r="N36" s="83"/>
      <c r="O36" s="83">
        <v>364115.92</v>
      </c>
    </row>
    <row r="37" spans="1:15">
      <c r="A37" s="189" t="s">
        <v>156</v>
      </c>
      <c r="B37" s="189" t="s">
        <v>157</v>
      </c>
      <c r="C37" s="83">
        <v>4977964</v>
      </c>
      <c r="D37" s="83">
        <v>4977964</v>
      </c>
      <c r="E37" s="83">
        <v>4977964</v>
      </c>
      <c r="F37" s="83"/>
      <c r="G37" s="83"/>
      <c r="H37" s="83"/>
      <c r="I37" s="83"/>
      <c r="J37" s="83"/>
      <c r="K37" s="83"/>
      <c r="L37" s="83"/>
      <c r="M37" s="83"/>
      <c r="N37" s="83"/>
      <c r="O37" s="83"/>
    </row>
    <row r="38" spans="1:15">
      <c r="A38" s="189" t="s">
        <v>158</v>
      </c>
      <c r="B38" s="189" t="s">
        <v>159</v>
      </c>
      <c r="C38" s="83">
        <v>11911544.22</v>
      </c>
      <c r="D38" s="83">
        <v>11493516</v>
      </c>
      <c r="E38" s="83">
        <v>11493516</v>
      </c>
      <c r="F38" s="83"/>
      <c r="G38" s="83"/>
      <c r="H38" s="83"/>
      <c r="I38" s="83"/>
      <c r="J38" s="83">
        <v>418028.22</v>
      </c>
      <c r="K38" s="83"/>
      <c r="L38" s="83"/>
      <c r="M38" s="83">
        <v>53912.3</v>
      </c>
      <c r="N38" s="83"/>
      <c r="O38" s="83">
        <v>364115.92</v>
      </c>
    </row>
    <row r="39" spans="1:15">
      <c r="A39" s="189" t="s">
        <v>160</v>
      </c>
      <c r="B39" s="189" t="s">
        <v>161</v>
      </c>
      <c r="C39" s="83">
        <v>1250000</v>
      </c>
      <c r="D39" s="83">
        <v>1250000</v>
      </c>
      <c r="E39" s="83"/>
      <c r="F39" s="83">
        <v>1250000</v>
      </c>
      <c r="G39" s="83"/>
      <c r="H39" s="83"/>
      <c r="I39" s="83"/>
      <c r="J39" s="83"/>
      <c r="K39" s="83"/>
      <c r="L39" s="83"/>
      <c r="M39" s="83"/>
      <c r="N39" s="83"/>
      <c r="O39" s="83"/>
    </row>
    <row r="40" spans="1:15">
      <c r="A40" s="189" t="s">
        <v>162</v>
      </c>
      <c r="B40" s="189" t="s">
        <v>163</v>
      </c>
      <c r="C40" s="83">
        <v>998824</v>
      </c>
      <c r="D40" s="83">
        <v>998824</v>
      </c>
      <c r="E40" s="83"/>
      <c r="F40" s="83">
        <v>998824</v>
      </c>
      <c r="G40" s="83"/>
      <c r="H40" s="83"/>
      <c r="I40" s="83"/>
      <c r="J40" s="83"/>
      <c r="K40" s="83"/>
      <c r="L40" s="83"/>
      <c r="M40" s="83"/>
      <c r="N40" s="83"/>
      <c r="O40" s="83"/>
    </row>
    <row r="41" spans="1:15">
      <c r="A41" s="189" t="s">
        <v>164</v>
      </c>
      <c r="B41" s="189" t="s">
        <v>165</v>
      </c>
      <c r="C41" s="83">
        <v>258727</v>
      </c>
      <c r="D41" s="83">
        <v>258727</v>
      </c>
      <c r="E41" s="83"/>
      <c r="F41" s="83">
        <v>258727</v>
      </c>
      <c r="G41" s="83"/>
      <c r="H41" s="83"/>
      <c r="I41" s="83"/>
      <c r="J41" s="83"/>
      <c r="K41" s="83"/>
      <c r="L41" s="83"/>
      <c r="M41" s="83"/>
      <c r="N41" s="83"/>
      <c r="O41" s="83"/>
    </row>
    <row r="42" spans="1:15">
      <c r="A42" s="189" t="s">
        <v>166</v>
      </c>
      <c r="B42" s="189" t="s">
        <v>167</v>
      </c>
      <c r="C42" s="83">
        <v>39350</v>
      </c>
      <c r="D42" s="83">
        <v>39350</v>
      </c>
      <c r="E42" s="83"/>
      <c r="F42" s="83">
        <v>39350</v>
      </c>
      <c r="G42" s="83"/>
      <c r="H42" s="83"/>
      <c r="I42" s="83"/>
      <c r="J42" s="83"/>
      <c r="K42" s="83"/>
      <c r="L42" s="83"/>
      <c r="M42" s="83"/>
      <c r="N42" s="83"/>
      <c r="O42" s="83"/>
    </row>
    <row r="43" spans="1:15">
      <c r="A43" s="189" t="s">
        <v>168</v>
      </c>
      <c r="B43" s="189" t="s">
        <v>169</v>
      </c>
      <c r="C43" s="83">
        <v>180000</v>
      </c>
      <c r="D43" s="83">
        <v>180000</v>
      </c>
      <c r="E43" s="83"/>
      <c r="F43" s="83">
        <v>180000</v>
      </c>
      <c r="G43" s="83"/>
      <c r="H43" s="83"/>
      <c r="I43" s="83"/>
      <c r="J43" s="83"/>
      <c r="K43" s="83"/>
      <c r="L43" s="83"/>
      <c r="M43" s="83"/>
      <c r="N43" s="83"/>
      <c r="O43" s="83"/>
    </row>
    <row r="44" spans="1:15">
      <c r="A44" s="189" t="s">
        <v>170</v>
      </c>
      <c r="B44" s="189" t="s">
        <v>171</v>
      </c>
      <c r="C44" s="83">
        <v>6110987.54</v>
      </c>
      <c r="D44" s="83">
        <v>6110987.54</v>
      </c>
      <c r="E44" s="83"/>
      <c r="F44" s="83">
        <v>6110987.54</v>
      </c>
      <c r="G44" s="83"/>
      <c r="H44" s="83"/>
      <c r="I44" s="83"/>
      <c r="J44" s="83"/>
      <c r="K44" s="83"/>
      <c r="L44" s="83"/>
      <c r="M44" s="83"/>
      <c r="N44" s="83"/>
      <c r="O44" s="83"/>
    </row>
    <row r="45" spans="1:15">
      <c r="A45" s="189" t="s">
        <v>172</v>
      </c>
      <c r="B45" s="189" t="s">
        <v>173</v>
      </c>
      <c r="C45" s="83">
        <v>50000</v>
      </c>
      <c r="D45" s="83">
        <v>50000</v>
      </c>
      <c r="E45" s="83"/>
      <c r="F45" s="83">
        <v>50000</v>
      </c>
      <c r="G45" s="83"/>
      <c r="H45" s="83"/>
      <c r="I45" s="83"/>
      <c r="J45" s="83"/>
      <c r="K45" s="83"/>
      <c r="L45" s="83"/>
      <c r="M45" s="83"/>
      <c r="N45" s="83"/>
      <c r="O45" s="83"/>
    </row>
    <row r="46" spans="1:15">
      <c r="A46" s="189" t="s">
        <v>174</v>
      </c>
      <c r="B46" s="189" t="s">
        <v>175</v>
      </c>
      <c r="C46" s="83">
        <v>174678.68</v>
      </c>
      <c r="D46" s="83">
        <v>174678.68</v>
      </c>
      <c r="E46" s="83"/>
      <c r="F46" s="83">
        <v>174678.68</v>
      </c>
      <c r="G46" s="83"/>
      <c r="H46" s="83"/>
      <c r="I46" s="83"/>
      <c r="J46" s="83"/>
      <c r="K46" s="83"/>
      <c r="L46" s="83"/>
      <c r="M46" s="83"/>
      <c r="N46" s="83"/>
      <c r="O46" s="83"/>
    </row>
    <row r="47" spans="1:15">
      <c r="A47" s="189" t="s">
        <v>176</v>
      </c>
      <c r="B47" s="189" t="s">
        <v>177</v>
      </c>
      <c r="C47" s="83">
        <v>1260000</v>
      </c>
      <c r="D47" s="83">
        <v>1260000</v>
      </c>
      <c r="E47" s="83"/>
      <c r="F47" s="83">
        <v>1260000</v>
      </c>
      <c r="G47" s="83"/>
      <c r="H47" s="83"/>
      <c r="I47" s="83"/>
      <c r="J47" s="83"/>
      <c r="K47" s="83"/>
      <c r="L47" s="83"/>
      <c r="M47" s="83"/>
      <c r="N47" s="83"/>
      <c r="O47" s="83"/>
    </row>
    <row r="48" spans="1:15">
      <c r="A48" s="189" t="s">
        <v>178</v>
      </c>
      <c r="B48" s="189" t="s">
        <v>179</v>
      </c>
      <c r="C48" s="83">
        <v>643740</v>
      </c>
      <c r="D48" s="83">
        <v>643740</v>
      </c>
      <c r="E48" s="83"/>
      <c r="F48" s="83">
        <v>643740</v>
      </c>
      <c r="G48" s="83"/>
      <c r="H48" s="83"/>
      <c r="I48" s="83"/>
      <c r="J48" s="83"/>
      <c r="K48" s="83"/>
      <c r="L48" s="83"/>
      <c r="M48" s="83"/>
      <c r="N48" s="83"/>
      <c r="O48" s="83"/>
    </row>
    <row r="49" spans="1:15">
      <c r="A49" s="189" t="s">
        <v>180</v>
      </c>
      <c r="B49" s="189" t="s">
        <v>181</v>
      </c>
      <c r="C49" s="83">
        <v>11738800</v>
      </c>
      <c r="D49" s="83">
        <v>11738800</v>
      </c>
      <c r="E49" s="83"/>
      <c r="F49" s="83">
        <v>11738800</v>
      </c>
      <c r="G49" s="83"/>
      <c r="H49" s="83"/>
      <c r="I49" s="83"/>
      <c r="J49" s="83"/>
      <c r="K49" s="83"/>
      <c r="L49" s="83"/>
      <c r="M49" s="83"/>
      <c r="N49" s="83"/>
      <c r="O49" s="83"/>
    </row>
    <row r="50" spans="1:15">
      <c r="A50" s="188" t="s">
        <v>182</v>
      </c>
      <c r="B50" s="188" t="s">
        <v>183</v>
      </c>
      <c r="C50" s="83">
        <v>424992</v>
      </c>
      <c r="D50" s="83">
        <v>424992</v>
      </c>
      <c r="E50" s="83">
        <v>271800</v>
      </c>
      <c r="F50" s="83">
        <v>153192</v>
      </c>
      <c r="G50" s="83"/>
      <c r="H50" s="83"/>
      <c r="I50" s="83"/>
      <c r="J50" s="83"/>
      <c r="K50" s="83"/>
      <c r="L50" s="83"/>
      <c r="M50" s="83"/>
      <c r="N50" s="83"/>
      <c r="O50" s="83"/>
    </row>
    <row r="51" spans="1:15">
      <c r="A51" s="189" t="s">
        <v>184</v>
      </c>
      <c r="B51" s="189" t="s">
        <v>185</v>
      </c>
      <c r="C51" s="83">
        <v>424992</v>
      </c>
      <c r="D51" s="83">
        <v>424992</v>
      </c>
      <c r="E51" s="83">
        <v>271800</v>
      </c>
      <c r="F51" s="83">
        <v>153192</v>
      </c>
      <c r="G51" s="83"/>
      <c r="H51" s="83"/>
      <c r="I51" s="83"/>
      <c r="J51" s="83"/>
      <c r="K51" s="83"/>
      <c r="L51" s="83"/>
      <c r="M51" s="83"/>
      <c r="N51" s="83"/>
      <c r="O51" s="83"/>
    </row>
    <row r="52" spans="1:15">
      <c r="A52" s="188" t="s">
        <v>186</v>
      </c>
      <c r="B52" s="188" t="s">
        <v>187</v>
      </c>
      <c r="C52" s="83">
        <v>7422303.74</v>
      </c>
      <c r="D52" s="83">
        <v>7422303.74</v>
      </c>
      <c r="E52" s="83"/>
      <c r="F52" s="83">
        <v>7422303.74</v>
      </c>
      <c r="G52" s="83"/>
      <c r="H52" s="83"/>
      <c r="I52" s="83"/>
      <c r="J52" s="83"/>
      <c r="K52" s="83"/>
      <c r="L52" s="83"/>
      <c r="M52" s="83"/>
      <c r="N52" s="83"/>
      <c r="O52" s="83"/>
    </row>
    <row r="53" spans="1:15">
      <c r="A53" s="189" t="s">
        <v>188</v>
      </c>
      <c r="B53" s="189" t="s">
        <v>189</v>
      </c>
      <c r="C53" s="83">
        <v>7422303.74</v>
      </c>
      <c r="D53" s="83">
        <v>7422303.74</v>
      </c>
      <c r="E53" s="83"/>
      <c r="F53" s="83">
        <v>7422303.74</v>
      </c>
      <c r="G53" s="83"/>
      <c r="H53" s="83"/>
      <c r="I53" s="83"/>
      <c r="J53" s="83"/>
      <c r="K53" s="83"/>
      <c r="L53" s="83"/>
      <c r="M53" s="83"/>
      <c r="N53" s="83"/>
      <c r="O53" s="83"/>
    </row>
    <row r="54" spans="1:15">
      <c r="A54" s="59" t="s">
        <v>190</v>
      </c>
      <c r="B54" s="59" t="s">
        <v>191</v>
      </c>
      <c r="C54" s="83">
        <v>1941856.8</v>
      </c>
      <c r="D54" s="83">
        <v>1941856.8</v>
      </c>
      <c r="E54" s="83">
        <v>1941856.8</v>
      </c>
      <c r="F54" s="83"/>
      <c r="G54" s="83"/>
      <c r="H54" s="83"/>
      <c r="I54" s="83"/>
      <c r="J54" s="83"/>
      <c r="K54" s="83"/>
      <c r="L54" s="83"/>
      <c r="M54" s="83"/>
      <c r="N54" s="83"/>
      <c r="O54" s="83"/>
    </row>
    <row r="55" spans="1:15">
      <c r="A55" s="188" t="s">
        <v>192</v>
      </c>
      <c r="B55" s="188" t="s">
        <v>193</v>
      </c>
      <c r="C55" s="83">
        <v>1941856.8</v>
      </c>
      <c r="D55" s="83">
        <v>1941856.8</v>
      </c>
      <c r="E55" s="83">
        <v>1941856.8</v>
      </c>
      <c r="F55" s="83"/>
      <c r="G55" s="83"/>
      <c r="H55" s="83"/>
      <c r="I55" s="83"/>
      <c r="J55" s="83"/>
      <c r="K55" s="83"/>
      <c r="L55" s="83"/>
      <c r="M55" s="83"/>
      <c r="N55" s="83"/>
      <c r="O55" s="83"/>
    </row>
    <row r="56" spans="1:15">
      <c r="A56" s="189" t="s">
        <v>194</v>
      </c>
      <c r="B56" s="189" t="s">
        <v>195</v>
      </c>
      <c r="C56" s="83">
        <v>1941856.8</v>
      </c>
      <c r="D56" s="83">
        <v>1941856.8</v>
      </c>
      <c r="E56" s="83">
        <v>1941856.8</v>
      </c>
      <c r="F56" s="83"/>
      <c r="G56" s="83"/>
      <c r="H56" s="83"/>
      <c r="I56" s="83"/>
      <c r="J56" s="83"/>
      <c r="K56" s="83"/>
      <c r="L56" s="83"/>
      <c r="M56" s="83"/>
      <c r="N56" s="83"/>
      <c r="O56" s="83"/>
    </row>
    <row r="57" spans="1:15">
      <c r="A57" s="190" t="s">
        <v>55</v>
      </c>
      <c r="B57" s="33"/>
      <c r="C57" s="83">
        <v>69308766.44</v>
      </c>
      <c r="D57" s="83">
        <v>62139438.22</v>
      </c>
      <c r="E57" s="83">
        <v>26212044.94</v>
      </c>
      <c r="F57" s="83">
        <v>35927393.28</v>
      </c>
      <c r="G57" s="83">
        <v>6751300</v>
      </c>
      <c r="H57" s="83"/>
      <c r="I57" s="83"/>
      <c r="J57" s="83">
        <v>418028.22</v>
      </c>
      <c r="K57" s="83"/>
      <c r="L57" s="83"/>
      <c r="M57" s="83">
        <v>53912.3</v>
      </c>
      <c r="N57" s="83"/>
      <c r="O57" s="83">
        <v>364115.92</v>
      </c>
    </row>
  </sheetData>
  <mergeCells count="12">
    <mergeCell ref="A1:O1"/>
    <mergeCell ref="A2:O2"/>
    <mergeCell ref="A3:B3"/>
    <mergeCell ref="D4:F4"/>
    <mergeCell ref="J4:O4"/>
    <mergeCell ref="A57:B57"/>
    <mergeCell ref="A4:A5"/>
    <mergeCell ref="B4:B5"/>
    <mergeCell ref="C4:C5"/>
    <mergeCell ref="G4:G5"/>
    <mergeCell ref="H4:H5"/>
    <mergeCell ref="I4:I5"/>
  </mergeCells>
  <pageMargins left="0.75" right="0.75" top="1" bottom="1" header="0.5" footer="0.5"/>
  <pageSetup paperSize="9" scale="57"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B41" sqref="B25:B41"/>
    </sheetView>
  </sheetViews>
  <sheetFormatPr defaultColWidth="8.57407407407407" defaultRowHeight="12.75" customHeight="1" outlineLevelCol="3"/>
  <cols>
    <col min="1" max="4" width="35.5740740740741" customWidth="1"/>
  </cols>
  <sheetData>
    <row r="1" ht="15" customHeight="1" spans="1:4">
      <c r="A1" s="49"/>
      <c r="B1" s="47"/>
      <c r="C1" s="47"/>
      <c r="D1" s="47" t="s">
        <v>196</v>
      </c>
    </row>
    <row r="2" ht="41.25" customHeight="1" spans="1:1">
      <c r="A2" s="42" t="str">
        <f>"2026"&amp;"年部门财政拨款收支预算总表"</f>
        <v>2026年部门财政拨款收支预算总表</v>
      </c>
    </row>
    <row r="3" ht="17.25" customHeight="1" spans="1:4">
      <c r="A3" s="45" t="str">
        <f>"单位名称："&amp;"嵩明县农业农村局"</f>
        <v>单位名称：嵩明县农业农村局</v>
      </c>
      <c r="B3" s="172"/>
      <c r="D3" s="47" t="s">
        <v>1</v>
      </c>
    </row>
    <row r="4" ht="17.25" customHeight="1" spans="1:4">
      <c r="A4" s="173" t="s">
        <v>2</v>
      </c>
      <c r="B4" s="174"/>
      <c r="C4" s="173" t="s">
        <v>3</v>
      </c>
      <c r="D4" s="174"/>
    </row>
    <row r="5" ht="18.75" customHeight="1" spans="1:4">
      <c r="A5" s="173" t="s">
        <v>4</v>
      </c>
      <c r="B5" s="173" t="s">
        <v>5</v>
      </c>
      <c r="C5" s="173" t="s">
        <v>6</v>
      </c>
      <c r="D5" s="173" t="s">
        <v>5</v>
      </c>
    </row>
    <row r="6" ht="16.5" customHeight="1" spans="1:4">
      <c r="A6" s="175" t="s">
        <v>197</v>
      </c>
      <c r="B6" s="83">
        <v>68890738.22</v>
      </c>
      <c r="C6" s="175" t="s">
        <v>198</v>
      </c>
      <c r="D6" s="110">
        <v>68890738.22</v>
      </c>
    </row>
    <row r="7" ht="16.5" customHeight="1" spans="1:4">
      <c r="A7" s="175" t="s">
        <v>199</v>
      </c>
      <c r="B7" s="83">
        <v>62139438.22</v>
      </c>
      <c r="C7" s="175" t="s">
        <v>200</v>
      </c>
      <c r="D7" s="110">
        <v>40000</v>
      </c>
    </row>
    <row r="8" ht="16.5" customHeight="1" spans="1:4">
      <c r="A8" s="175" t="s">
        <v>201</v>
      </c>
      <c r="B8" s="83">
        <v>6751300</v>
      </c>
      <c r="C8" s="175" t="s">
        <v>202</v>
      </c>
      <c r="D8" s="110"/>
    </row>
    <row r="9" ht="16.5" customHeight="1" spans="1:4">
      <c r="A9" s="175" t="s">
        <v>203</v>
      </c>
      <c r="B9" s="83"/>
      <c r="C9" s="175" t="s">
        <v>204</v>
      </c>
      <c r="D9" s="110"/>
    </row>
    <row r="10" ht="16.5" customHeight="1" spans="1:4">
      <c r="A10" s="175" t="s">
        <v>205</v>
      </c>
      <c r="B10" s="83"/>
      <c r="C10" s="175" t="s">
        <v>206</v>
      </c>
      <c r="D10" s="110"/>
    </row>
    <row r="11" ht="16.5" customHeight="1" spans="1:4">
      <c r="A11" s="175" t="s">
        <v>199</v>
      </c>
      <c r="B11" s="83"/>
      <c r="C11" s="175" t="s">
        <v>207</v>
      </c>
      <c r="D11" s="110"/>
    </row>
    <row r="12" ht="16.5" customHeight="1" spans="1:4">
      <c r="A12" s="157" t="s">
        <v>201</v>
      </c>
      <c r="B12" s="83"/>
      <c r="C12" s="72" t="s">
        <v>208</v>
      </c>
      <c r="D12" s="110"/>
    </row>
    <row r="13" ht="16.5" customHeight="1" spans="1:4">
      <c r="A13" s="157" t="s">
        <v>203</v>
      </c>
      <c r="B13" s="83"/>
      <c r="C13" s="72" t="s">
        <v>209</v>
      </c>
      <c r="D13" s="110"/>
    </row>
    <row r="14" ht="16.5" customHeight="1" spans="1:4">
      <c r="A14" s="176"/>
      <c r="B14" s="83"/>
      <c r="C14" s="72" t="s">
        <v>210</v>
      </c>
      <c r="D14" s="110">
        <v>5228079.88</v>
      </c>
    </row>
    <row r="15" ht="16.5" customHeight="1" spans="1:4">
      <c r="A15" s="176"/>
      <c r="B15" s="83"/>
      <c r="C15" s="72" t="s">
        <v>211</v>
      </c>
      <c r="D15" s="110">
        <v>2363316.26</v>
      </c>
    </row>
    <row r="16" ht="16.5" customHeight="1" spans="1:4">
      <c r="A16" s="176"/>
      <c r="B16" s="83"/>
      <c r="C16" s="72" t="s">
        <v>212</v>
      </c>
      <c r="D16" s="110">
        <v>5542302.32</v>
      </c>
    </row>
    <row r="17" ht="16.5" customHeight="1" spans="1:4">
      <c r="A17" s="176"/>
      <c r="B17" s="83"/>
      <c r="C17" s="72" t="s">
        <v>213</v>
      </c>
      <c r="D17" s="110">
        <v>6751300</v>
      </c>
    </row>
    <row r="18" ht="16.5" customHeight="1" spans="1:4">
      <c r="A18" s="176"/>
      <c r="B18" s="83"/>
      <c r="C18" s="72" t="s">
        <v>214</v>
      </c>
      <c r="D18" s="110">
        <v>47023882.96</v>
      </c>
    </row>
    <row r="19" ht="16.5" customHeight="1" spans="1:4">
      <c r="A19" s="176"/>
      <c r="B19" s="83"/>
      <c r="C19" s="72" t="s">
        <v>215</v>
      </c>
      <c r="D19" s="110"/>
    </row>
    <row r="20" ht="16.5" customHeight="1" spans="1:4">
      <c r="A20" s="176"/>
      <c r="B20" s="83"/>
      <c r="C20" s="72" t="s">
        <v>216</v>
      </c>
      <c r="D20" s="110"/>
    </row>
    <row r="21" ht="16.5" customHeight="1" spans="1:4">
      <c r="A21" s="176"/>
      <c r="B21" s="83"/>
      <c r="C21" s="72" t="s">
        <v>217</v>
      </c>
      <c r="D21" s="110"/>
    </row>
    <row r="22" ht="16.5" customHeight="1" spans="1:4">
      <c r="A22" s="176"/>
      <c r="B22" s="83"/>
      <c r="C22" s="72" t="s">
        <v>218</v>
      </c>
      <c r="D22" s="110"/>
    </row>
    <row r="23" ht="16.5" customHeight="1" spans="1:4">
      <c r="A23" s="176"/>
      <c r="B23" s="83"/>
      <c r="C23" s="72" t="s">
        <v>219</v>
      </c>
      <c r="D23" s="110"/>
    </row>
    <row r="24" ht="16.5" customHeight="1" spans="1:4">
      <c r="A24" s="176"/>
      <c r="B24" s="83"/>
      <c r="C24" s="72" t="s">
        <v>220</v>
      </c>
      <c r="D24" s="110"/>
    </row>
    <row r="25" ht="16.5" customHeight="1" spans="1:4">
      <c r="A25" s="176"/>
      <c r="B25" s="83"/>
      <c r="C25" s="72" t="s">
        <v>221</v>
      </c>
      <c r="D25" s="110">
        <v>1941856.8</v>
      </c>
    </row>
    <row r="26" ht="16.5" customHeight="1" spans="1:4">
      <c r="A26" s="176"/>
      <c r="B26" s="83"/>
      <c r="C26" s="72" t="s">
        <v>222</v>
      </c>
      <c r="D26" s="110"/>
    </row>
    <row r="27" ht="16.5" customHeight="1" spans="1:4">
      <c r="A27" s="176"/>
      <c r="B27" s="83"/>
      <c r="C27" s="72" t="s">
        <v>223</v>
      </c>
      <c r="D27" s="110"/>
    </row>
    <row r="28" ht="16.5" customHeight="1" spans="1:4">
      <c r="A28" s="176"/>
      <c r="B28" s="83"/>
      <c r="C28" s="72" t="s">
        <v>224</v>
      </c>
      <c r="D28" s="110"/>
    </row>
    <row r="29" ht="16.5" customHeight="1" spans="1:4">
      <c r="A29" s="176"/>
      <c r="B29" s="83"/>
      <c r="C29" s="72" t="s">
        <v>225</v>
      </c>
      <c r="D29" s="110"/>
    </row>
    <row r="30" ht="16.5" customHeight="1" spans="1:4">
      <c r="A30" s="176"/>
      <c r="B30" s="83"/>
      <c r="C30" s="72" t="s">
        <v>226</v>
      </c>
      <c r="D30" s="110"/>
    </row>
    <row r="31" ht="16.5" customHeight="1" spans="1:4">
      <c r="A31" s="176"/>
      <c r="B31" s="83"/>
      <c r="C31" s="157" t="s">
        <v>227</v>
      </c>
      <c r="D31" s="110"/>
    </row>
    <row r="32" ht="16.5" customHeight="1" spans="1:4">
      <c r="A32" s="176"/>
      <c r="B32" s="83"/>
      <c r="C32" s="157" t="s">
        <v>228</v>
      </c>
      <c r="D32" s="110"/>
    </row>
    <row r="33" ht="16.5" customHeight="1" spans="1:4">
      <c r="A33" s="176"/>
      <c r="B33" s="83"/>
      <c r="C33" s="28" t="s">
        <v>229</v>
      </c>
      <c r="D33" s="110"/>
    </row>
    <row r="34" ht="15" customHeight="1" spans="1:4">
      <c r="A34" s="177" t="s">
        <v>50</v>
      </c>
      <c r="B34" s="178">
        <v>68890738.22</v>
      </c>
      <c r="C34" s="177" t="s">
        <v>51</v>
      </c>
      <c r="D34" s="178">
        <v>68890738.22</v>
      </c>
    </row>
  </sheetData>
  <mergeCells count="4">
    <mergeCell ref="A2:D2"/>
    <mergeCell ref="A3:B3"/>
    <mergeCell ref="A4:B4"/>
    <mergeCell ref="C4:D4"/>
  </mergeCells>
  <pageMargins left="0.75" right="0.75" top="1" bottom="1" header="0.5" footer="0.5"/>
  <pageSetup paperSize="9" scale="81"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53"/>
  <sheetViews>
    <sheetView showZeros="0" workbookViewId="0">
      <selection activeCell="C21" sqref="C21"/>
    </sheetView>
  </sheetViews>
  <sheetFormatPr defaultColWidth="9.13888888888889" defaultRowHeight="14.25" customHeight="1" outlineLevelCol="6"/>
  <cols>
    <col min="1" max="1" width="20.1388888888889" customWidth="1"/>
    <col min="2" max="2" width="44" customWidth="1"/>
    <col min="3" max="7" width="25.2222222222222" customWidth="1"/>
  </cols>
  <sheetData>
    <row r="1" customHeight="1" spans="4:7">
      <c r="D1" s="147"/>
      <c r="F1" s="74"/>
      <c r="G1" s="152" t="s">
        <v>230</v>
      </c>
    </row>
    <row r="2" ht="27" customHeight="1" spans="1:7">
      <c r="A2" s="132" t="str">
        <f>"2026"&amp;"年一般公共预算支出预算表（按功能科目分类）"</f>
        <v>2026年一般公共预算支出预算表（按功能科目分类）</v>
      </c>
      <c r="B2" s="132"/>
      <c r="C2" s="132"/>
      <c r="D2" s="132"/>
      <c r="E2" s="132"/>
      <c r="F2" s="132"/>
      <c r="G2" s="132"/>
    </row>
    <row r="3" ht="18" customHeight="1" spans="1:7">
      <c r="A3" s="4" t="str">
        <f>"单位名称："&amp;"嵩明县农业农村局"</f>
        <v>单位名称：嵩明县农业农村局</v>
      </c>
      <c r="F3" s="129"/>
      <c r="G3" s="152" t="s">
        <v>1</v>
      </c>
    </row>
    <row r="4" ht="20.25" customHeight="1" spans="1:7">
      <c r="A4" s="167" t="s">
        <v>231</v>
      </c>
      <c r="B4" s="168"/>
      <c r="C4" s="133" t="s">
        <v>55</v>
      </c>
      <c r="D4" s="160" t="s">
        <v>75</v>
      </c>
      <c r="E4" s="11"/>
      <c r="F4" s="12"/>
      <c r="G4" s="149" t="s">
        <v>76</v>
      </c>
    </row>
    <row r="5" ht="20.25" customHeight="1" spans="1:7">
      <c r="A5" s="169" t="s">
        <v>72</v>
      </c>
      <c r="B5" s="169" t="s">
        <v>73</v>
      </c>
      <c r="C5" s="18"/>
      <c r="D5" s="138" t="s">
        <v>57</v>
      </c>
      <c r="E5" s="138" t="s">
        <v>232</v>
      </c>
      <c r="F5" s="138" t="s">
        <v>233</v>
      </c>
      <c r="G5" s="151"/>
    </row>
    <row r="6" ht="15" customHeight="1" spans="1:7">
      <c r="A6" s="62" t="s">
        <v>82</v>
      </c>
      <c r="B6" s="62" t="s">
        <v>83</v>
      </c>
      <c r="C6" s="62" t="s">
        <v>84</v>
      </c>
      <c r="D6" s="62" t="s">
        <v>85</v>
      </c>
      <c r="E6" s="62" t="s">
        <v>86</v>
      </c>
      <c r="F6" s="62" t="s">
        <v>87</v>
      </c>
      <c r="G6" s="62" t="s">
        <v>88</v>
      </c>
    </row>
    <row r="7" spans="1:7">
      <c r="A7" s="28" t="s">
        <v>97</v>
      </c>
      <c r="B7" s="28" t="s">
        <v>98</v>
      </c>
      <c r="C7" s="83">
        <v>40000</v>
      </c>
      <c r="D7" s="83"/>
      <c r="E7" s="83"/>
      <c r="F7" s="83"/>
      <c r="G7" s="83">
        <v>40000</v>
      </c>
    </row>
    <row r="8" spans="1:7">
      <c r="A8" s="145" t="s">
        <v>99</v>
      </c>
      <c r="B8" s="145" t="s">
        <v>100</v>
      </c>
      <c r="C8" s="83">
        <v>40000</v>
      </c>
      <c r="D8" s="83"/>
      <c r="E8" s="83"/>
      <c r="F8" s="83"/>
      <c r="G8" s="83">
        <v>40000</v>
      </c>
    </row>
    <row r="9" spans="1:7">
      <c r="A9" s="170" t="s">
        <v>101</v>
      </c>
      <c r="B9" s="170" t="s">
        <v>102</v>
      </c>
      <c r="C9" s="83">
        <v>40000</v>
      </c>
      <c r="D9" s="83"/>
      <c r="E9" s="83"/>
      <c r="F9" s="83"/>
      <c r="G9" s="83">
        <v>40000</v>
      </c>
    </row>
    <row r="10" spans="1:7">
      <c r="A10" s="28" t="s">
        <v>103</v>
      </c>
      <c r="B10" s="28" t="s">
        <v>104</v>
      </c>
      <c r="C10" s="83">
        <v>5228079.88</v>
      </c>
      <c r="D10" s="83">
        <v>5163591.88</v>
      </c>
      <c r="E10" s="83">
        <v>5033591.88</v>
      </c>
      <c r="F10" s="83">
        <v>130000</v>
      </c>
      <c r="G10" s="83">
        <v>64488</v>
      </c>
    </row>
    <row r="11" spans="1:7">
      <c r="A11" s="145" t="s">
        <v>105</v>
      </c>
      <c r="B11" s="145" t="s">
        <v>106</v>
      </c>
      <c r="C11" s="83">
        <v>5090696</v>
      </c>
      <c r="D11" s="83">
        <v>5090696</v>
      </c>
      <c r="E11" s="83">
        <v>4960696</v>
      </c>
      <c r="F11" s="83">
        <v>130000</v>
      </c>
      <c r="G11" s="83"/>
    </row>
    <row r="12" spans="1:7">
      <c r="A12" s="170" t="s">
        <v>107</v>
      </c>
      <c r="B12" s="170" t="s">
        <v>108</v>
      </c>
      <c r="C12" s="83">
        <v>1044288</v>
      </c>
      <c r="D12" s="83">
        <v>1044288</v>
      </c>
      <c r="E12" s="83">
        <v>997288</v>
      </c>
      <c r="F12" s="83">
        <v>47000</v>
      </c>
      <c r="G12" s="83"/>
    </row>
    <row r="13" spans="1:7">
      <c r="A13" s="170" t="s">
        <v>109</v>
      </c>
      <c r="B13" s="170" t="s">
        <v>110</v>
      </c>
      <c r="C13" s="83">
        <v>1867026</v>
      </c>
      <c r="D13" s="83">
        <v>1867026</v>
      </c>
      <c r="E13" s="83">
        <v>1784026</v>
      </c>
      <c r="F13" s="83">
        <v>83000</v>
      </c>
      <c r="G13" s="83"/>
    </row>
    <row r="14" spans="1:7">
      <c r="A14" s="170" t="s">
        <v>111</v>
      </c>
      <c r="B14" s="170" t="s">
        <v>112</v>
      </c>
      <c r="C14" s="83">
        <v>2179382</v>
      </c>
      <c r="D14" s="83">
        <v>2179382</v>
      </c>
      <c r="E14" s="83">
        <v>2179382</v>
      </c>
      <c r="F14" s="83"/>
      <c r="G14" s="83"/>
    </row>
    <row r="15" spans="1:7">
      <c r="A15" s="145" t="s">
        <v>113</v>
      </c>
      <c r="B15" s="145" t="s">
        <v>114</v>
      </c>
      <c r="C15" s="83">
        <v>64488</v>
      </c>
      <c r="D15" s="83"/>
      <c r="E15" s="83"/>
      <c r="F15" s="83"/>
      <c r="G15" s="83">
        <v>64488</v>
      </c>
    </row>
    <row r="16" spans="1:7">
      <c r="A16" s="170" t="s">
        <v>115</v>
      </c>
      <c r="B16" s="170" t="s">
        <v>116</v>
      </c>
      <c r="C16" s="83">
        <v>64488</v>
      </c>
      <c r="D16" s="83"/>
      <c r="E16" s="83"/>
      <c r="F16" s="83"/>
      <c r="G16" s="83">
        <v>64488</v>
      </c>
    </row>
    <row r="17" spans="1:7">
      <c r="A17" s="145" t="s">
        <v>117</v>
      </c>
      <c r="B17" s="145" t="s">
        <v>118</v>
      </c>
      <c r="C17" s="83">
        <v>72895.88</v>
      </c>
      <c r="D17" s="83">
        <v>72895.88</v>
      </c>
      <c r="E17" s="83">
        <v>72895.88</v>
      </c>
      <c r="F17" s="83"/>
      <c r="G17" s="83"/>
    </row>
    <row r="18" spans="1:7">
      <c r="A18" s="170" t="s">
        <v>119</v>
      </c>
      <c r="B18" s="170" t="s">
        <v>118</v>
      </c>
      <c r="C18" s="83">
        <v>72895.88</v>
      </c>
      <c r="D18" s="83">
        <v>72895.88</v>
      </c>
      <c r="E18" s="83">
        <v>72895.88</v>
      </c>
      <c r="F18" s="83"/>
      <c r="G18" s="83"/>
    </row>
    <row r="19" spans="1:7">
      <c r="A19" s="28" t="s">
        <v>120</v>
      </c>
      <c r="B19" s="28" t="s">
        <v>121</v>
      </c>
      <c r="C19" s="83">
        <v>2363316.26</v>
      </c>
      <c r="D19" s="83">
        <v>2363316.26</v>
      </c>
      <c r="E19" s="83">
        <v>2363316.26</v>
      </c>
      <c r="F19" s="83"/>
      <c r="G19" s="83"/>
    </row>
    <row r="20" spans="1:7">
      <c r="A20" s="145" t="s">
        <v>122</v>
      </c>
      <c r="B20" s="145" t="s">
        <v>123</v>
      </c>
      <c r="C20" s="83">
        <v>2363316.26</v>
      </c>
      <c r="D20" s="83">
        <v>2363316.26</v>
      </c>
      <c r="E20" s="83">
        <v>2363316.26</v>
      </c>
      <c r="F20" s="83"/>
      <c r="G20" s="83"/>
    </row>
    <row r="21" spans="1:7">
      <c r="A21" s="170" t="s">
        <v>124</v>
      </c>
      <c r="B21" s="170" t="s">
        <v>125</v>
      </c>
      <c r="C21" s="83">
        <v>310882.3</v>
      </c>
      <c r="D21" s="83">
        <v>310882.3</v>
      </c>
      <c r="E21" s="83">
        <v>310882.3</v>
      </c>
      <c r="F21" s="83"/>
      <c r="G21" s="83"/>
    </row>
    <row r="22" spans="1:7">
      <c r="A22" s="170" t="s">
        <v>126</v>
      </c>
      <c r="B22" s="170" t="s">
        <v>127</v>
      </c>
      <c r="C22" s="83">
        <v>706790.96</v>
      </c>
      <c r="D22" s="83">
        <v>706790.96</v>
      </c>
      <c r="E22" s="83">
        <v>706790.96</v>
      </c>
      <c r="F22" s="83"/>
      <c r="G22" s="83"/>
    </row>
    <row r="23" spans="1:7">
      <c r="A23" s="170" t="s">
        <v>128</v>
      </c>
      <c r="B23" s="170" t="s">
        <v>129</v>
      </c>
      <c r="C23" s="83">
        <v>1182443</v>
      </c>
      <c r="D23" s="83">
        <v>1182443</v>
      </c>
      <c r="E23" s="83">
        <v>1182443</v>
      </c>
      <c r="F23" s="83"/>
      <c r="G23" s="83"/>
    </row>
    <row r="24" spans="1:7">
      <c r="A24" s="170" t="s">
        <v>130</v>
      </c>
      <c r="B24" s="170" t="s">
        <v>131</v>
      </c>
      <c r="C24" s="83">
        <v>163200</v>
      </c>
      <c r="D24" s="83">
        <v>163200</v>
      </c>
      <c r="E24" s="83">
        <v>163200</v>
      </c>
      <c r="F24" s="83"/>
      <c r="G24" s="83"/>
    </row>
    <row r="25" spans="1:7">
      <c r="A25" s="28" t="s">
        <v>132</v>
      </c>
      <c r="B25" s="28" t="s">
        <v>133</v>
      </c>
      <c r="C25" s="83">
        <v>5542302.32</v>
      </c>
      <c r="D25" s="83"/>
      <c r="E25" s="83"/>
      <c r="F25" s="83"/>
      <c r="G25" s="83">
        <v>5542302.32</v>
      </c>
    </row>
    <row r="26" spans="1:7">
      <c r="A26" s="145" t="s">
        <v>134</v>
      </c>
      <c r="B26" s="145" t="s">
        <v>135</v>
      </c>
      <c r="C26" s="83">
        <v>496000</v>
      </c>
      <c r="D26" s="83"/>
      <c r="E26" s="83"/>
      <c r="F26" s="83"/>
      <c r="G26" s="83">
        <v>496000</v>
      </c>
    </row>
    <row r="27" spans="1:7">
      <c r="A27" s="170" t="s">
        <v>136</v>
      </c>
      <c r="B27" s="170" t="s">
        <v>137</v>
      </c>
      <c r="C27" s="83">
        <v>336000</v>
      </c>
      <c r="D27" s="83"/>
      <c r="E27" s="83"/>
      <c r="F27" s="83"/>
      <c r="G27" s="83">
        <v>336000</v>
      </c>
    </row>
    <row r="28" spans="1:7">
      <c r="A28" s="170" t="s">
        <v>138</v>
      </c>
      <c r="B28" s="170" t="s">
        <v>139</v>
      </c>
      <c r="C28" s="83">
        <v>160000</v>
      </c>
      <c r="D28" s="83"/>
      <c r="E28" s="83"/>
      <c r="F28" s="83"/>
      <c r="G28" s="83">
        <v>160000</v>
      </c>
    </row>
    <row r="29" spans="1:7">
      <c r="A29" s="145" t="s">
        <v>140</v>
      </c>
      <c r="B29" s="145" t="s">
        <v>141</v>
      </c>
      <c r="C29" s="83">
        <v>5046302.32</v>
      </c>
      <c r="D29" s="83"/>
      <c r="E29" s="83"/>
      <c r="F29" s="83"/>
      <c r="G29" s="83">
        <v>5046302.32</v>
      </c>
    </row>
    <row r="30" spans="1:7">
      <c r="A30" s="170" t="s">
        <v>142</v>
      </c>
      <c r="B30" s="170" t="s">
        <v>143</v>
      </c>
      <c r="C30" s="83">
        <v>5046302.32</v>
      </c>
      <c r="D30" s="83"/>
      <c r="E30" s="83"/>
      <c r="F30" s="83"/>
      <c r="G30" s="83">
        <v>5046302.32</v>
      </c>
    </row>
    <row r="31" spans="1:7">
      <c r="A31" s="28" t="s">
        <v>152</v>
      </c>
      <c r="B31" s="28" t="s">
        <v>153</v>
      </c>
      <c r="C31" s="83">
        <v>47023882.96</v>
      </c>
      <c r="D31" s="83">
        <v>16743280</v>
      </c>
      <c r="E31" s="83">
        <v>15319860</v>
      </c>
      <c r="F31" s="83">
        <v>1423420</v>
      </c>
      <c r="G31" s="83">
        <v>30280602.96</v>
      </c>
    </row>
    <row r="32" spans="1:7">
      <c r="A32" s="145" t="s">
        <v>154</v>
      </c>
      <c r="B32" s="145" t="s">
        <v>155</v>
      </c>
      <c r="C32" s="83">
        <v>39176587.22</v>
      </c>
      <c r="D32" s="83">
        <v>16471480</v>
      </c>
      <c r="E32" s="83">
        <v>15048060</v>
      </c>
      <c r="F32" s="83">
        <v>1423420</v>
      </c>
      <c r="G32" s="83">
        <v>22705107.22</v>
      </c>
    </row>
    <row r="33" spans="1:7">
      <c r="A33" s="170" t="s">
        <v>156</v>
      </c>
      <c r="B33" s="170" t="s">
        <v>157</v>
      </c>
      <c r="C33" s="83">
        <v>4977964</v>
      </c>
      <c r="D33" s="83">
        <v>4977964</v>
      </c>
      <c r="E33" s="83">
        <v>4306847</v>
      </c>
      <c r="F33" s="83">
        <v>671117</v>
      </c>
      <c r="G33" s="83"/>
    </row>
    <row r="34" spans="1:7">
      <c r="A34" s="170" t="s">
        <v>158</v>
      </c>
      <c r="B34" s="170" t="s">
        <v>159</v>
      </c>
      <c r="C34" s="83">
        <v>11493516</v>
      </c>
      <c r="D34" s="83">
        <v>11493516</v>
      </c>
      <c r="E34" s="83">
        <v>10741213</v>
      </c>
      <c r="F34" s="83">
        <v>752303</v>
      </c>
      <c r="G34" s="83"/>
    </row>
    <row r="35" spans="1:7">
      <c r="A35" s="170" t="s">
        <v>160</v>
      </c>
      <c r="B35" s="170" t="s">
        <v>161</v>
      </c>
      <c r="C35" s="83">
        <v>1250000</v>
      </c>
      <c r="D35" s="83"/>
      <c r="E35" s="83"/>
      <c r="F35" s="83"/>
      <c r="G35" s="83">
        <v>1250000</v>
      </c>
    </row>
    <row r="36" spans="1:7">
      <c r="A36" s="170" t="s">
        <v>162</v>
      </c>
      <c r="B36" s="170" t="s">
        <v>163</v>
      </c>
      <c r="C36" s="83">
        <v>998824</v>
      </c>
      <c r="D36" s="83"/>
      <c r="E36" s="83"/>
      <c r="F36" s="83"/>
      <c r="G36" s="83">
        <v>998824</v>
      </c>
    </row>
    <row r="37" spans="1:7">
      <c r="A37" s="170" t="s">
        <v>164</v>
      </c>
      <c r="B37" s="170" t="s">
        <v>165</v>
      </c>
      <c r="C37" s="83">
        <v>258727</v>
      </c>
      <c r="D37" s="83"/>
      <c r="E37" s="83"/>
      <c r="F37" s="83"/>
      <c r="G37" s="83">
        <v>258727</v>
      </c>
    </row>
    <row r="38" spans="1:7">
      <c r="A38" s="170" t="s">
        <v>166</v>
      </c>
      <c r="B38" s="170" t="s">
        <v>167</v>
      </c>
      <c r="C38" s="83">
        <v>39350</v>
      </c>
      <c r="D38" s="83"/>
      <c r="E38" s="83"/>
      <c r="F38" s="83"/>
      <c r="G38" s="83">
        <v>39350</v>
      </c>
    </row>
    <row r="39" spans="1:7">
      <c r="A39" s="170" t="s">
        <v>168</v>
      </c>
      <c r="B39" s="170" t="s">
        <v>169</v>
      </c>
      <c r="C39" s="83">
        <v>180000</v>
      </c>
      <c r="D39" s="83"/>
      <c r="E39" s="83"/>
      <c r="F39" s="83"/>
      <c r="G39" s="83">
        <v>180000</v>
      </c>
    </row>
    <row r="40" spans="1:7">
      <c r="A40" s="170" t="s">
        <v>170</v>
      </c>
      <c r="B40" s="170" t="s">
        <v>171</v>
      </c>
      <c r="C40" s="83">
        <v>6110987.54</v>
      </c>
      <c r="D40" s="83"/>
      <c r="E40" s="83"/>
      <c r="F40" s="83"/>
      <c r="G40" s="83">
        <v>6110987.54</v>
      </c>
    </row>
    <row r="41" spans="1:7">
      <c r="A41" s="170" t="s">
        <v>172</v>
      </c>
      <c r="B41" s="170" t="s">
        <v>173</v>
      </c>
      <c r="C41" s="83">
        <v>50000</v>
      </c>
      <c r="D41" s="83"/>
      <c r="E41" s="83"/>
      <c r="F41" s="83"/>
      <c r="G41" s="83">
        <v>50000</v>
      </c>
    </row>
    <row r="42" spans="1:7">
      <c r="A42" s="170" t="s">
        <v>174</v>
      </c>
      <c r="B42" s="170" t="s">
        <v>175</v>
      </c>
      <c r="C42" s="83">
        <v>174678.68</v>
      </c>
      <c r="D42" s="83"/>
      <c r="E42" s="83"/>
      <c r="F42" s="83"/>
      <c r="G42" s="83">
        <v>174678.68</v>
      </c>
    </row>
    <row r="43" spans="1:7">
      <c r="A43" s="170" t="s">
        <v>176</v>
      </c>
      <c r="B43" s="170" t="s">
        <v>177</v>
      </c>
      <c r="C43" s="83">
        <v>1260000</v>
      </c>
      <c r="D43" s="83"/>
      <c r="E43" s="83"/>
      <c r="F43" s="83"/>
      <c r="G43" s="83">
        <v>1260000</v>
      </c>
    </row>
    <row r="44" spans="1:7">
      <c r="A44" s="170" t="s">
        <v>178</v>
      </c>
      <c r="B44" s="170" t="s">
        <v>179</v>
      </c>
      <c r="C44" s="83">
        <v>643740</v>
      </c>
      <c r="D44" s="83"/>
      <c r="E44" s="83"/>
      <c r="F44" s="83"/>
      <c r="G44" s="83">
        <v>643740</v>
      </c>
    </row>
    <row r="45" spans="1:7">
      <c r="A45" s="170" t="s">
        <v>180</v>
      </c>
      <c r="B45" s="170" t="s">
        <v>181</v>
      </c>
      <c r="C45" s="83">
        <v>11738800</v>
      </c>
      <c r="D45" s="83"/>
      <c r="E45" s="83"/>
      <c r="F45" s="83"/>
      <c r="G45" s="83">
        <v>11738800</v>
      </c>
    </row>
    <row r="46" spans="1:7">
      <c r="A46" s="145" t="s">
        <v>182</v>
      </c>
      <c r="B46" s="145" t="s">
        <v>183</v>
      </c>
      <c r="C46" s="83">
        <v>424992</v>
      </c>
      <c r="D46" s="83">
        <v>271800</v>
      </c>
      <c r="E46" s="83">
        <v>271800</v>
      </c>
      <c r="F46" s="83"/>
      <c r="G46" s="83">
        <v>153192</v>
      </c>
    </row>
    <row r="47" spans="1:7">
      <c r="A47" s="170" t="s">
        <v>184</v>
      </c>
      <c r="B47" s="170" t="s">
        <v>185</v>
      </c>
      <c r="C47" s="83">
        <v>424992</v>
      </c>
      <c r="D47" s="83">
        <v>271800</v>
      </c>
      <c r="E47" s="83">
        <v>271800</v>
      </c>
      <c r="F47" s="83"/>
      <c r="G47" s="83">
        <v>153192</v>
      </c>
    </row>
    <row r="48" spans="1:7">
      <c r="A48" s="145" t="s">
        <v>186</v>
      </c>
      <c r="B48" s="145" t="s">
        <v>187</v>
      </c>
      <c r="C48" s="83">
        <v>7422303.74</v>
      </c>
      <c r="D48" s="83"/>
      <c r="E48" s="83"/>
      <c r="F48" s="83"/>
      <c r="G48" s="83">
        <v>7422303.74</v>
      </c>
    </row>
    <row r="49" spans="1:7">
      <c r="A49" s="170" t="s">
        <v>188</v>
      </c>
      <c r="B49" s="170" t="s">
        <v>189</v>
      </c>
      <c r="C49" s="83">
        <v>7422303.74</v>
      </c>
      <c r="D49" s="83"/>
      <c r="E49" s="83"/>
      <c r="F49" s="83"/>
      <c r="G49" s="83">
        <v>7422303.74</v>
      </c>
    </row>
    <row r="50" spans="1:7">
      <c r="A50" s="28" t="s">
        <v>190</v>
      </c>
      <c r="B50" s="28" t="s">
        <v>191</v>
      </c>
      <c r="C50" s="83">
        <v>1941856.8</v>
      </c>
      <c r="D50" s="83">
        <v>1941856.8</v>
      </c>
      <c r="E50" s="83">
        <v>1941856.8</v>
      </c>
      <c r="F50" s="83"/>
      <c r="G50" s="83"/>
    </row>
    <row r="51" spans="1:7">
      <c r="A51" s="145" t="s">
        <v>192</v>
      </c>
      <c r="B51" s="145" t="s">
        <v>193</v>
      </c>
      <c r="C51" s="83">
        <v>1941856.8</v>
      </c>
      <c r="D51" s="83">
        <v>1941856.8</v>
      </c>
      <c r="E51" s="83">
        <v>1941856.8</v>
      </c>
      <c r="F51" s="83"/>
      <c r="G51" s="83"/>
    </row>
    <row r="52" spans="1:7">
      <c r="A52" s="170" t="s">
        <v>194</v>
      </c>
      <c r="B52" s="170" t="s">
        <v>195</v>
      </c>
      <c r="C52" s="83">
        <v>1941856.8</v>
      </c>
      <c r="D52" s="83">
        <v>1941856.8</v>
      </c>
      <c r="E52" s="83">
        <v>1941856.8</v>
      </c>
      <c r="F52" s="83"/>
      <c r="G52" s="83"/>
    </row>
    <row r="53" spans="1:7">
      <c r="A53" s="82" t="s">
        <v>234</v>
      </c>
      <c r="B53" s="171" t="s">
        <v>234</v>
      </c>
      <c r="C53" s="83">
        <v>62139438.22</v>
      </c>
      <c r="D53" s="83">
        <v>26212044.94</v>
      </c>
      <c r="E53" s="83">
        <v>24658624.94</v>
      </c>
      <c r="F53" s="83">
        <v>1553420</v>
      </c>
      <c r="G53" s="83">
        <v>35927393.28</v>
      </c>
    </row>
  </sheetData>
  <mergeCells count="6">
    <mergeCell ref="A2:G2"/>
    <mergeCell ref="A4:B4"/>
    <mergeCell ref="D4:F4"/>
    <mergeCell ref="A53:B53"/>
    <mergeCell ref="C4:C5"/>
    <mergeCell ref="G4:G5"/>
  </mergeCells>
  <pageMargins left="0.75" right="0.75" top="1" bottom="1" header="0.5" footer="0.5"/>
  <pageSetup paperSize="9" scale="61"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B1" sqref="B$1:F$1048576"/>
    </sheetView>
  </sheetViews>
  <sheetFormatPr defaultColWidth="10.4259259259259" defaultRowHeight="14.25" customHeight="1" outlineLevelRow="6" outlineLevelCol="5"/>
  <cols>
    <col min="1" max="1" width="28.1388888888889" customWidth="1"/>
    <col min="2" max="6" width="20.4444444444444" customWidth="1"/>
  </cols>
  <sheetData>
    <row r="1" customHeight="1" spans="1:6">
      <c r="A1" s="48"/>
      <c r="B1" s="48"/>
      <c r="C1" s="48"/>
      <c r="D1" s="48"/>
      <c r="E1" s="49"/>
      <c r="F1" s="163" t="s">
        <v>235</v>
      </c>
    </row>
    <row r="2" ht="41.25" customHeight="1" spans="1:6">
      <c r="A2" s="164" t="str">
        <f>"2026"&amp;"年一般公共预算“三公”经费支出预算表"</f>
        <v>2026年一般公共预算“三公”经费支出预算表</v>
      </c>
      <c r="B2" s="48"/>
      <c r="C2" s="48"/>
      <c r="D2" s="48"/>
      <c r="E2" s="49"/>
      <c r="F2" s="48"/>
    </row>
    <row r="3" customHeight="1" spans="1:6">
      <c r="A3" s="111" t="str">
        <f>"单位名称："&amp;"嵩明县农业农村局"</f>
        <v>单位名称：嵩明县农业农村局</v>
      </c>
      <c r="B3" s="165"/>
      <c r="D3" s="48"/>
      <c r="E3" s="49"/>
      <c r="F3" s="67" t="s">
        <v>1</v>
      </c>
    </row>
    <row r="4" ht="27" customHeight="1" spans="1:6">
      <c r="A4" s="50" t="s">
        <v>236</v>
      </c>
      <c r="B4" s="50" t="s">
        <v>237</v>
      </c>
      <c r="C4" s="52" t="s">
        <v>238</v>
      </c>
      <c r="D4" s="50"/>
      <c r="E4" s="51"/>
      <c r="F4" s="50" t="s">
        <v>239</v>
      </c>
    </row>
    <row r="5" ht="28.5" customHeight="1" spans="1:6">
      <c r="A5" s="166"/>
      <c r="B5" s="54"/>
      <c r="C5" s="51" t="s">
        <v>57</v>
      </c>
      <c r="D5" s="51" t="s">
        <v>240</v>
      </c>
      <c r="E5" s="51" t="s">
        <v>241</v>
      </c>
      <c r="F5" s="53"/>
    </row>
    <row r="6" ht="17.25" customHeight="1" spans="1:6">
      <c r="A6" s="58" t="s">
        <v>82</v>
      </c>
      <c r="B6" s="58" t="s">
        <v>83</v>
      </c>
      <c r="C6" s="58" t="s">
        <v>84</v>
      </c>
      <c r="D6" s="58" t="s">
        <v>85</v>
      </c>
      <c r="E6" s="58" t="s">
        <v>86</v>
      </c>
      <c r="F6" s="58" t="s">
        <v>87</v>
      </c>
    </row>
    <row r="7" ht="17.25" customHeight="1" spans="1:6">
      <c r="A7" s="83">
        <v>90000</v>
      </c>
      <c r="B7" s="83"/>
      <c r="C7" s="83">
        <v>72000</v>
      </c>
      <c r="D7" s="83"/>
      <c r="E7" s="83">
        <v>72000</v>
      </c>
      <c r="F7" s="83">
        <v>18000</v>
      </c>
    </row>
  </sheetData>
  <mergeCells count="6">
    <mergeCell ref="A2:F2"/>
    <mergeCell ref="A3:B3"/>
    <mergeCell ref="C4:E4"/>
    <mergeCell ref="A4:A5"/>
    <mergeCell ref="B4:B5"/>
    <mergeCell ref="F4:F5"/>
  </mergeCells>
  <pageMargins left="0.75" right="0.75" top="1"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63"/>
  <sheetViews>
    <sheetView showZeros="0" zoomScale="70" zoomScaleNormal="70" workbookViewId="0">
      <selection activeCell="K1" sqref="K$1:L$1048576"/>
    </sheetView>
  </sheetViews>
  <sheetFormatPr defaultColWidth="9.13888888888889" defaultRowHeight="14.25" customHeight="1"/>
  <cols>
    <col min="1" max="1" width="21.4259259259259" customWidth="1"/>
    <col min="2" max="2" width="18.25" customWidth="1"/>
    <col min="3" max="3" width="20.712962962963" customWidth="1"/>
    <col min="4" max="4" width="19.0462962962963" customWidth="1"/>
    <col min="5" max="5" width="10.1388888888889" customWidth="1"/>
    <col min="6" max="6" width="21.1018518518519" customWidth="1"/>
    <col min="7" max="7" width="10.287037037037" customWidth="1"/>
    <col min="8" max="8" width="17.7777777777778" customWidth="1"/>
    <col min="9" max="13" width="14.1203703703704" customWidth="1"/>
    <col min="14" max="24" width="7.2962962962963" customWidth="1"/>
  </cols>
  <sheetData>
    <row r="1" ht="13.5" customHeight="1" spans="2:24">
      <c r="B1" s="147"/>
      <c r="C1" s="153"/>
      <c r="E1" s="154"/>
      <c r="F1" s="154"/>
      <c r="G1" s="154"/>
      <c r="H1" s="154"/>
      <c r="I1" s="85"/>
      <c r="J1" s="85"/>
      <c r="K1" s="85"/>
      <c r="L1" s="85"/>
      <c r="M1" s="85"/>
      <c r="N1" s="85"/>
      <c r="R1" s="85"/>
      <c r="V1" s="153"/>
      <c r="X1" s="2" t="s">
        <v>242</v>
      </c>
    </row>
    <row r="2" ht="45.75" customHeight="1" spans="1:24">
      <c r="A2" s="69" t="str">
        <f>"2026"&amp;"年部门基本支出预算表"</f>
        <v>2026年部门基本支出预算表</v>
      </c>
      <c r="B2" s="3"/>
      <c r="C2" s="69"/>
      <c r="D2" s="69"/>
      <c r="E2" s="69"/>
      <c r="F2" s="69"/>
      <c r="G2" s="69"/>
      <c r="H2" s="69"/>
      <c r="I2" s="69"/>
      <c r="J2" s="69"/>
      <c r="K2" s="69"/>
      <c r="L2" s="69"/>
      <c r="M2" s="69"/>
      <c r="N2" s="69"/>
      <c r="O2" s="3"/>
      <c r="P2" s="3"/>
      <c r="Q2" s="3"/>
      <c r="R2" s="69"/>
      <c r="S2" s="69"/>
      <c r="T2" s="69"/>
      <c r="U2" s="69"/>
      <c r="V2" s="69"/>
      <c r="W2" s="69"/>
      <c r="X2" s="69"/>
    </row>
    <row r="3" ht="18.75" customHeight="1" spans="1:24">
      <c r="A3" s="4" t="str">
        <f>"单位名称："&amp;"嵩明县农业农村局"</f>
        <v>单位名称：嵩明县农业农村局</v>
      </c>
      <c r="B3" s="5"/>
      <c r="C3" s="155"/>
      <c r="D3" s="155"/>
      <c r="E3" s="155"/>
      <c r="F3" s="155"/>
      <c r="G3" s="155"/>
      <c r="H3" s="155"/>
      <c r="I3" s="87"/>
      <c r="J3" s="87"/>
      <c r="K3" s="87"/>
      <c r="L3" s="87"/>
      <c r="M3" s="87"/>
      <c r="N3" s="87"/>
      <c r="O3" s="6"/>
      <c r="P3" s="6"/>
      <c r="Q3" s="6"/>
      <c r="R3" s="87"/>
      <c r="V3" s="153"/>
      <c r="X3" s="2" t="s">
        <v>1</v>
      </c>
    </row>
    <row r="4" ht="18" customHeight="1" spans="1:24">
      <c r="A4" s="8" t="s">
        <v>243</v>
      </c>
      <c r="B4" s="8" t="s">
        <v>244</v>
      </c>
      <c r="C4" s="8" t="s">
        <v>245</v>
      </c>
      <c r="D4" s="8" t="s">
        <v>246</v>
      </c>
      <c r="E4" s="8" t="s">
        <v>247</v>
      </c>
      <c r="F4" s="8" t="s">
        <v>248</v>
      </c>
      <c r="G4" s="8" t="s">
        <v>249</v>
      </c>
      <c r="H4" s="8" t="s">
        <v>250</v>
      </c>
      <c r="I4" s="160" t="s">
        <v>251</v>
      </c>
      <c r="J4" s="123" t="s">
        <v>251</v>
      </c>
      <c r="K4" s="123"/>
      <c r="L4" s="123"/>
      <c r="M4" s="123"/>
      <c r="N4" s="123"/>
      <c r="O4" s="11"/>
      <c r="P4" s="11"/>
      <c r="Q4" s="11"/>
      <c r="R4" s="103" t="s">
        <v>61</v>
      </c>
      <c r="S4" s="123" t="s">
        <v>62</v>
      </c>
      <c r="T4" s="123"/>
      <c r="U4" s="123"/>
      <c r="V4" s="123"/>
      <c r="W4" s="123"/>
      <c r="X4" s="126"/>
    </row>
    <row r="5" ht="18" customHeight="1" spans="1:24">
      <c r="A5" s="13"/>
      <c r="B5" s="80"/>
      <c r="C5" s="135"/>
      <c r="D5" s="13"/>
      <c r="E5" s="13"/>
      <c r="F5" s="13"/>
      <c r="G5" s="13"/>
      <c r="H5" s="13"/>
      <c r="I5" s="133" t="s">
        <v>252</v>
      </c>
      <c r="J5" s="160" t="s">
        <v>58</v>
      </c>
      <c r="K5" s="123"/>
      <c r="L5" s="123"/>
      <c r="M5" s="123"/>
      <c r="N5" s="126"/>
      <c r="O5" s="10" t="s">
        <v>253</v>
      </c>
      <c r="P5" s="11"/>
      <c r="Q5" s="12"/>
      <c r="R5" s="8" t="s">
        <v>61</v>
      </c>
      <c r="S5" s="160" t="s">
        <v>62</v>
      </c>
      <c r="T5" s="103" t="s">
        <v>64</v>
      </c>
      <c r="U5" s="123" t="s">
        <v>62</v>
      </c>
      <c r="V5" s="103" t="s">
        <v>66</v>
      </c>
      <c r="W5" s="103" t="s">
        <v>67</v>
      </c>
      <c r="X5" s="108" t="s">
        <v>68</v>
      </c>
    </row>
    <row r="6" ht="19.5" customHeight="1" spans="1:24">
      <c r="A6" s="80"/>
      <c r="B6" s="80"/>
      <c r="C6" s="80"/>
      <c r="D6" s="80"/>
      <c r="E6" s="80"/>
      <c r="F6" s="80"/>
      <c r="G6" s="80"/>
      <c r="H6" s="80"/>
      <c r="I6" s="80"/>
      <c r="J6" s="161" t="s">
        <v>254</v>
      </c>
      <c r="K6" s="8" t="s">
        <v>255</v>
      </c>
      <c r="L6" s="8" t="s">
        <v>256</v>
      </c>
      <c r="M6" s="8" t="s">
        <v>257</v>
      </c>
      <c r="N6" s="8" t="s">
        <v>258</v>
      </c>
      <c r="O6" s="8" t="s">
        <v>58</v>
      </c>
      <c r="P6" s="8" t="s">
        <v>59</v>
      </c>
      <c r="Q6" s="8" t="s">
        <v>60</v>
      </c>
      <c r="R6" s="80"/>
      <c r="S6" s="8" t="s">
        <v>57</v>
      </c>
      <c r="T6" s="8" t="s">
        <v>64</v>
      </c>
      <c r="U6" s="8" t="s">
        <v>65</v>
      </c>
      <c r="V6" s="8" t="s">
        <v>66</v>
      </c>
      <c r="W6" s="8" t="s">
        <v>67</v>
      </c>
      <c r="X6" s="8" t="s">
        <v>68</v>
      </c>
    </row>
    <row r="7" ht="52" customHeight="1" spans="1:24">
      <c r="A7" s="156"/>
      <c r="B7" s="18"/>
      <c r="C7" s="156"/>
      <c r="D7" s="156"/>
      <c r="E7" s="156"/>
      <c r="F7" s="156"/>
      <c r="G7" s="156"/>
      <c r="H7" s="156"/>
      <c r="I7" s="156"/>
      <c r="J7" s="162" t="s">
        <v>57</v>
      </c>
      <c r="K7" s="16" t="s">
        <v>259</v>
      </c>
      <c r="L7" s="16" t="s">
        <v>256</v>
      </c>
      <c r="M7" s="16" t="s">
        <v>257</v>
      </c>
      <c r="N7" s="16" t="s">
        <v>258</v>
      </c>
      <c r="O7" s="16" t="s">
        <v>256</v>
      </c>
      <c r="P7" s="16" t="s">
        <v>257</v>
      </c>
      <c r="Q7" s="16" t="s">
        <v>258</v>
      </c>
      <c r="R7" s="16" t="s">
        <v>61</v>
      </c>
      <c r="S7" s="16" t="s">
        <v>57</v>
      </c>
      <c r="T7" s="16" t="s">
        <v>64</v>
      </c>
      <c r="U7" s="16" t="s">
        <v>260</v>
      </c>
      <c r="V7" s="16" t="s">
        <v>66</v>
      </c>
      <c r="W7" s="16" t="s">
        <v>67</v>
      </c>
      <c r="X7" s="16" t="s">
        <v>68</v>
      </c>
    </row>
    <row r="8" customHeight="1" spans="1:24">
      <c r="A8" s="37">
        <v>1</v>
      </c>
      <c r="B8" s="37">
        <v>2</v>
      </c>
      <c r="C8" s="37">
        <v>3</v>
      </c>
      <c r="D8" s="37">
        <v>4</v>
      </c>
      <c r="E8" s="37">
        <v>5</v>
      </c>
      <c r="F8" s="37">
        <v>6</v>
      </c>
      <c r="G8" s="37">
        <v>7</v>
      </c>
      <c r="H8" s="37">
        <v>8</v>
      </c>
      <c r="I8" s="37">
        <v>9</v>
      </c>
      <c r="J8" s="37">
        <v>10</v>
      </c>
      <c r="K8" s="37">
        <v>11</v>
      </c>
      <c r="L8" s="37">
        <v>12</v>
      </c>
      <c r="M8" s="37">
        <v>13</v>
      </c>
      <c r="N8" s="37">
        <v>14</v>
      </c>
      <c r="O8" s="37">
        <v>15</v>
      </c>
      <c r="P8" s="37">
        <v>16</v>
      </c>
      <c r="Q8" s="37">
        <v>17</v>
      </c>
      <c r="R8" s="37">
        <v>18</v>
      </c>
      <c r="S8" s="37">
        <v>19</v>
      </c>
      <c r="T8" s="37">
        <v>20</v>
      </c>
      <c r="U8" s="37">
        <v>21</v>
      </c>
      <c r="V8" s="37">
        <v>22</v>
      </c>
      <c r="W8" s="37">
        <v>23</v>
      </c>
      <c r="X8" s="37">
        <v>24</v>
      </c>
    </row>
    <row r="9" spans="1:24">
      <c r="A9" s="157" t="s">
        <v>70</v>
      </c>
      <c r="B9" s="157" t="s">
        <v>70</v>
      </c>
      <c r="C9" s="157" t="s">
        <v>261</v>
      </c>
      <c r="D9" s="157" t="s">
        <v>262</v>
      </c>
      <c r="E9" s="157" t="s">
        <v>156</v>
      </c>
      <c r="F9" s="157" t="s">
        <v>157</v>
      </c>
      <c r="G9" s="157" t="s">
        <v>263</v>
      </c>
      <c r="H9" s="157" t="s">
        <v>264</v>
      </c>
      <c r="I9" s="83">
        <v>1588884</v>
      </c>
      <c r="J9" s="83">
        <v>1588884</v>
      </c>
      <c r="K9" s="83"/>
      <c r="L9" s="83"/>
      <c r="M9" s="110">
        <v>1588884</v>
      </c>
      <c r="N9" s="83"/>
      <c r="O9" s="83"/>
      <c r="P9" s="83"/>
      <c r="Q9" s="83"/>
      <c r="R9" s="83"/>
      <c r="S9" s="83"/>
      <c r="T9" s="83"/>
      <c r="U9" s="83"/>
      <c r="V9" s="83"/>
      <c r="W9" s="83"/>
      <c r="X9" s="83"/>
    </row>
    <row r="10" spans="1:24">
      <c r="A10" s="157" t="s">
        <v>70</v>
      </c>
      <c r="B10" s="157" t="s">
        <v>70</v>
      </c>
      <c r="C10" s="157" t="s">
        <v>261</v>
      </c>
      <c r="D10" s="157" t="s">
        <v>262</v>
      </c>
      <c r="E10" s="157" t="s">
        <v>156</v>
      </c>
      <c r="F10" s="157" t="s">
        <v>157</v>
      </c>
      <c r="G10" s="157" t="s">
        <v>265</v>
      </c>
      <c r="H10" s="157" t="s">
        <v>266</v>
      </c>
      <c r="I10" s="83">
        <v>2077860</v>
      </c>
      <c r="J10" s="83">
        <v>2077860</v>
      </c>
      <c r="K10" s="23"/>
      <c r="L10" s="23"/>
      <c r="M10" s="110">
        <v>2077860</v>
      </c>
      <c r="N10" s="23"/>
      <c r="O10" s="83"/>
      <c r="P10" s="83"/>
      <c r="Q10" s="83"/>
      <c r="R10" s="83"/>
      <c r="S10" s="83"/>
      <c r="T10" s="83"/>
      <c r="U10" s="83"/>
      <c r="V10" s="83"/>
      <c r="W10" s="83"/>
      <c r="X10" s="83"/>
    </row>
    <row r="11" spans="1:24">
      <c r="A11" s="157" t="s">
        <v>70</v>
      </c>
      <c r="B11" s="157" t="s">
        <v>70</v>
      </c>
      <c r="C11" s="157" t="s">
        <v>261</v>
      </c>
      <c r="D11" s="157" t="s">
        <v>262</v>
      </c>
      <c r="E11" s="157" t="s">
        <v>156</v>
      </c>
      <c r="F11" s="157" t="s">
        <v>157</v>
      </c>
      <c r="G11" s="157" t="s">
        <v>267</v>
      </c>
      <c r="H11" s="157" t="s">
        <v>268</v>
      </c>
      <c r="I11" s="83">
        <v>132407</v>
      </c>
      <c r="J11" s="83">
        <v>132407</v>
      </c>
      <c r="K11" s="23"/>
      <c r="L11" s="23"/>
      <c r="M11" s="110">
        <v>132407</v>
      </c>
      <c r="N11" s="23"/>
      <c r="O11" s="83"/>
      <c r="P11" s="83"/>
      <c r="Q11" s="83"/>
      <c r="R11" s="83"/>
      <c r="S11" s="83"/>
      <c r="T11" s="83"/>
      <c r="U11" s="83"/>
      <c r="V11" s="83"/>
      <c r="W11" s="83"/>
      <c r="X11" s="83"/>
    </row>
    <row r="12" spans="1:24">
      <c r="A12" s="157" t="s">
        <v>70</v>
      </c>
      <c r="B12" s="157" t="s">
        <v>70</v>
      </c>
      <c r="C12" s="157" t="s">
        <v>261</v>
      </c>
      <c r="D12" s="157" t="s">
        <v>262</v>
      </c>
      <c r="E12" s="157" t="s">
        <v>156</v>
      </c>
      <c r="F12" s="157" t="s">
        <v>157</v>
      </c>
      <c r="G12" s="157" t="s">
        <v>267</v>
      </c>
      <c r="H12" s="157" t="s">
        <v>268</v>
      </c>
      <c r="I12" s="83">
        <v>2376</v>
      </c>
      <c r="J12" s="83">
        <v>2376</v>
      </c>
      <c r="K12" s="23"/>
      <c r="L12" s="23"/>
      <c r="M12" s="110">
        <v>2376</v>
      </c>
      <c r="N12" s="23"/>
      <c r="O12" s="83"/>
      <c r="P12" s="83"/>
      <c r="Q12" s="83"/>
      <c r="R12" s="83"/>
      <c r="S12" s="83"/>
      <c r="T12" s="83"/>
      <c r="U12" s="83"/>
      <c r="V12" s="83"/>
      <c r="W12" s="83"/>
      <c r="X12" s="83"/>
    </row>
    <row r="13" spans="1:24">
      <c r="A13" s="157" t="s">
        <v>70</v>
      </c>
      <c r="B13" s="157" t="s">
        <v>70</v>
      </c>
      <c r="C13" s="157" t="s">
        <v>269</v>
      </c>
      <c r="D13" s="157" t="s">
        <v>270</v>
      </c>
      <c r="E13" s="157" t="s">
        <v>158</v>
      </c>
      <c r="F13" s="157" t="s">
        <v>159</v>
      </c>
      <c r="G13" s="157" t="s">
        <v>263</v>
      </c>
      <c r="H13" s="157" t="s">
        <v>264</v>
      </c>
      <c r="I13" s="83">
        <v>4396620</v>
      </c>
      <c r="J13" s="83">
        <v>4396620</v>
      </c>
      <c r="K13" s="23"/>
      <c r="L13" s="23"/>
      <c r="M13" s="110">
        <v>4396620</v>
      </c>
      <c r="N13" s="23"/>
      <c r="O13" s="83"/>
      <c r="P13" s="83"/>
      <c r="Q13" s="83"/>
      <c r="R13" s="83"/>
      <c r="S13" s="83"/>
      <c r="T13" s="83"/>
      <c r="U13" s="83"/>
      <c r="V13" s="83"/>
      <c r="W13" s="83"/>
      <c r="X13" s="83"/>
    </row>
    <row r="14" spans="1:24">
      <c r="A14" s="157" t="s">
        <v>70</v>
      </c>
      <c r="B14" s="157" t="s">
        <v>70</v>
      </c>
      <c r="C14" s="157" t="s">
        <v>269</v>
      </c>
      <c r="D14" s="157" t="s">
        <v>270</v>
      </c>
      <c r="E14" s="157" t="s">
        <v>158</v>
      </c>
      <c r="F14" s="157" t="s">
        <v>159</v>
      </c>
      <c r="G14" s="157" t="s">
        <v>265</v>
      </c>
      <c r="H14" s="157" t="s">
        <v>266</v>
      </c>
      <c r="I14" s="83">
        <v>413988</v>
      </c>
      <c r="J14" s="83">
        <v>413988</v>
      </c>
      <c r="K14" s="23"/>
      <c r="L14" s="23"/>
      <c r="M14" s="110">
        <v>413988</v>
      </c>
      <c r="N14" s="23"/>
      <c r="O14" s="83"/>
      <c r="P14" s="83"/>
      <c r="Q14" s="83"/>
      <c r="R14" s="83"/>
      <c r="S14" s="83"/>
      <c r="T14" s="83"/>
      <c r="U14" s="83"/>
      <c r="V14" s="83"/>
      <c r="W14" s="83"/>
      <c r="X14" s="83"/>
    </row>
    <row r="15" spans="1:24">
      <c r="A15" s="157" t="s">
        <v>70</v>
      </c>
      <c r="B15" s="157" t="s">
        <v>70</v>
      </c>
      <c r="C15" s="157" t="s">
        <v>269</v>
      </c>
      <c r="D15" s="157" t="s">
        <v>270</v>
      </c>
      <c r="E15" s="157" t="s">
        <v>158</v>
      </c>
      <c r="F15" s="157" t="s">
        <v>159</v>
      </c>
      <c r="G15" s="157" t="s">
        <v>267</v>
      </c>
      <c r="H15" s="157" t="s">
        <v>268</v>
      </c>
      <c r="I15" s="83">
        <v>29848</v>
      </c>
      <c r="J15" s="83">
        <v>29848</v>
      </c>
      <c r="K15" s="23"/>
      <c r="L15" s="23"/>
      <c r="M15" s="110">
        <v>29848</v>
      </c>
      <c r="N15" s="23"/>
      <c r="O15" s="83"/>
      <c r="P15" s="83"/>
      <c r="Q15" s="83"/>
      <c r="R15" s="83"/>
      <c r="S15" s="83"/>
      <c r="T15" s="83"/>
      <c r="U15" s="83"/>
      <c r="V15" s="83"/>
      <c r="W15" s="83"/>
      <c r="X15" s="83"/>
    </row>
    <row r="16" spans="1:24">
      <c r="A16" s="157" t="s">
        <v>70</v>
      </c>
      <c r="B16" s="157" t="s">
        <v>70</v>
      </c>
      <c r="C16" s="157" t="s">
        <v>269</v>
      </c>
      <c r="D16" s="157" t="s">
        <v>270</v>
      </c>
      <c r="E16" s="157" t="s">
        <v>158</v>
      </c>
      <c r="F16" s="157" t="s">
        <v>159</v>
      </c>
      <c r="G16" s="157" t="s">
        <v>267</v>
      </c>
      <c r="H16" s="157" t="s">
        <v>268</v>
      </c>
      <c r="I16" s="83">
        <v>366385</v>
      </c>
      <c r="J16" s="83">
        <v>366385</v>
      </c>
      <c r="K16" s="23"/>
      <c r="L16" s="23"/>
      <c r="M16" s="110">
        <v>366385</v>
      </c>
      <c r="N16" s="23"/>
      <c r="O16" s="83"/>
      <c r="P16" s="83"/>
      <c r="Q16" s="83"/>
      <c r="R16" s="83"/>
      <c r="S16" s="83"/>
      <c r="T16" s="83"/>
      <c r="U16" s="83"/>
      <c r="V16" s="83"/>
      <c r="W16" s="83"/>
      <c r="X16" s="83"/>
    </row>
    <row r="17" spans="1:24">
      <c r="A17" s="157" t="s">
        <v>70</v>
      </c>
      <c r="B17" s="157" t="s">
        <v>70</v>
      </c>
      <c r="C17" s="157" t="s">
        <v>269</v>
      </c>
      <c r="D17" s="157" t="s">
        <v>270</v>
      </c>
      <c r="E17" s="157" t="s">
        <v>158</v>
      </c>
      <c r="F17" s="157" t="s">
        <v>159</v>
      </c>
      <c r="G17" s="157" t="s">
        <v>271</v>
      </c>
      <c r="H17" s="157" t="s">
        <v>272</v>
      </c>
      <c r="I17" s="83">
        <v>55076</v>
      </c>
      <c r="J17" s="83">
        <v>55076</v>
      </c>
      <c r="K17" s="23"/>
      <c r="L17" s="23"/>
      <c r="M17" s="110">
        <v>55076</v>
      </c>
      <c r="N17" s="23"/>
      <c r="O17" s="83"/>
      <c r="P17" s="83"/>
      <c r="Q17" s="83"/>
      <c r="R17" s="83"/>
      <c r="S17" s="83"/>
      <c r="T17" s="83"/>
      <c r="U17" s="83"/>
      <c r="V17" s="83"/>
      <c r="W17" s="83"/>
      <c r="X17" s="83"/>
    </row>
    <row r="18" spans="1:24">
      <c r="A18" s="157" t="s">
        <v>70</v>
      </c>
      <c r="B18" s="157" t="s">
        <v>70</v>
      </c>
      <c r="C18" s="157" t="s">
        <v>269</v>
      </c>
      <c r="D18" s="157" t="s">
        <v>270</v>
      </c>
      <c r="E18" s="157" t="s">
        <v>158</v>
      </c>
      <c r="F18" s="157" t="s">
        <v>159</v>
      </c>
      <c r="G18" s="157" t="s">
        <v>271</v>
      </c>
      <c r="H18" s="157" t="s">
        <v>272</v>
      </c>
      <c r="I18" s="83">
        <v>1652436</v>
      </c>
      <c r="J18" s="83">
        <v>1652436</v>
      </c>
      <c r="K18" s="23"/>
      <c r="L18" s="23"/>
      <c r="M18" s="110">
        <v>1652436</v>
      </c>
      <c r="N18" s="23"/>
      <c r="O18" s="83"/>
      <c r="P18" s="83"/>
      <c r="Q18" s="83"/>
      <c r="R18" s="83"/>
      <c r="S18" s="83"/>
      <c r="T18" s="83"/>
      <c r="U18" s="83"/>
      <c r="V18" s="83"/>
      <c r="W18" s="83"/>
      <c r="X18" s="83"/>
    </row>
    <row r="19" spans="1:24">
      <c r="A19" s="157" t="s">
        <v>70</v>
      </c>
      <c r="B19" s="157" t="s">
        <v>70</v>
      </c>
      <c r="C19" s="157" t="s">
        <v>269</v>
      </c>
      <c r="D19" s="157" t="s">
        <v>270</v>
      </c>
      <c r="E19" s="157" t="s">
        <v>158</v>
      </c>
      <c r="F19" s="157" t="s">
        <v>159</v>
      </c>
      <c r="G19" s="157" t="s">
        <v>271</v>
      </c>
      <c r="H19" s="157" t="s">
        <v>272</v>
      </c>
      <c r="I19" s="83">
        <v>805080</v>
      </c>
      <c r="J19" s="83">
        <v>805080</v>
      </c>
      <c r="K19" s="23"/>
      <c r="L19" s="23"/>
      <c r="M19" s="110">
        <v>805080</v>
      </c>
      <c r="N19" s="23"/>
      <c r="O19" s="83"/>
      <c r="P19" s="83"/>
      <c r="Q19" s="83"/>
      <c r="R19" s="83"/>
      <c r="S19" s="83"/>
      <c r="T19" s="83"/>
      <c r="U19" s="83"/>
      <c r="V19" s="83"/>
      <c r="W19" s="83"/>
      <c r="X19" s="83"/>
    </row>
    <row r="20" spans="1:24">
      <c r="A20" s="157" t="s">
        <v>70</v>
      </c>
      <c r="B20" s="157" t="s">
        <v>70</v>
      </c>
      <c r="C20" s="157" t="s">
        <v>269</v>
      </c>
      <c r="D20" s="157" t="s">
        <v>270</v>
      </c>
      <c r="E20" s="157" t="s">
        <v>158</v>
      </c>
      <c r="F20" s="157" t="s">
        <v>159</v>
      </c>
      <c r="G20" s="157" t="s">
        <v>271</v>
      </c>
      <c r="H20" s="157" t="s">
        <v>272</v>
      </c>
      <c r="I20" s="83">
        <v>739200</v>
      </c>
      <c r="J20" s="83">
        <v>739200</v>
      </c>
      <c r="K20" s="23"/>
      <c r="L20" s="23"/>
      <c r="M20" s="110">
        <v>739200</v>
      </c>
      <c r="N20" s="23"/>
      <c r="O20" s="83"/>
      <c r="P20" s="83"/>
      <c r="Q20" s="83"/>
      <c r="R20" s="83"/>
      <c r="S20" s="83"/>
      <c r="T20" s="83"/>
      <c r="U20" s="83"/>
      <c r="V20" s="83"/>
      <c r="W20" s="83"/>
      <c r="X20" s="83"/>
    </row>
    <row r="21" spans="1:24">
      <c r="A21" s="157" t="s">
        <v>70</v>
      </c>
      <c r="B21" s="157" t="s">
        <v>70</v>
      </c>
      <c r="C21" s="157" t="s">
        <v>269</v>
      </c>
      <c r="D21" s="157" t="s">
        <v>270</v>
      </c>
      <c r="E21" s="157" t="s">
        <v>158</v>
      </c>
      <c r="F21" s="157" t="s">
        <v>159</v>
      </c>
      <c r="G21" s="157" t="s">
        <v>271</v>
      </c>
      <c r="H21" s="157" t="s">
        <v>272</v>
      </c>
      <c r="I21" s="83">
        <v>1466580</v>
      </c>
      <c r="J21" s="83">
        <v>1466580</v>
      </c>
      <c r="K21" s="23"/>
      <c r="L21" s="23"/>
      <c r="M21" s="110">
        <v>1466580</v>
      </c>
      <c r="N21" s="23"/>
      <c r="O21" s="83"/>
      <c r="P21" s="83"/>
      <c r="Q21" s="83"/>
      <c r="R21" s="83"/>
      <c r="S21" s="83"/>
      <c r="T21" s="83"/>
      <c r="U21" s="83"/>
      <c r="V21" s="83"/>
      <c r="W21" s="83"/>
      <c r="X21" s="83"/>
    </row>
    <row r="22" ht="28.5" customHeight="1" spans="1:24">
      <c r="A22" s="157" t="s">
        <v>70</v>
      </c>
      <c r="B22" s="157" t="s">
        <v>70</v>
      </c>
      <c r="C22" s="157" t="s">
        <v>273</v>
      </c>
      <c r="D22" s="157" t="s">
        <v>274</v>
      </c>
      <c r="E22" s="157" t="s">
        <v>111</v>
      </c>
      <c r="F22" s="28" t="s">
        <v>112</v>
      </c>
      <c r="G22" s="157" t="s">
        <v>275</v>
      </c>
      <c r="H22" s="28" t="s">
        <v>276</v>
      </c>
      <c r="I22" s="83">
        <v>2179382</v>
      </c>
      <c r="J22" s="83">
        <v>2179382</v>
      </c>
      <c r="K22" s="23"/>
      <c r="L22" s="23"/>
      <c r="M22" s="110">
        <v>2179382</v>
      </c>
      <c r="N22" s="23"/>
      <c r="O22" s="83"/>
      <c r="P22" s="83"/>
      <c r="Q22" s="83"/>
      <c r="R22" s="83"/>
      <c r="S22" s="83"/>
      <c r="T22" s="83"/>
      <c r="U22" s="83"/>
      <c r="V22" s="83"/>
      <c r="W22" s="83"/>
      <c r="X22" s="83"/>
    </row>
    <row r="23" spans="1:24">
      <c r="A23" s="157" t="s">
        <v>70</v>
      </c>
      <c r="B23" s="157" t="s">
        <v>70</v>
      </c>
      <c r="C23" s="157" t="s">
        <v>273</v>
      </c>
      <c r="D23" s="157" t="s">
        <v>274</v>
      </c>
      <c r="E23" s="157" t="s">
        <v>124</v>
      </c>
      <c r="F23" s="157" t="s">
        <v>125</v>
      </c>
      <c r="G23" s="157" t="s">
        <v>277</v>
      </c>
      <c r="H23" s="157" t="s">
        <v>278</v>
      </c>
      <c r="I23" s="83">
        <v>310882.3</v>
      </c>
      <c r="J23" s="83">
        <v>310882.3</v>
      </c>
      <c r="K23" s="23"/>
      <c r="L23" s="23"/>
      <c r="M23" s="110">
        <v>310882.3</v>
      </c>
      <c r="N23" s="23"/>
      <c r="O23" s="83"/>
      <c r="P23" s="83"/>
      <c r="Q23" s="83"/>
      <c r="R23" s="83"/>
      <c r="S23" s="83"/>
      <c r="T23" s="83"/>
      <c r="U23" s="83"/>
      <c r="V23" s="83"/>
      <c r="W23" s="83"/>
      <c r="X23" s="83"/>
    </row>
    <row r="24" spans="1:24">
      <c r="A24" s="157" t="s">
        <v>70</v>
      </c>
      <c r="B24" s="157" t="s">
        <v>70</v>
      </c>
      <c r="C24" s="157" t="s">
        <v>273</v>
      </c>
      <c r="D24" s="157" t="s">
        <v>274</v>
      </c>
      <c r="E24" s="157" t="s">
        <v>126</v>
      </c>
      <c r="F24" s="157" t="s">
        <v>127</v>
      </c>
      <c r="G24" s="157" t="s">
        <v>277</v>
      </c>
      <c r="H24" s="157" t="s">
        <v>278</v>
      </c>
      <c r="I24" s="83">
        <v>706790.96</v>
      </c>
      <c r="J24" s="83">
        <v>706790.96</v>
      </c>
      <c r="K24" s="23"/>
      <c r="L24" s="23"/>
      <c r="M24" s="110">
        <v>706790.96</v>
      </c>
      <c r="N24" s="23"/>
      <c r="O24" s="83"/>
      <c r="P24" s="83"/>
      <c r="Q24" s="83"/>
      <c r="R24" s="83"/>
      <c r="S24" s="83"/>
      <c r="T24" s="83"/>
      <c r="U24" s="83"/>
      <c r="V24" s="83"/>
      <c r="W24" s="83"/>
      <c r="X24" s="83"/>
    </row>
    <row r="25" spans="1:24">
      <c r="A25" s="157" t="s">
        <v>70</v>
      </c>
      <c r="B25" s="157" t="s">
        <v>70</v>
      </c>
      <c r="C25" s="157" t="s">
        <v>273</v>
      </c>
      <c r="D25" s="157" t="s">
        <v>274</v>
      </c>
      <c r="E25" s="157" t="s">
        <v>128</v>
      </c>
      <c r="F25" s="157" t="s">
        <v>129</v>
      </c>
      <c r="G25" s="157" t="s">
        <v>279</v>
      </c>
      <c r="H25" s="157" t="s">
        <v>280</v>
      </c>
      <c r="I25" s="83">
        <v>382069.32</v>
      </c>
      <c r="J25" s="83">
        <v>382069.32</v>
      </c>
      <c r="K25" s="23"/>
      <c r="L25" s="23"/>
      <c r="M25" s="110">
        <v>382069.32</v>
      </c>
      <c r="N25" s="23"/>
      <c r="O25" s="83"/>
      <c r="P25" s="83"/>
      <c r="Q25" s="83"/>
      <c r="R25" s="83"/>
      <c r="S25" s="83"/>
      <c r="T25" s="83"/>
      <c r="U25" s="83"/>
      <c r="V25" s="83"/>
      <c r="W25" s="83"/>
      <c r="X25" s="83"/>
    </row>
    <row r="26" spans="1:24">
      <c r="A26" s="157" t="s">
        <v>70</v>
      </c>
      <c r="B26" s="157" t="s">
        <v>70</v>
      </c>
      <c r="C26" s="157" t="s">
        <v>273</v>
      </c>
      <c r="D26" s="157" t="s">
        <v>274</v>
      </c>
      <c r="E26" s="157" t="s">
        <v>128</v>
      </c>
      <c r="F26" s="157" t="s">
        <v>129</v>
      </c>
      <c r="G26" s="157" t="s">
        <v>279</v>
      </c>
      <c r="H26" s="157" t="s">
        <v>280</v>
      </c>
      <c r="I26" s="83">
        <v>800373.68</v>
      </c>
      <c r="J26" s="83">
        <v>800373.68</v>
      </c>
      <c r="K26" s="23"/>
      <c r="L26" s="23"/>
      <c r="M26" s="110">
        <v>800373.68</v>
      </c>
      <c r="N26" s="23"/>
      <c r="O26" s="83"/>
      <c r="P26" s="83"/>
      <c r="Q26" s="83"/>
      <c r="R26" s="83"/>
      <c r="S26" s="83"/>
      <c r="T26" s="83"/>
      <c r="U26" s="83"/>
      <c r="V26" s="83"/>
      <c r="W26" s="83"/>
      <c r="X26" s="83"/>
    </row>
    <row r="27" spans="1:24">
      <c r="A27" s="157" t="s">
        <v>70</v>
      </c>
      <c r="B27" s="157" t="s">
        <v>70</v>
      </c>
      <c r="C27" s="157" t="s">
        <v>273</v>
      </c>
      <c r="D27" s="157" t="s">
        <v>274</v>
      </c>
      <c r="E27" s="157" t="s">
        <v>119</v>
      </c>
      <c r="F27" s="157" t="s">
        <v>118</v>
      </c>
      <c r="G27" s="157" t="s">
        <v>281</v>
      </c>
      <c r="H27" s="157" t="s">
        <v>282</v>
      </c>
      <c r="I27" s="83">
        <v>72895.88</v>
      </c>
      <c r="J27" s="83">
        <v>72895.88</v>
      </c>
      <c r="K27" s="23"/>
      <c r="L27" s="23"/>
      <c r="M27" s="110">
        <v>72895.88</v>
      </c>
      <c r="N27" s="23"/>
      <c r="O27" s="83"/>
      <c r="P27" s="83"/>
      <c r="Q27" s="83"/>
      <c r="R27" s="83"/>
      <c r="S27" s="83"/>
      <c r="T27" s="83"/>
      <c r="U27" s="83"/>
      <c r="V27" s="83"/>
      <c r="W27" s="83"/>
      <c r="X27" s="83"/>
    </row>
    <row r="28" spans="1:24">
      <c r="A28" s="157" t="s">
        <v>70</v>
      </c>
      <c r="B28" s="157" t="s">
        <v>70</v>
      </c>
      <c r="C28" s="157" t="s">
        <v>273</v>
      </c>
      <c r="D28" s="157" t="s">
        <v>274</v>
      </c>
      <c r="E28" s="157" t="s">
        <v>130</v>
      </c>
      <c r="F28" s="157" t="s">
        <v>131</v>
      </c>
      <c r="G28" s="157" t="s">
        <v>281</v>
      </c>
      <c r="H28" s="157" t="s">
        <v>282</v>
      </c>
      <c r="I28" s="83">
        <v>26400</v>
      </c>
      <c r="J28" s="83">
        <v>26400</v>
      </c>
      <c r="K28" s="23"/>
      <c r="L28" s="23"/>
      <c r="M28" s="110">
        <v>26400</v>
      </c>
      <c r="N28" s="23"/>
      <c r="O28" s="83"/>
      <c r="P28" s="83"/>
      <c r="Q28" s="83"/>
      <c r="R28" s="83"/>
      <c r="S28" s="83"/>
      <c r="T28" s="83"/>
      <c r="U28" s="83"/>
      <c r="V28" s="83"/>
      <c r="W28" s="83"/>
      <c r="X28" s="83"/>
    </row>
    <row r="29" spans="1:24">
      <c r="A29" s="157" t="s">
        <v>70</v>
      </c>
      <c r="B29" s="157" t="s">
        <v>70</v>
      </c>
      <c r="C29" s="157" t="s">
        <v>273</v>
      </c>
      <c r="D29" s="157" t="s">
        <v>274</v>
      </c>
      <c r="E29" s="157" t="s">
        <v>130</v>
      </c>
      <c r="F29" s="157" t="s">
        <v>131</v>
      </c>
      <c r="G29" s="157" t="s">
        <v>281</v>
      </c>
      <c r="H29" s="157" t="s">
        <v>282</v>
      </c>
      <c r="I29" s="83">
        <v>91770</v>
      </c>
      <c r="J29" s="83">
        <v>91770</v>
      </c>
      <c r="K29" s="23"/>
      <c r="L29" s="23"/>
      <c r="M29" s="110">
        <v>91770</v>
      </c>
      <c r="N29" s="23"/>
      <c r="O29" s="83"/>
      <c r="P29" s="83"/>
      <c r="Q29" s="83"/>
      <c r="R29" s="83"/>
      <c r="S29" s="83"/>
      <c r="T29" s="83"/>
      <c r="U29" s="83"/>
      <c r="V29" s="83"/>
      <c r="W29" s="83"/>
      <c r="X29" s="83"/>
    </row>
    <row r="30" spans="1:24">
      <c r="A30" s="157" t="s">
        <v>70</v>
      </c>
      <c r="B30" s="157" t="s">
        <v>70</v>
      </c>
      <c r="C30" s="157" t="s">
        <v>273</v>
      </c>
      <c r="D30" s="157" t="s">
        <v>274</v>
      </c>
      <c r="E30" s="157" t="s">
        <v>130</v>
      </c>
      <c r="F30" s="157" t="s">
        <v>131</v>
      </c>
      <c r="G30" s="157" t="s">
        <v>281</v>
      </c>
      <c r="H30" s="157" t="s">
        <v>282</v>
      </c>
      <c r="I30" s="83">
        <v>45030</v>
      </c>
      <c r="J30" s="83">
        <v>45030</v>
      </c>
      <c r="K30" s="23"/>
      <c r="L30" s="23"/>
      <c r="M30" s="110">
        <v>45030</v>
      </c>
      <c r="N30" s="23"/>
      <c r="O30" s="83"/>
      <c r="P30" s="83"/>
      <c r="Q30" s="83"/>
      <c r="R30" s="83"/>
      <c r="S30" s="83"/>
      <c r="T30" s="83"/>
      <c r="U30" s="83"/>
      <c r="V30" s="83"/>
      <c r="W30" s="83"/>
      <c r="X30" s="83"/>
    </row>
    <row r="31" spans="1:24">
      <c r="A31" s="157" t="s">
        <v>70</v>
      </c>
      <c r="B31" s="157" t="s">
        <v>70</v>
      </c>
      <c r="C31" s="157" t="s">
        <v>283</v>
      </c>
      <c r="D31" s="157" t="s">
        <v>195</v>
      </c>
      <c r="E31" s="157" t="s">
        <v>194</v>
      </c>
      <c r="F31" s="157" t="s">
        <v>195</v>
      </c>
      <c r="G31" s="157" t="s">
        <v>284</v>
      </c>
      <c r="H31" s="157" t="s">
        <v>195</v>
      </c>
      <c r="I31" s="83">
        <v>554906.28</v>
      </c>
      <c r="J31" s="83">
        <v>554906.28</v>
      </c>
      <c r="K31" s="23"/>
      <c r="L31" s="23"/>
      <c r="M31" s="110">
        <v>554906.28</v>
      </c>
      <c r="N31" s="23"/>
      <c r="O31" s="83"/>
      <c r="P31" s="83"/>
      <c r="Q31" s="83"/>
      <c r="R31" s="83"/>
      <c r="S31" s="83"/>
      <c r="T31" s="83"/>
      <c r="U31" s="83"/>
      <c r="V31" s="83"/>
      <c r="W31" s="83"/>
      <c r="X31" s="83"/>
    </row>
    <row r="32" spans="1:24">
      <c r="A32" s="157" t="s">
        <v>70</v>
      </c>
      <c r="B32" s="157" t="s">
        <v>70</v>
      </c>
      <c r="C32" s="157" t="s">
        <v>283</v>
      </c>
      <c r="D32" s="157" t="s">
        <v>195</v>
      </c>
      <c r="E32" s="157" t="s">
        <v>194</v>
      </c>
      <c r="F32" s="157" t="s">
        <v>195</v>
      </c>
      <c r="G32" s="157" t="s">
        <v>284</v>
      </c>
      <c r="H32" s="157" t="s">
        <v>195</v>
      </c>
      <c r="I32" s="83">
        <v>1386950.52</v>
      </c>
      <c r="J32" s="83">
        <v>1386950.52</v>
      </c>
      <c r="K32" s="23"/>
      <c r="L32" s="23"/>
      <c r="M32" s="110">
        <v>1386950.52</v>
      </c>
      <c r="N32" s="23"/>
      <c r="O32" s="83"/>
      <c r="P32" s="83"/>
      <c r="Q32" s="83"/>
      <c r="R32" s="83"/>
      <c r="S32" s="83"/>
      <c r="T32" s="83"/>
      <c r="U32" s="83"/>
      <c r="V32" s="83"/>
      <c r="W32" s="83"/>
      <c r="X32" s="83"/>
    </row>
    <row r="33" spans="1:24">
      <c r="A33" s="157" t="s">
        <v>70</v>
      </c>
      <c r="B33" s="157" t="s">
        <v>70</v>
      </c>
      <c r="C33" s="157" t="s">
        <v>285</v>
      </c>
      <c r="D33" s="157" t="s">
        <v>286</v>
      </c>
      <c r="E33" s="157" t="s">
        <v>158</v>
      </c>
      <c r="F33" s="157" t="s">
        <v>159</v>
      </c>
      <c r="G33" s="157" t="s">
        <v>287</v>
      </c>
      <c r="H33" s="157" t="s">
        <v>286</v>
      </c>
      <c r="I33" s="83">
        <v>816000</v>
      </c>
      <c r="J33" s="83">
        <v>816000</v>
      </c>
      <c r="K33" s="23"/>
      <c r="L33" s="23"/>
      <c r="M33" s="110">
        <v>816000</v>
      </c>
      <c r="N33" s="23"/>
      <c r="O33" s="83"/>
      <c r="P33" s="83"/>
      <c r="Q33" s="83"/>
      <c r="R33" s="83"/>
      <c r="S33" s="83"/>
      <c r="T33" s="83"/>
      <c r="U33" s="83"/>
      <c r="V33" s="83"/>
      <c r="W33" s="83"/>
      <c r="X33" s="83"/>
    </row>
    <row r="34" ht="28.5" customHeight="1" spans="1:24">
      <c r="A34" s="157" t="s">
        <v>70</v>
      </c>
      <c r="B34" s="157" t="s">
        <v>70</v>
      </c>
      <c r="C34" s="157" t="s">
        <v>285</v>
      </c>
      <c r="D34" s="157" t="s">
        <v>286</v>
      </c>
      <c r="E34" s="157" t="s">
        <v>184</v>
      </c>
      <c r="F34" s="28" t="s">
        <v>185</v>
      </c>
      <c r="G34" s="157" t="s">
        <v>287</v>
      </c>
      <c r="H34" s="157" t="s">
        <v>286</v>
      </c>
      <c r="I34" s="83">
        <v>271800</v>
      </c>
      <c r="J34" s="83">
        <v>271800</v>
      </c>
      <c r="K34" s="23"/>
      <c r="L34" s="23"/>
      <c r="M34" s="110">
        <v>271800</v>
      </c>
      <c r="N34" s="23"/>
      <c r="O34" s="83"/>
      <c r="P34" s="83"/>
      <c r="Q34" s="83"/>
      <c r="R34" s="83"/>
      <c r="S34" s="83"/>
      <c r="T34" s="83"/>
      <c r="U34" s="83"/>
      <c r="V34" s="83"/>
      <c r="W34" s="83"/>
      <c r="X34" s="83"/>
    </row>
    <row r="35" spans="1:24">
      <c r="A35" s="157" t="s">
        <v>70</v>
      </c>
      <c r="B35" s="157" t="s">
        <v>70</v>
      </c>
      <c r="C35" s="157" t="s">
        <v>288</v>
      </c>
      <c r="D35" s="157" t="s">
        <v>289</v>
      </c>
      <c r="E35" s="157" t="s">
        <v>156</v>
      </c>
      <c r="F35" s="157" t="s">
        <v>157</v>
      </c>
      <c r="G35" s="157" t="s">
        <v>290</v>
      </c>
      <c r="H35" s="157" t="s">
        <v>291</v>
      </c>
      <c r="I35" s="83">
        <v>72000</v>
      </c>
      <c r="J35" s="83">
        <v>72000</v>
      </c>
      <c r="K35" s="23"/>
      <c r="L35" s="23"/>
      <c r="M35" s="110">
        <v>72000</v>
      </c>
      <c r="N35" s="23"/>
      <c r="O35" s="83"/>
      <c r="P35" s="83"/>
      <c r="Q35" s="83"/>
      <c r="R35" s="83"/>
      <c r="S35" s="83"/>
      <c r="T35" s="83"/>
      <c r="U35" s="83"/>
      <c r="V35" s="83"/>
      <c r="W35" s="83"/>
      <c r="X35" s="83"/>
    </row>
    <row r="36" spans="1:24">
      <c r="A36" s="157" t="s">
        <v>70</v>
      </c>
      <c r="B36" s="157" t="s">
        <v>70</v>
      </c>
      <c r="C36" s="157" t="s">
        <v>292</v>
      </c>
      <c r="D36" s="157" t="s">
        <v>293</v>
      </c>
      <c r="E36" s="157" t="s">
        <v>156</v>
      </c>
      <c r="F36" s="157" t="s">
        <v>157</v>
      </c>
      <c r="G36" s="157" t="s">
        <v>294</v>
      </c>
      <c r="H36" s="157" t="s">
        <v>295</v>
      </c>
      <c r="I36" s="83">
        <v>286200</v>
      </c>
      <c r="J36" s="83">
        <v>286200</v>
      </c>
      <c r="K36" s="23"/>
      <c r="L36" s="23"/>
      <c r="M36" s="110">
        <v>286200</v>
      </c>
      <c r="N36" s="23"/>
      <c r="O36" s="83"/>
      <c r="P36" s="83"/>
      <c r="Q36" s="83"/>
      <c r="R36" s="83"/>
      <c r="S36" s="83"/>
      <c r="T36" s="83"/>
      <c r="U36" s="83"/>
      <c r="V36" s="83"/>
      <c r="W36" s="83"/>
      <c r="X36" s="83"/>
    </row>
    <row r="37" spans="1:24">
      <c r="A37" s="157" t="s">
        <v>70</v>
      </c>
      <c r="B37" s="157" t="s">
        <v>70</v>
      </c>
      <c r="C37" s="157" t="s">
        <v>296</v>
      </c>
      <c r="D37" s="157" t="s">
        <v>297</v>
      </c>
      <c r="E37" s="157" t="s">
        <v>107</v>
      </c>
      <c r="F37" s="157" t="s">
        <v>108</v>
      </c>
      <c r="G37" s="157" t="s">
        <v>298</v>
      </c>
      <c r="H37" s="157" t="s">
        <v>299</v>
      </c>
      <c r="I37" s="83">
        <v>47000</v>
      </c>
      <c r="J37" s="83">
        <v>47000</v>
      </c>
      <c r="K37" s="23"/>
      <c r="L37" s="23"/>
      <c r="M37" s="110">
        <v>47000</v>
      </c>
      <c r="N37" s="23"/>
      <c r="O37" s="83"/>
      <c r="P37" s="83"/>
      <c r="Q37" s="83"/>
      <c r="R37" s="83"/>
      <c r="S37" s="83"/>
      <c r="T37" s="83"/>
      <c r="U37" s="83"/>
      <c r="V37" s="83"/>
      <c r="W37" s="83"/>
      <c r="X37" s="83"/>
    </row>
    <row r="38" spans="1:24">
      <c r="A38" s="157" t="s">
        <v>70</v>
      </c>
      <c r="B38" s="157" t="s">
        <v>70</v>
      </c>
      <c r="C38" s="157" t="s">
        <v>296</v>
      </c>
      <c r="D38" s="157" t="s">
        <v>297</v>
      </c>
      <c r="E38" s="157" t="s">
        <v>109</v>
      </c>
      <c r="F38" s="157" t="s">
        <v>110</v>
      </c>
      <c r="G38" s="157" t="s">
        <v>298</v>
      </c>
      <c r="H38" s="157" t="s">
        <v>299</v>
      </c>
      <c r="I38" s="83">
        <v>83000</v>
      </c>
      <c r="J38" s="83">
        <v>83000</v>
      </c>
      <c r="K38" s="23"/>
      <c r="L38" s="23"/>
      <c r="M38" s="110">
        <v>83000</v>
      </c>
      <c r="N38" s="23"/>
      <c r="O38" s="83"/>
      <c r="P38" s="83"/>
      <c r="Q38" s="83"/>
      <c r="R38" s="83"/>
      <c r="S38" s="83"/>
      <c r="T38" s="83"/>
      <c r="U38" s="83"/>
      <c r="V38" s="83"/>
      <c r="W38" s="83"/>
      <c r="X38" s="83"/>
    </row>
    <row r="39" spans="1:24">
      <c r="A39" s="157" t="s">
        <v>70</v>
      </c>
      <c r="B39" s="157" t="s">
        <v>70</v>
      </c>
      <c r="C39" s="157" t="s">
        <v>296</v>
      </c>
      <c r="D39" s="157" t="s">
        <v>297</v>
      </c>
      <c r="E39" s="157" t="s">
        <v>156</v>
      </c>
      <c r="F39" s="157" t="s">
        <v>157</v>
      </c>
      <c r="G39" s="157" t="s">
        <v>298</v>
      </c>
      <c r="H39" s="157" t="s">
        <v>299</v>
      </c>
      <c r="I39" s="83">
        <v>57600</v>
      </c>
      <c r="J39" s="83">
        <v>57600</v>
      </c>
      <c r="K39" s="23"/>
      <c r="L39" s="23"/>
      <c r="M39" s="110">
        <v>57600</v>
      </c>
      <c r="N39" s="23"/>
      <c r="O39" s="83"/>
      <c r="P39" s="83"/>
      <c r="Q39" s="83"/>
      <c r="R39" s="83"/>
      <c r="S39" s="83"/>
      <c r="T39" s="83"/>
      <c r="U39" s="83"/>
      <c r="V39" s="83"/>
      <c r="W39" s="83"/>
      <c r="X39" s="83"/>
    </row>
    <row r="40" spans="1:24">
      <c r="A40" s="157" t="s">
        <v>70</v>
      </c>
      <c r="B40" s="157" t="s">
        <v>70</v>
      </c>
      <c r="C40" s="157" t="s">
        <v>296</v>
      </c>
      <c r="D40" s="157" t="s">
        <v>297</v>
      </c>
      <c r="E40" s="157" t="s">
        <v>158</v>
      </c>
      <c r="F40" s="157" t="s">
        <v>159</v>
      </c>
      <c r="G40" s="157" t="s">
        <v>298</v>
      </c>
      <c r="H40" s="157" t="s">
        <v>299</v>
      </c>
      <c r="I40" s="83">
        <v>122400</v>
      </c>
      <c r="J40" s="83">
        <v>122400</v>
      </c>
      <c r="K40" s="23"/>
      <c r="L40" s="23"/>
      <c r="M40" s="110">
        <v>122400</v>
      </c>
      <c r="N40" s="23"/>
      <c r="O40" s="83"/>
      <c r="P40" s="83"/>
      <c r="Q40" s="83"/>
      <c r="R40" s="83"/>
      <c r="S40" s="83"/>
      <c r="T40" s="83"/>
      <c r="U40" s="83"/>
      <c r="V40" s="83"/>
      <c r="W40" s="83"/>
      <c r="X40" s="83"/>
    </row>
    <row r="41" spans="1:24">
      <c r="A41" s="157" t="s">
        <v>70</v>
      </c>
      <c r="B41" s="157" t="s">
        <v>70</v>
      </c>
      <c r="C41" s="157" t="s">
        <v>296</v>
      </c>
      <c r="D41" s="157" t="s">
        <v>297</v>
      </c>
      <c r="E41" s="157" t="s">
        <v>156</v>
      </c>
      <c r="F41" s="157" t="s">
        <v>157</v>
      </c>
      <c r="G41" s="157" t="s">
        <v>300</v>
      </c>
      <c r="H41" s="157" t="s">
        <v>301</v>
      </c>
      <c r="I41" s="83">
        <v>9600</v>
      </c>
      <c r="J41" s="83">
        <v>9600</v>
      </c>
      <c r="K41" s="23"/>
      <c r="L41" s="23"/>
      <c r="M41" s="110">
        <v>9600</v>
      </c>
      <c r="N41" s="23"/>
      <c r="O41" s="83"/>
      <c r="P41" s="83"/>
      <c r="Q41" s="83"/>
      <c r="R41" s="83"/>
      <c r="S41" s="83"/>
      <c r="T41" s="83"/>
      <c r="U41" s="83"/>
      <c r="V41" s="83"/>
      <c r="W41" s="83"/>
      <c r="X41" s="83"/>
    </row>
    <row r="42" spans="1:24">
      <c r="A42" s="157" t="s">
        <v>70</v>
      </c>
      <c r="B42" s="157" t="s">
        <v>70</v>
      </c>
      <c r="C42" s="157" t="s">
        <v>296</v>
      </c>
      <c r="D42" s="157" t="s">
        <v>297</v>
      </c>
      <c r="E42" s="157" t="s">
        <v>158</v>
      </c>
      <c r="F42" s="157" t="s">
        <v>159</v>
      </c>
      <c r="G42" s="157" t="s">
        <v>300</v>
      </c>
      <c r="H42" s="157" t="s">
        <v>301</v>
      </c>
      <c r="I42" s="83">
        <v>23400</v>
      </c>
      <c r="J42" s="83">
        <v>23400</v>
      </c>
      <c r="K42" s="23"/>
      <c r="L42" s="23"/>
      <c r="M42" s="110">
        <v>23400</v>
      </c>
      <c r="N42" s="23"/>
      <c r="O42" s="83"/>
      <c r="P42" s="83"/>
      <c r="Q42" s="83"/>
      <c r="R42" s="83"/>
      <c r="S42" s="83"/>
      <c r="T42" s="83"/>
      <c r="U42" s="83"/>
      <c r="V42" s="83"/>
      <c r="W42" s="83"/>
      <c r="X42" s="83"/>
    </row>
    <row r="43" spans="1:24">
      <c r="A43" s="157" t="s">
        <v>70</v>
      </c>
      <c r="B43" s="157" t="s">
        <v>70</v>
      </c>
      <c r="C43" s="157" t="s">
        <v>296</v>
      </c>
      <c r="D43" s="157" t="s">
        <v>297</v>
      </c>
      <c r="E43" s="157" t="s">
        <v>156</v>
      </c>
      <c r="F43" s="157" t="s">
        <v>157</v>
      </c>
      <c r="G43" s="157" t="s">
        <v>302</v>
      </c>
      <c r="H43" s="157" t="s">
        <v>303</v>
      </c>
      <c r="I43" s="83">
        <v>9600</v>
      </c>
      <c r="J43" s="83">
        <v>9600</v>
      </c>
      <c r="K43" s="23"/>
      <c r="L43" s="23"/>
      <c r="M43" s="110">
        <v>9600</v>
      </c>
      <c r="N43" s="23"/>
      <c r="O43" s="83"/>
      <c r="P43" s="83"/>
      <c r="Q43" s="83"/>
      <c r="R43" s="83"/>
      <c r="S43" s="83"/>
      <c r="T43" s="83"/>
      <c r="U43" s="83"/>
      <c r="V43" s="83"/>
      <c r="W43" s="83"/>
      <c r="X43" s="83"/>
    </row>
    <row r="44" spans="1:24">
      <c r="A44" s="157" t="s">
        <v>70</v>
      </c>
      <c r="B44" s="157" t="s">
        <v>70</v>
      </c>
      <c r="C44" s="157" t="s">
        <v>296</v>
      </c>
      <c r="D44" s="157" t="s">
        <v>297</v>
      </c>
      <c r="E44" s="157" t="s">
        <v>158</v>
      </c>
      <c r="F44" s="157" t="s">
        <v>159</v>
      </c>
      <c r="G44" s="157" t="s">
        <v>302</v>
      </c>
      <c r="H44" s="157" t="s">
        <v>303</v>
      </c>
      <c r="I44" s="83">
        <v>23400</v>
      </c>
      <c r="J44" s="83">
        <v>23400</v>
      </c>
      <c r="K44" s="23"/>
      <c r="L44" s="23"/>
      <c r="M44" s="110">
        <v>23400</v>
      </c>
      <c r="N44" s="23"/>
      <c r="O44" s="83"/>
      <c r="P44" s="83"/>
      <c r="Q44" s="83"/>
      <c r="R44" s="83"/>
      <c r="S44" s="83"/>
      <c r="T44" s="83"/>
      <c r="U44" s="83"/>
      <c r="V44" s="83"/>
      <c r="W44" s="83"/>
      <c r="X44" s="83"/>
    </row>
    <row r="45" spans="1:24">
      <c r="A45" s="157" t="s">
        <v>70</v>
      </c>
      <c r="B45" s="157" t="s">
        <v>70</v>
      </c>
      <c r="C45" s="157" t="s">
        <v>296</v>
      </c>
      <c r="D45" s="157" t="s">
        <v>297</v>
      </c>
      <c r="E45" s="157" t="s">
        <v>156</v>
      </c>
      <c r="F45" s="157" t="s">
        <v>157</v>
      </c>
      <c r="G45" s="157" t="s">
        <v>304</v>
      </c>
      <c r="H45" s="157" t="s">
        <v>305</v>
      </c>
      <c r="I45" s="83">
        <v>9600</v>
      </c>
      <c r="J45" s="83">
        <v>9600</v>
      </c>
      <c r="K45" s="23"/>
      <c r="L45" s="23"/>
      <c r="M45" s="110">
        <v>9600</v>
      </c>
      <c r="N45" s="23"/>
      <c r="O45" s="83"/>
      <c r="P45" s="83"/>
      <c r="Q45" s="83"/>
      <c r="R45" s="83"/>
      <c r="S45" s="83"/>
      <c r="T45" s="83"/>
      <c r="U45" s="83"/>
      <c r="V45" s="83"/>
      <c r="W45" s="83"/>
      <c r="X45" s="83"/>
    </row>
    <row r="46" spans="1:24">
      <c r="A46" s="157" t="s">
        <v>70</v>
      </c>
      <c r="B46" s="157" t="s">
        <v>70</v>
      </c>
      <c r="C46" s="157" t="s">
        <v>296</v>
      </c>
      <c r="D46" s="157" t="s">
        <v>297</v>
      </c>
      <c r="E46" s="157" t="s">
        <v>158</v>
      </c>
      <c r="F46" s="157" t="s">
        <v>159</v>
      </c>
      <c r="G46" s="157" t="s">
        <v>304</v>
      </c>
      <c r="H46" s="157" t="s">
        <v>305</v>
      </c>
      <c r="I46" s="83">
        <v>23400</v>
      </c>
      <c r="J46" s="83">
        <v>23400</v>
      </c>
      <c r="K46" s="23"/>
      <c r="L46" s="23"/>
      <c r="M46" s="110">
        <v>23400</v>
      </c>
      <c r="N46" s="23"/>
      <c r="O46" s="83"/>
      <c r="P46" s="83"/>
      <c r="Q46" s="83"/>
      <c r="R46" s="83"/>
      <c r="S46" s="83"/>
      <c r="T46" s="83"/>
      <c r="U46" s="83"/>
      <c r="V46" s="83"/>
      <c r="W46" s="83"/>
      <c r="X46" s="83"/>
    </row>
    <row r="47" spans="1:24">
      <c r="A47" s="157" t="s">
        <v>70</v>
      </c>
      <c r="B47" s="157" t="s">
        <v>70</v>
      </c>
      <c r="C47" s="157" t="s">
        <v>296</v>
      </c>
      <c r="D47" s="157" t="s">
        <v>297</v>
      </c>
      <c r="E47" s="157" t="s">
        <v>156</v>
      </c>
      <c r="F47" s="157" t="s">
        <v>157</v>
      </c>
      <c r="G47" s="157" t="s">
        <v>306</v>
      </c>
      <c r="H47" s="157" t="s">
        <v>307</v>
      </c>
      <c r="I47" s="83">
        <v>9600</v>
      </c>
      <c r="J47" s="83">
        <v>9600</v>
      </c>
      <c r="K47" s="23"/>
      <c r="L47" s="23"/>
      <c r="M47" s="110">
        <v>9600</v>
      </c>
      <c r="N47" s="23"/>
      <c r="O47" s="83"/>
      <c r="P47" s="83"/>
      <c r="Q47" s="83"/>
      <c r="R47" s="83"/>
      <c r="S47" s="83"/>
      <c r="T47" s="83"/>
      <c r="U47" s="83"/>
      <c r="V47" s="83"/>
      <c r="W47" s="83"/>
      <c r="X47" s="83"/>
    </row>
    <row r="48" spans="1:24">
      <c r="A48" s="157" t="s">
        <v>70</v>
      </c>
      <c r="B48" s="157" t="s">
        <v>70</v>
      </c>
      <c r="C48" s="157" t="s">
        <v>296</v>
      </c>
      <c r="D48" s="157" t="s">
        <v>297</v>
      </c>
      <c r="E48" s="157" t="s">
        <v>158</v>
      </c>
      <c r="F48" s="157" t="s">
        <v>159</v>
      </c>
      <c r="G48" s="157" t="s">
        <v>306</v>
      </c>
      <c r="H48" s="157" t="s">
        <v>307</v>
      </c>
      <c r="I48" s="83">
        <v>23400</v>
      </c>
      <c r="J48" s="83">
        <v>23400</v>
      </c>
      <c r="K48" s="23"/>
      <c r="L48" s="23"/>
      <c r="M48" s="110">
        <v>23400</v>
      </c>
      <c r="N48" s="23"/>
      <c r="O48" s="83"/>
      <c r="P48" s="83"/>
      <c r="Q48" s="83"/>
      <c r="R48" s="83"/>
      <c r="S48" s="83"/>
      <c r="T48" s="83"/>
      <c r="U48" s="83"/>
      <c r="V48" s="83"/>
      <c r="W48" s="83"/>
      <c r="X48" s="83"/>
    </row>
    <row r="49" spans="1:24">
      <c r="A49" s="157" t="s">
        <v>70</v>
      </c>
      <c r="B49" s="157" t="s">
        <v>70</v>
      </c>
      <c r="C49" s="157" t="s">
        <v>296</v>
      </c>
      <c r="D49" s="157" t="s">
        <v>297</v>
      </c>
      <c r="E49" s="157" t="s">
        <v>156</v>
      </c>
      <c r="F49" s="157" t="s">
        <v>157</v>
      </c>
      <c r="G49" s="157" t="s">
        <v>308</v>
      </c>
      <c r="H49" s="157" t="s">
        <v>309</v>
      </c>
      <c r="I49" s="83">
        <v>35200</v>
      </c>
      <c r="J49" s="83">
        <v>35200</v>
      </c>
      <c r="K49" s="23"/>
      <c r="L49" s="23"/>
      <c r="M49" s="110">
        <v>35200</v>
      </c>
      <c r="N49" s="23"/>
      <c r="O49" s="83"/>
      <c r="P49" s="83"/>
      <c r="Q49" s="83"/>
      <c r="R49" s="83"/>
      <c r="S49" s="83"/>
      <c r="T49" s="83"/>
      <c r="U49" s="83"/>
      <c r="V49" s="83"/>
      <c r="W49" s="83"/>
      <c r="X49" s="83"/>
    </row>
    <row r="50" spans="1:24">
      <c r="A50" s="157" t="s">
        <v>70</v>
      </c>
      <c r="B50" s="157" t="s">
        <v>70</v>
      </c>
      <c r="C50" s="157" t="s">
        <v>296</v>
      </c>
      <c r="D50" s="157" t="s">
        <v>297</v>
      </c>
      <c r="E50" s="157" t="s">
        <v>158</v>
      </c>
      <c r="F50" s="157" t="s">
        <v>159</v>
      </c>
      <c r="G50" s="157" t="s">
        <v>308</v>
      </c>
      <c r="H50" s="157" t="s">
        <v>309</v>
      </c>
      <c r="I50" s="83">
        <v>85800</v>
      </c>
      <c r="J50" s="83">
        <v>85800</v>
      </c>
      <c r="K50" s="23"/>
      <c r="L50" s="23"/>
      <c r="M50" s="110">
        <v>85800</v>
      </c>
      <c r="N50" s="23"/>
      <c r="O50" s="83"/>
      <c r="P50" s="83"/>
      <c r="Q50" s="83"/>
      <c r="R50" s="83"/>
      <c r="S50" s="83"/>
      <c r="T50" s="83"/>
      <c r="U50" s="83"/>
      <c r="V50" s="83"/>
      <c r="W50" s="83"/>
      <c r="X50" s="83"/>
    </row>
    <row r="51" spans="1:24">
      <c r="A51" s="157" t="s">
        <v>70</v>
      </c>
      <c r="B51" s="157" t="s">
        <v>70</v>
      </c>
      <c r="C51" s="157" t="s">
        <v>296</v>
      </c>
      <c r="D51" s="157" t="s">
        <v>297</v>
      </c>
      <c r="E51" s="157" t="s">
        <v>156</v>
      </c>
      <c r="F51" s="157" t="s">
        <v>157</v>
      </c>
      <c r="G51" s="157" t="s">
        <v>310</v>
      </c>
      <c r="H51" s="157" t="s">
        <v>311</v>
      </c>
      <c r="I51" s="83">
        <v>28800</v>
      </c>
      <c r="J51" s="83">
        <v>28800</v>
      </c>
      <c r="K51" s="23"/>
      <c r="L51" s="23"/>
      <c r="M51" s="110">
        <v>28800</v>
      </c>
      <c r="N51" s="23"/>
      <c r="O51" s="83"/>
      <c r="P51" s="83"/>
      <c r="Q51" s="83"/>
      <c r="R51" s="83"/>
      <c r="S51" s="83"/>
      <c r="T51" s="83"/>
      <c r="U51" s="83"/>
      <c r="V51" s="83"/>
      <c r="W51" s="83"/>
      <c r="X51" s="83"/>
    </row>
    <row r="52" spans="1:24">
      <c r="A52" s="157" t="s">
        <v>70</v>
      </c>
      <c r="B52" s="157" t="s">
        <v>70</v>
      </c>
      <c r="C52" s="157" t="s">
        <v>296</v>
      </c>
      <c r="D52" s="157" t="s">
        <v>297</v>
      </c>
      <c r="E52" s="157" t="s">
        <v>158</v>
      </c>
      <c r="F52" s="157" t="s">
        <v>159</v>
      </c>
      <c r="G52" s="157" t="s">
        <v>310</v>
      </c>
      <c r="H52" s="157" t="s">
        <v>311</v>
      </c>
      <c r="I52" s="83">
        <v>70200</v>
      </c>
      <c r="J52" s="83">
        <v>70200</v>
      </c>
      <c r="K52" s="23"/>
      <c r="L52" s="23"/>
      <c r="M52" s="110">
        <v>70200</v>
      </c>
      <c r="N52" s="23"/>
      <c r="O52" s="83"/>
      <c r="P52" s="83"/>
      <c r="Q52" s="83"/>
      <c r="R52" s="83"/>
      <c r="S52" s="83"/>
      <c r="T52" s="83"/>
      <c r="U52" s="83"/>
      <c r="V52" s="83"/>
      <c r="W52" s="83"/>
      <c r="X52" s="83"/>
    </row>
    <row r="53" spans="1:24">
      <c r="A53" s="157" t="s">
        <v>70</v>
      </c>
      <c r="B53" s="157" t="s">
        <v>70</v>
      </c>
      <c r="C53" s="157" t="s">
        <v>296</v>
      </c>
      <c r="D53" s="157" t="s">
        <v>297</v>
      </c>
      <c r="E53" s="157" t="s">
        <v>156</v>
      </c>
      <c r="F53" s="157" t="s">
        <v>157</v>
      </c>
      <c r="G53" s="157" t="s">
        <v>312</v>
      </c>
      <c r="H53" s="157" t="s">
        <v>313</v>
      </c>
      <c r="I53" s="83">
        <v>62581</v>
      </c>
      <c r="J53" s="83">
        <v>62581</v>
      </c>
      <c r="K53" s="23"/>
      <c r="L53" s="23"/>
      <c r="M53" s="110">
        <v>62581</v>
      </c>
      <c r="N53" s="23"/>
      <c r="O53" s="83"/>
      <c r="P53" s="83"/>
      <c r="Q53" s="83"/>
      <c r="R53" s="83"/>
      <c r="S53" s="83"/>
      <c r="T53" s="83"/>
      <c r="U53" s="83"/>
      <c r="V53" s="83"/>
      <c r="W53" s="83"/>
      <c r="X53" s="83"/>
    </row>
    <row r="54" spans="1:24">
      <c r="A54" s="157" t="s">
        <v>70</v>
      </c>
      <c r="B54" s="157" t="s">
        <v>70</v>
      </c>
      <c r="C54" s="157" t="s">
        <v>296</v>
      </c>
      <c r="D54" s="157" t="s">
        <v>297</v>
      </c>
      <c r="E54" s="157" t="s">
        <v>158</v>
      </c>
      <c r="F54" s="157" t="s">
        <v>159</v>
      </c>
      <c r="G54" s="157" t="s">
        <v>312</v>
      </c>
      <c r="H54" s="157" t="s">
        <v>313</v>
      </c>
      <c r="I54" s="83">
        <v>142109</v>
      </c>
      <c r="J54" s="83">
        <v>142109</v>
      </c>
      <c r="K54" s="23"/>
      <c r="L54" s="23"/>
      <c r="M54" s="110">
        <v>142109</v>
      </c>
      <c r="N54" s="23"/>
      <c r="O54" s="83"/>
      <c r="P54" s="83"/>
      <c r="Q54" s="83"/>
      <c r="R54" s="83"/>
      <c r="S54" s="83"/>
      <c r="T54" s="83"/>
      <c r="U54" s="83"/>
      <c r="V54" s="83"/>
      <c r="W54" s="83"/>
      <c r="X54" s="83"/>
    </row>
    <row r="55" spans="1:24">
      <c r="A55" s="157" t="s">
        <v>70</v>
      </c>
      <c r="B55" s="157" t="s">
        <v>70</v>
      </c>
      <c r="C55" s="157" t="s">
        <v>314</v>
      </c>
      <c r="D55" s="157" t="s">
        <v>315</v>
      </c>
      <c r="E55" s="157" t="s">
        <v>156</v>
      </c>
      <c r="F55" s="157" t="s">
        <v>157</v>
      </c>
      <c r="G55" s="157" t="s">
        <v>267</v>
      </c>
      <c r="H55" s="157" t="s">
        <v>268</v>
      </c>
      <c r="I55" s="83">
        <v>505320</v>
      </c>
      <c r="J55" s="83">
        <v>505320</v>
      </c>
      <c r="K55" s="23"/>
      <c r="L55" s="23"/>
      <c r="M55" s="110">
        <v>505320</v>
      </c>
      <c r="N55" s="23"/>
      <c r="O55" s="83"/>
      <c r="P55" s="83"/>
      <c r="Q55" s="83"/>
      <c r="R55" s="83"/>
      <c r="S55" s="83"/>
      <c r="T55" s="83"/>
      <c r="U55" s="83"/>
      <c r="V55" s="83"/>
      <c r="W55" s="83"/>
      <c r="X55" s="83"/>
    </row>
    <row r="56" spans="1:24">
      <c r="A56" s="157" t="s">
        <v>70</v>
      </c>
      <c r="B56" s="157" t="s">
        <v>70</v>
      </c>
      <c r="C56" s="157" t="s">
        <v>316</v>
      </c>
      <c r="D56" s="157" t="s">
        <v>317</v>
      </c>
      <c r="E56" s="157" t="s">
        <v>107</v>
      </c>
      <c r="F56" s="157" t="s">
        <v>108</v>
      </c>
      <c r="G56" s="157" t="s">
        <v>318</v>
      </c>
      <c r="H56" s="157" t="s">
        <v>319</v>
      </c>
      <c r="I56" s="83">
        <v>997288</v>
      </c>
      <c r="J56" s="83">
        <v>997288</v>
      </c>
      <c r="K56" s="23"/>
      <c r="L56" s="23"/>
      <c r="M56" s="110">
        <v>997288</v>
      </c>
      <c r="N56" s="23"/>
      <c r="O56" s="83"/>
      <c r="P56" s="83"/>
      <c r="Q56" s="83"/>
      <c r="R56" s="83"/>
      <c r="S56" s="83"/>
      <c r="T56" s="83"/>
      <c r="U56" s="83"/>
      <c r="V56" s="83"/>
      <c r="W56" s="83"/>
      <c r="X56" s="83"/>
    </row>
    <row r="57" spans="1:24">
      <c r="A57" s="157" t="s">
        <v>70</v>
      </c>
      <c r="B57" s="157" t="s">
        <v>70</v>
      </c>
      <c r="C57" s="157" t="s">
        <v>316</v>
      </c>
      <c r="D57" s="157" t="s">
        <v>317</v>
      </c>
      <c r="E57" s="157" t="s">
        <v>109</v>
      </c>
      <c r="F57" s="157" t="s">
        <v>110</v>
      </c>
      <c r="G57" s="157" t="s">
        <v>318</v>
      </c>
      <c r="H57" s="157" t="s">
        <v>319</v>
      </c>
      <c r="I57" s="83">
        <v>1784026</v>
      </c>
      <c r="J57" s="83">
        <v>1784026</v>
      </c>
      <c r="K57" s="23"/>
      <c r="L57" s="23"/>
      <c r="M57" s="110">
        <v>1784026</v>
      </c>
      <c r="N57" s="23"/>
      <c r="O57" s="83"/>
      <c r="P57" s="83"/>
      <c r="Q57" s="83"/>
      <c r="R57" s="83"/>
      <c r="S57" s="83"/>
      <c r="T57" s="83"/>
      <c r="U57" s="83"/>
      <c r="V57" s="83"/>
      <c r="W57" s="83"/>
      <c r="X57" s="83"/>
    </row>
    <row r="58" spans="1:24">
      <c r="A58" s="157" t="s">
        <v>70</v>
      </c>
      <c r="B58" s="157" t="s">
        <v>70</v>
      </c>
      <c r="C58" s="157" t="s">
        <v>320</v>
      </c>
      <c r="D58" s="157" t="s">
        <v>239</v>
      </c>
      <c r="E58" s="157" t="s">
        <v>158</v>
      </c>
      <c r="F58" s="157" t="s">
        <v>159</v>
      </c>
      <c r="G58" s="157" t="s">
        <v>321</v>
      </c>
      <c r="H58" s="157" t="s">
        <v>239</v>
      </c>
      <c r="I58" s="83">
        <v>18000</v>
      </c>
      <c r="J58" s="83">
        <v>18000</v>
      </c>
      <c r="K58" s="23"/>
      <c r="L58" s="23"/>
      <c r="M58" s="110">
        <v>18000</v>
      </c>
      <c r="N58" s="23"/>
      <c r="O58" s="83"/>
      <c r="P58" s="83"/>
      <c r="Q58" s="83"/>
      <c r="R58" s="83"/>
      <c r="S58" s="83"/>
      <c r="T58" s="83"/>
      <c r="U58" s="83"/>
      <c r="V58" s="83"/>
      <c r="W58" s="83"/>
      <c r="X58" s="83"/>
    </row>
    <row r="59" spans="1:24">
      <c r="A59" s="157" t="s">
        <v>70</v>
      </c>
      <c r="B59" s="157" t="s">
        <v>70</v>
      </c>
      <c r="C59" s="157" t="s">
        <v>322</v>
      </c>
      <c r="D59" s="157" t="s">
        <v>323</v>
      </c>
      <c r="E59" s="157" t="s">
        <v>156</v>
      </c>
      <c r="F59" s="157" t="s">
        <v>157</v>
      </c>
      <c r="G59" s="157" t="s">
        <v>324</v>
      </c>
      <c r="H59" s="157" t="s">
        <v>323</v>
      </c>
      <c r="I59" s="83">
        <v>13536</v>
      </c>
      <c r="J59" s="83">
        <v>13536</v>
      </c>
      <c r="K59" s="23"/>
      <c r="L59" s="23"/>
      <c r="M59" s="110">
        <v>13536</v>
      </c>
      <c r="N59" s="23"/>
      <c r="O59" s="83"/>
      <c r="P59" s="83"/>
      <c r="Q59" s="83"/>
      <c r="R59" s="83"/>
      <c r="S59" s="83"/>
      <c r="T59" s="83"/>
      <c r="U59" s="83"/>
      <c r="V59" s="83"/>
      <c r="W59" s="83"/>
      <c r="X59" s="83"/>
    </row>
    <row r="60" spans="1:24">
      <c r="A60" s="157" t="s">
        <v>70</v>
      </c>
      <c r="B60" s="157" t="s">
        <v>70</v>
      </c>
      <c r="C60" s="157" t="s">
        <v>322</v>
      </c>
      <c r="D60" s="157" t="s">
        <v>323</v>
      </c>
      <c r="E60" s="157" t="s">
        <v>156</v>
      </c>
      <c r="F60" s="157" t="s">
        <v>157</v>
      </c>
      <c r="G60" s="157" t="s">
        <v>324</v>
      </c>
      <c r="H60" s="157" t="s">
        <v>323</v>
      </c>
      <c r="I60" s="83">
        <v>76800</v>
      </c>
      <c r="J60" s="83">
        <v>76800</v>
      </c>
      <c r="K60" s="23"/>
      <c r="L60" s="23"/>
      <c r="M60" s="110">
        <v>76800</v>
      </c>
      <c r="N60" s="23"/>
      <c r="O60" s="83"/>
      <c r="P60" s="83"/>
      <c r="Q60" s="83"/>
      <c r="R60" s="83"/>
      <c r="S60" s="83"/>
      <c r="T60" s="83"/>
      <c r="U60" s="83"/>
      <c r="V60" s="83"/>
      <c r="W60" s="83"/>
      <c r="X60" s="83"/>
    </row>
    <row r="61" spans="1:24">
      <c r="A61" s="157" t="s">
        <v>70</v>
      </c>
      <c r="B61" s="157" t="s">
        <v>70</v>
      </c>
      <c r="C61" s="157" t="s">
        <v>322</v>
      </c>
      <c r="D61" s="157" t="s">
        <v>323</v>
      </c>
      <c r="E61" s="157" t="s">
        <v>158</v>
      </c>
      <c r="F61" s="157" t="s">
        <v>159</v>
      </c>
      <c r="G61" s="157" t="s">
        <v>324</v>
      </c>
      <c r="H61" s="157" t="s">
        <v>323</v>
      </c>
      <c r="I61" s="83">
        <v>187200</v>
      </c>
      <c r="J61" s="83">
        <v>187200</v>
      </c>
      <c r="K61" s="23"/>
      <c r="L61" s="23"/>
      <c r="M61" s="110">
        <v>187200</v>
      </c>
      <c r="N61" s="23"/>
      <c r="O61" s="83"/>
      <c r="P61" s="83"/>
      <c r="Q61" s="83"/>
      <c r="R61" s="83"/>
      <c r="S61" s="83"/>
      <c r="T61" s="83"/>
      <c r="U61" s="83"/>
      <c r="V61" s="83"/>
      <c r="W61" s="83"/>
      <c r="X61" s="83"/>
    </row>
    <row r="62" spans="1:24">
      <c r="A62" s="157" t="s">
        <v>70</v>
      </c>
      <c r="B62" s="157" t="s">
        <v>70</v>
      </c>
      <c r="C62" s="157" t="s">
        <v>322</v>
      </c>
      <c r="D62" s="157" t="s">
        <v>323</v>
      </c>
      <c r="E62" s="157" t="s">
        <v>158</v>
      </c>
      <c r="F62" s="157" t="s">
        <v>159</v>
      </c>
      <c r="G62" s="157" t="s">
        <v>324</v>
      </c>
      <c r="H62" s="157" t="s">
        <v>323</v>
      </c>
      <c r="I62" s="83">
        <v>32994</v>
      </c>
      <c r="J62" s="83">
        <v>32994</v>
      </c>
      <c r="K62" s="23"/>
      <c r="L62" s="23"/>
      <c r="M62" s="110">
        <v>32994</v>
      </c>
      <c r="N62" s="23"/>
      <c r="O62" s="83"/>
      <c r="P62" s="83"/>
      <c r="Q62" s="83"/>
      <c r="R62" s="83"/>
      <c r="S62" s="83"/>
      <c r="T62" s="83"/>
      <c r="U62" s="83"/>
      <c r="V62" s="83"/>
      <c r="W62" s="83"/>
      <c r="X62" s="83"/>
    </row>
    <row r="63" spans="1:24">
      <c r="A63" s="31" t="s">
        <v>234</v>
      </c>
      <c r="B63" s="32"/>
      <c r="C63" s="158"/>
      <c r="D63" s="158"/>
      <c r="E63" s="158"/>
      <c r="F63" s="158"/>
      <c r="G63" s="158"/>
      <c r="H63" s="159"/>
      <c r="I63" s="83">
        <v>26212044.94</v>
      </c>
      <c r="J63" s="83">
        <v>26212044.94</v>
      </c>
      <c r="K63" s="83"/>
      <c r="L63" s="83"/>
      <c r="M63" s="110">
        <v>26212044.94</v>
      </c>
      <c r="N63" s="83"/>
      <c r="O63" s="83"/>
      <c r="P63" s="83"/>
      <c r="Q63" s="83"/>
      <c r="R63" s="83"/>
      <c r="S63" s="83"/>
      <c r="T63" s="83"/>
      <c r="U63" s="83"/>
      <c r="V63" s="83"/>
      <c r="W63" s="83"/>
      <c r="X63" s="83"/>
    </row>
  </sheetData>
  <mergeCells count="31">
    <mergeCell ref="A2:X2"/>
    <mergeCell ref="A3:H3"/>
    <mergeCell ref="I4:X4"/>
    <mergeCell ref="J5:N5"/>
    <mergeCell ref="O5:Q5"/>
    <mergeCell ref="S5:X5"/>
    <mergeCell ref="A63:H63"/>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pageSetup paperSize="9" scale="45"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82"/>
  <sheetViews>
    <sheetView showZeros="0" workbookViewId="0">
      <selection activeCell="A9" sqref="$A9:$XFD81"/>
    </sheetView>
  </sheetViews>
  <sheetFormatPr defaultColWidth="9.13888888888889" defaultRowHeight="14.25" customHeight="1"/>
  <cols>
    <col min="1" max="1" width="10.287037037037" customWidth="1"/>
    <col min="2" max="2" width="20.6666666666667" customWidth="1"/>
    <col min="3" max="3" width="32.8518518518519" customWidth="1"/>
    <col min="4" max="4" width="16.7777777777778" customWidth="1"/>
    <col min="5" max="5" width="11.1388888888889" customWidth="1"/>
    <col min="6" max="6" width="17.712962962963" customWidth="1"/>
    <col min="7" max="7" width="9.85185185185185" customWidth="1"/>
    <col min="8" max="8" width="17.712962962963" customWidth="1"/>
    <col min="9" max="12" width="13.6666666666667" customWidth="1"/>
    <col min="13" max="17" width="5.77777777777778" customWidth="1"/>
    <col min="18" max="18" width="10.7777777777778" customWidth="1"/>
    <col min="19" max="20" width="5.77777777777778" customWidth="1"/>
    <col min="21" max="21" width="10.7777777777778" customWidth="1"/>
    <col min="22" max="22" width="5.77777777777778" customWidth="1"/>
    <col min="23" max="23" width="10.7777777777778" customWidth="1"/>
  </cols>
  <sheetData>
    <row r="1" ht="13.5" customHeight="1" spans="2:23">
      <c r="B1" s="147"/>
      <c r="E1" s="1"/>
      <c r="F1" s="1"/>
      <c r="G1" s="1"/>
      <c r="H1" s="1"/>
      <c r="U1" s="147"/>
      <c r="W1" s="152" t="s">
        <v>325</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"单位名称："&amp;"嵩明县农业农村局"</f>
        <v>单位名称：嵩明县农业农村局</v>
      </c>
      <c r="B3" s="5"/>
      <c r="C3" s="5"/>
      <c r="D3" s="5"/>
      <c r="E3" s="5"/>
      <c r="F3" s="5"/>
      <c r="G3" s="5"/>
      <c r="H3" s="5"/>
      <c r="I3" s="6"/>
      <c r="J3" s="6"/>
      <c r="K3" s="6"/>
      <c r="L3" s="6"/>
      <c r="M3" s="6"/>
      <c r="N3" s="6"/>
      <c r="O3" s="6"/>
      <c r="P3" s="6"/>
      <c r="Q3" s="6"/>
      <c r="U3" s="147"/>
      <c r="W3" s="125" t="s">
        <v>1</v>
      </c>
    </row>
    <row r="4" ht="21.75" customHeight="1" spans="1:23">
      <c r="A4" s="8" t="s">
        <v>326</v>
      </c>
      <c r="B4" s="9" t="s">
        <v>245</v>
      </c>
      <c r="C4" s="8" t="s">
        <v>246</v>
      </c>
      <c r="D4" s="8" t="s">
        <v>327</v>
      </c>
      <c r="E4" s="9" t="s">
        <v>247</v>
      </c>
      <c r="F4" s="9" t="s">
        <v>248</v>
      </c>
      <c r="G4" s="9" t="s">
        <v>328</v>
      </c>
      <c r="H4" s="9" t="s">
        <v>329</v>
      </c>
      <c r="I4" s="79" t="s">
        <v>55</v>
      </c>
      <c r="J4" s="10" t="s">
        <v>330</v>
      </c>
      <c r="K4" s="11"/>
      <c r="L4" s="11"/>
      <c r="M4" s="12"/>
      <c r="N4" s="10" t="s">
        <v>253</v>
      </c>
      <c r="O4" s="11"/>
      <c r="P4" s="12"/>
      <c r="Q4" s="9" t="s">
        <v>61</v>
      </c>
      <c r="R4" s="10" t="s">
        <v>62</v>
      </c>
      <c r="S4" s="11"/>
      <c r="T4" s="11"/>
      <c r="U4" s="11"/>
      <c r="V4" s="11"/>
      <c r="W4" s="12"/>
    </row>
    <row r="5" ht="21.75" customHeight="1" spans="1:23">
      <c r="A5" s="13"/>
      <c r="B5" s="80"/>
      <c r="C5" s="13"/>
      <c r="D5" s="13"/>
      <c r="E5" s="14"/>
      <c r="F5" s="14"/>
      <c r="G5" s="14"/>
      <c r="H5" s="14"/>
      <c r="I5" s="80"/>
      <c r="J5" s="148" t="s">
        <v>58</v>
      </c>
      <c r="K5" s="149"/>
      <c r="L5" s="9" t="s">
        <v>59</v>
      </c>
      <c r="M5" s="9" t="s">
        <v>60</v>
      </c>
      <c r="N5" s="9" t="s">
        <v>58</v>
      </c>
      <c r="O5" s="9" t="s">
        <v>59</v>
      </c>
      <c r="P5" s="9" t="s">
        <v>60</v>
      </c>
      <c r="Q5" s="14"/>
      <c r="R5" s="9" t="s">
        <v>57</v>
      </c>
      <c r="S5" s="9" t="s">
        <v>64</v>
      </c>
      <c r="T5" s="9" t="s">
        <v>260</v>
      </c>
      <c r="U5" s="9" t="s">
        <v>66</v>
      </c>
      <c r="V5" s="9" t="s">
        <v>67</v>
      </c>
      <c r="W5" s="9" t="s">
        <v>68</v>
      </c>
    </row>
    <row r="6" ht="21" customHeight="1" spans="1:23">
      <c r="A6" s="80"/>
      <c r="B6" s="80"/>
      <c r="C6" s="80"/>
      <c r="D6" s="80"/>
      <c r="E6" s="80"/>
      <c r="F6" s="80"/>
      <c r="G6" s="80"/>
      <c r="H6" s="80"/>
      <c r="I6" s="80"/>
      <c r="J6" s="150" t="s">
        <v>57</v>
      </c>
      <c r="K6" s="151"/>
      <c r="L6" s="80"/>
      <c r="M6" s="80"/>
      <c r="N6" s="80"/>
      <c r="O6" s="80"/>
      <c r="P6" s="80"/>
      <c r="Q6" s="80"/>
      <c r="R6" s="80"/>
      <c r="S6" s="80"/>
      <c r="T6" s="80"/>
      <c r="U6" s="80"/>
      <c r="V6" s="80"/>
      <c r="W6" s="80"/>
    </row>
    <row r="7" ht="39.75" customHeight="1" spans="1:23">
      <c r="A7" s="16"/>
      <c r="B7" s="18"/>
      <c r="C7" s="16"/>
      <c r="D7" s="16"/>
      <c r="E7" s="17"/>
      <c r="F7" s="17"/>
      <c r="G7" s="17"/>
      <c r="H7" s="17"/>
      <c r="I7" s="18"/>
      <c r="J7" s="70" t="s">
        <v>57</v>
      </c>
      <c r="K7" s="70" t="s">
        <v>331</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7">
        <v>12</v>
      </c>
      <c r="M8" s="37">
        <v>13</v>
      </c>
      <c r="N8" s="37">
        <v>14</v>
      </c>
      <c r="O8" s="37">
        <v>15</v>
      </c>
      <c r="P8" s="37">
        <v>16</v>
      </c>
      <c r="Q8" s="37">
        <v>17</v>
      </c>
      <c r="R8" s="37">
        <v>18</v>
      </c>
      <c r="S8" s="37">
        <v>19</v>
      </c>
      <c r="T8" s="37">
        <v>20</v>
      </c>
      <c r="U8" s="19">
        <v>21</v>
      </c>
      <c r="V8" s="37">
        <v>22</v>
      </c>
      <c r="W8" s="19">
        <v>23</v>
      </c>
    </row>
    <row r="9" ht="22" customHeight="1" spans="1:23">
      <c r="A9" s="72" t="s">
        <v>332</v>
      </c>
      <c r="B9" s="72" t="s">
        <v>333</v>
      </c>
      <c r="C9" s="72" t="s">
        <v>334</v>
      </c>
      <c r="D9" s="72" t="s">
        <v>70</v>
      </c>
      <c r="E9" s="72" t="s">
        <v>115</v>
      </c>
      <c r="F9" s="72" t="s">
        <v>116</v>
      </c>
      <c r="G9" s="72" t="s">
        <v>318</v>
      </c>
      <c r="H9" s="72" t="s">
        <v>319</v>
      </c>
      <c r="I9" s="83">
        <v>64488</v>
      </c>
      <c r="J9" s="83">
        <v>64488</v>
      </c>
      <c r="K9" s="110">
        <v>64488</v>
      </c>
      <c r="L9" s="83"/>
      <c r="M9" s="83"/>
      <c r="N9" s="83"/>
      <c r="O9" s="83"/>
      <c r="P9" s="83"/>
      <c r="Q9" s="83"/>
      <c r="R9" s="83"/>
      <c r="S9" s="83"/>
      <c r="T9" s="83"/>
      <c r="U9" s="83"/>
      <c r="V9" s="83"/>
      <c r="W9" s="83"/>
    </row>
    <row r="10" ht="22" customHeight="1" spans="1:23">
      <c r="A10" s="72" t="s">
        <v>335</v>
      </c>
      <c r="B10" s="72" t="s">
        <v>336</v>
      </c>
      <c r="C10" s="72" t="s">
        <v>337</v>
      </c>
      <c r="D10" s="72" t="s">
        <v>70</v>
      </c>
      <c r="E10" s="72" t="s">
        <v>150</v>
      </c>
      <c r="F10" s="72" t="s">
        <v>151</v>
      </c>
      <c r="G10" s="72" t="s">
        <v>312</v>
      </c>
      <c r="H10" s="72" t="s">
        <v>313</v>
      </c>
      <c r="I10" s="83">
        <v>10000</v>
      </c>
      <c r="J10" s="83"/>
      <c r="K10" s="110"/>
      <c r="L10" s="83">
        <v>10000</v>
      </c>
      <c r="M10" s="83"/>
      <c r="N10" s="83"/>
      <c r="O10" s="83"/>
      <c r="P10" s="83"/>
      <c r="Q10" s="83"/>
      <c r="R10" s="83"/>
      <c r="S10" s="83"/>
      <c r="T10" s="83"/>
      <c r="U10" s="83"/>
      <c r="V10" s="83"/>
      <c r="W10" s="83"/>
    </row>
    <row r="11" ht="22" customHeight="1" spans="1:23">
      <c r="A11" s="72" t="s">
        <v>335</v>
      </c>
      <c r="B11" s="72" t="s">
        <v>338</v>
      </c>
      <c r="C11" s="72" t="s">
        <v>339</v>
      </c>
      <c r="D11" s="72" t="s">
        <v>70</v>
      </c>
      <c r="E11" s="72" t="s">
        <v>150</v>
      </c>
      <c r="F11" s="72" t="s">
        <v>151</v>
      </c>
      <c r="G11" s="72" t="s">
        <v>340</v>
      </c>
      <c r="H11" s="72" t="s">
        <v>341</v>
      </c>
      <c r="I11" s="83">
        <v>20000</v>
      </c>
      <c r="J11" s="83"/>
      <c r="K11" s="110"/>
      <c r="L11" s="83">
        <v>20000</v>
      </c>
      <c r="M11" s="83"/>
      <c r="N11" s="83"/>
      <c r="O11" s="83"/>
      <c r="P11" s="83"/>
      <c r="Q11" s="83"/>
      <c r="R11" s="83"/>
      <c r="S11" s="83"/>
      <c r="T11" s="83"/>
      <c r="U11" s="83"/>
      <c r="V11" s="83"/>
      <c r="W11" s="83"/>
    </row>
    <row r="12" ht="22" customHeight="1" spans="1:23">
      <c r="A12" s="72" t="s">
        <v>335</v>
      </c>
      <c r="B12" s="72" t="s">
        <v>342</v>
      </c>
      <c r="C12" s="72" t="s">
        <v>343</v>
      </c>
      <c r="D12" s="72" t="s">
        <v>70</v>
      </c>
      <c r="E12" s="72" t="s">
        <v>174</v>
      </c>
      <c r="F12" s="72" t="s">
        <v>175</v>
      </c>
      <c r="G12" s="72" t="s">
        <v>344</v>
      </c>
      <c r="H12" s="72" t="s">
        <v>345</v>
      </c>
      <c r="I12" s="83">
        <v>112000</v>
      </c>
      <c r="J12" s="83">
        <v>112000</v>
      </c>
      <c r="K12" s="110">
        <v>112000</v>
      </c>
      <c r="L12" s="83"/>
      <c r="M12" s="83"/>
      <c r="N12" s="83"/>
      <c r="O12" s="83"/>
      <c r="P12" s="83"/>
      <c r="Q12" s="83"/>
      <c r="R12" s="83"/>
      <c r="S12" s="83"/>
      <c r="T12" s="83"/>
      <c r="U12" s="83"/>
      <c r="V12" s="83"/>
      <c r="W12" s="83"/>
    </row>
    <row r="13" ht="22" customHeight="1" spans="1:23">
      <c r="A13" s="72" t="s">
        <v>335</v>
      </c>
      <c r="B13" s="72" t="s">
        <v>346</v>
      </c>
      <c r="C13" s="72" t="s">
        <v>347</v>
      </c>
      <c r="D13" s="72" t="s">
        <v>70</v>
      </c>
      <c r="E13" s="72" t="s">
        <v>150</v>
      </c>
      <c r="F13" s="72" t="s">
        <v>151</v>
      </c>
      <c r="G13" s="72" t="s">
        <v>348</v>
      </c>
      <c r="H13" s="72" t="s">
        <v>349</v>
      </c>
      <c r="I13" s="83">
        <v>200000</v>
      </c>
      <c r="J13" s="83"/>
      <c r="K13" s="110"/>
      <c r="L13" s="83">
        <v>200000</v>
      </c>
      <c r="M13" s="83"/>
      <c r="N13" s="83"/>
      <c r="O13" s="83"/>
      <c r="P13" s="83"/>
      <c r="Q13" s="83"/>
      <c r="R13" s="83"/>
      <c r="S13" s="83"/>
      <c r="T13" s="83"/>
      <c r="U13" s="83"/>
      <c r="V13" s="83"/>
      <c r="W13" s="83"/>
    </row>
    <row r="14" ht="22" customHeight="1" spans="1:23">
      <c r="A14" s="72" t="s">
        <v>335</v>
      </c>
      <c r="B14" s="72" t="s">
        <v>350</v>
      </c>
      <c r="C14" s="72" t="s">
        <v>351</v>
      </c>
      <c r="D14" s="72" t="s">
        <v>70</v>
      </c>
      <c r="E14" s="72" t="s">
        <v>168</v>
      </c>
      <c r="F14" s="72" t="s">
        <v>169</v>
      </c>
      <c r="G14" s="72" t="s">
        <v>340</v>
      </c>
      <c r="H14" s="72" t="s">
        <v>341</v>
      </c>
      <c r="I14" s="83">
        <v>180000</v>
      </c>
      <c r="J14" s="83">
        <v>180000</v>
      </c>
      <c r="K14" s="110">
        <v>180000</v>
      </c>
      <c r="L14" s="83"/>
      <c r="M14" s="83"/>
      <c r="N14" s="83"/>
      <c r="O14" s="83"/>
      <c r="P14" s="83"/>
      <c r="Q14" s="83"/>
      <c r="R14" s="83"/>
      <c r="S14" s="83"/>
      <c r="T14" s="83"/>
      <c r="U14" s="83"/>
      <c r="V14" s="83"/>
      <c r="W14" s="83"/>
    </row>
    <row r="15" ht="22" customHeight="1" spans="1:23">
      <c r="A15" s="72" t="s">
        <v>335</v>
      </c>
      <c r="B15" s="72" t="s">
        <v>352</v>
      </c>
      <c r="C15" s="72" t="s">
        <v>353</v>
      </c>
      <c r="D15" s="72" t="s">
        <v>70</v>
      </c>
      <c r="E15" s="72" t="s">
        <v>170</v>
      </c>
      <c r="F15" s="72" t="s">
        <v>171</v>
      </c>
      <c r="G15" s="72" t="s">
        <v>298</v>
      </c>
      <c r="H15" s="72" t="s">
        <v>299</v>
      </c>
      <c r="I15" s="83">
        <v>8800</v>
      </c>
      <c r="J15" s="83">
        <v>8800</v>
      </c>
      <c r="K15" s="110">
        <v>8800</v>
      </c>
      <c r="L15" s="83"/>
      <c r="M15" s="83"/>
      <c r="N15" s="83"/>
      <c r="O15" s="83"/>
      <c r="P15" s="83"/>
      <c r="Q15" s="83"/>
      <c r="R15" s="83"/>
      <c r="S15" s="83"/>
      <c r="T15" s="83"/>
      <c r="U15" s="83"/>
      <c r="V15" s="83"/>
      <c r="W15" s="83"/>
    </row>
    <row r="16" ht="22" customHeight="1" spans="1:23">
      <c r="A16" s="72" t="s">
        <v>335</v>
      </c>
      <c r="B16" s="72" t="s">
        <v>352</v>
      </c>
      <c r="C16" s="72" t="s">
        <v>353</v>
      </c>
      <c r="D16" s="72" t="s">
        <v>70</v>
      </c>
      <c r="E16" s="72" t="s">
        <v>174</v>
      </c>
      <c r="F16" s="72" t="s">
        <v>175</v>
      </c>
      <c r="G16" s="72" t="s">
        <v>298</v>
      </c>
      <c r="H16" s="72" t="s">
        <v>299</v>
      </c>
      <c r="I16" s="83">
        <v>50000</v>
      </c>
      <c r="J16" s="83">
        <v>50000</v>
      </c>
      <c r="K16" s="110">
        <v>50000</v>
      </c>
      <c r="L16" s="83"/>
      <c r="M16" s="83"/>
      <c r="N16" s="83"/>
      <c r="O16" s="83"/>
      <c r="P16" s="83"/>
      <c r="Q16" s="83"/>
      <c r="R16" s="83"/>
      <c r="S16" s="83"/>
      <c r="T16" s="83"/>
      <c r="U16" s="83"/>
      <c r="V16" s="83"/>
      <c r="W16" s="83"/>
    </row>
    <row r="17" ht="22" customHeight="1" spans="1:23">
      <c r="A17" s="72" t="s">
        <v>335</v>
      </c>
      <c r="B17" s="72" t="s">
        <v>352</v>
      </c>
      <c r="C17" s="72" t="s">
        <v>353</v>
      </c>
      <c r="D17" s="72" t="s">
        <v>70</v>
      </c>
      <c r="E17" s="72" t="s">
        <v>172</v>
      </c>
      <c r="F17" s="72" t="s">
        <v>173</v>
      </c>
      <c r="G17" s="72" t="s">
        <v>340</v>
      </c>
      <c r="H17" s="72" t="s">
        <v>341</v>
      </c>
      <c r="I17" s="83">
        <v>50000</v>
      </c>
      <c r="J17" s="83">
        <v>50000</v>
      </c>
      <c r="K17" s="110">
        <v>50000</v>
      </c>
      <c r="L17" s="83"/>
      <c r="M17" s="83"/>
      <c r="N17" s="83"/>
      <c r="O17" s="83"/>
      <c r="P17" s="83"/>
      <c r="Q17" s="83"/>
      <c r="R17" s="83"/>
      <c r="S17" s="83"/>
      <c r="T17" s="83"/>
      <c r="U17" s="83"/>
      <c r="V17" s="83"/>
      <c r="W17" s="83"/>
    </row>
    <row r="18" ht="22" customHeight="1" spans="1:23">
      <c r="A18" s="72" t="s">
        <v>335</v>
      </c>
      <c r="B18" s="72" t="s">
        <v>352</v>
      </c>
      <c r="C18" s="72" t="s">
        <v>353</v>
      </c>
      <c r="D18" s="72" t="s">
        <v>70</v>
      </c>
      <c r="E18" s="72" t="s">
        <v>164</v>
      </c>
      <c r="F18" s="72" t="s">
        <v>165</v>
      </c>
      <c r="G18" s="72" t="s">
        <v>348</v>
      </c>
      <c r="H18" s="72" t="s">
        <v>349</v>
      </c>
      <c r="I18" s="83">
        <v>50000</v>
      </c>
      <c r="J18" s="83">
        <v>50000</v>
      </c>
      <c r="K18" s="110">
        <v>50000</v>
      </c>
      <c r="L18" s="83"/>
      <c r="M18" s="83"/>
      <c r="N18" s="83"/>
      <c r="O18" s="83"/>
      <c r="P18" s="83"/>
      <c r="Q18" s="83"/>
      <c r="R18" s="83"/>
      <c r="S18" s="83"/>
      <c r="T18" s="83"/>
      <c r="U18" s="83"/>
      <c r="V18" s="83"/>
      <c r="W18" s="83"/>
    </row>
    <row r="19" ht="22" customHeight="1" spans="1:23">
      <c r="A19" s="72" t="s">
        <v>335</v>
      </c>
      <c r="B19" s="72" t="s">
        <v>352</v>
      </c>
      <c r="C19" s="72" t="s">
        <v>353</v>
      </c>
      <c r="D19" s="72" t="s">
        <v>70</v>
      </c>
      <c r="E19" s="72" t="s">
        <v>170</v>
      </c>
      <c r="F19" s="72" t="s">
        <v>171</v>
      </c>
      <c r="G19" s="72" t="s">
        <v>354</v>
      </c>
      <c r="H19" s="72" t="s">
        <v>355</v>
      </c>
      <c r="I19" s="83">
        <v>210000</v>
      </c>
      <c r="J19" s="83">
        <v>210000</v>
      </c>
      <c r="K19" s="110">
        <v>210000</v>
      </c>
      <c r="L19" s="83"/>
      <c r="M19" s="83"/>
      <c r="N19" s="83"/>
      <c r="O19" s="83"/>
      <c r="P19" s="83"/>
      <c r="Q19" s="83"/>
      <c r="R19" s="83"/>
      <c r="S19" s="83"/>
      <c r="T19" s="83"/>
      <c r="U19" s="83"/>
      <c r="V19" s="83"/>
      <c r="W19" s="83"/>
    </row>
    <row r="20" ht="22" customHeight="1" spans="1:23">
      <c r="A20" s="72" t="s">
        <v>335</v>
      </c>
      <c r="B20" s="72" t="s">
        <v>356</v>
      </c>
      <c r="C20" s="72" t="s">
        <v>357</v>
      </c>
      <c r="D20" s="72" t="s">
        <v>70</v>
      </c>
      <c r="E20" s="72" t="s">
        <v>170</v>
      </c>
      <c r="F20" s="72" t="s">
        <v>171</v>
      </c>
      <c r="G20" s="72" t="s">
        <v>354</v>
      </c>
      <c r="H20" s="72" t="s">
        <v>355</v>
      </c>
      <c r="I20" s="83">
        <v>139100</v>
      </c>
      <c r="J20" s="83">
        <v>139100</v>
      </c>
      <c r="K20" s="110">
        <v>139100</v>
      </c>
      <c r="L20" s="83"/>
      <c r="M20" s="83"/>
      <c r="N20" s="83"/>
      <c r="O20" s="83"/>
      <c r="P20" s="83"/>
      <c r="Q20" s="83"/>
      <c r="R20" s="83"/>
      <c r="S20" s="83"/>
      <c r="T20" s="83"/>
      <c r="U20" s="83"/>
      <c r="V20" s="83"/>
      <c r="W20" s="83"/>
    </row>
    <row r="21" ht="22" customHeight="1" spans="1:23">
      <c r="A21" s="72" t="s">
        <v>335</v>
      </c>
      <c r="B21" s="72" t="s">
        <v>358</v>
      </c>
      <c r="C21" s="72" t="s">
        <v>359</v>
      </c>
      <c r="D21" s="72" t="s">
        <v>70</v>
      </c>
      <c r="E21" s="72" t="s">
        <v>162</v>
      </c>
      <c r="F21" s="72" t="s">
        <v>163</v>
      </c>
      <c r="G21" s="72" t="s">
        <v>360</v>
      </c>
      <c r="H21" s="72" t="s">
        <v>361</v>
      </c>
      <c r="I21" s="83">
        <v>26200</v>
      </c>
      <c r="J21" s="83">
        <v>26200</v>
      </c>
      <c r="K21" s="110">
        <v>26200</v>
      </c>
      <c r="L21" s="83"/>
      <c r="M21" s="83"/>
      <c r="N21" s="83"/>
      <c r="O21" s="83"/>
      <c r="P21" s="83"/>
      <c r="Q21" s="83"/>
      <c r="R21" s="83"/>
      <c r="S21" s="83"/>
      <c r="T21" s="83"/>
      <c r="U21" s="83"/>
      <c r="V21" s="83"/>
      <c r="W21" s="83"/>
    </row>
    <row r="22" ht="22" customHeight="1" spans="1:23">
      <c r="A22" s="72" t="s">
        <v>335</v>
      </c>
      <c r="B22" s="72" t="s">
        <v>358</v>
      </c>
      <c r="C22" s="72" t="s">
        <v>359</v>
      </c>
      <c r="D22" s="72" t="s">
        <v>70</v>
      </c>
      <c r="E22" s="72" t="s">
        <v>162</v>
      </c>
      <c r="F22" s="72" t="s">
        <v>163</v>
      </c>
      <c r="G22" s="72" t="s">
        <v>354</v>
      </c>
      <c r="H22" s="72" t="s">
        <v>355</v>
      </c>
      <c r="I22" s="83">
        <v>10000</v>
      </c>
      <c r="J22" s="83">
        <v>10000</v>
      </c>
      <c r="K22" s="110">
        <v>10000</v>
      </c>
      <c r="L22" s="83"/>
      <c r="M22" s="83"/>
      <c r="N22" s="83"/>
      <c r="O22" s="83"/>
      <c r="P22" s="83"/>
      <c r="Q22" s="83"/>
      <c r="R22" s="83"/>
      <c r="S22" s="83"/>
      <c r="T22" s="83"/>
      <c r="U22" s="83"/>
      <c r="V22" s="83"/>
      <c r="W22" s="83"/>
    </row>
    <row r="23" ht="22" customHeight="1" spans="1:23">
      <c r="A23" s="72" t="s">
        <v>335</v>
      </c>
      <c r="B23" s="72" t="s">
        <v>362</v>
      </c>
      <c r="C23" s="72" t="s">
        <v>363</v>
      </c>
      <c r="D23" s="72" t="s">
        <v>70</v>
      </c>
      <c r="E23" s="72" t="s">
        <v>158</v>
      </c>
      <c r="F23" s="72" t="s">
        <v>159</v>
      </c>
      <c r="G23" s="72" t="s">
        <v>340</v>
      </c>
      <c r="H23" s="72" t="s">
        <v>341</v>
      </c>
      <c r="I23" s="83">
        <v>39624.4</v>
      </c>
      <c r="J23" s="83"/>
      <c r="K23" s="110"/>
      <c r="L23" s="83"/>
      <c r="M23" s="83"/>
      <c r="N23" s="83"/>
      <c r="O23" s="83"/>
      <c r="P23" s="83"/>
      <c r="Q23" s="83"/>
      <c r="R23" s="83">
        <v>39624.4</v>
      </c>
      <c r="S23" s="83"/>
      <c r="T23" s="83"/>
      <c r="U23" s="83">
        <v>39624.4</v>
      </c>
      <c r="V23" s="83"/>
      <c r="W23" s="83"/>
    </row>
    <row r="24" ht="22" customHeight="1" spans="1:23">
      <c r="A24" s="72" t="s">
        <v>335</v>
      </c>
      <c r="B24" s="72" t="s">
        <v>364</v>
      </c>
      <c r="C24" s="72" t="s">
        <v>365</v>
      </c>
      <c r="D24" s="72" t="s">
        <v>70</v>
      </c>
      <c r="E24" s="72" t="s">
        <v>101</v>
      </c>
      <c r="F24" s="72" t="s">
        <v>102</v>
      </c>
      <c r="G24" s="72" t="s">
        <v>360</v>
      </c>
      <c r="H24" s="72" t="s">
        <v>361</v>
      </c>
      <c r="I24" s="83">
        <v>40000</v>
      </c>
      <c r="J24" s="83">
        <v>40000</v>
      </c>
      <c r="K24" s="110">
        <v>40000</v>
      </c>
      <c r="L24" s="83"/>
      <c r="M24" s="83"/>
      <c r="N24" s="83"/>
      <c r="O24" s="83"/>
      <c r="P24" s="83"/>
      <c r="Q24" s="83"/>
      <c r="R24" s="83"/>
      <c r="S24" s="83"/>
      <c r="T24" s="83"/>
      <c r="U24" s="83"/>
      <c r="V24" s="83"/>
      <c r="W24" s="83"/>
    </row>
    <row r="25" ht="22" customHeight="1" spans="1:23">
      <c r="A25" s="72" t="s">
        <v>335</v>
      </c>
      <c r="B25" s="72" t="s">
        <v>366</v>
      </c>
      <c r="C25" s="72" t="s">
        <v>367</v>
      </c>
      <c r="D25" s="72" t="s">
        <v>70</v>
      </c>
      <c r="E25" s="72" t="s">
        <v>158</v>
      </c>
      <c r="F25" s="72" t="s">
        <v>159</v>
      </c>
      <c r="G25" s="72" t="s">
        <v>340</v>
      </c>
      <c r="H25" s="72" t="s">
        <v>341</v>
      </c>
      <c r="I25" s="83">
        <v>6440</v>
      </c>
      <c r="J25" s="83"/>
      <c r="K25" s="110"/>
      <c r="L25" s="83"/>
      <c r="M25" s="83"/>
      <c r="N25" s="83"/>
      <c r="O25" s="83"/>
      <c r="P25" s="83"/>
      <c r="Q25" s="83"/>
      <c r="R25" s="83">
        <v>6440</v>
      </c>
      <c r="S25" s="83"/>
      <c r="T25" s="83"/>
      <c r="U25" s="83">
        <v>6440</v>
      </c>
      <c r="V25" s="83"/>
      <c r="W25" s="83"/>
    </row>
    <row r="26" ht="22" customHeight="1" spans="1:23">
      <c r="A26" s="72" t="s">
        <v>335</v>
      </c>
      <c r="B26" s="72" t="s">
        <v>368</v>
      </c>
      <c r="C26" s="72" t="s">
        <v>369</v>
      </c>
      <c r="D26" s="72" t="s">
        <v>70</v>
      </c>
      <c r="E26" s="72" t="s">
        <v>158</v>
      </c>
      <c r="F26" s="72" t="s">
        <v>159</v>
      </c>
      <c r="G26" s="72" t="s">
        <v>344</v>
      </c>
      <c r="H26" s="72" t="s">
        <v>345</v>
      </c>
      <c r="I26" s="83">
        <v>2960</v>
      </c>
      <c r="J26" s="83"/>
      <c r="K26" s="110"/>
      <c r="L26" s="83"/>
      <c r="M26" s="83"/>
      <c r="N26" s="83"/>
      <c r="O26" s="83"/>
      <c r="P26" s="83"/>
      <c r="Q26" s="83"/>
      <c r="R26" s="83">
        <v>2960</v>
      </c>
      <c r="S26" s="83"/>
      <c r="T26" s="83"/>
      <c r="U26" s="83">
        <v>2960</v>
      </c>
      <c r="V26" s="83"/>
      <c r="W26" s="83"/>
    </row>
    <row r="27" ht="22" customHeight="1" spans="1:23">
      <c r="A27" s="72" t="s">
        <v>370</v>
      </c>
      <c r="B27" s="72" t="s">
        <v>371</v>
      </c>
      <c r="C27" s="72" t="s">
        <v>372</v>
      </c>
      <c r="D27" s="72" t="s">
        <v>70</v>
      </c>
      <c r="E27" s="72" t="s">
        <v>148</v>
      </c>
      <c r="F27" s="72" t="s">
        <v>149</v>
      </c>
      <c r="G27" s="72" t="s">
        <v>348</v>
      </c>
      <c r="H27" s="72" t="s">
        <v>349</v>
      </c>
      <c r="I27" s="83">
        <v>100000</v>
      </c>
      <c r="J27" s="83"/>
      <c r="K27" s="110"/>
      <c r="L27" s="83">
        <v>100000</v>
      </c>
      <c r="M27" s="83"/>
      <c r="N27" s="83"/>
      <c r="O27" s="83"/>
      <c r="P27" s="83"/>
      <c r="Q27" s="83"/>
      <c r="R27" s="83"/>
      <c r="S27" s="83"/>
      <c r="T27" s="83"/>
      <c r="U27" s="83"/>
      <c r="V27" s="83"/>
      <c r="W27" s="83"/>
    </row>
    <row r="28" ht="22" customHeight="1" spans="1:23">
      <c r="A28" s="72" t="s">
        <v>370</v>
      </c>
      <c r="B28" s="72" t="s">
        <v>373</v>
      </c>
      <c r="C28" s="72" t="s">
        <v>374</v>
      </c>
      <c r="D28" s="72" t="s">
        <v>70</v>
      </c>
      <c r="E28" s="72" t="s">
        <v>148</v>
      </c>
      <c r="F28" s="72" t="s">
        <v>149</v>
      </c>
      <c r="G28" s="72" t="s">
        <v>340</v>
      </c>
      <c r="H28" s="72" t="s">
        <v>341</v>
      </c>
      <c r="I28" s="83">
        <v>50000</v>
      </c>
      <c r="J28" s="83"/>
      <c r="K28" s="110"/>
      <c r="L28" s="83">
        <v>50000</v>
      </c>
      <c r="M28" s="83"/>
      <c r="N28" s="83"/>
      <c r="O28" s="83"/>
      <c r="P28" s="83"/>
      <c r="Q28" s="83"/>
      <c r="R28" s="83"/>
      <c r="S28" s="83"/>
      <c r="T28" s="83"/>
      <c r="U28" s="83"/>
      <c r="V28" s="83"/>
      <c r="W28" s="83"/>
    </row>
    <row r="29" ht="22" customHeight="1" spans="1:23">
      <c r="A29" s="72" t="s">
        <v>370</v>
      </c>
      <c r="B29" s="72" t="s">
        <v>375</v>
      </c>
      <c r="C29" s="72" t="s">
        <v>376</v>
      </c>
      <c r="D29" s="72" t="s">
        <v>70</v>
      </c>
      <c r="E29" s="72" t="s">
        <v>184</v>
      </c>
      <c r="F29" s="72" t="s">
        <v>185</v>
      </c>
      <c r="G29" s="72" t="s">
        <v>377</v>
      </c>
      <c r="H29" s="72" t="s">
        <v>378</v>
      </c>
      <c r="I29" s="83">
        <v>150000</v>
      </c>
      <c r="J29" s="83">
        <v>150000</v>
      </c>
      <c r="K29" s="110">
        <v>150000</v>
      </c>
      <c r="L29" s="83"/>
      <c r="M29" s="83"/>
      <c r="N29" s="83"/>
      <c r="O29" s="83"/>
      <c r="P29" s="83"/>
      <c r="Q29" s="83"/>
      <c r="R29" s="83"/>
      <c r="S29" s="83"/>
      <c r="T29" s="83"/>
      <c r="U29" s="83"/>
      <c r="V29" s="83"/>
      <c r="W29" s="83"/>
    </row>
    <row r="30" ht="22" customHeight="1" spans="1:23">
      <c r="A30" s="72" t="s">
        <v>370</v>
      </c>
      <c r="B30" s="72" t="s">
        <v>379</v>
      </c>
      <c r="C30" s="72" t="s">
        <v>380</v>
      </c>
      <c r="D30" s="72" t="s">
        <v>70</v>
      </c>
      <c r="E30" s="72" t="s">
        <v>148</v>
      </c>
      <c r="F30" s="72" t="s">
        <v>149</v>
      </c>
      <c r="G30" s="72" t="s">
        <v>360</v>
      </c>
      <c r="H30" s="72" t="s">
        <v>361</v>
      </c>
      <c r="I30" s="83">
        <v>220000</v>
      </c>
      <c r="J30" s="83"/>
      <c r="K30" s="110"/>
      <c r="L30" s="83">
        <v>220000</v>
      </c>
      <c r="M30" s="83"/>
      <c r="N30" s="83"/>
      <c r="O30" s="83"/>
      <c r="P30" s="83"/>
      <c r="Q30" s="83"/>
      <c r="R30" s="83"/>
      <c r="S30" s="83"/>
      <c r="T30" s="83"/>
      <c r="U30" s="83"/>
      <c r="V30" s="83"/>
      <c r="W30" s="83"/>
    </row>
    <row r="31" ht="22" customHeight="1" spans="1:23">
      <c r="A31" s="72" t="s">
        <v>370</v>
      </c>
      <c r="B31" s="72" t="s">
        <v>381</v>
      </c>
      <c r="C31" s="72" t="s">
        <v>382</v>
      </c>
      <c r="D31" s="72" t="s">
        <v>70</v>
      </c>
      <c r="E31" s="72" t="s">
        <v>170</v>
      </c>
      <c r="F31" s="72" t="s">
        <v>171</v>
      </c>
      <c r="G31" s="72" t="s">
        <v>354</v>
      </c>
      <c r="H31" s="72" t="s">
        <v>355</v>
      </c>
      <c r="I31" s="83">
        <v>480000</v>
      </c>
      <c r="J31" s="83">
        <v>480000</v>
      </c>
      <c r="K31" s="110">
        <v>480000</v>
      </c>
      <c r="L31" s="83"/>
      <c r="M31" s="83"/>
      <c r="N31" s="83"/>
      <c r="O31" s="83"/>
      <c r="P31" s="83"/>
      <c r="Q31" s="83"/>
      <c r="R31" s="83"/>
      <c r="S31" s="83"/>
      <c r="T31" s="83"/>
      <c r="U31" s="83"/>
      <c r="V31" s="83"/>
      <c r="W31" s="83"/>
    </row>
    <row r="32" ht="22" customHeight="1" spans="1:23">
      <c r="A32" s="72" t="s">
        <v>370</v>
      </c>
      <c r="B32" s="72" t="s">
        <v>383</v>
      </c>
      <c r="C32" s="72" t="s">
        <v>384</v>
      </c>
      <c r="D32" s="72" t="s">
        <v>70</v>
      </c>
      <c r="E32" s="72" t="s">
        <v>136</v>
      </c>
      <c r="F32" s="72" t="s">
        <v>137</v>
      </c>
      <c r="G32" s="72" t="s">
        <v>354</v>
      </c>
      <c r="H32" s="72" t="s">
        <v>355</v>
      </c>
      <c r="I32" s="83">
        <v>336000</v>
      </c>
      <c r="J32" s="83">
        <v>336000</v>
      </c>
      <c r="K32" s="110">
        <v>336000</v>
      </c>
      <c r="L32" s="83"/>
      <c r="M32" s="83"/>
      <c r="N32" s="83"/>
      <c r="O32" s="83"/>
      <c r="P32" s="83"/>
      <c r="Q32" s="83"/>
      <c r="R32" s="83"/>
      <c r="S32" s="83"/>
      <c r="T32" s="83"/>
      <c r="U32" s="83"/>
      <c r="V32" s="83"/>
      <c r="W32" s="83"/>
    </row>
    <row r="33" ht="22" customHeight="1" spans="1:23">
      <c r="A33" s="72" t="s">
        <v>370</v>
      </c>
      <c r="B33" s="72" t="s">
        <v>385</v>
      </c>
      <c r="C33" s="72" t="s">
        <v>386</v>
      </c>
      <c r="D33" s="72" t="s">
        <v>70</v>
      </c>
      <c r="E33" s="72" t="s">
        <v>160</v>
      </c>
      <c r="F33" s="72" t="s">
        <v>161</v>
      </c>
      <c r="G33" s="72" t="s">
        <v>348</v>
      </c>
      <c r="H33" s="72" t="s">
        <v>349</v>
      </c>
      <c r="I33" s="83">
        <v>660000</v>
      </c>
      <c r="J33" s="83">
        <v>660000</v>
      </c>
      <c r="K33" s="110">
        <v>660000</v>
      </c>
      <c r="L33" s="83"/>
      <c r="M33" s="83"/>
      <c r="N33" s="83"/>
      <c r="O33" s="83"/>
      <c r="P33" s="83"/>
      <c r="Q33" s="83"/>
      <c r="R33" s="83"/>
      <c r="S33" s="83"/>
      <c r="T33" s="83"/>
      <c r="U33" s="83"/>
      <c r="V33" s="83"/>
      <c r="W33" s="83"/>
    </row>
    <row r="34" ht="22" customHeight="1" spans="1:23">
      <c r="A34" s="72" t="s">
        <v>370</v>
      </c>
      <c r="B34" s="72" t="s">
        <v>387</v>
      </c>
      <c r="C34" s="72" t="s">
        <v>388</v>
      </c>
      <c r="D34" s="72" t="s">
        <v>70</v>
      </c>
      <c r="E34" s="72" t="s">
        <v>148</v>
      </c>
      <c r="F34" s="72" t="s">
        <v>149</v>
      </c>
      <c r="G34" s="72" t="s">
        <v>340</v>
      </c>
      <c r="H34" s="72" t="s">
        <v>341</v>
      </c>
      <c r="I34" s="83">
        <v>50000</v>
      </c>
      <c r="J34" s="83"/>
      <c r="K34" s="110"/>
      <c r="L34" s="83">
        <v>50000</v>
      </c>
      <c r="M34" s="83"/>
      <c r="N34" s="83"/>
      <c r="O34" s="83"/>
      <c r="P34" s="83"/>
      <c r="Q34" s="83"/>
      <c r="R34" s="83"/>
      <c r="S34" s="83"/>
      <c r="T34" s="83"/>
      <c r="U34" s="83"/>
      <c r="V34" s="83"/>
      <c r="W34" s="83"/>
    </row>
    <row r="35" ht="22" customHeight="1" spans="1:23">
      <c r="A35" s="72" t="s">
        <v>370</v>
      </c>
      <c r="B35" s="72" t="s">
        <v>389</v>
      </c>
      <c r="C35" s="72" t="s">
        <v>390</v>
      </c>
      <c r="D35" s="72" t="s">
        <v>70</v>
      </c>
      <c r="E35" s="72" t="s">
        <v>148</v>
      </c>
      <c r="F35" s="72" t="s">
        <v>149</v>
      </c>
      <c r="G35" s="72" t="s">
        <v>348</v>
      </c>
      <c r="H35" s="72" t="s">
        <v>349</v>
      </c>
      <c r="I35" s="83">
        <v>100000</v>
      </c>
      <c r="J35" s="83"/>
      <c r="K35" s="110"/>
      <c r="L35" s="83">
        <v>100000</v>
      </c>
      <c r="M35" s="83"/>
      <c r="N35" s="83"/>
      <c r="O35" s="83"/>
      <c r="P35" s="83"/>
      <c r="Q35" s="83"/>
      <c r="R35" s="83"/>
      <c r="S35" s="83"/>
      <c r="T35" s="83"/>
      <c r="U35" s="83"/>
      <c r="V35" s="83"/>
      <c r="W35" s="83"/>
    </row>
    <row r="36" ht="22" customHeight="1" spans="1:23">
      <c r="A36" s="72" t="s">
        <v>370</v>
      </c>
      <c r="B36" s="72" t="s">
        <v>391</v>
      </c>
      <c r="C36" s="72" t="s">
        <v>392</v>
      </c>
      <c r="D36" s="72" t="s">
        <v>70</v>
      </c>
      <c r="E36" s="72" t="s">
        <v>180</v>
      </c>
      <c r="F36" s="72" t="s">
        <v>181</v>
      </c>
      <c r="G36" s="72" t="s">
        <v>377</v>
      </c>
      <c r="H36" s="72" t="s">
        <v>378</v>
      </c>
      <c r="I36" s="83">
        <v>698800</v>
      </c>
      <c r="J36" s="83">
        <v>698800</v>
      </c>
      <c r="K36" s="110">
        <v>698800</v>
      </c>
      <c r="L36" s="83"/>
      <c r="M36" s="83"/>
      <c r="N36" s="83"/>
      <c r="O36" s="83"/>
      <c r="P36" s="83"/>
      <c r="Q36" s="83"/>
      <c r="R36" s="83"/>
      <c r="S36" s="83"/>
      <c r="T36" s="83"/>
      <c r="U36" s="83"/>
      <c r="V36" s="83"/>
      <c r="W36" s="83"/>
    </row>
    <row r="37" ht="22" customHeight="1" spans="1:23">
      <c r="A37" s="72" t="s">
        <v>370</v>
      </c>
      <c r="B37" s="72" t="s">
        <v>393</v>
      </c>
      <c r="C37" s="72" t="s">
        <v>394</v>
      </c>
      <c r="D37" s="72" t="s">
        <v>70</v>
      </c>
      <c r="E37" s="72" t="s">
        <v>170</v>
      </c>
      <c r="F37" s="72" t="s">
        <v>171</v>
      </c>
      <c r="G37" s="72" t="s">
        <v>348</v>
      </c>
      <c r="H37" s="72" t="s">
        <v>349</v>
      </c>
      <c r="I37" s="83">
        <v>65000</v>
      </c>
      <c r="J37" s="83">
        <v>65000</v>
      </c>
      <c r="K37" s="110">
        <v>65000</v>
      </c>
      <c r="L37" s="83"/>
      <c r="M37" s="83"/>
      <c r="N37" s="83"/>
      <c r="O37" s="83"/>
      <c r="P37" s="83"/>
      <c r="Q37" s="83"/>
      <c r="R37" s="83"/>
      <c r="S37" s="83"/>
      <c r="T37" s="83"/>
      <c r="U37" s="83"/>
      <c r="V37" s="83"/>
      <c r="W37" s="83"/>
    </row>
    <row r="38" ht="22" customHeight="1" spans="1:23">
      <c r="A38" s="72" t="s">
        <v>370</v>
      </c>
      <c r="B38" s="72" t="s">
        <v>395</v>
      </c>
      <c r="C38" s="72" t="s">
        <v>396</v>
      </c>
      <c r="D38" s="72" t="s">
        <v>70</v>
      </c>
      <c r="E38" s="72" t="s">
        <v>160</v>
      </c>
      <c r="F38" s="72" t="s">
        <v>161</v>
      </c>
      <c r="G38" s="72" t="s">
        <v>354</v>
      </c>
      <c r="H38" s="72" t="s">
        <v>355</v>
      </c>
      <c r="I38" s="83">
        <v>200000</v>
      </c>
      <c r="J38" s="83">
        <v>200000</v>
      </c>
      <c r="K38" s="110">
        <v>200000</v>
      </c>
      <c r="L38" s="83"/>
      <c r="M38" s="83"/>
      <c r="N38" s="83"/>
      <c r="O38" s="83"/>
      <c r="P38" s="83"/>
      <c r="Q38" s="83"/>
      <c r="R38" s="83"/>
      <c r="S38" s="83"/>
      <c r="T38" s="83"/>
      <c r="U38" s="83"/>
      <c r="V38" s="83"/>
      <c r="W38" s="83"/>
    </row>
    <row r="39" ht="22" customHeight="1" spans="1:23">
      <c r="A39" s="72" t="s">
        <v>370</v>
      </c>
      <c r="B39" s="72" t="s">
        <v>397</v>
      </c>
      <c r="C39" s="72" t="s">
        <v>398</v>
      </c>
      <c r="D39" s="72" t="s">
        <v>70</v>
      </c>
      <c r="E39" s="72" t="s">
        <v>162</v>
      </c>
      <c r="F39" s="72" t="s">
        <v>163</v>
      </c>
      <c r="G39" s="72" t="s">
        <v>360</v>
      </c>
      <c r="H39" s="72" t="s">
        <v>361</v>
      </c>
      <c r="I39" s="83">
        <v>152600</v>
      </c>
      <c r="J39" s="83">
        <v>152600</v>
      </c>
      <c r="K39" s="110">
        <v>152600</v>
      </c>
      <c r="L39" s="83"/>
      <c r="M39" s="83"/>
      <c r="N39" s="83"/>
      <c r="O39" s="83"/>
      <c r="P39" s="83"/>
      <c r="Q39" s="83"/>
      <c r="R39" s="83"/>
      <c r="S39" s="83"/>
      <c r="T39" s="83"/>
      <c r="U39" s="83"/>
      <c r="V39" s="83"/>
      <c r="W39" s="83"/>
    </row>
    <row r="40" ht="22" customHeight="1" spans="1:23">
      <c r="A40" s="72" t="s">
        <v>370</v>
      </c>
      <c r="B40" s="72" t="s">
        <v>399</v>
      </c>
      <c r="C40" s="72" t="s">
        <v>400</v>
      </c>
      <c r="D40" s="72" t="s">
        <v>70</v>
      </c>
      <c r="E40" s="72" t="s">
        <v>170</v>
      </c>
      <c r="F40" s="72" t="s">
        <v>171</v>
      </c>
      <c r="G40" s="72" t="s">
        <v>354</v>
      </c>
      <c r="H40" s="72" t="s">
        <v>355</v>
      </c>
      <c r="I40" s="83">
        <v>706800</v>
      </c>
      <c r="J40" s="83">
        <v>706800</v>
      </c>
      <c r="K40" s="110">
        <v>706800</v>
      </c>
      <c r="L40" s="83"/>
      <c r="M40" s="83"/>
      <c r="N40" s="83"/>
      <c r="O40" s="83"/>
      <c r="P40" s="83"/>
      <c r="Q40" s="83"/>
      <c r="R40" s="83"/>
      <c r="S40" s="83"/>
      <c r="T40" s="83"/>
      <c r="U40" s="83"/>
      <c r="V40" s="83"/>
      <c r="W40" s="83"/>
    </row>
    <row r="41" ht="22" customHeight="1" spans="1:23">
      <c r="A41" s="72" t="s">
        <v>370</v>
      </c>
      <c r="B41" s="72" t="s">
        <v>401</v>
      </c>
      <c r="C41" s="72" t="s">
        <v>402</v>
      </c>
      <c r="D41" s="72" t="s">
        <v>70</v>
      </c>
      <c r="E41" s="72" t="s">
        <v>178</v>
      </c>
      <c r="F41" s="72" t="s">
        <v>179</v>
      </c>
      <c r="G41" s="72" t="s">
        <v>354</v>
      </c>
      <c r="H41" s="72" t="s">
        <v>355</v>
      </c>
      <c r="I41" s="83">
        <v>243740</v>
      </c>
      <c r="J41" s="83">
        <v>243740</v>
      </c>
      <c r="K41" s="110">
        <v>243740</v>
      </c>
      <c r="L41" s="83"/>
      <c r="M41" s="83"/>
      <c r="N41" s="83"/>
      <c r="O41" s="83"/>
      <c r="P41" s="83"/>
      <c r="Q41" s="83"/>
      <c r="R41" s="83"/>
      <c r="S41" s="83"/>
      <c r="T41" s="83"/>
      <c r="U41" s="83"/>
      <c r="V41" s="83"/>
      <c r="W41" s="83"/>
    </row>
    <row r="42" ht="22" customHeight="1" spans="1:23">
      <c r="A42" s="72" t="s">
        <v>370</v>
      </c>
      <c r="B42" s="72" t="s">
        <v>403</v>
      </c>
      <c r="C42" s="72" t="s">
        <v>404</v>
      </c>
      <c r="D42" s="72" t="s">
        <v>70</v>
      </c>
      <c r="E42" s="72" t="s">
        <v>170</v>
      </c>
      <c r="F42" s="72" t="s">
        <v>171</v>
      </c>
      <c r="G42" s="72" t="s">
        <v>354</v>
      </c>
      <c r="H42" s="72" t="s">
        <v>355</v>
      </c>
      <c r="I42" s="83">
        <v>230000</v>
      </c>
      <c r="J42" s="83">
        <v>230000</v>
      </c>
      <c r="K42" s="110">
        <v>230000</v>
      </c>
      <c r="L42" s="83"/>
      <c r="M42" s="83"/>
      <c r="N42" s="83"/>
      <c r="O42" s="83"/>
      <c r="P42" s="83"/>
      <c r="Q42" s="83"/>
      <c r="R42" s="83"/>
      <c r="S42" s="83"/>
      <c r="T42" s="83"/>
      <c r="U42" s="83"/>
      <c r="V42" s="83"/>
      <c r="W42" s="83"/>
    </row>
    <row r="43" ht="22" customHeight="1" spans="1:23">
      <c r="A43" s="72" t="s">
        <v>370</v>
      </c>
      <c r="B43" s="72" t="s">
        <v>405</v>
      </c>
      <c r="C43" s="72" t="s">
        <v>406</v>
      </c>
      <c r="D43" s="72" t="s">
        <v>70</v>
      </c>
      <c r="E43" s="72" t="s">
        <v>170</v>
      </c>
      <c r="F43" s="72" t="s">
        <v>171</v>
      </c>
      <c r="G43" s="72" t="s">
        <v>354</v>
      </c>
      <c r="H43" s="72" t="s">
        <v>355</v>
      </c>
      <c r="I43" s="83">
        <v>380000</v>
      </c>
      <c r="J43" s="83">
        <v>380000</v>
      </c>
      <c r="K43" s="110">
        <v>380000</v>
      </c>
      <c r="L43" s="83"/>
      <c r="M43" s="83"/>
      <c r="N43" s="83"/>
      <c r="O43" s="83"/>
      <c r="P43" s="83"/>
      <c r="Q43" s="83"/>
      <c r="R43" s="83"/>
      <c r="S43" s="83"/>
      <c r="T43" s="83"/>
      <c r="U43" s="83"/>
      <c r="V43" s="83"/>
      <c r="W43" s="83"/>
    </row>
    <row r="44" ht="22" customHeight="1" spans="1:23">
      <c r="A44" s="72" t="s">
        <v>370</v>
      </c>
      <c r="B44" s="72" t="s">
        <v>407</v>
      </c>
      <c r="C44" s="72" t="s">
        <v>408</v>
      </c>
      <c r="D44" s="72" t="s">
        <v>70</v>
      </c>
      <c r="E44" s="72" t="s">
        <v>170</v>
      </c>
      <c r="F44" s="72" t="s">
        <v>171</v>
      </c>
      <c r="G44" s="72" t="s">
        <v>377</v>
      </c>
      <c r="H44" s="72" t="s">
        <v>378</v>
      </c>
      <c r="I44" s="83">
        <v>1000000</v>
      </c>
      <c r="J44" s="83">
        <v>1000000</v>
      </c>
      <c r="K44" s="110">
        <v>1000000</v>
      </c>
      <c r="L44" s="83"/>
      <c r="M44" s="83"/>
      <c r="N44" s="83"/>
      <c r="O44" s="83"/>
      <c r="P44" s="83"/>
      <c r="Q44" s="83"/>
      <c r="R44" s="83"/>
      <c r="S44" s="83"/>
      <c r="T44" s="83"/>
      <c r="U44" s="83"/>
      <c r="V44" s="83"/>
      <c r="W44" s="83"/>
    </row>
    <row r="45" ht="22" customHeight="1" spans="1:23">
      <c r="A45" s="72" t="s">
        <v>370</v>
      </c>
      <c r="B45" s="72" t="s">
        <v>409</v>
      </c>
      <c r="C45" s="72" t="s">
        <v>410</v>
      </c>
      <c r="D45" s="72" t="s">
        <v>70</v>
      </c>
      <c r="E45" s="72" t="s">
        <v>158</v>
      </c>
      <c r="F45" s="72" t="s">
        <v>159</v>
      </c>
      <c r="G45" s="72" t="s">
        <v>290</v>
      </c>
      <c r="H45" s="72" t="s">
        <v>291</v>
      </c>
      <c r="I45" s="83">
        <v>4887.9</v>
      </c>
      <c r="J45" s="83"/>
      <c r="K45" s="110"/>
      <c r="L45" s="83"/>
      <c r="M45" s="83"/>
      <c r="N45" s="83"/>
      <c r="O45" s="83"/>
      <c r="P45" s="83"/>
      <c r="Q45" s="83"/>
      <c r="R45" s="83">
        <v>4887.9</v>
      </c>
      <c r="S45" s="83"/>
      <c r="T45" s="83"/>
      <c r="U45" s="83">
        <v>4887.9</v>
      </c>
      <c r="V45" s="83"/>
      <c r="W45" s="83"/>
    </row>
    <row r="46" ht="22" customHeight="1" spans="1:23">
      <c r="A46" s="72" t="s">
        <v>370</v>
      </c>
      <c r="B46" s="72" t="s">
        <v>411</v>
      </c>
      <c r="C46" s="72" t="s">
        <v>412</v>
      </c>
      <c r="D46" s="72" t="s">
        <v>70</v>
      </c>
      <c r="E46" s="72" t="s">
        <v>166</v>
      </c>
      <c r="F46" s="72" t="s">
        <v>167</v>
      </c>
      <c r="G46" s="72" t="s">
        <v>354</v>
      </c>
      <c r="H46" s="72" t="s">
        <v>355</v>
      </c>
      <c r="I46" s="83">
        <v>24500</v>
      </c>
      <c r="J46" s="83">
        <v>24500</v>
      </c>
      <c r="K46" s="110">
        <v>24500</v>
      </c>
      <c r="L46" s="83"/>
      <c r="M46" s="83"/>
      <c r="N46" s="83"/>
      <c r="O46" s="83"/>
      <c r="P46" s="83"/>
      <c r="Q46" s="83"/>
      <c r="R46" s="83"/>
      <c r="S46" s="83"/>
      <c r="T46" s="83"/>
      <c r="U46" s="83"/>
      <c r="V46" s="83"/>
      <c r="W46" s="83"/>
    </row>
    <row r="47" ht="22" customHeight="1" spans="1:23">
      <c r="A47" s="72" t="s">
        <v>370</v>
      </c>
      <c r="B47" s="72" t="s">
        <v>413</v>
      </c>
      <c r="C47" s="72" t="s">
        <v>414</v>
      </c>
      <c r="D47" s="72" t="s">
        <v>70</v>
      </c>
      <c r="E47" s="72" t="s">
        <v>162</v>
      </c>
      <c r="F47" s="72" t="s">
        <v>163</v>
      </c>
      <c r="G47" s="72" t="s">
        <v>360</v>
      </c>
      <c r="H47" s="72" t="s">
        <v>361</v>
      </c>
      <c r="I47" s="83">
        <v>30000</v>
      </c>
      <c r="J47" s="83">
        <v>30000</v>
      </c>
      <c r="K47" s="110">
        <v>30000</v>
      </c>
      <c r="L47" s="83"/>
      <c r="M47" s="83"/>
      <c r="N47" s="83"/>
      <c r="O47" s="83"/>
      <c r="P47" s="83"/>
      <c r="Q47" s="83"/>
      <c r="R47" s="83"/>
      <c r="S47" s="83"/>
      <c r="T47" s="83"/>
      <c r="U47" s="83"/>
      <c r="V47" s="83"/>
      <c r="W47" s="83"/>
    </row>
    <row r="48" ht="22" customHeight="1" spans="1:23">
      <c r="A48" s="72" t="s">
        <v>370</v>
      </c>
      <c r="B48" s="72" t="s">
        <v>415</v>
      </c>
      <c r="C48" s="72" t="s">
        <v>416</v>
      </c>
      <c r="D48" s="72" t="s">
        <v>70</v>
      </c>
      <c r="E48" s="72" t="s">
        <v>142</v>
      </c>
      <c r="F48" s="72" t="s">
        <v>143</v>
      </c>
      <c r="G48" s="72" t="s">
        <v>417</v>
      </c>
      <c r="H48" s="72" t="s">
        <v>378</v>
      </c>
      <c r="I48" s="83">
        <v>5046302.32</v>
      </c>
      <c r="J48" s="83">
        <v>5046302.32</v>
      </c>
      <c r="K48" s="110">
        <v>5046302.32</v>
      </c>
      <c r="L48" s="83"/>
      <c r="M48" s="83"/>
      <c r="N48" s="83"/>
      <c r="O48" s="83"/>
      <c r="P48" s="83"/>
      <c r="Q48" s="83"/>
      <c r="R48" s="83"/>
      <c r="S48" s="83"/>
      <c r="T48" s="83"/>
      <c r="U48" s="83"/>
      <c r="V48" s="83"/>
      <c r="W48" s="83"/>
    </row>
    <row r="49" ht="22" customHeight="1" spans="1:23">
      <c r="A49" s="72" t="s">
        <v>370</v>
      </c>
      <c r="B49" s="72" t="s">
        <v>418</v>
      </c>
      <c r="C49" s="72" t="s">
        <v>419</v>
      </c>
      <c r="D49" s="72" t="s">
        <v>70</v>
      </c>
      <c r="E49" s="72" t="s">
        <v>178</v>
      </c>
      <c r="F49" s="72" t="s">
        <v>179</v>
      </c>
      <c r="G49" s="72" t="s">
        <v>360</v>
      </c>
      <c r="H49" s="72" t="s">
        <v>361</v>
      </c>
      <c r="I49" s="83">
        <v>400000</v>
      </c>
      <c r="J49" s="83">
        <v>400000</v>
      </c>
      <c r="K49" s="110">
        <v>400000</v>
      </c>
      <c r="L49" s="83"/>
      <c r="M49" s="83"/>
      <c r="N49" s="83"/>
      <c r="O49" s="83"/>
      <c r="P49" s="83"/>
      <c r="Q49" s="83"/>
      <c r="R49" s="83"/>
      <c r="S49" s="83"/>
      <c r="T49" s="83"/>
      <c r="U49" s="83"/>
      <c r="V49" s="83"/>
      <c r="W49" s="83"/>
    </row>
    <row r="50" ht="22" customHeight="1" spans="1:23">
      <c r="A50" s="72" t="s">
        <v>370</v>
      </c>
      <c r="B50" s="72" t="s">
        <v>420</v>
      </c>
      <c r="C50" s="72" t="s">
        <v>421</v>
      </c>
      <c r="D50" s="72" t="s">
        <v>70</v>
      </c>
      <c r="E50" s="72" t="s">
        <v>160</v>
      </c>
      <c r="F50" s="72" t="s">
        <v>161</v>
      </c>
      <c r="G50" s="72" t="s">
        <v>312</v>
      </c>
      <c r="H50" s="72" t="s">
        <v>313</v>
      </c>
      <c r="I50" s="83">
        <v>310000</v>
      </c>
      <c r="J50" s="83">
        <v>310000</v>
      </c>
      <c r="K50" s="110">
        <v>310000</v>
      </c>
      <c r="L50" s="83"/>
      <c r="M50" s="83"/>
      <c r="N50" s="83"/>
      <c r="O50" s="83"/>
      <c r="P50" s="83"/>
      <c r="Q50" s="83"/>
      <c r="R50" s="83"/>
      <c r="S50" s="83"/>
      <c r="T50" s="83"/>
      <c r="U50" s="83"/>
      <c r="V50" s="83"/>
      <c r="W50" s="83"/>
    </row>
    <row r="51" ht="22" customHeight="1" spans="1:23">
      <c r="A51" s="72" t="s">
        <v>370</v>
      </c>
      <c r="B51" s="72" t="s">
        <v>420</v>
      </c>
      <c r="C51" s="72" t="s">
        <v>421</v>
      </c>
      <c r="D51" s="72" t="s">
        <v>70</v>
      </c>
      <c r="E51" s="72" t="s">
        <v>170</v>
      </c>
      <c r="F51" s="72" t="s">
        <v>171</v>
      </c>
      <c r="G51" s="72" t="s">
        <v>354</v>
      </c>
      <c r="H51" s="72" t="s">
        <v>355</v>
      </c>
      <c r="I51" s="83">
        <v>13897.54</v>
      </c>
      <c r="J51" s="83">
        <v>13897.54</v>
      </c>
      <c r="K51" s="110">
        <v>13897.54</v>
      </c>
      <c r="L51" s="83"/>
      <c r="M51" s="83"/>
      <c r="N51" s="83"/>
      <c r="O51" s="83"/>
      <c r="P51" s="83"/>
      <c r="Q51" s="83"/>
      <c r="R51" s="83"/>
      <c r="S51" s="83"/>
      <c r="T51" s="83"/>
      <c r="U51" s="83"/>
      <c r="V51" s="83"/>
      <c r="W51" s="83"/>
    </row>
    <row r="52" ht="22" customHeight="1" spans="1:23">
      <c r="A52" s="72" t="s">
        <v>370</v>
      </c>
      <c r="B52" s="72" t="s">
        <v>420</v>
      </c>
      <c r="C52" s="72" t="s">
        <v>421</v>
      </c>
      <c r="D52" s="72" t="s">
        <v>70</v>
      </c>
      <c r="E52" s="72" t="s">
        <v>176</v>
      </c>
      <c r="F52" s="72" t="s">
        <v>177</v>
      </c>
      <c r="G52" s="72" t="s">
        <v>354</v>
      </c>
      <c r="H52" s="72" t="s">
        <v>355</v>
      </c>
      <c r="I52" s="83">
        <v>690000</v>
      </c>
      <c r="J52" s="83">
        <v>690000</v>
      </c>
      <c r="K52" s="110">
        <v>690000</v>
      </c>
      <c r="L52" s="83"/>
      <c r="M52" s="83"/>
      <c r="N52" s="83"/>
      <c r="O52" s="83"/>
      <c r="P52" s="83"/>
      <c r="Q52" s="83"/>
      <c r="R52" s="83"/>
      <c r="S52" s="83"/>
      <c r="T52" s="83"/>
      <c r="U52" s="83"/>
      <c r="V52" s="83"/>
      <c r="W52" s="83"/>
    </row>
    <row r="53" ht="22" customHeight="1" spans="1:23">
      <c r="A53" s="72" t="s">
        <v>370</v>
      </c>
      <c r="B53" s="72" t="s">
        <v>422</v>
      </c>
      <c r="C53" s="72" t="s">
        <v>423</v>
      </c>
      <c r="D53" s="72" t="s">
        <v>70</v>
      </c>
      <c r="E53" s="72" t="s">
        <v>162</v>
      </c>
      <c r="F53" s="72" t="s">
        <v>163</v>
      </c>
      <c r="G53" s="72" t="s">
        <v>360</v>
      </c>
      <c r="H53" s="72" t="s">
        <v>361</v>
      </c>
      <c r="I53" s="83">
        <v>290000</v>
      </c>
      <c r="J53" s="83">
        <v>290000</v>
      </c>
      <c r="K53" s="110">
        <v>290000</v>
      </c>
      <c r="L53" s="83"/>
      <c r="M53" s="83"/>
      <c r="N53" s="83"/>
      <c r="O53" s="83"/>
      <c r="P53" s="83"/>
      <c r="Q53" s="83"/>
      <c r="R53" s="83"/>
      <c r="S53" s="83"/>
      <c r="T53" s="83"/>
      <c r="U53" s="83"/>
      <c r="V53" s="83"/>
      <c r="W53" s="83"/>
    </row>
    <row r="54" ht="22" customHeight="1" spans="1:23">
      <c r="A54" s="72" t="s">
        <v>370</v>
      </c>
      <c r="B54" s="72" t="s">
        <v>424</v>
      </c>
      <c r="C54" s="72" t="s">
        <v>425</v>
      </c>
      <c r="D54" s="72" t="s">
        <v>70</v>
      </c>
      <c r="E54" s="72" t="s">
        <v>188</v>
      </c>
      <c r="F54" s="72" t="s">
        <v>189</v>
      </c>
      <c r="G54" s="72" t="s">
        <v>354</v>
      </c>
      <c r="H54" s="72" t="s">
        <v>355</v>
      </c>
      <c r="I54" s="83">
        <v>242803.74</v>
      </c>
      <c r="J54" s="83">
        <v>242803.74</v>
      </c>
      <c r="K54" s="110">
        <v>242803.74</v>
      </c>
      <c r="L54" s="83"/>
      <c r="M54" s="83"/>
      <c r="N54" s="83"/>
      <c r="O54" s="83"/>
      <c r="P54" s="83"/>
      <c r="Q54" s="83"/>
      <c r="R54" s="83"/>
      <c r="S54" s="83"/>
      <c r="T54" s="83"/>
      <c r="U54" s="83"/>
      <c r="V54" s="83"/>
      <c r="W54" s="83"/>
    </row>
    <row r="55" ht="22" customHeight="1" spans="1:23">
      <c r="A55" s="72" t="s">
        <v>370</v>
      </c>
      <c r="B55" s="72" t="s">
        <v>426</v>
      </c>
      <c r="C55" s="72" t="s">
        <v>427</v>
      </c>
      <c r="D55" s="72" t="s">
        <v>70</v>
      </c>
      <c r="E55" s="72" t="s">
        <v>162</v>
      </c>
      <c r="F55" s="72" t="s">
        <v>163</v>
      </c>
      <c r="G55" s="72" t="s">
        <v>348</v>
      </c>
      <c r="H55" s="72" t="s">
        <v>349</v>
      </c>
      <c r="I55" s="83">
        <v>490000</v>
      </c>
      <c r="J55" s="83">
        <v>490000</v>
      </c>
      <c r="K55" s="110">
        <v>490000</v>
      </c>
      <c r="L55" s="83"/>
      <c r="M55" s="83"/>
      <c r="N55" s="83"/>
      <c r="O55" s="83"/>
      <c r="P55" s="83"/>
      <c r="Q55" s="83"/>
      <c r="R55" s="83"/>
      <c r="S55" s="83"/>
      <c r="T55" s="83"/>
      <c r="U55" s="83"/>
      <c r="V55" s="83"/>
      <c r="W55" s="83"/>
    </row>
    <row r="56" ht="22" customHeight="1" spans="1:23">
      <c r="A56" s="72" t="s">
        <v>370</v>
      </c>
      <c r="B56" s="72" t="s">
        <v>428</v>
      </c>
      <c r="C56" s="72" t="s">
        <v>429</v>
      </c>
      <c r="D56" s="72" t="s">
        <v>70</v>
      </c>
      <c r="E56" s="72" t="s">
        <v>176</v>
      </c>
      <c r="F56" s="72" t="s">
        <v>177</v>
      </c>
      <c r="G56" s="72" t="s">
        <v>354</v>
      </c>
      <c r="H56" s="72" t="s">
        <v>355</v>
      </c>
      <c r="I56" s="83">
        <v>570000</v>
      </c>
      <c r="J56" s="83">
        <v>570000</v>
      </c>
      <c r="K56" s="110">
        <v>570000</v>
      </c>
      <c r="L56" s="83"/>
      <c r="M56" s="83"/>
      <c r="N56" s="83"/>
      <c r="O56" s="83"/>
      <c r="P56" s="83"/>
      <c r="Q56" s="83"/>
      <c r="R56" s="83"/>
      <c r="S56" s="83"/>
      <c r="T56" s="83"/>
      <c r="U56" s="83"/>
      <c r="V56" s="83"/>
      <c r="W56" s="83"/>
    </row>
    <row r="57" ht="22" customHeight="1" spans="1:23">
      <c r="A57" s="72" t="s">
        <v>370</v>
      </c>
      <c r="B57" s="72" t="s">
        <v>430</v>
      </c>
      <c r="C57" s="72" t="s">
        <v>431</v>
      </c>
      <c r="D57" s="72" t="s">
        <v>70</v>
      </c>
      <c r="E57" s="72" t="s">
        <v>162</v>
      </c>
      <c r="F57" s="72" t="s">
        <v>163</v>
      </c>
      <c r="G57" s="72" t="s">
        <v>432</v>
      </c>
      <c r="H57" s="72" t="s">
        <v>433</v>
      </c>
      <c r="I57" s="83">
        <v>24</v>
      </c>
      <c r="J57" s="83">
        <v>24</v>
      </c>
      <c r="K57" s="110">
        <v>24</v>
      </c>
      <c r="L57" s="83"/>
      <c r="M57" s="83"/>
      <c r="N57" s="83"/>
      <c r="O57" s="83"/>
      <c r="P57" s="83"/>
      <c r="Q57" s="83"/>
      <c r="R57" s="83"/>
      <c r="S57" s="83"/>
      <c r="T57" s="83"/>
      <c r="U57" s="83"/>
      <c r="V57" s="83"/>
      <c r="W57" s="83"/>
    </row>
    <row r="58" ht="22" customHeight="1" spans="1:23">
      <c r="A58" s="72" t="s">
        <v>370</v>
      </c>
      <c r="B58" s="72" t="s">
        <v>434</v>
      </c>
      <c r="C58" s="72" t="s">
        <v>435</v>
      </c>
      <c r="D58" s="72" t="s">
        <v>70</v>
      </c>
      <c r="E58" s="72" t="s">
        <v>170</v>
      </c>
      <c r="F58" s="72" t="s">
        <v>171</v>
      </c>
      <c r="G58" s="72" t="s">
        <v>354</v>
      </c>
      <c r="H58" s="72" t="s">
        <v>355</v>
      </c>
      <c r="I58" s="83">
        <v>1483400</v>
      </c>
      <c r="J58" s="83">
        <v>1483400</v>
      </c>
      <c r="K58" s="110">
        <v>1483400</v>
      </c>
      <c r="L58" s="83"/>
      <c r="M58" s="83"/>
      <c r="N58" s="83"/>
      <c r="O58" s="83"/>
      <c r="P58" s="83"/>
      <c r="Q58" s="83"/>
      <c r="R58" s="83"/>
      <c r="S58" s="83"/>
      <c r="T58" s="83"/>
      <c r="U58" s="83"/>
      <c r="V58" s="83"/>
      <c r="W58" s="83"/>
    </row>
    <row r="59" ht="22" customHeight="1" spans="1:23">
      <c r="A59" s="72" t="s">
        <v>370</v>
      </c>
      <c r="B59" s="72" t="s">
        <v>436</v>
      </c>
      <c r="C59" s="72" t="s">
        <v>437</v>
      </c>
      <c r="D59" s="72" t="s">
        <v>70</v>
      </c>
      <c r="E59" s="72" t="s">
        <v>188</v>
      </c>
      <c r="F59" s="72" t="s">
        <v>189</v>
      </c>
      <c r="G59" s="72" t="s">
        <v>354</v>
      </c>
      <c r="H59" s="72" t="s">
        <v>355</v>
      </c>
      <c r="I59" s="83">
        <v>5503500</v>
      </c>
      <c r="J59" s="83">
        <v>5503500</v>
      </c>
      <c r="K59" s="110">
        <v>5503500</v>
      </c>
      <c r="L59" s="83"/>
      <c r="M59" s="83"/>
      <c r="N59" s="83"/>
      <c r="O59" s="83"/>
      <c r="P59" s="83"/>
      <c r="Q59" s="83"/>
      <c r="R59" s="83"/>
      <c r="S59" s="83"/>
      <c r="T59" s="83"/>
      <c r="U59" s="83"/>
      <c r="V59" s="83"/>
      <c r="W59" s="83"/>
    </row>
    <row r="60" ht="22" customHeight="1" spans="1:23">
      <c r="A60" s="72" t="s">
        <v>370</v>
      </c>
      <c r="B60" s="72" t="s">
        <v>438</v>
      </c>
      <c r="C60" s="72" t="s">
        <v>439</v>
      </c>
      <c r="D60" s="72" t="s">
        <v>70</v>
      </c>
      <c r="E60" s="72" t="s">
        <v>170</v>
      </c>
      <c r="F60" s="72" t="s">
        <v>171</v>
      </c>
      <c r="G60" s="72" t="s">
        <v>354</v>
      </c>
      <c r="H60" s="72" t="s">
        <v>355</v>
      </c>
      <c r="I60" s="83">
        <v>618080</v>
      </c>
      <c r="J60" s="83">
        <v>618080</v>
      </c>
      <c r="K60" s="110">
        <v>618080</v>
      </c>
      <c r="L60" s="83"/>
      <c r="M60" s="83"/>
      <c r="N60" s="83"/>
      <c r="O60" s="83"/>
      <c r="P60" s="83"/>
      <c r="Q60" s="83"/>
      <c r="R60" s="83"/>
      <c r="S60" s="83"/>
      <c r="T60" s="83"/>
      <c r="U60" s="83"/>
      <c r="V60" s="83"/>
      <c r="W60" s="83"/>
    </row>
    <row r="61" ht="22" customHeight="1" spans="1:23">
      <c r="A61" s="72" t="s">
        <v>370</v>
      </c>
      <c r="B61" s="72" t="s">
        <v>440</v>
      </c>
      <c r="C61" s="72" t="s">
        <v>441</v>
      </c>
      <c r="D61" s="72" t="s">
        <v>70</v>
      </c>
      <c r="E61" s="72" t="s">
        <v>180</v>
      </c>
      <c r="F61" s="72" t="s">
        <v>181</v>
      </c>
      <c r="G61" s="72" t="s">
        <v>348</v>
      </c>
      <c r="H61" s="72" t="s">
        <v>349</v>
      </c>
      <c r="I61" s="83">
        <v>478400</v>
      </c>
      <c r="J61" s="83">
        <v>478400</v>
      </c>
      <c r="K61" s="110">
        <v>478400</v>
      </c>
      <c r="L61" s="83"/>
      <c r="M61" s="83"/>
      <c r="N61" s="83"/>
      <c r="O61" s="83"/>
      <c r="P61" s="83"/>
      <c r="Q61" s="83"/>
      <c r="R61" s="83"/>
      <c r="S61" s="83"/>
      <c r="T61" s="83"/>
      <c r="U61" s="83"/>
      <c r="V61" s="83"/>
      <c r="W61" s="83"/>
    </row>
    <row r="62" ht="22" customHeight="1" spans="1:23">
      <c r="A62" s="72" t="s">
        <v>370</v>
      </c>
      <c r="B62" s="72" t="s">
        <v>442</v>
      </c>
      <c r="C62" s="72" t="s">
        <v>443</v>
      </c>
      <c r="D62" s="72" t="s">
        <v>70</v>
      </c>
      <c r="E62" s="72" t="s">
        <v>158</v>
      </c>
      <c r="F62" s="72" t="s">
        <v>159</v>
      </c>
      <c r="G62" s="72" t="s">
        <v>340</v>
      </c>
      <c r="H62" s="72" t="s">
        <v>341</v>
      </c>
      <c r="I62" s="83">
        <v>189187.92</v>
      </c>
      <c r="J62" s="83"/>
      <c r="K62" s="110"/>
      <c r="L62" s="83"/>
      <c r="M62" s="83"/>
      <c r="N62" s="83"/>
      <c r="O62" s="83"/>
      <c r="P62" s="83"/>
      <c r="Q62" s="83"/>
      <c r="R62" s="83">
        <v>189187.92</v>
      </c>
      <c r="S62" s="83"/>
      <c r="T62" s="83"/>
      <c r="U62" s="83"/>
      <c r="V62" s="83"/>
      <c r="W62" s="83">
        <v>189187.92</v>
      </c>
    </row>
    <row r="63" ht="22" customHeight="1" spans="1:23">
      <c r="A63" s="72" t="s">
        <v>370</v>
      </c>
      <c r="B63" s="72" t="s">
        <v>444</v>
      </c>
      <c r="C63" s="72" t="s">
        <v>445</v>
      </c>
      <c r="D63" s="72" t="s">
        <v>70</v>
      </c>
      <c r="E63" s="72" t="s">
        <v>158</v>
      </c>
      <c r="F63" s="72" t="s">
        <v>159</v>
      </c>
      <c r="G63" s="72" t="s">
        <v>446</v>
      </c>
      <c r="H63" s="72" t="s">
        <v>447</v>
      </c>
      <c r="I63" s="83">
        <v>138388</v>
      </c>
      <c r="J63" s="83"/>
      <c r="K63" s="110"/>
      <c r="L63" s="83"/>
      <c r="M63" s="83"/>
      <c r="N63" s="83"/>
      <c r="O63" s="83"/>
      <c r="P63" s="83"/>
      <c r="Q63" s="83"/>
      <c r="R63" s="83">
        <v>138388</v>
      </c>
      <c r="S63" s="83"/>
      <c r="T63" s="83"/>
      <c r="U63" s="83"/>
      <c r="V63" s="83"/>
      <c r="W63" s="83">
        <v>138388</v>
      </c>
    </row>
    <row r="64" ht="22" customHeight="1" spans="1:23">
      <c r="A64" s="72" t="s">
        <v>370</v>
      </c>
      <c r="B64" s="72" t="s">
        <v>448</v>
      </c>
      <c r="C64" s="72" t="s">
        <v>449</v>
      </c>
      <c r="D64" s="72" t="s">
        <v>70</v>
      </c>
      <c r="E64" s="72" t="s">
        <v>148</v>
      </c>
      <c r="F64" s="72" t="s">
        <v>149</v>
      </c>
      <c r="G64" s="72" t="s">
        <v>354</v>
      </c>
      <c r="H64" s="72" t="s">
        <v>355</v>
      </c>
      <c r="I64" s="83">
        <v>1100000</v>
      </c>
      <c r="J64" s="83"/>
      <c r="K64" s="110"/>
      <c r="L64" s="83">
        <v>1100000</v>
      </c>
      <c r="M64" s="83"/>
      <c r="N64" s="83"/>
      <c r="O64" s="83"/>
      <c r="P64" s="83"/>
      <c r="Q64" s="83"/>
      <c r="R64" s="83"/>
      <c r="S64" s="83"/>
      <c r="T64" s="83"/>
      <c r="U64" s="83"/>
      <c r="V64" s="83"/>
      <c r="W64" s="83"/>
    </row>
    <row r="65" ht="22" customHeight="1" spans="1:23">
      <c r="A65" s="72" t="s">
        <v>370</v>
      </c>
      <c r="B65" s="72" t="s">
        <v>450</v>
      </c>
      <c r="C65" s="72" t="s">
        <v>451</v>
      </c>
      <c r="D65" s="72" t="s">
        <v>70</v>
      </c>
      <c r="E65" s="72" t="s">
        <v>148</v>
      </c>
      <c r="F65" s="72" t="s">
        <v>149</v>
      </c>
      <c r="G65" s="72" t="s">
        <v>360</v>
      </c>
      <c r="H65" s="72" t="s">
        <v>361</v>
      </c>
      <c r="I65" s="83">
        <v>100000</v>
      </c>
      <c r="J65" s="83"/>
      <c r="K65" s="110"/>
      <c r="L65" s="83">
        <v>100000</v>
      </c>
      <c r="M65" s="83"/>
      <c r="N65" s="83"/>
      <c r="O65" s="83"/>
      <c r="P65" s="83"/>
      <c r="Q65" s="83"/>
      <c r="R65" s="83"/>
      <c r="S65" s="83"/>
      <c r="T65" s="83"/>
      <c r="U65" s="83"/>
      <c r="V65" s="83"/>
      <c r="W65" s="83"/>
    </row>
    <row r="66" ht="22" customHeight="1" spans="1:23">
      <c r="A66" s="72" t="s">
        <v>370</v>
      </c>
      <c r="B66" s="72" t="s">
        <v>452</v>
      </c>
      <c r="C66" s="72" t="s">
        <v>453</v>
      </c>
      <c r="D66" s="72" t="s">
        <v>70</v>
      </c>
      <c r="E66" s="72" t="s">
        <v>180</v>
      </c>
      <c r="F66" s="72" t="s">
        <v>181</v>
      </c>
      <c r="G66" s="72" t="s">
        <v>377</v>
      </c>
      <c r="H66" s="72" t="s">
        <v>378</v>
      </c>
      <c r="I66" s="83">
        <v>7100000</v>
      </c>
      <c r="J66" s="83">
        <v>7100000</v>
      </c>
      <c r="K66" s="110">
        <v>7100000</v>
      </c>
      <c r="L66" s="83"/>
      <c r="M66" s="83"/>
      <c r="N66" s="83"/>
      <c r="O66" s="83"/>
      <c r="P66" s="83"/>
      <c r="Q66" s="83"/>
      <c r="R66" s="83"/>
      <c r="S66" s="83"/>
      <c r="T66" s="83"/>
      <c r="U66" s="83"/>
      <c r="V66" s="83"/>
      <c r="W66" s="83"/>
    </row>
    <row r="67" ht="22" customHeight="1" spans="1:23">
      <c r="A67" s="72" t="s">
        <v>370</v>
      </c>
      <c r="B67" s="72" t="s">
        <v>454</v>
      </c>
      <c r="C67" s="72" t="s">
        <v>455</v>
      </c>
      <c r="D67" s="72" t="s">
        <v>70</v>
      </c>
      <c r="E67" s="72" t="s">
        <v>180</v>
      </c>
      <c r="F67" s="72" t="s">
        <v>181</v>
      </c>
      <c r="G67" s="72" t="s">
        <v>377</v>
      </c>
      <c r="H67" s="72" t="s">
        <v>378</v>
      </c>
      <c r="I67" s="83">
        <v>1044400</v>
      </c>
      <c r="J67" s="83">
        <v>1044400</v>
      </c>
      <c r="K67" s="110">
        <v>1044400</v>
      </c>
      <c r="L67" s="83"/>
      <c r="M67" s="83"/>
      <c r="N67" s="83"/>
      <c r="O67" s="83"/>
      <c r="P67" s="83"/>
      <c r="Q67" s="83"/>
      <c r="R67" s="83"/>
      <c r="S67" s="83"/>
      <c r="T67" s="83"/>
      <c r="U67" s="83"/>
      <c r="V67" s="83"/>
      <c r="W67" s="83"/>
    </row>
    <row r="68" ht="22" customHeight="1" spans="1:23">
      <c r="A68" s="72" t="s">
        <v>370</v>
      </c>
      <c r="B68" s="72" t="s">
        <v>456</v>
      </c>
      <c r="C68" s="72" t="s">
        <v>457</v>
      </c>
      <c r="D68" s="72" t="s">
        <v>70</v>
      </c>
      <c r="E68" s="72" t="s">
        <v>180</v>
      </c>
      <c r="F68" s="72" t="s">
        <v>181</v>
      </c>
      <c r="G68" s="72" t="s">
        <v>377</v>
      </c>
      <c r="H68" s="72" t="s">
        <v>378</v>
      </c>
      <c r="I68" s="83">
        <v>2417200</v>
      </c>
      <c r="J68" s="83">
        <v>2417200</v>
      </c>
      <c r="K68" s="110">
        <v>2417200</v>
      </c>
      <c r="L68" s="83"/>
      <c r="M68" s="83"/>
      <c r="N68" s="83"/>
      <c r="O68" s="83"/>
      <c r="P68" s="83"/>
      <c r="Q68" s="83"/>
      <c r="R68" s="83"/>
      <c r="S68" s="83"/>
      <c r="T68" s="83"/>
      <c r="U68" s="83"/>
      <c r="V68" s="83"/>
      <c r="W68" s="83"/>
    </row>
    <row r="69" ht="22" customHeight="1" spans="1:23">
      <c r="A69" s="72" t="s">
        <v>370</v>
      </c>
      <c r="B69" s="72" t="s">
        <v>458</v>
      </c>
      <c r="C69" s="72" t="s">
        <v>459</v>
      </c>
      <c r="D69" s="72" t="s">
        <v>70</v>
      </c>
      <c r="E69" s="72" t="s">
        <v>148</v>
      </c>
      <c r="F69" s="72" t="s">
        <v>149</v>
      </c>
      <c r="G69" s="72" t="s">
        <v>377</v>
      </c>
      <c r="H69" s="72" t="s">
        <v>378</v>
      </c>
      <c r="I69" s="83">
        <v>4801300</v>
      </c>
      <c r="J69" s="83"/>
      <c r="K69" s="110"/>
      <c r="L69" s="83">
        <v>4801300</v>
      </c>
      <c r="M69" s="83"/>
      <c r="N69" s="83"/>
      <c r="O69" s="83"/>
      <c r="P69" s="83"/>
      <c r="Q69" s="83"/>
      <c r="R69" s="83"/>
      <c r="S69" s="83"/>
      <c r="T69" s="83"/>
      <c r="U69" s="83"/>
      <c r="V69" s="83"/>
      <c r="W69" s="83"/>
    </row>
    <row r="70" ht="22" customHeight="1" spans="1:23">
      <c r="A70" s="72" t="s">
        <v>370</v>
      </c>
      <c r="B70" s="72" t="s">
        <v>460</v>
      </c>
      <c r="C70" s="72" t="s">
        <v>461</v>
      </c>
      <c r="D70" s="72" t="s">
        <v>70</v>
      </c>
      <c r="E70" s="72" t="s">
        <v>170</v>
      </c>
      <c r="F70" s="72" t="s">
        <v>171</v>
      </c>
      <c r="G70" s="72" t="s">
        <v>354</v>
      </c>
      <c r="H70" s="72" t="s">
        <v>355</v>
      </c>
      <c r="I70" s="83">
        <v>235910</v>
      </c>
      <c r="J70" s="83">
        <v>235910</v>
      </c>
      <c r="K70" s="110">
        <v>235910</v>
      </c>
      <c r="L70" s="83"/>
      <c r="M70" s="83"/>
      <c r="N70" s="83"/>
      <c r="O70" s="83"/>
      <c r="P70" s="83"/>
      <c r="Q70" s="83"/>
      <c r="R70" s="83"/>
      <c r="S70" s="83"/>
      <c r="T70" s="83"/>
      <c r="U70" s="83"/>
      <c r="V70" s="83"/>
      <c r="W70" s="83"/>
    </row>
    <row r="71" ht="22" customHeight="1" spans="1:23">
      <c r="A71" s="72" t="s">
        <v>370</v>
      </c>
      <c r="B71" s="72" t="s">
        <v>462</v>
      </c>
      <c r="C71" s="72" t="s">
        <v>463</v>
      </c>
      <c r="D71" s="72" t="s">
        <v>70</v>
      </c>
      <c r="E71" s="72" t="s">
        <v>160</v>
      </c>
      <c r="F71" s="72" t="s">
        <v>161</v>
      </c>
      <c r="G71" s="72" t="s">
        <v>354</v>
      </c>
      <c r="H71" s="72" t="s">
        <v>355</v>
      </c>
      <c r="I71" s="83">
        <v>80000</v>
      </c>
      <c r="J71" s="83">
        <v>80000</v>
      </c>
      <c r="K71" s="110">
        <v>80000</v>
      </c>
      <c r="L71" s="83"/>
      <c r="M71" s="83"/>
      <c r="N71" s="83"/>
      <c r="O71" s="83"/>
      <c r="P71" s="83"/>
      <c r="Q71" s="83"/>
      <c r="R71" s="83"/>
      <c r="S71" s="83"/>
      <c r="T71" s="83"/>
      <c r="U71" s="83"/>
      <c r="V71" s="83"/>
      <c r="W71" s="83"/>
    </row>
    <row r="72" ht="22" customHeight="1" spans="1:23">
      <c r="A72" s="72" t="s">
        <v>370</v>
      </c>
      <c r="B72" s="72" t="s">
        <v>464</v>
      </c>
      <c r="C72" s="72" t="s">
        <v>465</v>
      </c>
      <c r="D72" s="72" t="s">
        <v>70</v>
      </c>
      <c r="E72" s="72" t="s">
        <v>170</v>
      </c>
      <c r="F72" s="72" t="s">
        <v>171</v>
      </c>
      <c r="G72" s="72" t="s">
        <v>354</v>
      </c>
      <c r="H72" s="72" t="s">
        <v>355</v>
      </c>
      <c r="I72" s="83">
        <v>240000</v>
      </c>
      <c r="J72" s="83">
        <v>240000</v>
      </c>
      <c r="K72" s="110">
        <v>240000</v>
      </c>
      <c r="L72" s="83"/>
      <c r="M72" s="83"/>
      <c r="N72" s="83"/>
      <c r="O72" s="83"/>
      <c r="P72" s="83"/>
      <c r="Q72" s="83"/>
      <c r="R72" s="83"/>
      <c r="S72" s="83"/>
      <c r="T72" s="83"/>
      <c r="U72" s="83"/>
      <c r="V72" s="83"/>
      <c r="W72" s="83"/>
    </row>
    <row r="73" ht="22" customHeight="1" spans="1:23">
      <c r="A73" s="72" t="s">
        <v>370</v>
      </c>
      <c r="B73" s="72" t="s">
        <v>466</v>
      </c>
      <c r="C73" s="72" t="s">
        <v>467</v>
      </c>
      <c r="D73" s="72" t="s">
        <v>70</v>
      </c>
      <c r="E73" s="72" t="s">
        <v>170</v>
      </c>
      <c r="F73" s="72" t="s">
        <v>171</v>
      </c>
      <c r="G73" s="72" t="s">
        <v>312</v>
      </c>
      <c r="H73" s="72" t="s">
        <v>313</v>
      </c>
      <c r="I73" s="83">
        <v>140000</v>
      </c>
      <c r="J73" s="83">
        <v>140000</v>
      </c>
      <c r="K73" s="110">
        <v>140000</v>
      </c>
      <c r="L73" s="83"/>
      <c r="M73" s="83"/>
      <c r="N73" s="83"/>
      <c r="O73" s="83"/>
      <c r="P73" s="83"/>
      <c r="Q73" s="83"/>
      <c r="R73" s="83"/>
      <c r="S73" s="83"/>
      <c r="T73" s="83"/>
      <c r="U73" s="83"/>
      <c r="V73" s="83"/>
      <c r="W73" s="83"/>
    </row>
    <row r="74" ht="22" customHeight="1" spans="1:23">
      <c r="A74" s="72" t="s">
        <v>370</v>
      </c>
      <c r="B74" s="72" t="s">
        <v>468</v>
      </c>
      <c r="C74" s="72" t="s">
        <v>469</v>
      </c>
      <c r="D74" s="72" t="s">
        <v>70</v>
      </c>
      <c r="E74" s="72" t="s">
        <v>166</v>
      </c>
      <c r="F74" s="72" t="s">
        <v>167</v>
      </c>
      <c r="G74" s="72" t="s">
        <v>312</v>
      </c>
      <c r="H74" s="72" t="s">
        <v>313</v>
      </c>
      <c r="I74" s="83">
        <v>14850</v>
      </c>
      <c r="J74" s="83">
        <v>14850</v>
      </c>
      <c r="K74" s="110">
        <v>14850</v>
      </c>
      <c r="L74" s="83"/>
      <c r="M74" s="83"/>
      <c r="N74" s="83"/>
      <c r="O74" s="83"/>
      <c r="P74" s="83"/>
      <c r="Q74" s="83"/>
      <c r="R74" s="83"/>
      <c r="S74" s="83"/>
      <c r="T74" s="83"/>
      <c r="U74" s="83"/>
      <c r="V74" s="83"/>
      <c r="W74" s="83"/>
    </row>
    <row r="75" ht="22" customHeight="1" spans="1:23">
      <c r="A75" s="72" t="s">
        <v>370</v>
      </c>
      <c r="B75" s="72" t="s">
        <v>470</v>
      </c>
      <c r="C75" s="72" t="s">
        <v>471</v>
      </c>
      <c r="D75" s="72" t="s">
        <v>70</v>
      </c>
      <c r="E75" s="72" t="s">
        <v>170</v>
      </c>
      <c r="F75" s="72" t="s">
        <v>171</v>
      </c>
      <c r="G75" s="72" t="s">
        <v>354</v>
      </c>
      <c r="H75" s="72" t="s">
        <v>355</v>
      </c>
      <c r="I75" s="83">
        <v>160000</v>
      </c>
      <c r="J75" s="83">
        <v>160000</v>
      </c>
      <c r="K75" s="110">
        <v>160000</v>
      </c>
      <c r="L75" s="83"/>
      <c r="M75" s="83"/>
      <c r="N75" s="83"/>
      <c r="O75" s="83"/>
      <c r="P75" s="83"/>
      <c r="Q75" s="83"/>
      <c r="R75" s="83"/>
      <c r="S75" s="83"/>
      <c r="T75" s="83"/>
      <c r="U75" s="83"/>
      <c r="V75" s="83"/>
      <c r="W75" s="83"/>
    </row>
    <row r="76" ht="22" customHeight="1" spans="1:23">
      <c r="A76" s="72" t="s">
        <v>370</v>
      </c>
      <c r="B76" s="72" t="s">
        <v>472</v>
      </c>
      <c r="C76" s="72" t="s">
        <v>473</v>
      </c>
      <c r="D76" s="72" t="s">
        <v>70</v>
      </c>
      <c r="E76" s="72" t="s">
        <v>164</v>
      </c>
      <c r="F76" s="72" t="s">
        <v>165</v>
      </c>
      <c r="G76" s="72" t="s">
        <v>348</v>
      </c>
      <c r="H76" s="72" t="s">
        <v>349</v>
      </c>
      <c r="I76" s="83">
        <v>208727</v>
      </c>
      <c r="J76" s="83">
        <v>208727</v>
      </c>
      <c r="K76" s="110">
        <v>208727</v>
      </c>
      <c r="L76" s="83"/>
      <c r="M76" s="83"/>
      <c r="N76" s="83"/>
      <c r="O76" s="83"/>
      <c r="P76" s="83"/>
      <c r="Q76" s="83"/>
      <c r="R76" s="83"/>
      <c r="S76" s="83"/>
      <c r="T76" s="83"/>
      <c r="U76" s="83"/>
      <c r="V76" s="83"/>
      <c r="W76" s="83"/>
    </row>
    <row r="77" ht="22" customHeight="1" spans="1:23">
      <c r="A77" s="72" t="s">
        <v>370</v>
      </c>
      <c r="B77" s="72" t="s">
        <v>474</v>
      </c>
      <c r="C77" s="72" t="s">
        <v>475</v>
      </c>
      <c r="D77" s="72" t="s">
        <v>70</v>
      </c>
      <c r="E77" s="72" t="s">
        <v>184</v>
      </c>
      <c r="F77" s="72" t="s">
        <v>185</v>
      </c>
      <c r="G77" s="72" t="s">
        <v>348</v>
      </c>
      <c r="H77" s="72" t="s">
        <v>349</v>
      </c>
      <c r="I77" s="83">
        <v>3192</v>
      </c>
      <c r="J77" s="83">
        <v>3192</v>
      </c>
      <c r="K77" s="110">
        <v>3192</v>
      </c>
      <c r="L77" s="83"/>
      <c r="M77" s="83"/>
      <c r="N77" s="83"/>
      <c r="O77" s="83"/>
      <c r="P77" s="83"/>
      <c r="Q77" s="83"/>
      <c r="R77" s="83"/>
      <c r="S77" s="83"/>
      <c r="T77" s="83"/>
      <c r="U77" s="83"/>
      <c r="V77" s="83"/>
      <c r="W77" s="83"/>
    </row>
    <row r="78" ht="22" customHeight="1" spans="1:23">
      <c r="A78" s="72" t="s">
        <v>370</v>
      </c>
      <c r="B78" s="72" t="s">
        <v>476</v>
      </c>
      <c r="C78" s="72" t="s">
        <v>477</v>
      </c>
      <c r="D78" s="72" t="s">
        <v>70</v>
      </c>
      <c r="E78" s="72" t="s">
        <v>174</v>
      </c>
      <c r="F78" s="72" t="s">
        <v>175</v>
      </c>
      <c r="G78" s="72" t="s">
        <v>298</v>
      </c>
      <c r="H78" s="72" t="s">
        <v>299</v>
      </c>
      <c r="I78" s="83">
        <v>12678.68</v>
      </c>
      <c r="J78" s="83">
        <v>12678.68</v>
      </c>
      <c r="K78" s="110">
        <v>12678.68</v>
      </c>
      <c r="L78" s="83"/>
      <c r="M78" s="83"/>
      <c r="N78" s="83"/>
      <c r="O78" s="83"/>
      <c r="P78" s="83"/>
      <c r="Q78" s="83"/>
      <c r="R78" s="83"/>
      <c r="S78" s="83"/>
      <c r="T78" s="83"/>
      <c r="U78" s="83"/>
      <c r="V78" s="83"/>
      <c r="W78" s="83"/>
    </row>
    <row r="79" ht="22" customHeight="1" spans="1:23">
      <c r="A79" s="72" t="s">
        <v>370</v>
      </c>
      <c r="B79" s="72" t="s">
        <v>478</v>
      </c>
      <c r="C79" s="72" t="s">
        <v>479</v>
      </c>
      <c r="D79" s="72" t="s">
        <v>70</v>
      </c>
      <c r="E79" s="72" t="s">
        <v>188</v>
      </c>
      <c r="F79" s="72" t="s">
        <v>189</v>
      </c>
      <c r="G79" s="72" t="s">
        <v>354</v>
      </c>
      <c r="H79" s="72" t="s">
        <v>355</v>
      </c>
      <c r="I79" s="83">
        <v>1676000</v>
      </c>
      <c r="J79" s="83">
        <v>1676000</v>
      </c>
      <c r="K79" s="110">
        <v>1676000</v>
      </c>
      <c r="L79" s="83"/>
      <c r="M79" s="83"/>
      <c r="N79" s="83"/>
      <c r="O79" s="83"/>
      <c r="P79" s="83"/>
      <c r="Q79" s="83"/>
      <c r="R79" s="83"/>
      <c r="S79" s="83"/>
      <c r="T79" s="83"/>
      <c r="U79" s="83"/>
      <c r="V79" s="83"/>
      <c r="W79" s="83"/>
    </row>
    <row r="80" ht="22" customHeight="1" spans="1:23">
      <c r="A80" s="72" t="s">
        <v>370</v>
      </c>
      <c r="B80" s="72" t="s">
        <v>480</v>
      </c>
      <c r="C80" s="72" t="s">
        <v>481</v>
      </c>
      <c r="D80" s="72" t="s">
        <v>70</v>
      </c>
      <c r="E80" s="72" t="s">
        <v>138</v>
      </c>
      <c r="F80" s="72" t="s">
        <v>139</v>
      </c>
      <c r="G80" s="72" t="s">
        <v>417</v>
      </c>
      <c r="H80" s="72" t="s">
        <v>378</v>
      </c>
      <c r="I80" s="83">
        <v>160000</v>
      </c>
      <c r="J80" s="83">
        <v>160000</v>
      </c>
      <c r="K80" s="110">
        <v>160000</v>
      </c>
      <c r="L80" s="83"/>
      <c r="M80" s="83"/>
      <c r="N80" s="83"/>
      <c r="O80" s="83"/>
      <c r="P80" s="83"/>
      <c r="Q80" s="83"/>
      <c r="R80" s="83"/>
      <c r="S80" s="83"/>
      <c r="T80" s="83"/>
      <c r="U80" s="83"/>
      <c r="V80" s="83"/>
      <c r="W80" s="83"/>
    </row>
    <row r="81" ht="22" customHeight="1" spans="1:23">
      <c r="A81" s="72" t="s">
        <v>370</v>
      </c>
      <c r="B81" s="72" t="s">
        <v>482</v>
      </c>
      <c r="C81" s="72" t="s">
        <v>483</v>
      </c>
      <c r="D81" s="72" t="s">
        <v>70</v>
      </c>
      <c r="E81" s="72" t="s">
        <v>158</v>
      </c>
      <c r="F81" s="72" t="s">
        <v>159</v>
      </c>
      <c r="G81" s="72" t="s">
        <v>432</v>
      </c>
      <c r="H81" s="72" t="s">
        <v>433</v>
      </c>
      <c r="I81" s="83">
        <v>36540</v>
      </c>
      <c r="J81" s="83"/>
      <c r="K81" s="110"/>
      <c r="L81" s="83"/>
      <c r="M81" s="83"/>
      <c r="N81" s="83"/>
      <c r="O81" s="83"/>
      <c r="P81" s="83"/>
      <c r="Q81" s="83"/>
      <c r="R81" s="83">
        <v>36540</v>
      </c>
      <c r="S81" s="83"/>
      <c r="T81" s="83"/>
      <c r="U81" s="83"/>
      <c r="V81" s="83"/>
      <c r="W81" s="83">
        <v>36540</v>
      </c>
    </row>
    <row r="82" ht="18.75" customHeight="1" spans="1:23">
      <c r="A82" s="31" t="s">
        <v>234</v>
      </c>
      <c r="B82" s="32"/>
      <c r="C82" s="32"/>
      <c r="D82" s="32"/>
      <c r="E82" s="32"/>
      <c r="F82" s="32"/>
      <c r="G82" s="32"/>
      <c r="H82" s="33"/>
      <c r="I82" s="83">
        <v>43096721.5</v>
      </c>
      <c r="J82" s="83">
        <v>35927393.28</v>
      </c>
      <c r="K82" s="110">
        <v>35927393.28</v>
      </c>
      <c r="L82" s="83">
        <v>6751300</v>
      </c>
      <c r="M82" s="83"/>
      <c r="N82" s="83"/>
      <c r="O82" s="83"/>
      <c r="P82" s="83"/>
      <c r="Q82" s="83"/>
      <c r="R82" s="83">
        <v>418028.22</v>
      </c>
      <c r="S82" s="83"/>
      <c r="T82" s="83"/>
      <c r="U82" s="83">
        <v>53912.3</v>
      </c>
      <c r="V82" s="83"/>
      <c r="W82" s="83">
        <v>364115.92</v>
      </c>
    </row>
  </sheetData>
  <mergeCells count="28">
    <mergeCell ref="A2:W2"/>
    <mergeCell ref="A3:H3"/>
    <mergeCell ref="J4:M4"/>
    <mergeCell ref="N4:P4"/>
    <mergeCell ref="R4:W4"/>
    <mergeCell ref="A82:H8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9" scale="49"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30"/>
  <sheetViews>
    <sheetView showZeros="0" topLeftCell="B208" workbookViewId="0">
      <selection activeCell="C1" sqref="C$1:C$1048576"/>
    </sheetView>
  </sheetViews>
  <sheetFormatPr defaultColWidth="9.13888888888889" defaultRowHeight="12" customHeight="1"/>
  <cols>
    <col min="1" max="1" width="34.287037037037" customWidth="1"/>
    <col min="2" max="2" width="29" customWidth="1"/>
    <col min="3" max="3" width="12.1111111111111" customWidth="1"/>
    <col min="4" max="4" width="13.7777777777778" customWidth="1"/>
    <col min="5" max="5" width="23.5740740740741" customWidth="1"/>
    <col min="6" max="6" width="9.66666666666667" customWidth="1"/>
    <col min="7" max="7" width="25.1388888888889" customWidth="1"/>
    <col min="8" max="8" width="9.66666666666667" customWidth="1"/>
    <col min="9" max="9" width="13.4259259259259" customWidth="1"/>
    <col min="10" max="10" width="27.2222222222222" customWidth="1"/>
  </cols>
  <sheetData>
    <row r="1" ht="18" customHeight="1" spans="10:10">
      <c r="J1" s="2" t="s">
        <v>484</v>
      </c>
    </row>
    <row r="2" ht="39.75" customHeight="1" spans="1:10">
      <c r="A2" s="68" t="str">
        <f>"2026"&amp;"年部门项目支出绩效目标表"</f>
        <v>2026年部门项目支出绩效目标表</v>
      </c>
      <c r="B2" s="3"/>
      <c r="C2" s="3"/>
      <c r="D2" s="3"/>
      <c r="E2" s="3"/>
      <c r="F2" s="69"/>
      <c r="G2" s="3"/>
      <c r="H2" s="69"/>
      <c r="I2" s="69"/>
      <c r="J2" s="3"/>
    </row>
    <row r="3" ht="17.25" customHeight="1" spans="1:1">
      <c r="A3" s="4" t="str">
        <f>"单位名称："&amp;"嵩明县农业农村局"</f>
        <v>单位名称：嵩明县农业农村局</v>
      </c>
    </row>
    <row r="4" ht="44.25" customHeight="1" spans="1:10">
      <c r="A4" s="70" t="s">
        <v>246</v>
      </c>
      <c r="B4" s="70" t="s">
        <v>485</v>
      </c>
      <c r="C4" s="70" t="s">
        <v>486</v>
      </c>
      <c r="D4" s="70" t="s">
        <v>487</v>
      </c>
      <c r="E4" s="70" t="s">
        <v>488</v>
      </c>
      <c r="F4" s="71" t="s">
        <v>489</v>
      </c>
      <c r="G4" s="70" t="s">
        <v>490</v>
      </c>
      <c r="H4" s="71" t="s">
        <v>491</v>
      </c>
      <c r="I4" s="71" t="s">
        <v>492</v>
      </c>
      <c r="J4" s="70" t="s">
        <v>493</v>
      </c>
    </row>
    <row r="5" ht="18.75" customHeight="1" spans="1:10">
      <c r="A5" s="144">
        <v>1</v>
      </c>
      <c r="B5" s="144">
        <v>2</v>
      </c>
      <c r="C5" s="144">
        <v>3</v>
      </c>
      <c r="D5" s="144">
        <v>4</v>
      </c>
      <c r="E5" s="144">
        <v>5</v>
      </c>
      <c r="F5" s="37">
        <v>6</v>
      </c>
      <c r="G5" s="144">
        <v>7</v>
      </c>
      <c r="H5" s="37">
        <v>8</v>
      </c>
      <c r="I5" s="37">
        <v>9</v>
      </c>
      <c r="J5" s="144">
        <v>10</v>
      </c>
    </row>
    <row r="6" spans="1:10">
      <c r="A6" s="28" t="s">
        <v>70</v>
      </c>
      <c r="B6" s="72"/>
      <c r="C6" s="72"/>
      <c r="D6" s="72"/>
      <c r="E6" s="57"/>
      <c r="F6" s="73"/>
      <c r="G6" s="57"/>
      <c r="H6" s="73"/>
      <c r="I6" s="73"/>
      <c r="J6" s="57"/>
    </row>
    <row r="7" s="143" customFormat="1" ht="10.8" spans="1:10">
      <c r="A7" s="145" t="s">
        <v>394</v>
      </c>
      <c r="B7" s="20" t="s">
        <v>494</v>
      </c>
      <c r="C7" s="20" t="s">
        <v>495</v>
      </c>
      <c r="D7" s="20" t="s">
        <v>496</v>
      </c>
      <c r="E7" s="28" t="s">
        <v>497</v>
      </c>
      <c r="F7" s="20" t="s">
        <v>498</v>
      </c>
      <c r="G7" s="28" t="s">
        <v>93</v>
      </c>
      <c r="H7" s="20" t="s">
        <v>499</v>
      </c>
      <c r="I7" s="20" t="s">
        <v>500</v>
      </c>
      <c r="J7" s="28" t="s">
        <v>497</v>
      </c>
    </row>
    <row r="8" s="143" customFormat="1" ht="10.8" spans="1:10">
      <c r="A8" s="145" t="s">
        <v>394</v>
      </c>
      <c r="B8" s="20" t="s">
        <v>494</v>
      </c>
      <c r="C8" s="20" t="s">
        <v>501</v>
      </c>
      <c r="D8" s="20" t="s">
        <v>502</v>
      </c>
      <c r="E8" s="28" t="s">
        <v>503</v>
      </c>
      <c r="F8" s="20" t="s">
        <v>498</v>
      </c>
      <c r="G8" s="28" t="s">
        <v>504</v>
      </c>
      <c r="H8" s="20" t="s">
        <v>505</v>
      </c>
      <c r="I8" s="20" t="s">
        <v>500</v>
      </c>
      <c r="J8" s="28" t="s">
        <v>503</v>
      </c>
    </row>
    <row r="9" s="143" customFormat="1" ht="10.8" spans="1:10">
      <c r="A9" s="145" t="s">
        <v>394</v>
      </c>
      <c r="B9" s="20" t="s">
        <v>494</v>
      </c>
      <c r="C9" s="20" t="s">
        <v>506</v>
      </c>
      <c r="D9" s="20" t="s">
        <v>507</v>
      </c>
      <c r="E9" s="28" t="s">
        <v>508</v>
      </c>
      <c r="F9" s="20" t="s">
        <v>498</v>
      </c>
      <c r="G9" s="28" t="s">
        <v>509</v>
      </c>
      <c r="H9" s="20" t="s">
        <v>510</v>
      </c>
      <c r="I9" s="20" t="s">
        <v>511</v>
      </c>
      <c r="J9" s="28" t="s">
        <v>508</v>
      </c>
    </row>
    <row r="10" s="143" customFormat="1" ht="10.8" spans="1:10">
      <c r="A10" s="145" t="s">
        <v>408</v>
      </c>
      <c r="B10" s="20" t="s">
        <v>512</v>
      </c>
      <c r="C10" s="20" t="s">
        <v>495</v>
      </c>
      <c r="D10" s="20" t="s">
        <v>496</v>
      </c>
      <c r="E10" s="28" t="s">
        <v>513</v>
      </c>
      <c r="F10" s="20" t="s">
        <v>498</v>
      </c>
      <c r="G10" s="28" t="s">
        <v>514</v>
      </c>
      <c r="H10" s="20" t="s">
        <v>515</v>
      </c>
      <c r="I10" s="20" t="s">
        <v>500</v>
      </c>
      <c r="J10" s="28" t="s">
        <v>513</v>
      </c>
    </row>
    <row r="11" s="143" customFormat="1" ht="21.6" spans="1:10">
      <c r="A11" s="145" t="s">
        <v>408</v>
      </c>
      <c r="B11" s="20" t="s">
        <v>512</v>
      </c>
      <c r="C11" s="20" t="s">
        <v>495</v>
      </c>
      <c r="D11" s="20" t="s">
        <v>496</v>
      </c>
      <c r="E11" s="28" t="s">
        <v>516</v>
      </c>
      <c r="F11" s="20" t="s">
        <v>498</v>
      </c>
      <c r="G11" s="28" t="s">
        <v>517</v>
      </c>
      <c r="H11" s="20" t="s">
        <v>518</v>
      </c>
      <c r="I11" s="20" t="s">
        <v>500</v>
      </c>
      <c r="J11" s="28" t="s">
        <v>516</v>
      </c>
    </row>
    <row r="12" s="143" customFormat="1" ht="10.8" spans="1:10">
      <c r="A12" s="145" t="s">
        <v>408</v>
      </c>
      <c r="B12" s="20" t="s">
        <v>512</v>
      </c>
      <c r="C12" s="20" t="s">
        <v>495</v>
      </c>
      <c r="D12" s="20" t="s">
        <v>496</v>
      </c>
      <c r="E12" s="28" t="s">
        <v>519</v>
      </c>
      <c r="F12" s="20" t="s">
        <v>498</v>
      </c>
      <c r="G12" s="28" t="s">
        <v>520</v>
      </c>
      <c r="H12" s="20" t="s">
        <v>518</v>
      </c>
      <c r="I12" s="20" t="s">
        <v>500</v>
      </c>
      <c r="J12" s="28" t="s">
        <v>519</v>
      </c>
    </row>
    <row r="13" s="143" customFormat="1" ht="10.8" spans="1:10">
      <c r="A13" s="145" t="s">
        <v>408</v>
      </c>
      <c r="B13" s="20" t="s">
        <v>512</v>
      </c>
      <c r="C13" s="20" t="s">
        <v>495</v>
      </c>
      <c r="D13" s="20" t="s">
        <v>496</v>
      </c>
      <c r="E13" s="28" t="s">
        <v>521</v>
      </c>
      <c r="F13" s="20" t="s">
        <v>498</v>
      </c>
      <c r="G13" s="28" t="s">
        <v>522</v>
      </c>
      <c r="H13" s="20" t="s">
        <v>518</v>
      </c>
      <c r="I13" s="20" t="s">
        <v>500</v>
      </c>
      <c r="J13" s="28" t="s">
        <v>521</v>
      </c>
    </row>
    <row r="14" s="143" customFormat="1" ht="10.8" spans="1:10">
      <c r="A14" s="145" t="s">
        <v>408</v>
      </c>
      <c r="B14" s="20" t="s">
        <v>512</v>
      </c>
      <c r="C14" s="20" t="s">
        <v>501</v>
      </c>
      <c r="D14" s="20" t="s">
        <v>523</v>
      </c>
      <c r="E14" s="28" t="s">
        <v>524</v>
      </c>
      <c r="F14" s="20" t="s">
        <v>498</v>
      </c>
      <c r="G14" s="28" t="s">
        <v>525</v>
      </c>
      <c r="H14" s="20" t="s">
        <v>526</v>
      </c>
      <c r="I14" s="20" t="s">
        <v>500</v>
      </c>
      <c r="J14" s="28" t="s">
        <v>524</v>
      </c>
    </row>
    <row r="15" s="143" customFormat="1" ht="21.6" spans="1:10">
      <c r="A15" s="145" t="s">
        <v>408</v>
      </c>
      <c r="B15" s="20" t="s">
        <v>512</v>
      </c>
      <c r="C15" s="20" t="s">
        <v>501</v>
      </c>
      <c r="D15" s="20" t="s">
        <v>502</v>
      </c>
      <c r="E15" s="28" t="s">
        <v>527</v>
      </c>
      <c r="F15" s="20" t="s">
        <v>498</v>
      </c>
      <c r="G15" s="28" t="s">
        <v>527</v>
      </c>
      <c r="H15" s="20" t="s">
        <v>510</v>
      </c>
      <c r="I15" s="20" t="s">
        <v>511</v>
      </c>
      <c r="J15" s="28" t="s">
        <v>527</v>
      </c>
    </row>
    <row r="16" s="143" customFormat="1" ht="54" spans="1:10">
      <c r="A16" s="145" t="s">
        <v>408</v>
      </c>
      <c r="B16" s="20" t="s">
        <v>512</v>
      </c>
      <c r="C16" s="20" t="s">
        <v>501</v>
      </c>
      <c r="D16" s="20" t="s">
        <v>528</v>
      </c>
      <c r="E16" s="28" t="s">
        <v>529</v>
      </c>
      <c r="F16" s="20" t="s">
        <v>498</v>
      </c>
      <c r="G16" s="28" t="s">
        <v>530</v>
      </c>
      <c r="H16" s="20" t="s">
        <v>510</v>
      </c>
      <c r="I16" s="20" t="s">
        <v>511</v>
      </c>
      <c r="J16" s="28" t="s">
        <v>529</v>
      </c>
    </row>
    <row r="17" s="143" customFormat="1" ht="10.8" spans="1:10">
      <c r="A17" s="145" t="s">
        <v>408</v>
      </c>
      <c r="B17" s="20" t="s">
        <v>512</v>
      </c>
      <c r="C17" s="20" t="s">
        <v>506</v>
      </c>
      <c r="D17" s="20" t="s">
        <v>507</v>
      </c>
      <c r="E17" s="28" t="s">
        <v>507</v>
      </c>
      <c r="F17" s="20" t="s">
        <v>498</v>
      </c>
      <c r="G17" s="28" t="s">
        <v>531</v>
      </c>
      <c r="H17" s="20" t="s">
        <v>510</v>
      </c>
      <c r="I17" s="20" t="s">
        <v>511</v>
      </c>
      <c r="J17" s="28" t="s">
        <v>507</v>
      </c>
    </row>
    <row r="18" s="143" customFormat="1" ht="10.8" spans="1:10">
      <c r="A18" s="145" t="s">
        <v>479</v>
      </c>
      <c r="B18" s="20" t="s">
        <v>532</v>
      </c>
      <c r="C18" s="20" t="s">
        <v>495</v>
      </c>
      <c r="D18" s="20" t="s">
        <v>533</v>
      </c>
      <c r="E18" s="28" t="s">
        <v>534</v>
      </c>
      <c r="F18" s="20" t="s">
        <v>498</v>
      </c>
      <c r="G18" s="28" t="s">
        <v>534</v>
      </c>
      <c r="H18" s="20" t="s">
        <v>535</v>
      </c>
      <c r="I18" s="20" t="s">
        <v>511</v>
      </c>
      <c r="J18" s="28" t="s">
        <v>536</v>
      </c>
    </row>
    <row r="19" s="143" customFormat="1" ht="10.8" spans="1:10">
      <c r="A19" s="145" t="s">
        <v>479</v>
      </c>
      <c r="B19" s="20" t="s">
        <v>532</v>
      </c>
      <c r="C19" s="20" t="s">
        <v>501</v>
      </c>
      <c r="D19" s="20" t="s">
        <v>502</v>
      </c>
      <c r="E19" s="28" t="s">
        <v>537</v>
      </c>
      <c r="F19" s="20" t="s">
        <v>498</v>
      </c>
      <c r="G19" s="28" t="s">
        <v>537</v>
      </c>
      <c r="H19" s="20" t="s">
        <v>535</v>
      </c>
      <c r="I19" s="20" t="s">
        <v>511</v>
      </c>
      <c r="J19" s="28" t="s">
        <v>536</v>
      </c>
    </row>
    <row r="20" s="143" customFormat="1" ht="10.8" spans="1:10">
      <c r="A20" s="145" t="s">
        <v>479</v>
      </c>
      <c r="B20" s="20" t="s">
        <v>532</v>
      </c>
      <c r="C20" s="20" t="s">
        <v>506</v>
      </c>
      <c r="D20" s="20" t="s">
        <v>507</v>
      </c>
      <c r="E20" s="28" t="s">
        <v>538</v>
      </c>
      <c r="F20" s="20" t="s">
        <v>539</v>
      </c>
      <c r="G20" s="28" t="s">
        <v>509</v>
      </c>
      <c r="H20" s="20" t="s">
        <v>510</v>
      </c>
      <c r="I20" s="20" t="s">
        <v>511</v>
      </c>
      <c r="J20" s="28" t="s">
        <v>536</v>
      </c>
    </row>
    <row r="21" s="143" customFormat="1" ht="10.8" spans="1:10">
      <c r="A21" s="145" t="s">
        <v>439</v>
      </c>
      <c r="B21" s="20" t="s">
        <v>540</v>
      </c>
      <c r="C21" s="20" t="s">
        <v>495</v>
      </c>
      <c r="D21" s="20" t="s">
        <v>496</v>
      </c>
      <c r="E21" s="28" t="s">
        <v>541</v>
      </c>
      <c r="F21" s="20" t="s">
        <v>498</v>
      </c>
      <c r="G21" s="28" t="s">
        <v>542</v>
      </c>
      <c r="H21" s="20" t="s">
        <v>543</v>
      </c>
      <c r="I21" s="20" t="s">
        <v>500</v>
      </c>
      <c r="J21" s="28" t="s">
        <v>541</v>
      </c>
    </row>
    <row r="22" s="143" customFormat="1" ht="10.8" spans="1:10">
      <c r="A22" s="145" t="s">
        <v>439</v>
      </c>
      <c r="B22" s="20" t="s">
        <v>540</v>
      </c>
      <c r="C22" s="20" t="s">
        <v>495</v>
      </c>
      <c r="D22" s="20" t="s">
        <v>496</v>
      </c>
      <c r="E22" s="28" t="s">
        <v>544</v>
      </c>
      <c r="F22" s="20" t="s">
        <v>498</v>
      </c>
      <c r="G22" s="28" t="s">
        <v>545</v>
      </c>
      <c r="H22" s="20" t="s">
        <v>499</v>
      </c>
      <c r="I22" s="20" t="s">
        <v>500</v>
      </c>
      <c r="J22" s="28" t="s">
        <v>544</v>
      </c>
    </row>
    <row r="23" s="143" customFormat="1" ht="21.6" spans="1:10">
      <c r="A23" s="145" t="s">
        <v>439</v>
      </c>
      <c r="B23" s="20" t="s">
        <v>540</v>
      </c>
      <c r="C23" s="20" t="s">
        <v>495</v>
      </c>
      <c r="D23" s="20" t="s">
        <v>496</v>
      </c>
      <c r="E23" s="28" t="s">
        <v>546</v>
      </c>
      <c r="F23" s="20" t="s">
        <v>498</v>
      </c>
      <c r="G23" s="28" t="s">
        <v>545</v>
      </c>
      <c r="H23" s="20" t="s">
        <v>499</v>
      </c>
      <c r="I23" s="20" t="s">
        <v>500</v>
      </c>
      <c r="J23" s="28" t="s">
        <v>546</v>
      </c>
    </row>
    <row r="24" s="143" customFormat="1" ht="21.6" spans="1:10">
      <c r="A24" s="145" t="s">
        <v>439</v>
      </c>
      <c r="B24" s="20" t="s">
        <v>540</v>
      </c>
      <c r="C24" s="20" t="s">
        <v>501</v>
      </c>
      <c r="D24" s="20" t="s">
        <v>502</v>
      </c>
      <c r="E24" s="28" t="s">
        <v>547</v>
      </c>
      <c r="F24" s="20" t="s">
        <v>498</v>
      </c>
      <c r="G24" s="28" t="s">
        <v>548</v>
      </c>
      <c r="H24" s="20" t="s">
        <v>543</v>
      </c>
      <c r="I24" s="20" t="s">
        <v>500</v>
      </c>
      <c r="J24" s="28" t="s">
        <v>547</v>
      </c>
    </row>
    <row r="25" s="143" customFormat="1" ht="10.8" spans="1:10">
      <c r="A25" s="145" t="s">
        <v>439</v>
      </c>
      <c r="B25" s="20" t="s">
        <v>540</v>
      </c>
      <c r="C25" s="20" t="s">
        <v>506</v>
      </c>
      <c r="D25" s="20" t="s">
        <v>507</v>
      </c>
      <c r="E25" s="28" t="s">
        <v>549</v>
      </c>
      <c r="F25" s="20" t="s">
        <v>539</v>
      </c>
      <c r="G25" s="28" t="s">
        <v>531</v>
      </c>
      <c r="H25" s="20" t="s">
        <v>510</v>
      </c>
      <c r="I25" s="20" t="s">
        <v>511</v>
      </c>
      <c r="J25" s="28" t="s">
        <v>549</v>
      </c>
    </row>
    <row r="26" s="143" customFormat="1" ht="10.8" spans="1:10">
      <c r="A26" s="145" t="s">
        <v>402</v>
      </c>
      <c r="B26" s="20" t="s">
        <v>402</v>
      </c>
      <c r="C26" s="20" t="s">
        <v>495</v>
      </c>
      <c r="D26" s="20" t="s">
        <v>496</v>
      </c>
      <c r="E26" s="28" t="s">
        <v>550</v>
      </c>
      <c r="F26" s="20" t="s">
        <v>498</v>
      </c>
      <c r="G26" s="28" t="s">
        <v>550</v>
      </c>
      <c r="H26" s="20" t="s">
        <v>510</v>
      </c>
      <c r="I26" s="20" t="s">
        <v>500</v>
      </c>
      <c r="J26" s="28" t="s">
        <v>550</v>
      </c>
    </row>
    <row r="27" s="143" customFormat="1" ht="10.8" spans="1:10">
      <c r="A27" s="145" t="s">
        <v>402</v>
      </c>
      <c r="B27" s="20" t="s">
        <v>402</v>
      </c>
      <c r="C27" s="20" t="s">
        <v>501</v>
      </c>
      <c r="D27" s="20" t="s">
        <v>502</v>
      </c>
      <c r="E27" s="28" t="s">
        <v>550</v>
      </c>
      <c r="F27" s="20" t="s">
        <v>498</v>
      </c>
      <c r="G27" s="28" t="s">
        <v>550</v>
      </c>
      <c r="H27" s="20" t="s">
        <v>510</v>
      </c>
      <c r="I27" s="20" t="s">
        <v>500</v>
      </c>
      <c r="J27" s="28" t="s">
        <v>550</v>
      </c>
    </row>
    <row r="28" s="143" customFormat="1" ht="10.8" spans="1:10">
      <c r="A28" s="145" t="s">
        <v>402</v>
      </c>
      <c r="B28" s="20" t="s">
        <v>402</v>
      </c>
      <c r="C28" s="20" t="s">
        <v>506</v>
      </c>
      <c r="D28" s="20" t="s">
        <v>507</v>
      </c>
      <c r="E28" s="28" t="s">
        <v>507</v>
      </c>
      <c r="F28" s="20" t="s">
        <v>539</v>
      </c>
      <c r="G28" s="28" t="s">
        <v>509</v>
      </c>
      <c r="H28" s="20" t="s">
        <v>510</v>
      </c>
      <c r="I28" s="20" t="s">
        <v>500</v>
      </c>
      <c r="J28" s="28" t="s">
        <v>507</v>
      </c>
    </row>
    <row r="29" s="143" customFormat="1" ht="21.6" spans="1:10">
      <c r="A29" s="145" t="s">
        <v>412</v>
      </c>
      <c r="B29" s="20" t="s">
        <v>551</v>
      </c>
      <c r="C29" s="20" t="s">
        <v>495</v>
      </c>
      <c r="D29" s="20" t="s">
        <v>496</v>
      </c>
      <c r="E29" s="28" t="s">
        <v>552</v>
      </c>
      <c r="F29" s="20" t="s">
        <v>498</v>
      </c>
      <c r="G29" s="28" t="s">
        <v>90</v>
      </c>
      <c r="H29" s="20" t="s">
        <v>553</v>
      </c>
      <c r="I29" s="20" t="s">
        <v>500</v>
      </c>
      <c r="J29" s="28" t="s">
        <v>552</v>
      </c>
    </row>
    <row r="30" s="143" customFormat="1" ht="21.6" spans="1:10">
      <c r="A30" s="145" t="s">
        <v>412</v>
      </c>
      <c r="B30" s="20" t="s">
        <v>551</v>
      </c>
      <c r="C30" s="20" t="s">
        <v>501</v>
      </c>
      <c r="D30" s="20" t="s">
        <v>528</v>
      </c>
      <c r="E30" s="28" t="s">
        <v>554</v>
      </c>
      <c r="F30" s="20" t="s">
        <v>498</v>
      </c>
      <c r="G30" s="28" t="s">
        <v>555</v>
      </c>
      <c r="H30" s="20" t="s">
        <v>556</v>
      </c>
      <c r="I30" s="20" t="s">
        <v>511</v>
      </c>
      <c r="J30" s="28" t="s">
        <v>554</v>
      </c>
    </row>
    <row r="31" s="143" customFormat="1" ht="21.6" spans="1:10">
      <c r="A31" s="145" t="s">
        <v>412</v>
      </c>
      <c r="B31" s="20" t="s">
        <v>551</v>
      </c>
      <c r="C31" s="20" t="s">
        <v>506</v>
      </c>
      <c r="D31" s="20" t="s">
        <v>507</v>
      </c>
      <c r="E31" s="28" t="s">
        <v>557</v>
      </c>
      <c r="F31" s="20" t="s">
        <v>539</v>
      </c>
      <c r="G31" s="28" t="s">
        <v>509</v>
      </c>
      <c r="H31" s="20" t="s">
        <v>510</v>
      </c>
      <c r="I31" s="20" t="s">
        <v>511</v>
      </c>
      <c r="J31" s="28" t="s">
        <v>557</v>
      </c>
    </row>
    <row r="32" s="143" customFormat="1" ht="10.8" spans="1:10">
      <c r="A32" s="145" t="s">
        <v>416</v>
      </c>
      <c r="B32" s="20" t="s">
        <v>558</v>
      </c>
      <c r="C32" s="20" t="s">
        <v>495</v>
      </c>
      <c r="D32" s="20" t="s">
        <v>533</v>
      </c>
      <c r="E32" s="28" t="s">
        <v>559</v>
      </c>
      <c r="F32" s="20" t="s">
        <v>498</v>
      </c>
      <c r="G32" s="28" t="s">
        <v>560</v>
      </c>
      <c r="H32" s="20" t="s">
        <v>510</v>
      </c>
      <c r="I32" s="20" t="s">
        <v>500</v>
      </c>
      <c r="J32" s="28" t="s">
        <v>559</v>
      </c>
    </row>
    <row r="33" s="143" customFormat="1" ht="10.8" spans="1:10">
      <c r="A33" s="145" t="s">
        <v>416</v>
      </c>
      <c r="B33" s="20" t="s">
        <v>558</v>
      </c>
      <c r="C33" s="20" t="s">
        <v>501</v>
      </c>
      <c r="D33" s="20" t="s">
        <v>561</v>
      </c>
      <c r="E33" s="28" t="s">
        <v>562</v>
      </c>
      <c r="F33" s="20" t="s">
        <v>539</v>
      </c>
      <c r="G33" s="28" t="s">
        <v>563</v>
      </c>
      <c r="H33" s="20" t="s">
        <v>510</v>
      </c>
      <c r="I33" s="20" t="s">
        <v>500</v>
      </c>
      <c r="J33" s="28" t="s">
        <v>562</v>
      </c>
    </row>
    <row r="34" s="143" customFormat="1" ht="10.8" spans="1:10">
      <c r="A34" s="145" t="s">
        <v>416</v>
      </c>
      <c r="B34" s="20" t="s">
        <v>558</v>
      </c>
      <c r="C34" s="20" t="s">
        <v>506</v>
      </c>
      <c r="D34" s="20" t="s">
        <v>507</v>
      </c>
      <c r="E34" s="28" t="s">
        <v>564</v>
      </c>
      <c r="F34" s="20" t="s">
        <v>539</v>
      </c>
      <c r="G34" s="28" t="s">
        <v>563</v>
      </c>
      <c r="H34" s="20" t="s">
        <v>510</v>
      </c>
      <c r="I34" s="20" t="s">
        <v>511</v>
      </c>
      <c r="J34" s="28" t="s">
        <v>564</v>
      </c>
    </row>
    <row r="35" s="143" customFormat="1" ht="10.8" spans="1:10">
      <c r="A35" s="145" t="s">
        <v>477</v>
      </c>
      <c r="B35" s="20" t="s">
        <v>565</v>
      </c>
      <c r="C35" s="20" t="s">
        <v>495</v>
      </c>
      <c r="D35" s="20" t="s">
        <v>496</v>
      </c>
      <c r="E35" s="28" t="s">
        <v>566</v>
      </c>
      <c r="F35" s="20" t="s">
        <v>498</v>
      </c>
      <c r="G35" s="28" t="s">
        <v>566</v>
      </c>
      <c r="H35" s="20" t="s">
        <v>567</v>
      </c>
      <c r="I35" s="20" t="s">
        <v>500</v>
      </c>
      <c r="J35" s="28" t="s">
        <v>536</v>
      </c>
    </row>
    <row r="36" s="143" customFormat="1" ht="10.8" spans="1:10">
      <c r="A36" s="145" t="s">
        <v>477</v>
      </c>
      <c r="B36" s="20" t="s">
        <v>568</v>
      </c>
      <c r="C36" s="20" t="s">
        <v>501</v>
      </c>
      <c r="D36" s="20" t="s">
        <v>502</v>
      </c>
      <c r="E36" s="28" t="s">
        <v>569</v>
      </c>
      <c r="F36" s="20" t="s">
        <v>539</v>
      </c>
      <c r="G36" s="28" t="s">
        <v>570</v>
      </c>
      <c r="H36" s="20" t="s">
        <v>510</v>
      </c>
      <c r="I36" s="20" t="s">
        <v>511</v>
      </c>
      <c r="J36" s="28" t="s">
        <v>536</v>
      </c>
    </row>
    <row r="37" s="143" customFormat="1" ht="10.8" spans="1:10">
      <c r="A37" s="145" t="s">
        <v>477</v>
      </c>
      <c r="B37" s="20" t="s">
        <v>568</v>
      </c>
      <c r="C37" s="20" t="s">
        <v>506</v>
      </c>
      <c r="D37" s="20" t="s">
        <v>507</v>
      </c>
      <c r="E37" s="28" t="s">
        <v>571</v>
      </c>
      <c r="F37" s="20" t="s">
        <v>539</v>
      </c>
      <c r="G37" s="28" t="s">
        <v>572</v>
      </c>
      <c r="H37" s="20" t="s">
        <v>510</v>
      </c>
      <c r="I37" s="20" t="s">
        <v>511</v>
      </c>
      <c r="J37" s="28" t="s">
        <v>536</v>
      </c>
    </row>
    <row r="38" s="143" customFormat="1" ht="10.8" spans="1:10">
      <c r="A38" s="145" t="s">
        <v>465</v>
      </c>
      <c r="B38" s="20" t="s">
        <v>573</v>
      </c>
      <c r="C38" s="20" t="s">
        <v>495</v>
      </c>
      <c r="D38" s="20" t="s">
        <v>496</v>
      </c>
      <c r="E38" s="28" t="s">
        <v>573</v>
      </c>
      <c r="F38" s="20" t="s">
        <v>498</v>
      </c>
      <c r="G38" s="28" t="s">
        <v>574</v>
      </c>
      <c r="H38" s="20" t="s">
        <v>553</v>
      </c>
      <c r="I38" s="20" t="s">
        <v>500</v>
      </c>
      <c r="J38" s="28" t="s">
        <v>536</v>
      </c>
    </row>
    <row r="39" s="143" customFormat="1" ht="10.8" spans="1:10">
      <c r="A39" s="145" t="s">
        <v>465</v>
      </c>
      <c r="B39" s="20" t="s">
        <v>573</v>
      </c>
      <c r="C39" s="20" t="s">
        <v>501</v>
      </c>
      <c r="D39" s="20" t="s">
        <v>502</v>
      </c>
      <c r="E39" s="28" t="s">
        <v>575</v>
      </c>
      <c r="F39" s="20" t="s">
        <v>498</v>
      </c>
      <c r="G39" s="28" t="s">
        <v>575</v>
      </c>
      <c r="H39" s="20" t="s">
        <v>535</v>
      </c>
      <c r="I39" s="20" t="s">
        <v>511</v>
      </c>
      <c r="J39" s="28" t="s">
        <v>536</v>
      </c>
    </row>
    <row r="40" s="143" customFormat="1" ht="10.8" spans="1:10">
      <c r="A40" s="145" t="s">
        <v>465</v>
      </c>
      <c r="B40" s="20" t="s">
        <v>573</v>
      </c>
      <c r="C40" s="20" t="s">
        <v>506</v>
      </c>
      <c r="D40" s="20" t="s">
        <v>507</v>
      </c>
      <c r="E40" s="28" t="s">
        <v>507</v>
      </c>
      <c r="F40" s="20" t="s">
        <v>539</v>
      </c>
      <c r="G40" s="28" t="s">
        <v>563</v>
      </c>
      <c r="H40" s="20" t="s">
        <v>510</v>
      </c>
      <c r="I40" s="20" t="s">
        <v>511</v>
      </c>
      <c r="J40" s="28" t="s">
        <v>536</v>
      </c>
    </row>
    <row r="41" s="143" customFormat="1" ht="10.8" spans="1:10">
      <c r="A41" s="145" t="s">
        <v>369</v>
      </c>
      <c r="B41" s="20" t="s">
        <v>576</v>
      </c>
      <c r="C41" s="20" t="s">
        <v>495</v>
      </c>
      <c r="D41" s="20" t="s">
        <v>496</v>
      </c>
      <c r="E41" s="28" t="s">
        <v>577</v>
      </c>
      <c r="F41" s="20" t="s">
        <v>498</v>
      </c>
      <c r="G41" s="28" t="s">
        <v>578</v>
      </c>
      <c r="H41" s="20" t="s">
        <v>579</v>
      </c>
      <c r="I41" s="20" t="s">
        <v>500</v>
      </c>
      <c r="J41" s="28" t="s">
        <v>577</v>
      </c>
    </row>
    <row r="42" s="143" customFormat="1" ht="21.6" spans="1:10">
      <c r="A42" s="145" t="s">
        <v>369</v>
      </c>
      <c r="B42" s="20" t="s">
        <v>576</v>
      </c>
      <c r="C42" s="20" t="s">
        <v>501</v>
      </c>
      <c r="D42" s="20" t="s">
        <v>528</v>
      </c>
      <c r="E42" s="28" t="s">
        <v>580</v>
      </c>
      <c r="F42" s="20" t="s">
        <v>498</v>
      </c>
      <c r="G42" s="28" t="s">
        <v>580</v>
      </c>
      <c r="H42" s="20" t="s">
        <v>510</v>
      </c>
      <c r="I42" s="20" t="s">
        <v>511</v>
      </c>
      <c r="J42" s="28" t="s">
        <v>580</v>
      </c>
    </row>
    <row r="43" s="143" customFormat="1" ht="10.8" spans="1:10">
      <c r="A43" s="145" t="s">
        <v>369</v>
      </c>
      <c r="B43" s="20" t="s">
        <v>576</v>
      </c>
      <c r="C43" s="20" t="s">
        <v>506</v>
      </c>
      <c r="D43" s="20" t="s">
        <v>507</v>
      </c>
      <c r="E43" s="28" t="s">
        <v>581</v>
      </c>
      <c r="F43" s="20" t="s">
        <v>539</v>
      </c>
      <c r="G43" s="28" t="s">
        <v>531</v>
      </c>
      <c r="H43" s="20" t="s">
        <v>510</v>
      </c>
      <c r="I43" s="20" t="s">
        <v>511</v>
      </c>
      <c r="J43" s="28" t="s">
        <v>581</v>
      </c>
    </row>
    <row r="44" s="143" customFormat="1" ht="10.8" spans="1:10">
      <c r="A44" s="145" t="s">
        <v>392</v>
      </c>
      <c r="B44" s="20" t="s">
        <v>582</v>
      </c>
      <c r="C44" s="20" t="s">
        <v>495</v>
      </c>
      <c r="D44" s="20" t="s">
        <v>533</v>
      </c>
      <c r="E44" s="28" t="s">
        <v>582</v>
      </c>
      <c r="F44" s="20" t="s">
        <v>498</v>
      </c>
      <c r="G44" s="28" t="s">
        <v>582</v>
      </c>
      <c r="H44" s="20" t="s">
        <v>510</v>
      </c>
      <c r="I44" s="20" t="s">
        <v>511</v>
      </c>
      <c r="J44" s="28" t="s">
        <v>582</v>
      </c>
    </row>
    <row r="45" s="143" customFormat="1" ht="10.8" spans="1:10">
      <c r="A45" s="145" t="s">
        <v>392</v>
      </c>
      <c r="B45" s="20" t="s">
        <v>582</v>
      </c>
      <c r="C45" s="20" t="s">
        <v>501</v>
      </c>
      <c r="D45" s="20" t="s">
        <v>502</v>
      </c>
      <c r="E45" s="28" t="s">
        <v>582</v>
      </c>
      <c r="F45" s="20" t="s">
        <v>498</v>
      </c>
      <c r="G45" s="28" t="s">
        <v>582</v>
      </c>
      <c r="H45" s="20" t="s">
        <v>510</v>
      </c>
      <c r="I45" s="20" t="s">
        <v>511</v>
      </c>
      <c r="J45" s="28" t="s">
        <v>582</v>
      </c>
    </row>
    <row r="46" s="143" customFormat="1" ht="10.8" spans="1:10">
      <c r="A46" s="145" t="s">
        <v>392</v>
      </c>
      <c r="B46" s="20" t="s">
        <v>582</v>
      </c>
      <c r="C46" s="20" t="s">
        <v>506</v>
      </c>
      <c r="D46" s="20" t="s">
        <v>507</v>
      </c>
      <c r="E46" s="28" t="s">
        <v>507</v>
      </c>
      <c r="F46" s="20" t="s">
        <v>539</v>
      </c>
      <c r="G46" s="28" t="s">
        <v>509</v>
      </c>
      <c r="H46" s="20" t="s">
        <v>510</v>
      </c>
      <c r="I46" s="20" t="s">
        <v>511</v>
      </c>
      <c r="J46" s="28" t="s">
        <v>507</v>
      </c>
    </row>
    <row r="47" s="143" customFormat="1" ht="21.6" spans="1:10">
      <c r="A47" s="145" t="s">
        <v>386</v>
      </c>
      <c r="B47" s="20" t="s">
        <v>583</v>
      </c>
      <c r="C47" s="20" t="s">
        <v>495</v>
      </c>
      <c r="D47" s="20" t="s">
        <v>496</v>
      </c>
      <c r="E47" s="28" t="s">
        <v>584</v>
      </c>
      <c r="F47" s="20" t="s">
        <v>498</v>
      </c>
      <c r="G47" s="28" t="s">
        <v>585</v>
      </c>
      <c r="H47" s="20" t="s">
        <v>553</v>
      </c>
      <c r="I47" s="20" t="s">
        <v>500</v>
      </c>
      <c r="J47" s="28" t="s">
        <v>586</v>
      </c>
    </row>
    <row r="48" s="143" customFormat="1" ht="21.6" spans="1:10">
      <c r="A48" s="145" t="s">
        <v>386</v>
      </c>
      <c r="B48" s="20" t="s">
        <v>583</v>
      </c>
      <c r="C48" s="20" t="s">
        <v>501</v>
      </c>
      <c r="D48" s="20" t="s">
        <v>523</v>
      </c>
      <c r="E48" s="28" t="s">
        <v>587</v>
      </c>
      <c r="F48" s="20" t="s">
        <v>498</v>
      </c>
      <c r="G48" s="28" t="s">
        <v>587</v>
      </c>
      <c r="H48" s="20" t="s">
        <v>553</v>
      </c>
      <c r="I48" s="20" t="s">
        <v>511</v>
      </c>
      <c r="J48" s="28" t="s">
        <v>586</v>
      </c>
    </row>
    <row r="49" s="143" customFormat="1" ht="10.8" spans="1:10">
      <c r="A49" s="145" t="s">
        <v>386</v>
      </c>
      <c r="B49" s="20" t="s">
        <v>583</v>
      </c>
      <c r="C49" s="20" t="s">
        <v>506</v>
      </c>
      <c r="D49" s="20" t="s">
        <v>507</v>
      </c>
      <c r="E49" s="28" t="s">
        <v>588</v>
      </c>
      <c r="F49" s="20" t="s">
        <v>498</v>
      </c>
      <c r="G49" s="28" t="s">
        <v>509</v>
      </c>
      <c r="H49" s="20" t="s">
        <v>510</v>
      </c>
      <c r="I49" s="20" t="s">
        <v>511</v>
      </c>
      <c r="J49" s="28" t="s">
        <v>589</v>
      </c>
    </row>
    <row r="50" s="143" customFormat="1" ht="21.6" spans="1:10">
      <c r="A50" s="145" t="s">
        <v>388</v>
      </c>
      <c r="B50" s="20" t="s">
        <v>590</v>
      </c>
      <c r="C50" s="20" t="s">
        <v>495</v>
      </c>
      <c r="D50" s="20" t="s">
        <v>533</v>
      </c>
      <c r="E50" s="28" t="s">
        <v>590</v>
      </c>
      <c r="F50" s="20" t="s">
        <v>498</v>
      </c>
      <c r="G50" s="28" t="s">
        <v>590</v>
      </c>
      <c r="H50" s="20" t="s">
        <v>535</v>
      </c>
      <c r="I50" s="20" t="s">
        <v>511</v>
      </c>
      <c r="J50" s="28" t="s">
        <v>590</v>
      </c>
    </row>
    <row r="51" s="143" customFormat="1" ht="10.8" spans="1:10">
      <c r="A51" s="145" t="s">
        <v>388</v>
      </c>
      <c r="B51" s="20" t="s">
        <v>590</v>
      </c>
      <c r="C51" s="20" t="s">
        <v>501</v>
      </c>
      <c r="D51" s="20" t="s">
        <v>502</v>
      </c>
      <c r="E51" s="28" t="s">
        <v>591</v>
      </c>
      <c r="F51" s="20" t="s">
        <v>498</v>
      </c>
      <c r="G51" s="28" t="s">
        <v>591</v>
      </c>
      <c r="H51" s="20" t="s">
        <v>535</v>
      </c>
      <c r="I51" s="20" t="s">
        <v>511</v>
      </c>
      <c r="J51" s="28" t="s">
        <v>591</v>
      </c>
    </row>
    <row r="52" s="143" customFormat="1" ht="10.8" spans="1:10">
      <c r="A52" s="145" t="s">
        <v>388</v>
      </c>
      <c r="B52" s="20" t="s">
        <v>590</v>
      </c>
      <c r="C52" s="20" t="s">
        <v>506</v>
      </c>
      <c r="D52" s="20" t="s">
        <v>507</v>
      </c>
      <c r="E52" s="28" t="s">
        <v>507</v>
      </c>
      <c r="F52" s="20" t="s">
        <v>498</v>
      </c>
      <c r="G52" s="28" t="s">
        <v>509</v>
      </c>
      <c r="H52" s="20" t="s">
        <v>510</v>
      </c>
      <c r="I52" s="20" t="s">
        <v>511</v>
      </c>
      <c r="J52" s="28" t="s">
        <v>507</v>
      </c>
    </row>
    <row r="53" s="143" customFormat="1" ht="10.8" spans="1:10">
      <c r="A53" s="145" t="s">
        <v>357</v>
      </c>
      <c r="B53" s="20" t="s">
        <v>592</v>
      </c>
      <c r="C53" s="20" t="s">
        <v>495</v>
      </c>
      <c r="D53" s="20" t="s">
        <v>496</v>
      </c>
      <c r="E53" s="28" t="s">
        <v>593</v>
      </c>
      <c r="F53" s="20" t="s">
        <v>498</v>
      </c>
      <c r="G53" s="28" t="s">
        <v>593</v>
      </c>
      <c r="H53" s="20" t="s">
        <v>535</v>
      </c>
      <c r="I53" s="20" t="s">
        <v>500</v>
      </c>
      <c r="J53" s="28" t="s">
        <v>536</v>
      </c>
    </row>
    <row r="54" s="143" customFormat="1" ht="10.8" spans="1:10">
      <c r="A54" s="145" t="s">
        <v>357</v>
      </c>
      <c r="B54" s="20" t="s">
        <v>592</v>
      </c>
      <c r="C54" s="20" t="s">
        <v>501</v>
      </c>
      <c r="D54" s="20" t="s">
        <v>502</v>
      </c>
      <c r="E54" s="28" t="s">
        <v>593</v>
      </c>
      <c r="F54" s="20" t="s">
        <v>498</v>
      </c>
      <c r="G54" s="28" t="s">
        <v>593</v>
      </c>
      <c r="H54" s="20" t="s">
        <v>535</v>
      </c>
      <c r="I54" s="20" t="s">
        <v>500</v>
      </c>
      <c r="J54" s="28" t="s">
        <v>536</v>
      </c>
    </row>
    <row r="55" s="143" customFormat="1" ht="10.8" spans="1:10">
      <c r="A55" s="145" t="s">
        <v>357</v>
      </c>
      <c r="B55" s="20" t="s">
        <v>592</v>
      </c>
      <c r="C55" s="20" t="s">
        <v>506</v>
      </c>
      <c r="D55" s="20" t="s">
        <v>507</v>
      </c>
      <c r="E55" s="28" t="s">
        <v>594</v>
      </c>
      <c r="F55" s="20" t="s">
        <v>539</v>
      </c>
      <c r="G55" s="28" t="s">
        <v>509</v>
      </c>
      <c r="H55" s="20" t="s">
        <v>510</v>
      </c>
      <c r="I55" s="20" t="s">
        <v>511</v>
      </c>
      <c r="J55" s="28" t="s">
        <v>594</v>
      </c>
    </row>
    <row r="56" s="143" customFormat="1" ht="10.8" spans="1:10">
      <c r="A56" s="145" t="s">
        <v>337</v>
      </c>
      <c r="B56" s="20" t="s">
        <v>595</v>
      </c>
      <c r="C56" s="20" t="s">
        <v>495</v>
      </c>
      <c r="D56" s="20" t="s">
        <v>496</v>
      </c>
      <c r="E56" s="28" t="s">
        <v>596</v>
      </c>
      <c r="F56" s="20" t="s">
        <v>498</v>
      </c>
      <c r="G56" s="28" t="s">
        <v>596</v>
      </c>
      <c r="H56" s="20" t="s">
        <v>535</v>
      </c>
      <c r="I56" s="20" t="s">
        <v>500</v>
      </c>
      <c r="J56" s="28" t="s">
        <v>597</v>
      </c>
    </row>
    <row r="57" s="143" customFormat="1" ht="10.8" spans="1:10">
      <c r="A57" s="145" t="s">
        <v>337</v>
      </c>
      <c r="B57" s="20" t="s">
        <v>595</v>
      </c>
      <c r="C57" s="20" t="s">
        <v>501</v>
      </c>
      <c r="D57" s="20" t="s">
        <v>502</v>
      </c>
      <c r="E57" s="28" t="s">
        <v>598</v>
      </c>
      <c r="F57" s="20" t="s">
        <v>498</v>
      </c>
      <c r="G57" s="28" t="s">
        <v>599</v>
      </c>
      <c r="H57" s="20" t="s">
        <v>510</v>
      </c>
      <c r="I57" s="20" t="s">
        <v>511</v>
      </c>
      <c r="J57" s="28" t="s">
        <v>600</v>
      </c>
    </row>
    <row r="58" s="143" customFormat="1" ht="10.8" spans="1:10">
      <c r="A58" s="145" t="s">
        <v>337</v>
      </c>
      <c r="B58" s="20" t="s">
        <v>595</v>
      </c>
      <c r="C58" s="20" t="s">
        <v>506</v>
      </c>
      <c r="D58" s="20" t="s">
        <v>507</v>
      </c>
      <c r="E58" s="28" t="s">
        <v>601</v>
      </c>
      <c r="F58" s="20" t="s">
        <v>498</v>
      </c>
      <c r="G58" s="28" t="s">
        <v>563</v>
      </c>
      <c r="H58" s="20" t="s">
        <v>510</v>
      </c>
      <c r="I58" s="20" t="s">
        <v>511</v>
      </c>
      <c r="J58" s="28" t="s">
        <v>602</v>
      </c>
    </row>
    <row r="59" s="143" customFormat="1" ht="10.8" spans="1:10">
      <c r="A59" s="145" t="s">
        <v>419</v>
      </c>
      <c r="B59" s="20" t="s">
        <v>603</v>
      </c>
      <c r="C59" s="20" t="s">
        <v>495</v>
      </c>
      <c r="D59" s="20" t="s">
        <v>496</v>
      </c>
      <c r="E59" s="28" t="s">
        <v>604</v>
      </c>
      <c r="F59" s="20" t="s">
        <v>498</v>
      </c>
      <c r="G59" s="28" t="s">
        <v>605</v>
      </c>
      <c r="H59" s="20" t="s">
        <v>553</v>
      </c>
      <c r="I59" s="20" t="s">
        <v>500</v>
      </c>
      <c r="J59" s="28" t="s">
        <v>606</v>
      </c>
    </row>
    <row r="60" s="143" customFormat="1" ht="10.8" spans="1:10">
      <c r="A60" s="145" t="s">
        <v>419</v>
      </c>
      <c r="B60" s="20" t="s">
        <v>603</v>
      </c>
      <c r="C60" s="20" t="s">
        <v>501</v>
      </c>
      <c r="D60" s="20" t="s">
        <v>561</v>
      </c>
      <c r="E60" s="28" t="s">
        <v>607</v>
      </c>
      <c r="F60" s="20" t="s">
        <v>498</v>
      </c>
      <c r="G60" s="28" t="s">
        <v>607</v>
      </c>
      <c r="H60" s="20" t="s">
        <v>535</v>
      </c>
      <c r="I60" s="20" t="s">
        <v>511</v>
      </c>
      <c r="J60" s="28" t="s">
        <v>607</v>
      </c>
    </row>
    <row r="61" s="143" customFormat="1" ht="10.8" spans="1:10">
      <c r="A61" s="145" t="s">
        <v>419</v>
      </c>
      <c r="B61" s="20" t="s">
        <v>603</v>
      </c>
      <c r="C61" s="20" t="s">
        <v>506</v>
      </c>
      <c r="D61" s="20" t="s">
        <v>507</v>
      </c>
      <c r="E61" s="28" t="s">
        <v>589</v>
      </c>
      <c r="F61" s="20" t="s">
        <v>539</v>
      </c>
      <c r="G61" s="28" t="s">
        <v>509</v>
      </c>
      <c r="H61" s="20" t="s">
        <v>510</v>
      </c>
      <c r="I61" s="20" t="s">
        <v>511</v>
      </c>
      <c r="J61" s="28" t="s">
        <v>536</v>
      </c>
    </row>
    <row r="62" s="143" customFormat="1" ht="10.8" spans="1:10">
      <c r="A62" s="145" t="s">
        <v>473</v>
      </c>
      <c r="B62" s="20" t="s">
        <v>608</v>
      </c>
      <c r="C62" s="20" t="s">
        <v>495</v>
      </c>
      <c r="D62" s="20" t="s">
        <v>533</v>
      </c>
      <c r="E62" s="28" t="s">
        <v>609</v>
      </c>
      <c r="F62" s="20" t="s">
        <v>498</v>
      </c>
      <c r="G62" s="28" t="s">
        <v>609</v>
      </c>
      <c r="H62" s="20" t="s">
        <v>535</v>
      </c>
      <c r="I62" s="20" t="s">
        <v>511</v>
      </c>
      <c r="J62" s="28" t="s">
        <v>536</v>
      </c>
    </row>
    <row r="63" s="143" customFormat="1" ht="10.8" spans="1:10">
      <c r="A63" s="145" t="s">
        <v>473</v>
      </c>
      <c r="B63" s="20" t="s">
        <v>608</v>
      </c>
      <c r="C63" s="20" t="s">
        <v>501</v>
      </c>
      <c r="D63" s="20" t="s">
        <v>502</v>
      </c>
      <c r="E63" s="28" t="s">
        <v>610</v>
      </c>
      <c r="F63" s="20" t="s">
        <v>498</v>
      </c>
      <c r="G63" s="28" t="s">
        <v>610</v>
      </c>
      <c r="H63" s="20" t="s">
        <v>535</v>
      </c>
      <c r="I63" s="20" t="s">
        <v>511</v>
      </c>
      <c r="J63" s="28" t="s">
        <v>536</v>
      </c>
    </row>
    <row r="64" s="143" customFormat="1" ht="21.6" spans="1:10">
      <c r="A64" s="145" t="s">
        <v>473</v>
      </c>
      <c r="B64" s="20" t="s">
        <v>608</v>
      </c>
      <c r="C64" s="20" t="s">
        <v>506</v>
      </c>
      <c r="D64" s="20" t="s">
        <v>507</v>
      </c>
      <c r="E64" s="28" t="s">
        <v>589</v>
      </c>
      <c r="F64" s="20" t="s">
        <v>539</v>
      </c>
      <c r="G64" s="28" t="s">
        <v>572</v>
      </c>
      <c r="H64" s="20" t="s">
        <v>510</v>
      </c>
      <c r="I64" s="20" t="s">
        <v>511</v>
      </c>
      <c r="J64" s="28" t="s">
        <v>611</v>
      </c>
    </row>
    <row r="65" s="143" customFormat="1" ht="10.8" spans="1:10">
      <c r="A65" s="145" t="s">
        <v>469</v>
      </c>
      <c r="B65" s="20" t="s">
        <v>612</v>
      </c>
      <c r="C65" s="20" t="s">
        <v>495</v>
      </c>
      <c r="D65" s="20" t="s">
        <v>496</v>
      </c>
      <c r="E65" s="28" t="s">
        <v>612</v>
      </c>
      <c r="F65" s="20" t="s">
        <v>498</v>
      </c>
      <c r="G65" s="28" t="s">
        <v>612</v>
      </c>
      <c r="H65" s="20" t="s">
        <v>579</v>
      </c>
      <c r="I65" s="20" t="s">
        <v>500</v>
      </c>
      <c r="J65" s="28" t="s">
        <v>536</v>
      </c>
    </row>
    <row r="66" s="143" customFormat="1" ht="10.8" spans="1:10">
      <c r="A66" s="145" t="s">
        <v>469</v>
      </c>
      <c r="B66" s="20" t="s">
        <v>612</v>
      </c>
      <c r="C66" s="20" t="s">
        <v>501</v>
      </c>
      <c r="D66" s="20" t="s">
        <v>502</v>
      </c>
      <c r="E66" s="28" t="s">
        <v>575</v>
      </c>
      <c r="F66" s="20" t="s">
        <v>498</v>
      </c>
      <c r="G66" s="28" t="s">
        <v>575</v>
      </c>
      <c r="H66" s="20" t="s">
        <v>535</v>
      </c>
      <c r="I66" s="20" t="s">
        <v>511</v>
      </c>
      <c r="J66" s="28" t="s">
        <v>536</v>
      </c>
    </row>
    <row r="67" s="143" customFormat="1" ht="10.8" spans="1:10">
      <c r="A67" s="145" t="s">
        <v>469</v>
      </c>
      <c r="B67" s="20" t="s">
        <v>612</v>
      </c>
      <c r="C67" s="20" t="s">
        <v>506</v>
      </c>
      <c r="D67" s="20" t="s">
        <v>507</v>
      </c>
      <c r="E67" s="28" t="s">
        <v>613</v>
      </c>
      <c r="F67" s="20" t="s">
        <v>539</v>
      </c>
      <c r="G67" s="28" t="s">
        <v>614</v>
      </c>
      <c r="H67" s="20" t="s">
        <v>510</v>
      </c>
      <c r="I67" s="20" t="s">
        <v>511</v>
      </c>
      <c r="J67" s="28" t="s">
        <v>536</v>
      </c>
    </row>
    <row r="68" s="143" customFormat="1" ht="21.6" spans="1:10">
      <c r="A68" s="145" t="s">
        <v>471</v>
      </c>
      <c r="B68" s="20" t="s">
        <v>615</v>
      </c>
      <c r="C68" s="20" t="s">
        <v>495</v>
      </c>
      <c r="D68" s="20" t="s">
        <v>496</v>
      </c>
      <c r="E68" s="28" t="s">
        <v>616</v>
      </c>
      <c r="F68" s="20" t="s">
        <v>498</v>
      </c>
      <c r="G68" s="28" t="s">
        <v>617</v>
      </c>
      <c r="H68" s="20" t="s">
        <v>499</v>
      </c>
      <c r="I68" s="20" t="s">
        <v>511</v>
      </c>
      <c r="J68" s="28" t="s">
        <v>536</v>
      </c>
    </row>
    <row r="69" s="143" customFormat="1" ht="10.8" spans="1:10">
      <c r="A69" s="145" t="s">
        <v>471</v>
      </c>
      <c r="B69" s="20" t="s">
        <v>615</v>
      </c>
      <c r="C69" s="20" t="s">
        <v>501</v>
      </c>
      <c r="D69" s="20" t="s">
        <v>502</v>
      </c>
      <c r="E69" s="28" t="s">
        <v>575</v>
      </c>
      <c r="F69" s="20" t="s">
        <v>498</v>
      </c>
      <c r="G69" s="28" t="s">
        <v>575</v>
      </c>
      <c r="H69" s="20" t="s">
        <v>535</v>
      </c>
      <c r="I69" s="20" t="s">
        <v>511</v>
      </c>
      <c r="J69" s="28" t="s">
        <v>536</v>
      </c>
    </row>
    <row r="70" s="143" customFormat="1" ht="10.8" spans="1:10">
      <c r="A70" s="145" t="s">
        <v>471</v>
      </c>
      <c r="B70" s="20" t="s">
        <v>615</v>
      </c>
      <c r="C70" s="20" t="s">
        <v>506</v>
      </c>
      <c r="D70" s="20" t="s">
        <v>507</v>
      </c>
      <c r="E70" s="28" t="s">
        <v>507</v>
      </c>
      <c r="F70" s="20" t="s">
        <v>539</v>
      </c>
      <c r="G70" s="28" t="s">
        <v>531</v>
      </c>
      <c r="H70" s="20" t="s">
        <v>510</v>
      </c>
      <c r="I70" s="20" t="s">
        <v>511</v>
      </c>
      <c r="J70" s="28" t="s">
        <v>536</v>
      </c>
    </row>
    <row r="71" s="143" customFormat="1" ht="10.8" spans="1:10">
      <c r="A71" s="145" t="s">
        <v>372</v>
      </c>
      <c r="B71" s="20" t="s">
        <v>618</v>
      </c>
      <c r="C71" s="20" t="s">
        <v>495</v>
      </c>
      <c r="D71" s="20" t="s">
        <v>496</v>
      </c>
      <c r="E71" s="28" t="s">
        <v>619</v>
      </c>
      <c r="F71" s="20" t="s">
        <v>498</v>
      </c>
      <c r="G71" s="28" t="s">
        <v>620</v>
      </c>
      <c r="H71" s="20" t="s">
        <v>621</v>
      </c>
      <c r="I71" s="20" t="s">
        <v>500</v>
      </c>
      <c r="J71" s="28" t="s">
        <v>619</v>
      </c>
    </row>
    <row r="72" s="143" customFormat="1" ht="21.6" spans="1:10">
      <c r="A72" s="145" t="s">
        <v>372</v>
      </c>
      <c r="B72" s="20" t="s">
        <v>618</v>
      </c>
      <c r="C72" s="20" t="s">
        <v>501</v>
      </c>
      <c r="D72" s="20" t="s">
        <v>502</v>
      </c>
      <c r="E72" s="28" t="s">
        <v>622</v>
      </c>
      <c r="F72" s="20" t="s">
        <v>498</v>
      </c>
      <c r="G72" s="28" t="s">
        <v>622</v>
      </c>
      <c r="H72" s="20" t="s">
        <v>535</v>
      </c>
      <c r="I72" s="20" t="s">
        <v>511</v>
      </c>
      <c r="J72" s="28" t="s">
        <v>622</v>
      </c>
    </row>
    <row r="73" s="143" customFormat="1" ht="10.8" spans="1:10">
      <c r="A73" s="145" t="s">
        <v>372</v>
      </c>
      <c r="B73" s="20" t="s">
        <v>618</v>
      </c>
      <c r="C73" s="20" t="s">
        <v>506</v>
      </c>
      <c r="D73" s="20" t="s">
        <v>507</v>
      </c>
      <c r="E73" s="28" t="s">
        <v>623</v>
      </c>
      <c r="F73" s="20" t="s">
        <v>498</v>
      </c>
      <c r="G73" s="28" t="s">
        <v>623</v>
      </c>
      <c r="H73" s="20" t="s">
        <v>510</v>
      </c>
      <c r="I73" s="20" t="s">
        <v>511</v>
      </c>
      <c r="J73" s="28" t="s">
        <v>623</v>
      </c>
    </row>
    <row r="74" s="143" customFormat="1" ht="10.8" spans="1:10">
      <c r="A74" s="145" t="s">
        <v>431</v>
      </c>
      <c r="B74" s="20" t="s">
        <v>624</v>
      </c>
      <c r="C74" s="20" t="s">
        <v>495</v>
      </c>
      <c r="D74" s="20" t="s">
        <v>533</v>
      </c>
      <c r="E74" s="28" t="s">
        <v>625</v>
      </c>
      <c r="F74" s="20" t="s">
        <v>498</v>
      </c>
      <c r="G74" s="28" t="s">
        <v>625</v>
      </c>
      <c r="H74" s="20" t="s">
        <v>535</v>
      </c>
      <c r="I74" s="20" t="s">
        <v>511</v>
      </c>
      <c r="J74" s="28" t="s">
        <v>625</v>
      </c>
    </row>
    <row r="75" s="143" customFormat="1" ht="32.4" spans="1:10">
      <c r="A75" s="145" t="s">
        <v>431</v>
      </c>
      <c r="B75" s="20" t="s">
        <v>624</v>
      </c>
      <c r="C75" s="20" t="s">
        <v>501</v>
      </c>
      <c r="D75" s="20" t="s">
        <v>502</v>
      </c>
      <c r="E75" s="28" t="s">
        <v>626</v>
      </c>
      <c r="F75" s="20" t="s">
        <v>498</v>
      </c>
      <c r="G75" s="28" t="s">
        <v>626</v>
      </c>
      <c r="H75" s="20" t="s">
        <v>535</v>
      </c>
      <c r="I75" s="20" t="s">
        <v>511</v>
      </c>
      <c r="J75" s="28" t="s">
        <v>626</v>
      </c>
    </row>
    <row r="76" s="143" customFormat="1" ht="21.6" spans="1:10">
      <c r="A76" s="145" t="s">
        <v>431</v>
      </c>
      <c r="B76" s="20" t="s">
        <v>624</v>
      </c>
      <c r="C76" s="20" t="s">
        <v>506</v>
      </c>
      <c r="D76" s="20" t="s">
        <v>507</v>
      </c>
      <c r="E76" s="28" t="s">
        <v>627</v>
      </c>
      <c r="F76" s="20" t="s">
        <v>539</v>
      </c>
      <c r="G76" s="28" t="s">
        <v>614</v>
      </c>
      <c r="H76" s="20" t="s">
        <v>510</v>
      </c>
      <c r="I76" s="20" t="s">
        <v>511</v>
      </c>
      <c r="J76" s="28" t="s">
        <v>627</v>
      </c>
    </row>
    <row r="77" s="143" customFormat="1" ht="10.8" spans="1:10">
      <c r="A77" s="145" t="s">
        <v>437</v>
      </c>
      <c r="B77" s="20" t="s">
        <v>628</v>
      </c>
      <c r="C77" s="20" t="s">
        <v>495</v>
      </c>
      <c r="D77" s="20" t="s">
        <v>496</v>
      </c>
      <c r="E77" s="28" t="s">
        <v>629</v>
      </c>
      <c r="F77" s="20" t="s">
        <v>539</v>
      </c>
      <c r="G77" s="28" t="s">
        <v>86</v>
      </c>
      <c r="H77" s="20" t="s">
        <v>499</v>
      </c>
      <c r="I77" s="20" t="s">
        <v>500</v>
      </c>
      <c r="J77" s="28" t="s">
        <v>629</v>
      </c>
    </row>
    <row r="78" s="143" customFormat="1" ht="10.8" spans="1:10">
      <c r="A78" s="145" t="s">
        <v>437</v>
      </c>
      <c r="B78" s="20" t="s">
        <v>628</v>
      </c>
      <c r="C78" s="20" t="s">
        <v>501</v>
      </c>
      <c r="D78" s="20" t="s">
        <v>523</v>
      </c>
      <c r="E78" s="28" t="s">
        <v>630</v>
      </c>
      <c r="F78" s="20" t="s">
        <v>539</v>
      </c>
      <c r="G78" s="28" t="s">
        <v>630</v>
      </c>
      <c r="H78" s="20" t="s">
        <v>631</v>
      </c>
      <c r="I78" s="20" t="s">
        <v>511</v>
      </c>
      <c r="J78" s="28" t="s">
        <v>630</v>
      </c>
    </row>
    <row r="79" s="143" customFormat="1" ht="10.8" spans="1:10">
      <c r="A79" s="145" t="s">
        <v>437</v>
      </c>
      <c r="B79" s="20" t="s">
        <v>628</v>
      </c>
      <c r="C79" s="20" t="s">
        <v>506</v>
      </c>
      <c r="D79" s="20" t="s">
        <v>507</v>
      </c>
      <c r="E79" s="28" t="s">
        <v>632</v>
      </c>
      <c r="F79" s="20" t="s">
        <v>539</v>
      </c>
      <c r="G79" s="28" t="s">
        <v>572</v>
      </c>
      <c r="H79" s="20" t="s">
        <v>510</v>
      </c>
      <c r="I79" s="20" t="s">
        <v>511</v>
      </c>
      <c r="J79" s="28" t="s">
        <v>632</v>
      </c>
    </row>
    <row r="80" s="143" customFormat="1" ht="21.6" spans="1:10">
      <c r="A80" s="145" t="s">
        <v>453</v>
      </c>
      <c r="B80" s="20" t="s">
        <v>633</v>
      </c>
      <c r="C80" s="20" t="s">
        <v>495</v>
      </c>
      <c r="D80" s="20" t="s">
        <v>496</v>
      </c>
      <c r="E80" s="28" t="s">
        <v>634</v>
      </c>
      <c r="F80" s="20" t="s">
        <v>539</v>
      </c>
      <c r="G80" s="28" t="s">
        <v>635</v>
      </c>
      <c r="H80" s="20" t="s">
        <v>499</v>
      </c>
      <c r="I80" s="20" t="s">
        <v>500</v>
      </c>
      <c r="J80" s="28" t="s">
        <v>536</v>
      </c>
    </row>
    <row r="81" s="143" customFormat="1" ht="10.8" spans="1:10">
      <c r="A81" s="145" t="s">
        <v>453</v>
      </c>
      <c r="B81" s="20" t="s">
        <v>633</v>
      </c>
      <c r="C81" s="20" t="s">
        <v>501</v>
      </c>
      <c r="D81" s="20" t="s">
        <v>502</v>
      </c>
      <c r="E81" s="28" t="s">
        <v>636</v>
      </c>
      <c r="F81" s="20" t="s">
        <v>498</v>
      </c>
      <c r="G81" s="28" t="s">
        <v>637</v>
      </c>
      <c r="H81" s="20" t="s">
        <v>535</v>
      </c>
      <c r="I81" s="20" t="s">
        <v>511</v>
      </c>
      <c r="J81" s="28" t="s">
        <v>536</v>
      </c>
    </row>
    <row r="82" s="143" customFormat="1" ht="10.8" spans="1:10">
      <c r="A82" s="145" t="s">
        <v>453</v>
      </c>
      <c r="B82" s="20" t="s">
        <v>633</v>
      </c>
      <c r="C82" s="20" t="s">
        <v>506</v>
      </c>
      <c r="D82" s="20" t="s">
        <v>507</v>
      </c>
      <c r="E82" s="28" t="s">
        <v>638</v>
      </c>
      <c r="F82" s="20" t="s">
        <v>539</v>
      </c>
      <c r="G82" s="28" t="s">
        <v>572</v>
      </c>
      <c r="H82" s="20" t="s">
        <v>510</v>
      </c>
      <c r="I82" s="20" t="s">
        <v>511</v>
      </c>
      <c r="J82" s="28" t="s">
        <v>536</v>
      </c>
    </row>
    <row r="83" s="143" customFormat="1" ht="10.8" spans="1:10">
      <c r="A83" s="145" t="s">
        <v>443</v>
      </c>
      <c r="B83" s="20" t="s">
        <v>639</v>
      </c>
      <c r="C83" s="20" t="s">
        <v>495</v>
      </c>
      <c r="D83" s="20" t="s">
        <v>533</v>
      </c>
      <c r="E83" s="28" t="s">
        <v>640</v>
      </c>
      <c r="F83" s="20" t="s">
        <v>498</v>
      </c>
      <c r="G83" s="28" t="s">
        <v>640</v>
      </c>
      <c r="H83" s="20" t="s">
        <v>535</v>
      </c>
      <c r="I83" s="20" t="s">
        <v>511</v>
      </c>
      <c r="J83" s="28" t="s">
        <v>640</v>
      </c>
    </row>
    <row r="84" s="143" customFormat="1" ht="10.8" spans="1:10">
      <c r="A84" s="145" t="s">
        <v>443</v>
      </c>
      <c r="B84" s="20" t="s">
        <v>639</v>
      </c>
      <c r="C84" s="20" t="s">
        <v>501</v>
      </c>
      <c r="D84" s="20" t="s">
        <v>502</v>
      </c>
      <c r="E84" s="28" t="s">
        <v>641</v>
      </c>
      <c r="F84" s="20" t="s">
        <v>498</v>
      </c>
      <c r="G84" s="28" t="s">
        <v>641</v>
      </c>
      <c r="H84" s="20" t="s">
        <v>535</v>
      </c>
      <c r="I84" s="20" t="s">
        <v>511</v>
      </c>
      <c r="J84" s="28" t="s">
        <v>641</v>
      </c>
    </row>
    <row r="85" s="143" customFormat="1" ht="10.8" spans="1:10">
      <c r="A85" s="145" t="s">
        <v>443</v>
      </c>
      <c r="B85" s="20" t="s">
        <v>639</v>
      </c>
      <c r="C85" s="20" t="s">
        <v>506</v>
      </c>
      <c r="D85" s="20" t="s">
        <v>507</v>
      </c>
      <c r="E85" s="28" t="s">
        <v>507</v>
      </c>
      <c r="F85" s="20" t="s">
        <v>539</v>
      </c>
      <c r="G85" s="28" t="s">
        <v>572</v>
      </c>
      <c r="H85" s="20" t="s">
        <v>510</v>
      </c>
      <c r="I85" s="20" t="s">
        <v>511</v>
      </c>
      <c r="J85" s="28" t="s">
        <v>507</v>
      </c>
    </row>
    <row r="86" s="143" customFormat="1" ht="10.8" spans="1:10">
      <c r="A86" s="145" t="s">
        <v>404</v>
      </c>
      <c r="B86" s="20" t="s">
        <v>642</v>
      </c>
      <c r="C86" s="20" t="s">
        <v>495</v>
      </c>
      <c r="D86" s="20" t="s">
        <v>496</v>
      </c>
      <c r="E86" s="28" t="s">
        <v>643</v>
      </c>
      <c r="F86" s="20" t="s">
        <v>498</v>
      </c>
      <c r="G86" s="28" t="s">
        <v>644</v>
      </c>
      <c r="H86" s="20" t="s">
        <v>499</v>
      </c>
      <c r="I86" s="20" t="s">
        <v>500</v>
      </c>
      <c r="J86" s="28" t="s">
        <v>643</v>
      </c>
    </row>
    <row r="87" s="143" customFormat="1" ht="10.8" spans="1:10">
      <c r="A87" s="145" t="s">
        <v>404</v>
      </c>
      <c r="B87" s="20" t="s">
        <v>642</v>
      </c>
      <c r="C87" s="20" t="s">
        <v>501</v>
      </c>
      <c r="D87" s="20" t="s">
        <v>502</v>
      </c>
      <c r="E87" s="28" t="s">
        <v>645</v>
      </c>
      <c r="F87" s="20" t="s">
        <v>498</v>
      </c>
      <c r="G87" s="28" t="s">
        <v>646</v>
      </c>
      <c r="H87" s="20" t="s">
        <v>510</v>
      </c>
      <c r="I87" s="20" t="s">
        <v>511</v>
      </c>
      <c r="J87" s="28" t="s">
        <v>645</v>
      </c>
    </row>
    <row r="88" s="143" customFormat="1" ht="21.6" spans="1:10">
      <c r="A88" s="145" t="s">
        <v>404</v>
      </c>
      <c r="B88" s="20" t="s">
        <v>642</v>
      </c>
      <c r="C88" s="20" t="s">
        <v>506</v>
      </c>
      <c r="D88" s="20" t="s">
        <v>507</v>
      </c>
      <c r="E88" s="28" t="s">
        <v>647</v>
      </c>
      <c r="F88" s="20" t="s">
        <v>539</v>
      </c>
      <c r="G88" s="28" t="s">
        <v>509</v>
      </c>
      <c r="H88" s="20" t="s">
        <v>510</v>
      </c>
      <c r="I88" s="20" t="s">
        <v>511</v>
      </c>
      <c r="J88" s="28" t="s">
        <v>647</v>
      </c>
    </row>
    <row r="89" s="143" customFormat="1" ht="21.6" spans="1:10">
      <c r="A89" s="145" t="s">
        <v>463</v>
      </c>
      <c r="B89" s="20" t="s">
        <v>648</v>
      </c>
      <c r="C89" s="20" t="s">
        <v>495</v>
      </c>
      <c r="D89" s="20" t="s">
        <v>496</v>
      </c>
      <c r="E89" s="28" t="s">
        <v>649</v>
      </c>
      <c r="F89" s="20" t="s">
        <v>498</v>
      </c>
      <c r="G89" s="28" t="s">
        <v>649</v>
      </c>
      <c r="H89" s="20" t="s">
        <v>535</v>
      </c>
      <c r="I89" s="20" t="s">
        <v>511</v>
      </c>
      <c r="J89" s="28" t="s">
        <v>536</v>
      </c>
    </row>
    <row r="90" s="143" customFormat="1" ht="10.8" spans="1:10">
      <c r="A90" s="145" t="s">
        <v>463</v>
      </c>
      <c r="B90" s="20" t="s">
        <v>648</v>
      </c>
      <c r="C90" s="20" t="s">
        <v>501</v>
      </c>
      <c r="D90" s="20" t="s">
        <v>502</v>
      </c>
      <c r="E90" s="28" t="s">
        <v>650</v>
      </c>
      <c r="F90" s="20" t="s">
        <v>498</v>
      </c>
      <c r="G90" s="28" t="s">
        <v>650</v>
      </c>
      <c r="H90" s="20" t="s">
        <v>535</v>
      </c>
      <c r="I90" s="20" t="s">
        <v>511</v>
      </c>
      <c r="J90" s="28" t="s">
        <v>536</v>
      </c>
    </row>
    <row r="91" s="143" customFormat="1" ht="10.8" spans="1:10">
      <c r="A91" s="145" t="s">
        <v>463</v>
      </c>
      <c r="B91" s="20" t="s">
        <v>648</v>
      </c>
      <c r="C91" s="20" t="s">
        <v>506</v>
      </c>
      <c r="D91" s="20" t="s">
        <v>507</v>
      </c>
      <c r="E91" s="28" t="s">
        <v>594</v>
      </c>
      <c r="F91" s="20" t="s">
        <v>539</v>
      </c>
      <c r="G91" s="28" t="s">
        <v>572</v>
      </c>
      <c r="H91" s="20" t="s">
        <v>510</v>
      </c>
      <c r="I91" s="20" t="s">
        <v>511</v>
      </c>
      <c r="J91" s="28" t="s">
        <v>536</v>
      </c>
    </row>
    <row r="92" s="143" customFormat="1" ht="10.8" spans="1:10">
      <c r="A92" s="145" t="s">
        <v>481</v>
      </c>
      <c r="B92" s="20" t="s">
        <v>651</v>
      </c>
      <c r="C92" s="20" t="s">
        <v>495</v>
      </c>
      <c r="D92" s="20" t="s">
        <v>533</v>
      </c>
      <c r="E92" s="28" t="s">
        <v>652</v>
      </c>
      <c r="F92" s="20" t="s">
        <v>498</v>
      </c>
      <c r="G92" s="28" t="s">
        <v>652</v>
      </c>
      <c r="H92" s="20" t="s">
        <v>535</v>
      </c>
      <c r="I92" s="20" t="s">
        <v>511</v>
      </c>
      <c r="J92" s="28" t="s">
        <v>536</v>
      </c>
    </row>
    <row r="93" s="143" customFormat="1" ht="10.8" spans="1:10">
      <c r="A93" s="145" t="s">
        <v>481</v>
      </c>
      <c r="B93" s="20" t="s">
        <v>651</v>
      </c>
      <c r="C93" s="20" t="s">
        <v>501</v>
      </c>
      <c r="D93" s="20" t="s">
        <v>502</v>
      </c>
      <c r="E93" s="28" t="s">
        <v>653</v>
      </c>
      <c r="F93" s="20" t="s">
        <v>498</v>
      </c>
      <c r="G93" s="28" t="s">
        <v>653</v>
      </c>
      <c r="H93" s="20" t="s">
        <v>535</v>
      </c>
      <c r="I93" s="20" t="s">
        <v>511</v>
      </c>
      <c r="J93" s="28" t="s">
        <v>536</v>
      </c>
    </row>
    <row r="94" s="143" customFormat="1" ht="10.8" spans="1:10">
      <c r="A94" s="145" t="s">
        <v>481</v>
      </c>
      <c r="B94" s="20" t="s">
        <v>651</v>
      </c>
      <c r="C94" s="20" t="s">
        <v>506</v>
      </c>
      <c r="D94" s="20" t="s">
        <v>507</v>
      </c>
      <c r="E94" s="28" t="s">
        <v>507</v>
      </c>
      <c r="F94" s="20" t="s">
        <v>539</v>
      </c>
      <c r="G94" s="28" t="s">
        <v>572</v>
      </c>
      <c r="H94" s="20" t="s">
        <v>510</v>
      </c>
      <c r="I94" s="20" t="s">
        <v>511</v>
      </c>
      <c r="J94" s="28" t="s">
        <v>536</v>
      </c>
    </row>
    <row r="95" s="143" customFormat="1" ht="10.8" spans="1:10">
      <c r="A95" s="145" t="s">
        <v>353</v>
      </c>
      <c r="B95" s="20" t="s">
        <v>654</v>
      </c>
      <c r="C95" s="20" t="s">
        <v>495</v>
      </c>
      <c r="D95" s="20" t="s">
        <v>533</v>
      </c>
      <c r="E95" s="28" t="s">
        <v>655</v>
      </c>
      <c r="F95" s="20" t="s">
        <v>498</v>
      </c>
      <c r="G95" s="28" t="s">
        <v>536</v>
      </c>
      <c r="H95" s="20" t="s">
        <v>535</v>
      </c>
      <c r="I95" s="20" t="s">
        <v>511</v>
      </c>
      <c r="J95" s="28" t="s">
        <v>655</v>
      </c>
    </row>
    <row r="96" s="143" customFormat="1" ht="10.8" spans="1:10">
      <c r="A96" s="145" t="s">
        <v>353</v>
      </c>
      <c r="B96" s="20" t="s">
        <v>654</v>
      </c>
      <c r="C96" s="20" t="s">
        <v>501</v>
      </c>
      <c r="D96" s="20" t="s">
        <v>502</v>
      </c>
      <c r="E96" s="28" t="s">
        <v>656</v>
      </c>
      <c r="F96" s="20" t="s">
        <v>498</v>
      </c>
      <c r="G96" s="28" t="s">
        <v>656</v>
      </c>
      <c r="H96" s="20" t="s">
        <v>535</v>
      </c>
      <c r="I96" s="20" t="s">
        <v>511</v>
      </c>
      <c r="J96" s="28" t="s">
        <v>656</v>
      </c>
    </row>
    <row r="97" s="143" customFormat="1" ht="10.8" spans="1:10">
      <c r="A97" s="145" t="s">
        <v>353</v>
      </c>
      <c r="B97" s="20" t="s">
        <v>654</v>
      </c>
      <c r="C97" s="20" t="s">
        <v>506</v>
      </c>
      <c r="D97" s="20" t="s">
        <v>507</v>
      </c>
      <c r="E97" s="28" t="s">
        <v>657</v>
      </c>
      <c r="F97" s="20" t="s">
        <v>539</v>
      </c>
      <c r="G97" s="28" t="s">
        <v>658</v>
      </c>
      <c r="H97" s="20" t="s">
        <v>510</v>
      </c>
      <c r="I97" s="20" t="s">
        <v>511</v>
      </c>
      <c r="J97" s="28" t="s">
        <v>657</v>
      </c>
    </row>
    <row r="98" s="143" customFormat="1" ht="21.6" spans="1:10">
      <c r="A98" s="145" t="s">
        <v>382</v>
      </c>
      <c r="B98" s="20" t="s">
        <v>659</v>
      </c>
      <c r="C98" s="20" t="s">
        <v>495</v>
      </c>
      <c r="D98" s="20" t="s">
        <v>533</v>
      </c>
      <c r="E98" s="28" t="s">
        <v>660</v>
      </c>
      <c r="F98" s="20" t="s">
        <v>539</v>
      </c>
      <c r="G98" s="28" t="s">
        <v>660</v>
      </c>
      <c r="H98" s="20" t="s">
        <v>510</v>
      </c>
      <c r="I98" s="20" t="s">
        <v>511</v>
      </c>
      <c r="J98" s="28" t="s">
        <v>660</v>
      </c>
    </row>
    <row r="99" s="143" customFormat="1" ht="10.8" spans="1:10">
      <c r="A99" s="145" t="s">
        <v>382</v>
      </c>
      <c r="B99" s="20" t="s">
        <v>659</v>
      </c>
      <c r="C99" s="20" t="s">
        <v>501</v>
      </c>
      <c r="D99" s="20" t="s">
        <v>502</v>
      </c>
      <c r="E99" s="28" t="s">
        <v>661</v>
      </c>
      <c r="F99" s="20" t="s">
        <v>498</v>
      </c>
      <c r="G99" s="28" t="s">
        <v>661</v>
      </c>
      <c r="H99" s="20" t="s">
        <v>556</v>
      </c>
      <c r="I99" s="20" t="s">
        <v>511</v>
      </c>
      <c r="J99" s="28" t="s">
        <v>661</v>
      </c>
    </row>
    <row r="100" s="143" customFormat="1" ht="10.8" spans="1:10">
      <c r="A100" s="145" t="s">
        <v>382</v>
      </c>
      <c r="B100" s="20" t="s">
        <v>659</v>
      </c>
      <c r="C100" s="20" t="s">
        <v>506</v>
      </c>
      <c r="D100" s="20" t="s">
        <v>507</v>
      </c>
      <c r="E100" s="28" t="s">
        <v>507</v>
      </c>
      <c r="F100" s="20" t="s">
        <v>539</v>
      </c>
      <c r="G100" s="28" t="s">
        <v>509</v>
      </c>
      <c r="H100" s="20" t="s">
        <v>510</v>
      </c>
      <c r="I100" s="20" t="s">
        <v>511</v>
      </c>
      <c r="J100" s="28" t="s">
        <v>507</v>
      </c>
    </row>
    <row r="101" s="143" customFormat="1" ht="21.6" spans="1:10">
      <c r="A101" s="145" t="s">
        <v>390</v>
      </c>
      <c r="B101" s="20" t="s">
        <v>662</v>
      </c>
      <c r="C101" s="20" t="s">
        <v>495</v>
      </c>
      <c r="D101" s="20" t="s">
        <v>496</v>
      </c>
      <c r="E101" s="28" t="s">
        <v>663</v>
      </c>
      <c r="F101" s="20" t="s">
        <v>539</v>
      </c>
      <c r="G101" s="28" t="s">
        <v>664</v>
      </c>
      <c r="H101" s="20" t="s">
        <v>510</v>
      </c>
      <c r="I101" s="20" t="s">
        <v>511</v>
      </c>
      <c r="J101" s="28" t="s">
        <v>663</v>
      </c>
    </row>
    <row r="102" s="143" customFormat="1" ht="21.6" spans="1:10">
      <c r="A102" s="145" t="s">
        <v>390</v>
      </c>
      <c r="B102" s="20" t="s">
        <v>662</v>
      </c>
      <c r="C102" s="20" t="s">
        <v>501</v>
      </c>
      <c r="D102" s="20" t="s">
        <v>502</v>
      </c>
      <c r="E102" s="28" t="s">
        <v>665</v>
      </c>
      <c r="F102" s="20" t="s">
        <v>498</v>
      </c>
      <c r="G102" s="28" t="s">
        <v>665</v>
      </c>
      <c r="H102" s="20" t="s">
        <v>510</v>
      </c>
      <c r="I102" s="20" t="s">
        <v>511</v>
      </c>
      <c r="J102" s="28" t="s">
        <v>665</v>
      </c>
    </row>
    <row r="103" s="143" customFormat="1" ht="10.8" spans="1:10">
      <c r="A103" s="145" t="s">
        <v>390</v>
      </c>
      <c r="B103" s="20" t="s">
        <v>662</v>
      </c>
      <c r="C103" s="20" t="s">
        <v>506</v>
      </c>
      <c r="D103" s="20" t="s">
        <v>507</v>
      </c>
      <c r="E103" s="28" t="s">
        <v>507</v>
      </c>
      <c r="F103" s="20" t="s">
        <v>539</v>
      </c>
      <c r="G103" s="28" t="s">
        <v>509</v>
      </c>
      <c r="H103" s="20" t="s">
        <v>510</v>
      </c>
      <c r="I103" s="20" t="s">
        <v>511</v>
      </c>
      <c r="J103" s="28" t="s">
        <v>507</v>
      </c>
    </row>
    <row r="104" s="143" customFormat="1" ht="21.6" spans="1:10">
      <c r="A104" s="145" t="s">
        <v>347</v>
      </c>
      <c r="B104" s="20" t="s">
        <v>666</v>
      </c>
      <c r="C104" s="20" t="s">
        <v>495</v>
      </c>
      <c r="D104" s="20" t="s">
        <v>496</v>
      </c>
      <c r="E104" s="28" t="s">
        <v>667</v>
      </c>
      <c r="F104" s="20" t="s">
        <v>539</v>
      </c>
      <c r="G104" s="28" t="s">
        <v>578</v>
      </c>
      <c r="H104" s="20" t="s">
        <v>553</v>
      </c>
      <c r="I104" s="20" t="s">
        <v>500</v>
      </c>
      <c r="J104" s="28" t="s">
        <v>667</v>
      </c>
    </row>
    <row r="105" s="143" customFormat="1" ht="10.8" spans="1:10">
      <c r="A105" s="145" t="s">
        <v>347</v>
      </c>
      <c r="B105" s="20" t="s">
        <v>666</v>
      </c>
      <c r="C105" s="20" t="s">
        <v>501</v>
      </c>
      <c r="D105" s="20" t="s">
        <v>528</v>
      </c>
      <c r="E105" s="28" t="s">
        <v>668</v>
      </c>
      <c r="F105" s="20" t="s">
        <v>539</v>
      </c>
      <c r="G105" s="28" t="s">
        <v>560</v>
      </c>
      <c r="H105" s="20" t="s">
        <v>510</v>
      </c>
      <c r="I105" s="20" t="s">
        <v>511</v>
      </c>
      <c r="J105" s="28" t="s">
        <v>536</v>
      </c>
    </row>
    <row r="106" s="143" customFormat="1" ht="10.8" spans="1:10">
      <c r="A106" s="145" t="s">
        <v>347</v>
      </c>
      <c r="B106" s="20" t="s">
        <v>666</v>
      </c>
      <c r="C106" s="20" t="s">
        <v>506</v>
      </c>
      <c r="D106" s="20" t="s">
        <v>507</v>
      </c>
      <c r="E106" s="28" t="s">
        <v>538</v>
      </c>
      <c r="F106" s="20" t="s">
        <v>539</v>
      </c>
      <c r="G106" s="28" t="s">
        <v>563</v>
      </c>
      <c r="H106" s="20" t="s">
        <v>510</v>
      </c>
      <c r="I106" s="20" t="s">
        <v>511</v>
      </c>
      <c r="J106" s="28" t="s">
        <v>536</v>
      </c>
    </row>
    <row r="107" s="143" customFormat="1" ht="10.8" spans="1:10">
      <c r="A107" s="145" t="s">
        <v>455</v>
      </c>
      <c r="B107" s="20" t="s">
        <v>669</v>
      </c>
      <c r="C107" s="20" t="s">
        <v>495</v>
      </c>
      <c r="D107" s="20" t="s">
        <v>496</v>
      </c>
      <c r="E107" s="28" t="s">
        <v>669</v>
      </c>
      <c r="F107" s="20" t="s">
        <v>539</v>
      </c>
      <c r="G107" s="28" t="s">
        <v>670</v>
      </c>
      <c r="H107" s="20" t="s">
        <v>518</v>
      </c>
      <c r="I107" s="20" t="s">
        <v>500</v>
      </c>
      <c r="J107" s="28" t="s">
        <v>536</v>
      </c>
    </row>
    <row r="108" s="143" customFormat="1" ht="10.8" spans="1:10">
      <c r="A108" s="145" t="s">
        <v>455</v>
      </c>
      <c r="B108" s="20" t="s">
        <v>669</v>
      </c>
      <c r="C108" s="20" t="s">
        <v>501</v>
      </c>
      <c r="D108" s="20" t="s">
        <v>502</v>
      </c>
      <c r="E108" s="28" t="s">
        <v>636</v>
      </c>
      <c r="F108" s="20" t="s">
        <v>498</v>
      </c>
      <c r="G108" s="28" t="s">
        <v>637</v>
      </c>
      <c r="H108" s="20" t="s">
        <v>535</v>
      </c>
      <c r="I108" s="20" t="s">
        <v>511</v>
      </c>
      <c r="J108" s="28" t="s">
        <v>536</v>
      </c>
    </row>
    <row r="109" s="143" customFormat="1" ht="10.8" spans="1:10">
      <c r="A109" s="145" t="s">
        <v>455</v>
      </c>
      <c r="B109" s="20" t="s">
        <v>669</v>
      </c>
      <c r="C109" s="20" t="s">
        <v>506</v>
      </c>
      <c r="D109" s="20" t="s">
        <v>507</v>
      </c>
      <c r="E109" s="28" t="s">
        <v>638</v>
      </c>
      <c r="F109" s="20" t="s">
        <v>539</v>
      </c>
      <c r="G109" s="28" t="s">
        <v>572</v>
      </c>
      <c r="H109" s="20" t="s">
        <v>510</v>
      </c>
      <c r="I109" s="20" t="s">
        <v>511</v>
      </c>
      <c r="J109" s="28" t="s">
        <v>536</v>
      </c>
    </row>
    <row r="110" s="143" customFormat="1" ht="21.6" spans="1:10">
      <c r="A110" s="145" t="s">
        <v>365</v>
      </c>
      <c r="B110" s="20" t="s">
        <v>671</v>
      </c>
      <c r="C110" s="20" t="s">
        <v>495</v>
      </c>
      <c r="D110" s="20" t="s">
        <v>496</v>
      </c>
      <c r="E110" s="28" t="s">
        <v>672</v>
      </c>
      <c r="F110" s="20" t="s">
        <v>498</v>
      </c>
      <c r="G110" s="28" t="s">
        <v>504</v>
      </c>
      <c r="H110" s="20" t="s">
        <v>621</v>
      </c>
      <c r="I110" s="20" t="s">
        <v>500</v>
      </c>
      <c r="J110" s="28" t="s">
        <v>536</v>
      </c>
    </row>
    <row r="111" s="143" customFormat="1" ht="21.6" spans="1:10">
      <c r="A111" s="145" t="s">
        <v>365</v>
      </c>
      <c r="B111" s="20" t="s">
        <v>671</v>
      </c>
      <c r="C111" s="20" t="s">
        <v>495</v>
      </c>
      <c r="D111" s="20" t="s">
        <v>533</v>
      </c>
      <c r="E111" s="28" t="s">
        <v>673</v>
      </c>
      <c r="F111" s="20" t="s">
        <v>539</v>
      </c>
      <c r="G111" s="28" t="s">
        <v>674</v>
      </c>
      <c r="H111" s="20" t="s">
        <v>510</v>
      </c>
      <c r="I111" s="20" t="s">
        <v>500</v>
      </c>
      <c r="J111" s="28" t="s">
        <v>536</v>
      </c>
    </row>
    <row r="112" s="143" customFormat="1" ht="10.8" spans="1:10">
      <c r="A112" s="145" t="s">
        <v>365</v>
      </c>
      <c r="B112" s="20" t="s">
        <v>671</v>
      </c>
      <c r="C112" s="20" t="s">
        <v>495</v>
      </c>
      <c r="D112" s="20" t="s">
        <v>675</v>
      </c>
      <c r="E112" s="28" t="s">
        <v>676</v>
      </c>
      <c r="F112" s="20" t="s">
        <v>539</v>
      </c>
      <c r="G112" s="28" t="s">
        <v>677</v>
      </c>
      <c r="H112" s="20" t="s">
        <v>678</v>
      </c>
      <c r="I112" s="20" t="s">
        <v>511</v>
      </c>
      <c r="J112" s="28" t="s">
        <v>536</v>
      </c>
    </row>
    <row r="113" s="143" customFormat="1" ht="10.8" spans="1:10">
      <c r="A113" s="145" t="s">
        <v>365</v>
      </c>
      <c r="B113" s="20" t="s">
        <v>671</v>
      </c>
      <c r="C113" s="20" t="s">
        <v>501</v>
      </c>
      <c r="D113" s="20" t="s">
        <v>502</v>
      </c>
      <c r="E113" s="28" t="s">
        <v>679</v>
      </c>
      <c r="F113" s="20" t="s">
        <v>498</v>
      </c>
      <c r="G113" s="28" t="s">
        <v>680</v>
      </c>
      <c r="H113" s="20" t="s">
        <v>535</v>
      </c>
      <c r="I113" s="20" t="s">
        <v>500</v>
      </c>
      <c r="J113" s="28" t="s">
        <v>536</v>
      </c>
    </row>
    <row r="114" s="143" customFormat="1" ht="10.8" spans="1:10">
      <c r="A114" s="145" t="s">
        <v>365</v>
      </c>
      <c r="B114" s="20" t="s">
        <v>671</v>
      </c>
      <c r="C114" s="20" t="s">
        <v>506</v>
      </c>
      <c r="D114" s="20" t="s">
        <v>507</v>
      </c>
      <c r="E114" s="28" t="s">
        <v>681</v>
      </c>
      <c r="F114" s="20" t="s">
        <v>539</v>
      </c>
      <c r="G114" s="28" t="s">
        <v>658</v>
      </c>
      <c r="H114" s="20" t="s">
        <v>510</v>
      </c>
      <c r="I114" s="20" t="s">
        <v>500</v>
      </c>
      <c r="J114" s="28" t="s">
        <v>536</v>
      </c>
    </row>
    <row r="115" s="143" customFormat="1" ht="10.8" spans="1:10">
      <c r="A115" s="145" t="s">
        <v>475</v>
      </c>
      <c r="B115" s="20" t="s">
        <v>682</v>
      </c>
      <c r="C115" s="20" t="s">
        <v>495</v>
      </c>
      <c r="D115" s="20" t="s">
        <v>496</v>
      </c>
      <c r="E115" s="28" t="s">
        <v>683</v>
      </c>
      <c r="F115" s="20" t="s">
        <v>498</v>
      </c>
      <c r="G115" s="28" t="s">
        <v>560</v>
      </c>
      <c r="H115" s="20" t="s">
        <v>510</v>
      </c>
      <c r="I115" s="20" t="s">
        <v>511</v>
      </c>
      <c r="J115" s="28" t="s">
        <v>536</v>
      </c>
    </row>
    <row r="116" s="143" customFormat="1" ht="10.8" spans="1:10">
      <c r="A116" s="145" t="s">
        <v>475</v>
      </c>
      <c r="B116" s="20" t="s">
        <v>682</v>
      </c>
      <c r="C116" s="20" t="s">
        <v>501</v>
      </c>
      <c r="D116" s="20" t="s">
        <v>502</v>
      </c>
      <c r="E116" s="28" t="s">
        <v>684</v>
      </c>
      <c r="F116" s="20" t="s">
        <v>498</v>
      </c>
      <c r="G116" s="28" t="s">
        <v>685</v>
      </c>
      <c r="H116" s="20" t="s">
        <v>553</v>
      </c>
      <c r="I116" s="20" t="s">
        <v>511</v>
      </c>
      <c r="J116" s="28" t="s">
        <v>536</v>
      </c>
    </row>
    <row r="117" s="143" customFormat="1" ht="10.8" spans="1:10">
      <c r="A117" s="145" t="s">
        <v>475</v>
      </c>
      <c r="B117" s="20" t="s">
        <v>682</v>
      </c>
      <c r="C117" s="20" t="s">
        <v>506</v>
      </c>
      <c r="D117" s="20" t="s">
        <v>507</v>
      </c>
      <c r="E117" s="28" t="s">
        <v>686</v>
      </c>
      <c r="F117" s="20" t="s">
        <v>498</v>
      </c>
      <c r="G117" s="28" t="s">
        <v>560</v>
      </c>
      <c r="H117" s="20" t="s">
        <v>510</v>
      </c>
      <c r="I117" s="20" t="s">
        <v>511</v>
      </c>
      <c r="J117" s="28" t="s">
        <v>536</v>
      </c>
    </row>
    <row r="118" s="143" customFormat="1" ht="10.8" spans="1:10">
      <c r="A118" s="145" t="s">
        <v>423</v>
      </c>
      <c r="B118" s="20" t="s">
        <v>687</v>
      </c>
      <c r="C118" s="20" t="s">
        <v>495</v>
      </c>
      <c r="D118" s="20" t="s">
        <v>496</v>
      </c>
      <c r="E118" s="28" t="s">
        <v>688</v>
      </c>
      <c r="F118" s="20" t="s">
        <v>498</v>
      </c>
      <c r="G118" s="28" t="s">
        <v>504</v>
      </c>
      <c r="H118" s="20" t="s">
        <v>510</v>
      </c>
      <c r="I118" s="20" t="s">
        <v>500</v>
      </c>
      <c r="J118" s="28" t="s">
        <v>689</v>
      </c>
    </row>
    <row r="119" s="143" customFormat="1" ht="10.8" spans="1:10">
      <c r="A119" s="145" t="s">
        <v>423</v>
      </c>
      <c r="B119" s="20" t="s">
        <v>687</v>
      </c>
      <c r="C119" s="20" t="s">
        <v>495</v>
      </c>
      <c r="D119" s="20" t="s">
        <v>496</v>
      </c>
      <c r="E119" s="28" t="s">
        <v>690</v>
      </c>
      <c r="F119" s="20" t="s">
        <v>539</v>
      </c>
      <c r="G119" s="28" t="s">
        <v>691</v>
      </c>
      <c r="H119" s="20" t="s">
        <v>510</v>
      </c>
      <c r="I119" s="20" t="s">
        <v>500</v>
      </c>
      <c r="J119" s="28" t="s">
        <v>692</v>
      </c>
    </row>
    <row r="120" s="143" customFormat="1" ht="10.8" spans="1:10">
      <c r="A120" s="145" t="s">
        <v>423</v>
      </c>
      <c r="B120" s="20" t="s">
        <v>687</v>
      </c>
      <c r="C120" s="20" t="s">
        <v>501</v>
      </c>
      <c r="D120" s="20" t="s">
        <v>561</v>
      </c>
      <c r="E120" s="28" t="s">
        <v>693</v>
      </c>
      <c r="F120" s="20" t="s">
        <v>498</v>
      </c>
      <c r="G120" s="28" t="s">
        <v>680</v>
      </c>
      <c r="H120" s="20" t="s">
        <v>556</v>
      </c>
      <c r="I120" s="20" t="s">
        <v>500</v>
      </c>
      <c r="J120" s="28" t="s">
        <v>694</v>
      </c>
    </row>
    <row r="121" s="143" customFormat="1" ht="10.8" spans="1:10">
      <c r="A121" s="145" t="s">
        <v>423</v>
      </c>
      <c r="B121" s="20" t="s">
        <v>687</v>
      </c>
      <c r="C121" s="20" t="s">
        <v>506</v>
      </c>
      <c r="D121" s="20" t="s">
        <v>507</v>
      </c>
      <c r="E121" s="28" t="s">
        <v>588</v>
      </c>
      <c r="F121" s="20" t="s">
        <v>539</v>
      </c>
      <c r="G121" s="28" t="s">
        <v>509</v>
      </c>
      <c r="H121" s="20" t="s">
        <v>510</v>
      </c>
      <c r="I121" s="20" t="s">
        <v>500</v>
      </c>
      <c r="J121" s="28" t="s">
        <v>588</v>
      </c>
    </row>
    <row r="122" s="143" customFormat="1" ht="10.8" spans="1:10">
      <c r="A122" s="145" t="s">
        <v>483</v>
      </c>
      <c r="B122" s="20" t="s">
        <v>695</v>
      </c>
      <c r="C122" s="20" t="s">
        <v>495</v>
      </c>
      <c r="D122" s="20" t="s">
        <v>496</v>
      </c>
      <c r="E122" s="28" t="s">
        <v>696</v>
      </c>
      <c r="F122" s="20" t="s">
        <v>539</v>
      </c>
      <c r="G122" s="28" t="s">
        <v>531</v>
      </c>
      <c r="H122" s="20" t="s">
        <v>510</v>
      </c>
      <c r="I122" s="20" t="s">
        <v>500</v>
      </c>
      <c r="J122" s="28" t="s">
        <v>697</v>
      </c>
    </row>
    <row r="123" s="143" customFormat="1" ht="10.8" spans="1:10">
      <c r="A123" s="145" t="s">
        <v>483</v>
      </c>
      <c r="B123" s="20" t="s">
        <v>695</v>
      </c>
      <c r="C123" s="20" t="s">
        <v>495</v>
      </c>
      <c r="D123" s="20" t="s">
        <v>496</v>
      </c>
      <c r="E123" s="28" t="s">
        <v>698</v>
      </c>
      <c r="F123" s="20" t="s">
        <v>539</v>
      </c>
      <c r="G123" s="28" t="s">
        <v>691</v>
      </c>
      <c r="H123" s="20" t="s">
        <v>510</v>
      </c>
      <c r="I123" s="20" t="s">
        <v>500</v>
      </c>
      <c r="J123" s="28" t="s">
        <v>699</v>
      </c>
    </row>
    <row r="124" s="143" customFormat="1" ht="32.4" spans="1:10">
      <c r="A124" s="145" t="s">
        <v>483</v>
      </c>
      <c r="B124" s="20" t="s">
        <v>695</v>
      </c>
      <c r="C124" s="20" t="s">
        <v>501</v>
      </c>
      <c r="D124" s="20" t="s">
        <v>502</v>
      </c>
      <c r="E124" s="28" t="s">
        <v>700</v>
      </c>
      <c r="F124" s="20" t="s">
        <v>498</v>
      </c>
      <c r="G124" s="28" t="s">
        <v>680</v>
      </c>
      <c r="H124" s="20" t="s">
        <v>556</v>
      </c>
      <c r="I124" s="20" t="s">
        <v>511</v>
      </c>
      <c r="J124" s="28" t="s">
        <v>701</v>
      </c>
    </row>
    <row r="125" s="143" customFormat="1" ht="10.8" spans="1:10">
      <c r="A125" s="145" t="s">
        <v>483</v>
      </c>
      <c r="B125" s="20" t="s">
        <v>695</v>
      </c>
      <c r="C125" s="20" t="s">
        <v>506</v>
      </c>
      <c r="D125" s="20" t="s">
        <v>507</v>
      </c>
      <c r="E125" s="28" t="s">
        <v>588</v>
      </c>
      <c r="F125" s="20" t="s">
        <v>539</v>
      </c>
      <c r="G125" s="28" t="s">
        <v>509</v>
      </c>
      <c r="H125" s="20" t="s">
        <v>510</v>
      </c>
      <c r="I125" s="20" t="s">
        <v>500</v>
      </c>
      <c r="J125" s="28" t="s">
        <v>702</v>
      </c>
    </row>
    <row r="126" s="143" customFormat="1" ht="10.8" spans="1:10">
      <c r="A126" s="145" t="s">
        <v>421</v>
      </c>
      <c r="B126" s="20" t="s">
        <v>421</v>
      </c>
      <c r="C126" s="20" t="s">
        <v>495</v>
      </c>
      <c r="D126" s="20" t="s">
        <v>533</v>
      </c>
      <c r="E126" s="28" t="s">
        <v>703</v>
      </c>
      <c r="F126" s="20" t="s">
        <v>498</v>
      </c>
      <c r="G126" s="28" t="s">
        <v>703</v>
      </c>
      <c r="H126" s="20" t="s">
        <v>535</v>
      </c>
      <c r="I126" s="20" t="s">
        <v>511</v>
      </c>
      <c r="J126" s="28" t="s">
        <v>703</v>
      </c>
    </row>
    <row r="127" s="143" customFormat="1" ht="10.8" spans="1:10">
      <c r="A127" s="145" t="s">
        <v>421</v>
      </c>
      <c r="B127" s="20" t="s">
        <v>421</v>
      </c>
      <c r="C127" s="20" t="s">
        <v>501</v>
      </c>
      <c r="D127" s="20" t="s">
        <v>502</v>
      </c>
      <c r="E127" s="28" t="s">
        <v>703</v>
      </c>
      <c r="F127" s="20" t="s">
        <v>498</v>
      </c>
      <c r="G127" s="28" t="s">
        <v>703</v>
      </c>
      <c r="H127" s="20" t="s">
        <v>535</v>
      </c>
      <c r="I127" s="20" t="s">
        <v>511</v>
      </c>
      <c r="J127" s="28" t="s">
        <v>703</v>
      </c>
    </row>
    <row r="128" s="143" customFormat="1" ht="10.8" spans="1:10">
      <c r="A128" s="145" t="s">
        <v>421</v>
      </c>
      <c r="B128" s="20" t="s">
        <v>421</v>
      </c>
      <c r="C128" s="20" t="s">
        <v>506</v>
      </c>
      <c r="D128" s="20" t="s">
        <v>507</v>
      </c>
      <c r="E128" s="28" t="s">
        <v>507</v>
      </c>
      <c r="F128" s="20" t="s">
        <v>539</v>
      </c>
      <c r="G128" s="28" t="s">
        <v>509</v>
      </c>
      <c r="H128" s="20" t="s">
        <v>510</v>
      </c>
      <c r="I128" s="20" t="s">
        <v>511</v>
      </c>
      <c r="J128" s="28" t="s">
        <v>507</v>
      </c>
    </row>
    <row r="129" s="143" customFormat="1" ht="21.6" spans="1:10">
      <c r="A129" s="145" t="s">
        <v>351</v>
      </c>
      <c r="B129" s="20" t="s">
        <v>704</v>
      </c>
      <c r="C129" s="20" t="s">
        <v>495</v>
      </c>
      <c r="D129" s="20" t="s">
        <v>496</v>
      </c>
      <c r="E129" s="28" t="s">
        <v>705</v>
      </c>
      <c r="F129" s="20" t="s">
        <v>498</v>
      </c>
      <c r="G129" s="28" t="s">
        <v>90</v>
      </c>
      <c r="H129" s="20" t="s">
        <v>553</v>
      </c>
      <c r="I129" s="20" t="s">
        <v>500</v>
      </c>
      <c r="J129" s="28" t="s">
        <v>705</v>
      </c>
    </row>
    <row r="130" s="143" customFormat="1" ht="10.8" spans="1:10">
      <c r="A130" s="145" t="s">
        <v>351</v>
      </c>
      <c r="B130" s="20" t="s">
        <v>704</v>
      </c>
      <c r="C130" s="20" t="s">
        <v>501</v>
      </c>
      <c r="D130" s="20" t="s">
        <v>502</v>
      </c>
      <c r="E130" s="28" t="s">
        <v>706</v>
      </c>
      <c r="F130" s="20" t="s">
        <v>498</v>
      </c>
      <c r="G130" s="28" t="s">
        <v>531</v>
      </c>
      <c r="H130" s="20" t="s">
        <v>510</v>
      </c>
      <c r="I130" s="20" t="s">
        <v>511</v>
      </c>
      <c r="J130" s="28" t="s">
        <v>706</v>
      </c>
    </row>
    <row r="131" s="143" customFormat="1" ht="10.8" spans="1:10">
      <c r="A131" s="145" t="s">
        <v>351</v>
      </c>
      <c r="B131" s="20" t="s">
        <v>704</v>
      </c>
      <c r="C131" s="20" t="s">
        <v>506</v>
      </c>
      <c r="D131" s="20" t="s">
        <v>507</v>
      </c>
      <c r="E131" s="28" t="s">
        <v>707</v>
      </c>
      <c r="F131" s="20" t="s">
        <v>498</v>
      </c>
      <c r="G131" s="28" t="s">
        <v>531</v>
      </c>
      <c r="H131" s="20" t="s">
        <v>510</v>
      </c>
      <c r="I131" s="20" t="s">
        <v>511</v>
      </c>
      <c r="J131" s="28" t="s">
        <v>707</v>
      </c>
    </row>
    <row r="132" s="143" customFormat="1" ht="10.8" spans="1:10">
      <c r="A132" s="145" t="s">
        <v>449</v>
      </c>
      <c r="B132" s="20" t="s">
        <v>708</v>
      </c>
      <c r="C132" s="20" t="s">
        <v>495</v>
      </c>
      <c r="D132" s="20" t="s">
        <v>533</v>
      </c>
      <c r="E132" s="28" t="s">
        <v>703</v>
      </c>
      <c r="F132" s="20" t="s">
        <v>498</v>
      </c>
      <c r="G132" s="28" t="s">
        <v>703</v>
      </c>
      <c r="H132" s="20" t="s">
        <v>535</v>
      </c>
      <c r="I132" s="20" t="s">
        <v>511</v>
      </c>
      <c r="J132" s="28" t="s">
        <v>536</v>
      </c>
    </row>
    <row r="133" s="143" customFormat="1" ht="10.8" spans="1:10">
      <c r="A133" s="145" t="s">
        <v>449</v>
      </c>
      <c r="B133" s="20" t="s">
        <v>708</v>
      </c>
      <c r="C133" s="20" t="s">
        <v>501</v>
      </c>
      <c r="D133" s="20" t="s">
        <v>502</v>
      </c>
      <c r="E133" s="28" t="s">
        <v>709</v>
      </c>
      <c r="F133" s="20" t="s">
        <v>498</v>
      </c>
      <c r="G133" s="28" t="s">
        <v>709</v>
      </c>
      <c r="H133" s="20" t="s">
        <v>535</v>
      </c>
      <c r="I133" s="20" t="s">
        <v>511</v>
      </c>
      <c r="J133" s="28" t="s">
        <v>536</v>
      </c>
    </row>
    <row r="134" s="143" customFormat="1" ht="10.8" spans="1:10">
      <c r="A134" s="145" t="s">
        <v>449</v>
      </c>
      <c r="B134" s="20" t="s">
        <v>708</v>
      </c>
      <c r="C134" s="20" t="s">
        <v>506</v>
      </c>
      <c r="D134" s="20" t="s">
        <v>507</v>
      </c>
      <c r="E134" s="28" t="s">
        <v>507</v>
      </c>
      <c r="F134" s="20" t="s">
        <v>539</v>
      </c>
      <c r="G134" s="28" t="s">
        <v>572</v>
      </c>
      <c r="H134" s="20" t="s">
        <v>510</v>
      </c>
      <c r="I134" s="20" t="s">
        <v>511</v>
      </c>
      <c r="J134" s="28" t="s">
        <v>536</v>
      </c>
    </row>
    <row r="135" s="143" customFormat="1" ht="10.8" spans="1:10">
      <c r="A135" s="145" t="s">
        <v>414</v>
      </c>
      <c r="B135" s="20" t="s">
        <v>710</v>
      </c>
      <c r="C135" s="20" t="s">
        <v>495</v>
      </c>
      <c r="D135" s="20" t="s">
        <v>496</v>
      </c>
      <c r="E135" s="28" t="s">
        <v>711</v>
      </c>
      <c r="F135" s="20" t="s">
        <v>712</v>
      </c>
      <c r="G135" s="28" t="s">
        <v>531</v>
      </c>
      <c r="H135" s="20" t="s">
        <v>510</v>
      </c>
      <c r="I135" s="20" t="s">
        <v>500</v>
      </c>
      <c r="J135" s="28" t="s">
        <v>711</v>
      </c>
    </row>
    <row r="136" s="143" customFormat="1" ht="10.8" spans="1:10">
      <c r="A136" s="145" t="s">
        <v>414</v>
      </c>
      <c r="B136" s="20" t="s">
        <v>710</v>
      </c>
      <c r="C136" s="20" t="s">
        <v>501</v>
      </c>
      <c r="D136" s="20" t="s">
        <v>561</v>
      </c>
      <c r="E136" s="28" t="s">
        <v>700</v>
      </c>
      <c r="F136" s="20" t="s">
        <v>498</v>
      </c>
      <c r="G136" s="28" t="s">
        <v>680</v>
      </c>
      <c r="H136" s="20" t="s">
        <v>556</v>
      </c>
      <c r="I136" s="20" t="s">
        <v>500</v>
      </c>
      <c r="J136" s="28" t="s">
        <v>700</v>
      </c>
    </row>
    <row r="137" s="143" customFormat="1" ht="21.6" spans="1:10">
      <c r="A137" s="145" t="s">
        <v>414</v>
      </c>
      <c r="B137" s="20" t="s">
        <v>710</v>
      </c>
      <c r="C137" s="20" t="s">
        <v>501</v>
      </c>
      <c r="D137" s="20" t="s">
        <v>561</v>
      </c>
      <c r="E137" s="28" t="s">
        <v>713</v>
      </c>
      <c r="F137" s="20" t="s">
        <v>498</v>
      </c>
      <c r="G137" s="28" t="s">
        <v>504</v>
      </c>
      <c r="H137" s="20" t="s">
        <v>510</v>
      </c>
      <c r="I137" s="20" t="s">
        <v>500</v>
      </c>
      <c r="J137" s="28" t="s">
        <v>714</v>
      </c>
    </row>
    <row r="138" s="143" customFormat="1" ht="10.8" spans="1:10">
      <c r="A138" s="145" t="s">
        <v>414</v>
      </c>
      <c r="B138" s="20" t="s">
        <v>710</v>
      </c>
      <c r="C138" s="20" t="s">
        <v>506</v>
      </c>
      <c r="D138" s="20" t="s">
        <v>507</v>
      </c>
      <c r="E138" s="28" t="s">
        <v>589</v>
      </c>
      <c r="F138" s="20" t="s">
        <v>712</v>
      </c>
      <c r="G138" s="28" t="s">
        <v>531</v>
      </c>
      <c r="H138" s="20" t="s">
        <v>510</v>
      </c>
      <c r="I138" s="20" t="s">
        <v>500</v>
      </c>
      <c r="J138" s="28" t="s">
        <v>714</v>
      </c>
    </row>
    <row r="139" s="143" customFormat="1" ht="10.8" spans="1:10">
      <c r="A139" s="145" t="s">
        <v>339</v>
      </c>
      <c r="B139" s="20" t="s">
        <v>715</v>
      </c>
      <c r="C139" s="20" t="s">
        <v>495</v>
      </c>
      <c r="D139" s="20" t="s">
        <v>496</v>
      </c>
      <c r="E139" s="28" t="s">
        <v>716</v>
      </c>
      <c r="F139" s="20" t="s">
        <v>498</v>
      </c>
      <c r="G139" s="28" t="s">
        <v>82</v>
      </c>
      <c r="H139" s="20" t="s">
        <v>579</v>
      </c>
      <c r="I139" s="20" t="s">
        <v>500</v>
      </c>
      <c r="J139" s="28" t="s">
        <v>717</v>
      </c>
    </row>
    <row r="140" s="143" customFormat="1" ht="10.8" spans="1:10">
      <c r="A140" s="145" t="s">
        <v>339</v>
      </c>
      <c r="B140" s="20" t="s">
        <v>715</v>
      </c>
      <c r="C140" s="20" t="s">
        <v>495</v>
      </c>
      <c r="D140" s="20" t="s">
        <v>496</v>
      </c>
      <c r="E140" s="28" t="s">
        <v>718</v>
      </c>
      <c r="F140" s="20" t="s">
        <v>498</v>
      </c>
      <c r="G140" s="28" t="s">
        <v>82</v>
      </c>
      <c r="H140" s="20" t="s">
        <v>579</v>
      </c>
      <c r="I140" s="20" t="s">
        <v>500</v>
      </c>
      <c r="J140" s="28" t="s">
        <v>719</v>
      </c>
    </row>
    <row r="141" s="143" customFormat="1" ht="10.8" spans="1:10">
      <c r="A141" s="145" t="s">
        <v>339</v>
      </c>
      <c r="B141" s="20" t="s">
        <v>715</v>
      </c>
      <c r="C141" s="20" t="s">
        <v>495</v>
      </c>
      <c r="D141" s="20" t="s">
        <v>496</v>
      </c>
      <c r="E141" s="28" t="s">
        <v>720</v>
      </c>
      <c r="F141" s="20" t="s">
        <v>498</v>
      </c>
      <c r="G141" s="28" t="s">
        <v>83</v>
      </c>
      <c r="H141" s="20" t="s">
        <v>579</v>
      </c>
      <c r="I141" s="20" t="s">
        <v>500</v>
      </c>
      <c r="J141" s="28" t="s">
        <v>721</v>
      </c>
    </row>
    <row r="142" s="143" customFormat="1" ht="21.6" spans="1:10">
      <c r="A142" s="145" t="s">
        <v>339</v>
      </c>
      <c r="B142" s="20" t="s">
        <v>715</v>
      </c>
      <c r="C142" s="20" t="s">
        <v>501</v>
      </c>
      <c r="D142" s="20" t="s">
        <v>528</v>
      </c>
      <c r="E142" s="28" t="s">
        <v>722</v>
      </c>
      <c r="F142" s="20" t="s">
        <v>498</v>
      </c>
      <c r="G142" s="28" t="s">
        <v>91</v>
      </c>
      <c r="H142" s="20" t="s">
        <v>510</v>
      </c>
      <c r="I142" s="20" t="s">
        <v>511</v>
      </c>
      <c r="J142" s="28" t="s">
        <v>723</v>
      </c>
    </row>
    <row r="143" s="143" customFormat="1" ht="21.6" spans="1:10">
      <c r="A143" s="145" t="s">
        <v>339</v>
      </c>
      <c r="B143" s="20" t="s">
        <v>715</v>
      </c>
      <c r="C143" s="20" t="s">
        <v>506</v>
      </c>
      <c r="D143" s="20" t="s">
        <v>507</v>
      </c>
      <c r="E143" s="28" t="s">
        <v>724</v>
      </c>
      <c r="F143" s="20" t="s">
        <v>498</v>
      </c>
      <c r="G143" s="28" t="s">
        <v>531</v>
      </c>
      <c r="H143" s="20" t="s">
        <v>510</v>
      </c>
      <c r="I143" s="20" t="s">
        <v>511</v>
      </c>
      <c r="J143" s="28" t="s">
        <v>724</v>
      </c>
    </row>
    <row r="144" s="143" customFormat="1" ht="21.6" spans="1:10">
      <c r="A144" s="145" t="s">
        <v>363</v>
      </c>
      <c r="B144" s="20" t="s">
        <v>725</v>
      </c>
      <c r="C144" s="20" t="s">
        <v>495</v>
      </c>
      <c r="D144" s="20" t="s">
        <v>496</v>
      </c>
      <c r="E144" s="28" t="s">
        <v>726</v>
      </c>
      <c r="F144" s="20" t="s">
        <v>539</v>
      </c>
      <c r="G144" s="28" t="s">
        <v>83</v>
      </c>
      <c r="H144" s="20" t="s">
        <v>579</v>
      </c>
      <c r="I144" s="20" t="s">
        <v>500</v>
      </c>
      <c r="J144" s="28" t="s">
        <v>726</v>
      </c>
    </row>
    <row r="145" s="143" customFormat="1" ht="10.8" spans="1:10">
      <c r="A145" s="145" t="s">
        <v>363</v>
      </c>
      <c r="B145" s="20" t="s">
        <v>725</v>
      </c>
      <c r="C145" s="20" t="s">
        <v>501</v>
      </c>
      <c r="D145" s="20" t="s">
        <v>502</v>
      </c>
      <c r="E145" s="28" t="s">
        <v>727</v>
      </c>
      <c r="F145" s="20" t="s">
        <v>539</v>
      </c>
      <c r="G145" s="28" t="s">
        <v>728</v>
      </c>
      <c r="H145" s="20" t="s">
        <v>505</v>
      </c>
      <c r="I145" s="20" t="s">
        <v>511</v>
      </c>
      <c r="J145" s="28" t="s">
        <v>729</v>
      </c>
    </row>
    <row r="146" s="143" customFormat="1" ht="10.8" spans="1:10">
      <c r="A146" s="145" t="s">
        <v>363</v>
      </c>
      <c r="B146" s="20" t="s">
        <v>725</v>
      </c>
      <c r="C146" s="20" t="s">
        <v>506</v>
      </c>
      <c r="D146" s="20" t="s">
        <v>507</v>
      </c>
      <c r="E146" s="28" t="s">
        <v>730</v>
      </c>
      <c r="F146" s="20" t="s">
        <v>539</v>
      </c>
      <c r="G146" s="28" t="s">
        <v>531</v>
      </c>
      <c r="H146" s="20" t="s">
        <v>510</v>
      </c>
      <c r="I146" s="20" t="s">
        <v>511</v>
      </c>
      <c r="J146" s="28" t="s">
        <v>730</v>
      </c>
    </row>
    <row r="147" s="143" customFormat="1" ht="21.6" spans="1:10">
      <c r="A147" s="145" t="s">
        <v>427</v>
      </c>
      <c r="B147" s="20" t="s">
        <v>731</v>
      </c>
      <c r="C147" s="20" t="s">
        <v>495</v>
      </c>
      <c r="D147" s="20" t="s">
        <v>496</v>
      </c>
      <c r="E147" s="28" t="s">
        <v>732</v>
      </c>
      <c r="F147" s="20" t="s">
        <v>498</v>
      </c>
      <c r="G147" s="28" t="s">
        <v>504</v>
      </c>
      <c r="H147" s="20" t="s">
        <v>510</v>
      </c>
      <c r="I147" s="20" t="s">
        <v>500</v>
      </c>
      <c r="J147" s="28" t="s">
        <v>732</v>
      </c>
    </row>
    <row r="148" s="143" customFormat="1" ht="10.8" spans="1:10">
      <c r="A148" s="145" t="s">
        <v>427</v>
      </c>
      <c r="B148" s="20" t="s">
        <v>731</v>
      </c>
      <c r="C148" s="20" t="s">
        <v>495</v>
      </c>
      <c r="D148" s="20" t="s">
        <v>496</v>
      </c>
      <c r="E148" s="28" t="s">
        <v>733</v>
      </c>
      <c r="F148" s="20" t="s">
        <v>539</v>
      </c>
      <c r="G148" s="28" t="s">
        <v>691</v>
      </c>
      <c r="H148" s="20" t="s">
        <v>510</v>
      </c>
      <c r="I148" s="20" t="s">
        <v>500</v>
      </c>
      <c r="J148" s="28" t="s">
        <v>733</v>
      </c>
    </row>
    <row r="149" s="143" customFormat="1" ht="21.6" spans="1:10">
      <c r="A149" s="145" t="s">
        <v>427</v>
      </c>
      <c r="B149" s="20" t="s">
        <v>731</v>
      </c>
      <c r="C149" s="20" t="s">
        <v>495</v>
      </c>
      <c r="D149" s="20" t="s">
        <v>496</v>
      </c>
      <c r="E149" s="28" t="s">
        <v>734</v>
      </c>
      <c r="F149" s="20" t="s">
        <v>498</v>
      </c>
      <c r="G149" s="28" t="s">
        <v>535</v>
      </c>
      <c r="H149" s="20" t="s">
        <v>535</v>
      </c>
      <c r="I149" s="20" t="s">
        <v>511</v>
      </c>
      <c r="J149" s="28" t="s">
        <v>734</v>
      </c>
    </row>
    <row r="150" s="143" customFormat="1" ht="10.8" spans="1:10">
      <c r="A150" s="145" t="s">
        <v>427</v>
      </c>
      <c r="B150" s="20" t="s">
        <v>731</v>
      </c>
      <c r="C150" s="20" t="s">
        <v>501</v>
      </c>
      <c r="D150" s="20" t="s">
        <v>502</v>
      </c>
      <c r="E150" s="28" t="s">
        <v>700</v>
      </c>
      <c r="F150" s="20" t="s">
        <v>498</v>
      </c>
      <c r="G150" s="28" t="s">
        <v>680</v>
      </c>
      <c r="H150" s="20" t="s">
        <v>556</v>
      </c>
      <c r="I150" s="20" t="s">
        <v>500</v>
      </c>
      <c r="J150" s="28" t="s">
        <v>700</v>
      </c>
    </row>
    <row r="151" s="143" customFormat="1" ht="10.8" spans="1:10">
      <c r="A151" s="145" t="s">
        <v>427</v>
      </c>
      <c r="B151" s="20" t="s">
        <v>731</v>
      </c>
      <c r="C151" s="20" t="s">
        <v>506</v>
      </c>
      <c r="D151" s="20" t="s">
        <v>507</v>
      </c>
      <c r="E151" s="28" t="s">
        <v>588</v>
      </c>
      <c r="F151" s="20" t="s">
        <v>539</v>
      </c>
      <c r="G151" s="28" t="s">
        <v>509</v>
      </c>
      <c r="H151" s="20" t="s">
        <v>510</v>
      </c>
      <c r="I151" s="20" t="s">
        <v>500</v>
      </c>
      <c r="J151" s="28" t="s">
        <v>588</v>
      </c>
    </row>
    <row r="152" s="143" customFormat="1" ht="10.8" spans="1:10">
      <c r="A152" s="145" t="s">
        <v>410</v>
      </c>
      <c r="B152" s="20" t="s">
        <v>735</v>
      </c>
      <c r="C152" s="20" t="s">
        <v>495</v>
      </c>
      <c r="D152" s="20" t="s">
        <v>496</v>
      </c>
      <c r="E152" s="28" t="s">
        <v>736</v>
      </c>
      <c r="F152" s="20" t="s">
        <v>498</v>
      </c>
      <c r="G152" s="28" t="s">
        <v>83</v>
      </c>
      <c r="H152" s="20" t="s">
        <v>553</v>
      </c>
      <c r="I152" s="20" t="s">
        <v>500</v>
      </c>
      <c r="J152" s="28" t="s">
        <v>736</v>
      </c>
    </row>
    <row r="153" s="143" customFormat="1" ht="10.8" spans="1:10">
      <c r="A153" s="145" t="s">
        <v>410</v>
      </c>
      <c r="B153" s="20" t="s">
        <v>735</v>
      </c>
      <c r="C153" s="20" t="s">
        <v>501</v>
      </c>
      <c r="D153" s="20" t="s">
        <v>502</v>
      </c>
      <c r="E153" s="28" t="s">
        <v>737</v>
      </c>
      <c r="F153" s="20" t="s">
        <v>498</v>
      </c>
      <c r="G153" s="28" t="s">
        <v>737</v>
      </c>
      <c r="H153" s="20" t="s">
        <v>738</v>
      </c>
      <c r="I153" s="20" t="s">
        <v>511</v>
      </c>
      <c r="J153" s="28" t="s">
        <v>737</v>
      </c>
    </row>
    <row r="154" s="143" customFormat="1" ht="10.8" spans="1:10">
      <c r="A154" s="145" t="s">
        <v>410</v>
      </c>
      <c r="B154" s="20" t="s">
        <v>735</v>
      </c>
      <c r="C154" s="20" t="s">
        <v>506</v>
      </c>
      <c r="D154" s="20" t="s">
        <v>507</v>
      </c>
      <c r="E154" s="28" t="s">
        <v>507</v>
      </c>
      <c r="F154" s="20" t="s">
        <v>539</v>
      </c>
      <c r="G154" s="28" t="s">
        <v>509</v>
      </c>
      <c r="H154" s="20" t="s">
        <v>510</v>
      </c>
      <c r="I154" s="20" t="s">
        <v>511</v>
      </c>
      <c r="J154" s="28" t="s">
        <v>507</v>
      </c>
    </row>
    <row r="155" s="143" customFormat="1" ht="21.6" spans="1:10">
      <c r="A155" s="145" t="s">
        <v>425</v>
      </c>
      <c r="B155" s="20" t="s">
        <v>739</v>
      </c>
      <c r="C155" s="20" t="s">
        <v>495</v>
      </c>
      <c r="D155" s="20" t="s">
        <v>496</v>
      </c>
      <c r="E155" s="28" t="s">
        <v>740</v>
      </c>
      <c r="F155" s="20" t="s">
        <v>539</v>
      </c>
      <c r="G155" s="28" t="s">
        <v>741</v>
      </c>
      <c r="H155" s="20" t="s">
        <v>499</v>
      </c>
      <c r="I155" s="20" t="s">
        <v>500</v>
      </c>
      <c r="J155" s="28" t="s">
        <v>740</v>
      </c>
    </row>
    <row r="156" s="143" customFormat="1" ht="10.8" spans="1:10">
      <c r="A156" s="145" t="s">
        <v>425</v>
      </c>
      <c r="B156" s="20" t="s">
        <v>739</v>
      </c>
      <c r="C156" s="20" t="s">
        <v>501</v>
      </c>
      <c r="D156" s="20" t="s">
        <v>528</v>
      </c>
      <c r="E156" s="28" t="s">
        <v>742</v>
      </c>
      <c r="F156" s="20" t="s">
        <v>539</v>
      </c>
      <c r="G156" s="28" t="s">
        <v>614</v>
      </c>
      <c r="H156" s="20" t="s">
        <v>510</v>
      </c>
      <c r="I156" s="20" t="s">
        <v>500</v>
      </c>
      <c r="J156" s="28" t="s">
        <v>742</v>
      </c>
    </row>
    <row r="157" s="143" customFormat="1" ht="10.8" spans="1:10">
      <c r="A157" s="145" t="s">
        <v>425</v>
      </c>
      <c r="B157" s="20" t="s">
        <v>739</v>
      </c>
      <c r="C157" s="20" t="s">
        <v>506</v>
      </c>
      <c r="D157" s="20" t="s">
        <v>507</v>
      </c>
      <c r="E157" s="28" t="s">
        <v>743</v>
      </c>
      <c r="F157" s="20" t="s">
        <v>539</v>
      </c>
      <c r="G157" s="28" t="s">
        <v>563</v>
      </c>
      <c r="H157" s="20" t="s">
        <v>510</v>
      </c>
      <c r="I157" s="20" t="s">
        <v>500</v>
      </c>
      <c r="J157" s="28" t="s">
        <v>743</v>
      </c>
    </row>
    <row r="158" s="143" customFormat="1" ht="10.8" spans="1:10">
      <c r="A158" s="145" t="s">
        <v>459</v>
      </c>
      <c r="B158" s="20" t="s">
        <v>459</v>
      </c>
      <c r="C158" s="20" t="s">
        <v>495</v>
      </c>
      <c r="D158" s="20" t="s">
        <v>533</v>
      </c>
      <c r="E158" s="28" t="s">
        <v>744</v>
      </c>
      <c r="F158" s="20" t="s">
        <v>539</v>
      </c>
      <c r="G158" s="28" t="s">
        <v>745</v>
      </c>
      <c r="H158" s="20" t="s">
        <v>510</v>
      </c>
      <c r="I158" s="20" t="s">
        <v>511</v>
      </c>
      <c r="J158" s="28" t="s">
        <v>536</v>
      </c>
    </row>
    <row r="159" s="143" customFormat="1" ht="21.6" spans="1:10">
      <c r="A159" s="145" t="s">
        <v>459</v>
      </c>
      <c r="B159" s="20" t="s">
        <v>459</v>
      </c>
      <c r="C159" s="20" t="s">
        <v>501</v>
      </c>
      <c r="D159" s="20" t="s">
        <v>502</v>
      </c>
      <c r="E159" s="28" t="s">
        <v>636</v>
      </c>
      <c r="F159" s="20" t="s">
        <v>498</v>
      </c>
      <c r="G159" s="28" t="s">
        <v>637</v>
      </c>
      <c r="H159" s="20" t="s">
        <v>535</v>
      </c>
      <c r="I159" s="20" t="s">
        <v>511</v>
      </c>
      <c r="J159" s="28" t="s">
        <v>611</v>
      </c>
    </row>
    <row r="160" s="143" customFormat="1" ht="21.6" spans="1:10">
      <c r="A160" s="145" t="s">
        <v>459</v>
      </c>
      <c r="B160" s="20" t="s">
        <v>459</v>
      </c>
      <c r="C160" s="20" t="s">
        <v>506</v>
      </c>
      <c r="D160" s="20" t="s">
        <v>507</v>
      </c>
      <c r="E160" s="28" t="s">
        <v>638</v>
      </c>
      <c r="F160" s="20" t="s">
        <v>539</v>
      </c>
      <c r="G160" s="28" t="s">
        <v>563</v>
      </c>
      <c r="H160" s="20" t="s">
        <v>510</v>
      </c>
      <c r="I160" s="20" t="s">
        <v>511</v>
      </c>
      <c r="J160" s="28" t="s">
        <v>611</v>
      </c>
    </row>
    <row r="161" s="143" customFormat="1" ht="10.8" spans="1:10">
      <c r="A161" s="145" t="s">
        <v>435</v>
      </c>
      <c r="B161" s="146" t="s">
        <v>746</v>
      </c>
      <c r="C161" s="20" t="s">
        <v>495</v>
      </c>
      <c r="D161" s="20" t="s">
        <v>496</v>
      </c>
      <c r="E161" s="28" t="s">
        <v>747</v>
      </c>
      <c r="F161" s="20" t="s">
        <v>498</v>
      </c>
      <c r="G161" s="28" t="s">
        <v>748</v>
      </c>
      <c r="H161" s="20" t="s">
        <v>518</v>
      </c>
      <c r="I161" s="20" t="s">
        <v>500</v>
      </c>
      <c r="J161" s="28" t="s">
        <v>747</v>
      </c>
    </row>
    <row r="162" s="143" customFormat="1" ht="10.8" spans="1:10">
      <c r="A162" s="145" t="s">
        <v>435</v>
      </c>
      <c r="B162" s="146" t="s">
        <v>749</v>
      </c>
      <c r="C162" s="20" t="s">
        <v>501</v>
      </c>
      <c r="D162" s="20" t="s">
        <v>502</v>
      </c>
      <c r="E162" s="28" t="s">
        <v>750</v>
      </c>
      <c r="F162" s="20" t="s">
        <v>498</v>
      </c>
      <c r="G162" s="28" t="s">
        <v>750</v>
      </c>
      <c r="H162" s="20" t="s">
        <v>535</v>
      </c>
      <c r="I162" s="20" t="s">
        <v>511</v>
      </c>
      <c r="J162" s="28" t="s">
        <v>750</v>
      </c>
    </row>
    <row r="163" s="143" customFormat="1" ht="10.8" spans="1:10">
      <c r="A163" s="145" t="s">
        <v>435</v>
      </c>
      <c r="B163" s="146" t="s">
        <v>749</v>
      </c>
      <c r="C163" s="20" t="s">
        <v>506</v>
      </c>
      <c r="D163" s="20" t="s">
        <v>507</v>
      </c>
      <c r="E163" s="28" t="s">
        <v>507</v>
      </c>
      <c r="F163" s="20" t="s">
        <v>539</v>
      </c>
      <c r="G163" s="28" t="s">
        <v>614</v>
      </c>
      <c r="H163" s="20" t="s">
        <v>510</v>
      </c>
      <c r="I163" s="20" t="s">
        <v>511</v>
      </c>
      <c r="J163" s="28" t="s">
        <v>507</v>
      </c>
    </row>
    <row r="164" s="143" customFormat="1" ht="10.8" spans="1:10">
      <c r="A164" s="145" t="s">
        <v>359</v>
      </c>
      <c r="B164" s="20" t="s">
        <v>751</v>
      </c>
      <c r="C164" s="20" t="s">
        <v>495</v>
      </c>
      <c r="D164" s="20" t="s">
        <v>496</v>
      </c>
      <c r="E164" s="28" t="s">
        <v>752</v>
      </c>
      <c r="F164" s="20" t="s">
        <v>498</v>
      </c>
      <c r="G164" s="28" t="s">
        <v>504</v>
      </c>
      <c r="H164" s="20" t="s">
        <v>510</v>
      </c>
      <c r="I164" s="20" t="s">
        <v>500</v>
      </c>
      <c r="J164" s="28" t="s">
        <v>753</v>
      </c>
    </row>
    <row r="165" s="143" customFormat="1" ht="32.4" spans="1:10">
      <c r="A165" s="145" t="s">
        <v>359</v>
      </c>
      <c r="B165" s="20" t="s">
        <v>751</v>
      </c>
      <c r="C165" s="20" t="s">
        <v>495</v>
      </c>
      <c r="D165" s="20" t="s">
        <v>496</v>
      </c>
      <c r="E165" s="28" t="s">
        <v>754</v>
      </c>
      <c r="F165" s="20" t="s">
        <v>498</v>
      </c>
      <c r="G165" s="28" t="s">
        <v>504</v>
      </c>
      <c r="H165" s="20" t="s">
        <v>510</v>
      </c>
      <c r="I165" s="20" t="s">
        <v>500</v>
      </c>
      <c r="J165" s="28" t="s">
        <v>754</v>
      </c>
    </row>
    <row r="166" s="143" customFormat="1" ht="10.8" spans="1:10">
      <c r="A166" s="145" t="s">
        <v>359</v>
      </c>
      <c r="B166" s="20" t="s">
        <v>751</v>
      </c>
      <c r="C166" s="20" t="s">
        <v>495</v>
      </c>
      <c r="D166" s="20" t="s">
        <v>496</v>
      </c>
      <c r="E166" s="28" t="s">
        <v>755</v>
      </c>
      <c r="F166" s="20" t="s">
        <v>539</v>
      </c>
      <c r="G166" s="28" t="s">
        <v>756</v>
      </c>
      <c r="H166" s="20" t="s">
        <v>510</v>
      </c>
      <c r="I166" s="20" t="s">
        <v>500</v>
      </c>
      <c r="J166" s="28" t="s">
        <v>755</v>
      </c>
    </row>
    <row r="167" s="143" customFormat="1" ht="10.8" spans="1:10">
      <c r="A167" s="145" t="s">
        <v>359</v>
      </c>
      <c r="B167" s="20" t="s">
        <v>751</v>
      </c>
      <c r="C167" s="20" t="s">
        <v>501</v>
      </c>
      <c r="D167" s="20" t="s">
        <v>502</v>
      </c>
      <c r="E167" s="28" t="s">
        <v>757</v>
      </c>
      <c r="F167" s="20" t="s">
        <v>498</v>
      </c>
      <c r="G167" s="28" t="s">
        <v>680</v>
      </c>
      <c r="H167" s="20" t="s">
        <v>556</v>
      </c>
      <c r="I167" s="20" t="s">
        <v>500</v>
      </c>
      <c r="J167" s="28" t="s">
        <v>757</v>
      </c>
    </row>
    <row r="168" s="143" customFormat="1" ht="10.8" spans="1:10">
      <c r="A168" s="145" t="s">
        <v>359</v>
      </c>
      <c r="B168" s="20" t="s">
        <v>751</v>
      </c>
      <c r="C168" s="20" t="s">
        <v>501</v>
      </c>
      <c r="D168" s="20" t="s">
        <v>502</v>
      </c>
      <c r="E168" s="28" t="s">
        <v>758</v>
      </c>
      <c r="F168" s="20" t="s">
        <v>498</v>
      </c>
      <c r="G168" s="28" t="s">
        <v>680</v>
      </c>
      <c r="H168" s="20" t="s">
        <v>759</v>
      </c>
      <c r="I168" s="20" t="s">
        <v>500</v>
      </c>
      <c r="J168" s="28" t="s">
        <v>758</v>
      </c>
    </row>
    <row r="169" s="143" customFormat="1" ht="10.8" spans="1:10">
      <c r="A169" s="145" t="s">
        <v>359</v>
      </c>
      <c r="B169" s="20" t="s">
        <v>751</v>
      </c>
      <c r="C169" s="20" t="s">
        <v>506</v>
      </c>
      <c r="D169" s="20" t="s">
        <v>507</v>
      </c>
      <c r="E169" s="28" t="s">
        <v>760</v>
      </c>
      <c r="F169" s="20" t="s">
        <v>539</v>
      </c>
      <c r="G169" s="28" t="s">
        <v>658</v>
      </c>
      <c r="H169" s="20" t="s">
        <v>510</v>
      </c>
      <c r="I169" s="20" t="s">
        <v>500</v>
      </c>
      <c r="J169" s="28" t="s">
        <v>760</v>
      </c>
    </row>
    <row r="170" s="143" customFormat="1" ht="32.4" spans="1:10">
      <c r="A170" s="145" t="s">
        <v>334</v>
      </c>
      <c r="B170" s="20" t="s">
        <v>761</v>
      </c>
      <c r="C170" s="20" t="s">
        <v>495</v>
      </c>
      <c r="D170" s="20" t="s">
        <v>533</v>
      </c>
      <c r="E170" s="28" t="s">
        <v>761</v>
      </c>
      <c r="F170" s="20" t="s">
        <v>498</v>
      </c>
      <c r="G170" s="28" t="s">
        <v>761</v>
      </c>
      <c r="H170" s="20" t="s">
        <v>535</v>
      </c>
      <c r="I170" s="20" t="s">
        <v>511</v>
      </c>
      <c r="J170" s="28" t="s">
        <v>761</v>
      </c>
    </row>
    <row r="171" s="143" customFormat="1" ht="10.8" spans="1:10">
      <c r="A171" s="145" t="s">
        <v>334</v>
      </c>
      <c r="B171" s="20" t="s">
        <v>761</v>
      </c>
      <c r="C171" s="20" t="s">
        <v>501</v>
      </c>
      <c r="D171" s="20" t="s">
        <v>502</v>
      </c>
      <c r="E171" s="28" t="s">
        <v>762</v>
      </c>
      <c r="F171" s="20" t="s">
        <v>498</v>
      </c>
      <c r="G171" s="28" t="s">
        <v>763</v>
      </c>
      <c r="H171" s="20" t="s">
        <v>535</v>
      </c>
      <c r="I171" s="20" t="s">
        <v>511</v>
      </c>
      <c r="J171" s="28" t="s">
        <v>762</v>
      </c>
    </row>
    <row r="172" s="143" customFormat="1" ht="21.6" spans="1:10">
      <c r="A172" s="145" t="s">
        <v>334</v>
      </c>
      <c r="B172" s="20" t="s">
        <v>761</v>
      </c>
      <c r="C172" s="20" t="s">
        <v>506</v>
      </c>
      <c r="D172" s="20" t="s">
        <v>507</v>
      </c>
      <c r="E172" s="28" t="s">
        <v>764</v>
      </c>
      <c r="F172" s="20" t="s">
        <v>539</v>
      </c>
      <c r="G172" s="28" t="s">
        <v>509</v>
      </c>
      <c r="H172" s="20" t="s">
        <v>510</v>
      </c>
      <c r="I172" s="20" t="s">
        <v>511</v>
      </c>
      <c r="J172" s="28" t="s">
        <v>765</v>
      </c>
    </row>
    <row r="173" s="143" customFormat="1" ht="10.8" spans="1:10">
      <c r="A173" s="145" t="s">
        <v>461</v>
      </c>
      <c r="B173" s="20" t="s">
        <v>766</v>
      </c>
      <c r="C173" s="20" t="s">
        <v>495</v>
      </c>
      <c r="D173" s="20" t="s">
        <v>496</v>
      </c>
      <c r="E173" s="28" t="s">
        <v>767</v>
      </c>
      <c r="F173" s="20" t="s">
        <v>539</v>
      </c>
      <c r="G173" s="28" t="s">
        <v>745</v>
      </c>
      <c r="H173" s="20" t="s">
        <v>510</v>
      </c>
      <c r="I173" s="20" t="s">
        <v>511</v>
      </c>
      <c r="J173" s="28" t="s">
        <v>536</v>
      </c>
    </row>
    <row r="174" s="143" customFormat="1" ht="10.8" spans="1:10">
      <c r="A174" s="145" t="s">
        <v>461</v>
      </c>
      <c r="B174" s="20" t="s">
        <v>766</v>
      </c>
      <c r="C174" s="20" t="s">
        <v>501</v>
      </c>
      <c r="D174" s="20" t="s">
        <v>502</v>
      </c>
      <c r="E174" s="28" t="s">
        <v>768</v>
      </c>
      <c r="F174" s="20" t="s">
        <v>539</v>
      </c>
      <c r="G174" s="28" t="s">
        <v>769</v>
      </c>
      <c r="H174" s="20" t="s">
        <v>510</v>
      </c>
      <c r="I174" s="20" t="s">
        <v>511</v>
      </c>
      <c r="J174" s="28" t="s">
        <v>536</v>
      </c>
    </row>
    <row r="175" s="143" customFormat="1" ht="10.8" spans="1:10">
      <c r="A175" s="145" t="s">
        <v>461</v>
      </c>
      <c r="B175" s="20" t="s">
        <v>766</v>
      </c>
      <c r="C175" s="20" t="s">
        <v>506</v>
      </c>
      <c r="D175" s="20" t="s">
        <v>507</v>
      </c>
      <c r="E175" s="28" t="s">
        <v>770</v>
      </c>
      <c r="F175" s="20" t="s">
        <v>539</v>
      </c>
      <c r="G175" s="28" t="s">
        <v>614</v>
      </c>
      <c r="H175" s="20" t="s">
        <v>510</v>
      </c>
      <c r="I175" s="20" t="s">
        <v>511</v>
      </c>
      <c r="J175" s="28" t="s">
        <v>536</v>
      </c>
    </row>
    <row r="176" s="143" customFormat="1" ht="10.8" spans="1:10">
      <c r="A176" s="145" t="s">
        <v>467</v>
      </c>
      <c r="B176" s="20" t="s">
        <v>771</v>
      </c>
      <c r="C176" s="20" t="s">
        <v>495</v>
      </c>
      <c r="D176" s="20" t="s">
        <v>496</v>
      </c>
      <c r="E176" s="28" t="s">
        <v>771</v>
      </c>
      <c r="F176" s="20" t="s">
        <v>498</v>
      </c>
      <c r="G176" s="28" t="s">
        <v>771</v>
      </c>
      <c r="H176" s="20" t="s">
        <v>526</v>
      </c>
      <c r="I176" s="20" t="s">
        <v>500</v>
      </c>
      <c r="J176" s="28" t="s">
        <v>536</v>
      </c>
    </row>
    <row r="177" s="143" customFormat="1" ht="10.8" spans="1:10">
      <c r="A177" s="145" t="s">
        <v>467</v>
      </c>
      <c r="B177" s="20" t="s">
        <v>771</v>
      </c>
      <c r="C177" s="20" t="s">
        <v>501</v>
      </c>
      <c r="D177" s="20" t="s">
        <v>502</v>
      </c>
      <c r="E177" s="28" t="s">
        <v>575</v>
      </c>
      <c r="F177" s="20" t="s">
        <v>498</v>
      </c>
      <c r="G177" s="28" t="s">
        <v>575</v>
      </c>
      <c r="H177" s="20" t="s">
        <v>535</v>
      </c>
      <c r="I177" s="20" t="s">
        <v>511</v>
      </c>
      <c r="J177" s="28" t="s">
        <v>536</v>
      </c>
    </row>
    <row r="178" s="143" customFormat="1" ht="10.8" spans="1:10">
      <c r="A178" s="145" t="s">
        <v>467</v>
      </c>
      <c r="B178" s="20" t="s">
        <v>771</v>
      </c>
      <c r="C178" s="20" t="s">
        <v>506</v>
      </c>
      <c r="D178" s="20" t="s">
        <v>507</v>
      </c>
      <c r="E178" s="28" t="s">
        <v>507</v>
      </c>
      <c r="F178" s="20" t="s">
        <v>539</v>
      </c>
      <c r="G178" s="28" t="s">
        <v>563</v>
      </c>
      <c r="H178" s="20" t="s">
        <v>510</v>
      </c>
      <c r="I178" s="20" t="s">
        <v>511</v>
      </c>
      <c r="J178" s="28" t="s">
        <v>536</v>
      </c>
    </row>
    <row r="179" s="143" customFormat="1" ht="10.8" spans="1:10">
      <c r="A179" s="145" t="s">
        <v>441</v>
      </c>
      <c r="B179" s="20" t="s">
        <v>772</v>
      </c>
      <c r="C179" s="20" t="s">
        <v>495</v>
      </c>
      <c r="D179" s="20" t="s">
        <v>496</v>
      </c>
      <c r="E179" s="28" t="s">
        <v>773</v>
      </c>
      <c r="F179" s="20" t="s">
        <v>498</v>
      </c>
      <c r="G179" s="28" t="s">
        <v>90</v>
      </c>
      <c r="H179" s="20" t="s">
        <v>553</v>
      </c>
      <c r="I179" s="20" t="s">
        <v>500</v>
      </c>
      <c r="J179" s="28" t="s">
        <v>773</v>
      </c>
    </row>
    <row r="180" s="143" customFormat="1" ht="10.8" spans="1:10">
      <c r="A180" s="145" t="s">
        <v>441</v>
      </c>
      <c r="B180" s="20" t="s">
        <v>772</v>
      </c>
      <c r="C180" s="20" t="s">
        <v>495</v>
      </c>
      <c r="D180" s="20" t="s">
        <v>496</v>
      </c>
      <c r="E180" s="28" t="s">
        <v>774</v>
      </c>
      <c r="F180" s="20" t="s">
        <v>498</v>
      </c>
      <c r="G180" s="28" t="s">
        <v>574</v>
      </c>
      <c r="H180" s="20" t="s">
        <v>553</v>
      </c>
      <c r="I180" s="20" t="s">
        <v>500</v>
      </c>
      <c r="J180" s="28" t="s">
        <v>774</v>
      </c>
    </row>
    <row r="181" s="143" customFormat="1" ht="10.8" spans="1:10">
      <c r="A181" s="145" t="s">
        <v>441</v>
      </c>
      <c r="B181" s="20" t="s">
        <v>772</v>
      </c>
      <c r="C181" s="20" t="s">
        <v>501</v>
      </c>
      <c r="D181" s="20" t="s">
        <v>502</v>
      </c>
      <c r="E181" s="28" t="s">
        <v>636</v>
      </c>
      <c r="F181" s="20" t="s">
        <v>498</v>
      </c>
      <c r="G181" s="28" t="s">
        <v>637</v>
      </c>
      <c r="H181" s="20" t="s">
        <v>535</v>
      </c>
      <c r="I181" s="20" t="s">
        <v>511</v>
      </c>
      <c r="J181" s="28" t="s">
        <v>636</v>
      </c>
    </row>
    <row r="182" s="143" customFormat="1" ht="10.8" spans="1:10">
      <c r="A182" s="145" t="s">
        <v>441</v>
      </c>
      <c r="B182" s="20" t="s">
        <v>772</v>
      </c>
      <c r="C182" s="20" t="s">
        <v>506</v>
      </c>
      <c r="D182" s="20" t="s">
        <v>507</v>
      </c>
      <c r="E182" s="28" t="s">
        <v>775</v>
      </c>
      <c r="F182" s="20" t="s">
        <v>539</v>
      </c>
      <c r="G182" s="28" t="s">
        <v>563</v>
      </c>
      <c r="H182" s="20" t="s">
        <v>510</v>
      </c>
      <c r="I182" s="20" t="s">
        <v>511</v>
      </c>
      <c r="J182" s="28" t="s">
        <v>775</v>
      </c>
    </row>
    <row r="183" s="143" customFormat="1" ht="10.8" spans="1:10">
      <c r="A183" s="145" t="s">
        <v>367</v>
      </c>
      <c r="B183" s="20" t="s">
        <v>776</v>
      </c>
      <c r="C183" s="20" t="s">
        <v>495</v>
      </c>
      <c r="D183" s="20" t="s">
        <v>496</v>
      </c>
      <c r="E183" s="28" t="s">
        <v>777</v>
      </c>
      <c r="F183" s="20" t="s">
        <v>498</v>
      </c>
      <c r="G183" s="28" t="s">
        <v>83</v>
      </c>
      <c r="H183" s="20" t="s">
        <v>579</v>
      </c>
      <c r="I183" s="20" t="s">
        <v>500</v>
      </c>
      <c r="J183" s="28" t="s">
        <v>777</v>
      </c>
    </row>
    <row r="184" s="143" customFormat="1" ht="10.8" spans="1:10">
      <c r="A184" s="145" t="s">
        <v>367</v>
      </c>
      <c r="B184" s="20" t="s">
        <v>776</v>
      </c>
      <c r="C184" s="20" t="s">
        <v>501</v>
      </c>
      <c r="D184" s="20" t="s">
        <v>502</v>
      </c>
      <c r="E184" s="28" t="s">
        <v>778</v>
      </c>
      <c r="F184" s="20" t="s">
        <v>498</v>
      </c>
      <c r="G184" s="28" t="s">
        <v>778</v>
      </c>
      <c r="H184" s="20" t="s">
        <v>510</v>
      </c>
      <c r="I184" s="20" t="s">
        <v>511</v>
      </c>
      <c r="J184" s="28" t="s">
        <v>778</v>
      </c>
    </row>
    <row r="185" s="143" customFormat="1" ht="10.8" spans="1:10">
      <c r="A185" s="145" t="s">
        <v>367</v>
      </c>
      <c r="B185" s="20" t="s">
        <v>776</v>
      </c>
      <c r="C185" s="20" t="s">
        <v>506</v>
      </c>
      <c r="D185" s="20" t="s">
        <v>507</v>
      </c>
      <c r="E185" s="28" t="s">
        <v>601</v>
      </c>
      <c r="F185" s="20" t="s">
        <v>539</v>
      </c>
      <c r="G185" s="28" t="s">
        <v>531</v>
      </c>
      <c r="H185" s="20" t="s">
        <v>510</v>
      </c>
      <c r="I185" s="20" t="s">
        <v>511</v>
      </c>
      <c r="J185" s="28" t="s">
        <v>601</v>
      </c>
    </row>
    <row r="186" s="143" customFormat="1" ht="10.8" spans="1:10">
      <c r="A186" s="145" t="s">
        <v>429</v>
      </c>
      <c r="B186" s="20" t="s">
        <v>779</v>
      </c>
      <c r="C186" s="20" t="s">
        <v>495</v>
      </c>
      <c r="D186" s="20" t="s">
        <v>496</v>
      </c>
      <c r="E186" s="28" t="s">
        <v>780</v>
      </c>
      <c r="F186" s="20" t="s">
        <v>498</v>
      </c>
      <c r="G186" s="28" t="s">
        <v>781</v>
      </c>
      <c r="H186" s="20" t="s">
        <v>499</v>
      </c>
      <c r="I186" s="20" t="s">
        <v>500</v>
      </c>
      <c r="J186" s="28" t="s">
        <v>780</v>
      </c>
    </row>
    <row r="187" s="143" customFormat="1" ht="10.8" spans="1:10">
      <c r="A187" s="145" t="s">
        <v>429</v>
      </c>
      <c r="B187" s="20" t="s">
        <v>779</v>
      </c>
      <c r="C187" s="20" t="s">
        <v>495</v>
      </c>
      <c r="D187" s="20" t="s">
        <v>533</v>
      </c>
      <c r="E187" s="28" t="s">
        <v>782</v>
      </c>
      <c r="F187" s="20" t="s">
        <v>539</v>
      </c>
      <c r="G187" s="28" t="s">
        <v>614</v>
      </c>
      <c r="H187" s="20" t="s">
        <v>510</v>
      </c>
      <c r="I187" s="20" t="s">
        <v>511</v>
      </c>
      <c r="J187" s="28" t="s">
        <v>782</v>
      </c>
    </row>
    <row r="188" s="143" customFormat="1" ht="10.8" spans="1:10">
      <c r="A188" s="145" t="s">
        <v>429</v>
      </c>
      <c r="B188" s="20" t="s">
        <v>779</v>
      </c>
      <c r="C188" s="20" t="s">
        <v>501</v>
      </c>
      <c r="D188" s="20" t="s">
        <v>502</v>
      </c>
      <c r="E188" s="28" t="s">
        <v>783</v>
      </c>
      <c r="F188" s="20" t="s">
        <v>498</v>
      </c>
      <c r="G188" s="28" t="s">
        <v>784</v>
      </c>
      <c r="H188" s="20" t="s">
        <v>499</v>
      </c>
      <c r="I188" s="20" t="s">
        <v>500</v>
      </c>
      <c r="J188" s="28" t="s">
        <v>783</v>
      </c>
    </row>
    <row r="189" s="143" customFormat="1" ht="10.8" spans="1:10">
      <c r="A189" s="145" t="s">
        <v>429</v>
      </c>
      <c r="B189" s="20" t="s">
        <v>779</v>
      </c>
      <c r="C189" s="20" t="s">
        <v>506</v>
      </c>
      <c r="D189" s="20" t="s">
        <v>507</v>
      </c>
      <c r="E189" s="28" t="s">
        <v>785</v>
      </c>
      <c r="F189" s="20" t="s">
        <v>539</v>
      </c>
      <c r="G189" s="28" t="s">
        <v>563</v>
      </c>
      <c r="H189" s="20" t="s">
        <v>510</v>
      </c>
      <c r="I189" s="20" t="s">
        <v>511</v>
      </c>
      <c r="J189" s="28" t="s">
        <v>785</v>
      </c>
    </row>
    <row r="190" s="143" customFormat="1" ht="10.8" spans="1:10">
      <c r="A190" s="145" t="s">
        <v>451</v>
      </c>
      <c r="B190" s="20" t="s">
        <v>786</v>
      </c>
      <c r="C190" s="20" t="s">
        <v>495</v>
      </c>
      <c r="D190" s="20" t="s">
        <v>533</v>
      </c>
      <c r="E190" s="28" t="s">
        <v>703</v>
      </c>
      <c r="F190" s="20" t="s">
        <v>498</v>
      </c>
      <c r="G190" s="28" t="s">
        <v>703</v>
      </c>
      <c r="H190" s="20" t="s">
        <v>535</v>
      </c>
      <c r="I190" s="20" t="s">
        <v>511</v>
      </c>
      <c r="J190" s="28" t="s">
        <v>536</v>
      </c>
    </row>
    <row r="191" s="143" customFormat="1" ht="10.8" spans="1:10">
      <c r="A191" s="145" t="s">
        <v>451</v>
      </c>
      <c r="B191" s="20" t="s">
        <v>786</v>
      </c>
      <c r="C191" s="20" t="s">
        <v>501</v>
      </c>
      <c r="D191" s="20" t="s">
        <v>502</v>
      </c>
      <c r="E191" s="28" t="s">
        <v>709</v>
      </c>
      <c r="F191" s="20" t="s">
        <v>498</v>
      </c>
      <c r="G191" s="28" t="s">
        <v>709</v>
      </c>
      <c r="H191" s="20" t="s">
        <v>535</v>
      </c>
      <c r="I191" s="20" t="s">
        <v>511</v>
      </c>
      <c r="J191" s="28" t="s">
        <v>536</v>
      </c>
    </row>
    <row r="192" s="143" customFormat="1" ht="10.8" spans="1:10">
      <c r="A192" s="145" t="s">
        <v>451</v>
      </c>
      <c r="B192" s="20" t="s">
        <v>786</v>
      </c>
      <c r="C192" s="20" t="s">
        <v>506</v>
      </c>
      <c r="D192" s="20" t="s">
        <v>507</v>
      </c>
      <c r="E192" s="28" t="s">
        <v>507</v>
      </c>
      <c r="F192" s="20" t="s">
        <v>498</v>
      </c>
      <c r="G192" s="28" t="s">
        <v>572</v>
      </c>
      <c r="H192" s="20" t="s">
        <v>535</v>
      </c>
      <c r="I192" s="20" t="s">
        <v>511</v>
      </c>
      <c r="J192" s="28" t="s">
        <v>536</v>
      </c>
    </row>
    <row r="193" s="143" customFormat="1" ht="10.8" spans="1:10">
      <c r="A193" s="145" t="s">
        <v>457</v>
      </c>
      <c r="B193" s="20" t="s">
        <v>457</v>
      </c>
      <c r="C193" s="20" t="s">
        <v>495</v>
      </c>
      <c r="D193" s="20" t="s">
        <v>533</v>
      </c>
      <c r="E193" s="28" t="s">
        <v>744</v>
      </c>
      <c r="F193" s="20" t="s">
        <v>539</v>
      </c>
      <c r="G193" s="28" t="s">
        <v>745</v>
      </c>
      <c r="H193" s="20" t="s">
        <v>510</v>
      </c>
      <c r="I193" s="20" t="s">
        <v>511</v>
      </c>
      <c r="J193" s="28" t="s">
        <v>536</v>
      </c>
    </row>
    <row r="194" s="143" customFormat="1" ht="10.8" spans="1:10">
      <c r="A194" s="145" t="s">
        <v>457</v>
      </c>
      <c r="B194" s="20" t="s">
        <v>457</v>
      </c>
      <c r="C194" s="20" t="s">
        <v>501</v>
      </c>
      <c r="D194" s="20" t="s">
        <v>502</v>
      </c>
      <c r="E194" s="28" t="s">
        <v>636</v>
      </c>
      <c r="F194" s="20" t="s">
        <v>498</v>
      </c>
      <c r="G194" s="28" t="s">
        <v>637</v>
      </c>
      <c r="H194" s="20" t="s">
        <v>535</v>
      </c>
      <c r="I194" s="20" t="s">
        <v>511</v>
      </c>
      <c r="J194" s="28" t="s">
        <v>536</v>
      </c>
    </row>
    <row r="195" s="143" customFormat="1" ht="10.8" spans="1:10">
      <c r="A195" s="145" t="s">
        <v>457</v>
      </c>
      <c r="B195" s="20" t="s">
        <v>457</v>
      </c>
      <c r="C195" s="20" t="s">
        <v>506</v>
      </c>
      <c r="D195" s="20" t="s">
        <v>507</v>
      </c>
      <c r="E195" s="28" t="s">
        <v>638</v>
      </c>
      <c r="F195" s="20" t="s">
        <v>539</v>
      </c>
      <c r="G195" s="28" t="s">
        <v>572</v>
      </c>
      <c r="H195" s="20" t="s">
        <v>510</v>
      </c>
      <c r="I195" s="20" t="s">
        <v>511</v>
      </c>
      <c r="J195" s="28" t="s">
        <v>536</v>
      </c>
    </row>
    <row r="196" s="143" customFormat="1" ht="21.6" spans="1:10">
      <c r="A196" s="145" t="s">
        <v>445</v>
      </c>
      <c r="B196" s="20" t="s">
        <v>787</v>
      </c>
      <c r="C196" s="20" t="s">
        <v>495</v>
      </c>
      <c r="D196" s="20" t="s">
        <v>496</v>
      </c>
      <c r="E196" s="28" t="s">
        <v>788</v>
      </c>
      <c r="F196" s="20" t="s">
        <v>498</v>
      </c>
      <c r="G196" s="28" t="s">
        <v>789</v>
      </c>
      <c r="H196" s="20" t="s">
        <v>518</v>
      </c>
      <c r="I196" s="20" t="s">
        <v>500</v>
      </c>
      <c r="J196" s="28" t="s">
        <v>790</v>
      </c>
    </row>
    <row r="197" s="143" customFormat="1" ht="10.8" spans="1:10">
      <c r="A197" s="145" t="s">
        <v>445</v>
      </c>
      <c r="B197" s="20" t="s">
        <v>787</v>
      </c>
      <c r="C197" s="20" t="s">
        <v>501</v>
      </c>
      <c r="D197" s="20" t="s">
        <v>523</v>
      </c>
      <c r="E197" s="28" t="s">
        <v>790</v>
      </c>
      <c r="F197" s="20" t="s">
        <v>712</v>
      </c>
      <c r="G197" s="28" t="s">
        <v>791</v>
      </c>
      <c r="H197" s="20" t="s">
        <v>792</v>
      </c>
      <c r="I197" s="20" t="s">
        <v>500</v>
      </c>
      <c r="J197" s="28" t="s">
        <v>790</v>
      </c>
    </row>
    <row r="198" s="143" customFormat="1" ht="10.8" spans="1:10">
      <c r="A198" s="145" t="s">
        <v>445</v>
      </c>
      <c r="B198" s="20" t="s">
        <v>787</v>
      </c>
      <c r="C198" s="20" t="s">
        <v>506</v>
      </c>
      <c r="D198" s="20" t="s">
        <v>507</v>
      </c>
      <c r="E198" s="28" t="s">
        <v>793</v>
      </c>
      <c r="F198" s="20" t="s">
        <v>712</v>
      </c>
      <c r="G198" s="28" t="s">
        <v>531</v>
      </c>
      <c r="H198" s="20" t="s">
        <v>510</v>
      </c>
      <c r="I198" s="20" t="s">
        <v>500</v>
      </c>
      <c r="J198" s="28" t="s">
        <v>793</v>
      </c>
    </row>
    <row r="199" s="143" customFormat="1" ht="10.8" spans="1:10">
      <c r="A199" s="145" t="s">
        <v>400</v>
      </c>
      <c r="B199" s="20" t="s">
        <v>400</v>
      </c>
      <c r="C199" s="20" t="s">
        <v>495</v>
      </c>
      <c r="D199" s="20" t="s">
        <v>496</v>
      </c>
      <c r="E199" s="28" t="s">
        <v>794</v>
      </c>
      <c r="F199" s="20" t="s">
        <v>498</v>
      </c>
      <c r="G199" s="28" t="s">
        <v>794</v>
      </c>
      <c r="H199" s="20" t="s">
        <v>510</v>
      </c>
      <c r="I199" s="20" t="s">
        <v>511</v>
      </c>
      <c r="J199" s="28" t="s">
        <v>794</v>
      </c>
    </row>
    <row r="200" s="143" customFormat="1" ht="10.8" spans="1:10">
      <c r="A200" s="145" t="s">
        <v>400</v>
      </c>
      <c r="B200" s="20" t="s">
        <v>400</v>
      </c>
      <c r="C200" s="20" t="s">
        <v>501</v>
      </c>
      <c r="D200" s="20" t="s">
        <v>523</v>
      </c>
      <c r="E200" s="28" t="s">
        <v>794</v>
      </c>
      <c r="F200" s="20" t="s">
        <v>498</v>
      </c>
      <c r="G200" s="28" t="s">
        <v>794</v>
      </c>
      <c r="H200" s="20" t="s">
        <v>510</v>
      </c>
      <c r="I200" s="20" t="s">
        <v>511</v>
      </c>
      <c r="J200" s="28" t="s">
        <v>794</v>
      </c>
    </row>
    <row r="201" s="143" customFormat="1" ht="10.8" spans="1:10">
      <c r="A201" s="145" t="s">
        <v>400</v>
      </c>
      <c r="B201" s="20" t="s">
        <v>400</v>
      </c>
      <c r="C201" s="20" t="s">
        <v>506</v>
      </c>
      <c r="D201" s="20" t="s">
        <v>507</v>
      </c>
      <c r="E201" s="28" t="s">
        <v>507</v>
      </c>
      <c r="F201" s="20" t="s">
        <v>498</v>
      </c>
      <c r="G201" s="28" t="s">
        <v>509</v>
      </c>
      <c r="H201" s="20" t="s">
        <v>510</v>
      </c>
      <c r="I201" s="20" t="s">
        <v>511</v>
      </c>
      <c r="J201" s="28" t="s">
        <v>507</v>
      </c>
    </row>
    <row r="202" s="143" customFormat="1" ht="21.6" spans="1:10">
      <c r="A202" s="145" t="s">
        <v>406</v>
      </c>
      <c r="B202" s="20" t="s">
        <v>795</v>
      </c>
      <c r="C202" s="20" t="s">
        <v>495</v>
      </c>
      <c r="D202" s="20" t="s">
        <v>675</v>
      </c>
      <c r="E202" s="28" t="s">
        <v>796</v>
      </c>
      <c r="F202" s="20" t="s">
        <v>498</v>
      </c>
      <c r="G202" s="28" t="s">
        <v>796</v>
      </c>
      <c r="H202" s="20" t="s">
        <v>510</v>
      </c>
      <c r="I202" s="20" t="s">
        <v>511</v>
      </c>
      <c r="J202" s="28" t="s">
        <v>796</v>
      </c>
    </row>
    <row r="203" s="143" customFormat="1" ht="10.8" spans="1:10">
      <c r="A203" s="145" t="s">
        <v>406</v>
      </c>
      <c r="B203" s="20" t="s">
        <v>795</v>
      </c>
      <c r="C203" s="20" t="s">
        <v>501</v>
      </c>
      <c r="D203" s="20" t="s">
        <v>502</v>
      </c>
      <c r="E203" s="28" t="s">
        <v>797</v>
      </c>
      <c r="F203" s="20" t="s">
        <v>498</v>
      </c>
      <c r="G203" s="28" t="s">
        <v>797</v>
      </c>
      <c r="H203" s="20" t="s">
        <v>510</v>
      </c>
      <c r="I203" s="20" t="s">
        <v>511</v>
      </c>
      <c r="J203" s="28" t="s">
        <v>797</v>
      </c>
    </row>
    <row r="204" s="143" customFormat="1" ht="10.8" spans="1:10">
      <c r="A204" s="145" t="s">
        <v>406</v>
      </c>
      <c r="B204" s="20" t="s">
        <v>795</v>
      </c>
      <c r="C204" s="20" t="s">
        <v>506</v>
      </c>
      <c r="D204" s="20" t="s">
        <v>507</v>
      </c>
      <c r="E204" s="28" t="s">
        <v>507</v>
      </c>
      <c r="F204" s="20" t="s">
        <v>498</v>
      </c>
      <c r="G204" s="28" t="s">
        <v>509</v>
      </c>
      <c r="H204" s="20" t="s">
        <v>510</v>
      </c>
      <c r="I204" s="20" t="s">
        <v>511</v>
      </c>
      <c r="J204" s="28" t="s">
        <v>507</v>
      </c>
    </row>
    <row r="205" s="143" customFormat="1" ht="21.6" spans="1:10">
      <c r="A205" s="145" t="s">
        <v>343</v>
      </c>
      <c r="B205" s="20" t="s">
        <v>798</v>
      </c>
      <c r="C205" s="20" t="s">
        <v>495</v>
      </c>
      <c r="D205" s="20" t="s">
        <v>496</v>
      </c>
      <c r="E205" s="28" t="s">
        <v>799</v>
      </c>
      <c r="F205" s="20" t="s">
        <v>539</v>
      </c>
      <c r="G205" s="28" t="s">
        <v>531</v>
      </c>
      <c r="H205" s="20" t="s">
        <v>510</v>
      </c>
      <c r="I205" s="20" t="s">
        <v>500</v>
      </c>
      <c r="J205" s="28" t="s">
        <v>799</v>
      </c>
    </row>
    <row r="206" s="143" customFormat="1" ht="32.4" spans="1:10">
      <c r="A206" s="145" t="s">
        <v>343</v>
      </c>
      <c r="B206" s="20" t="s">
        <v>798</v>
      </c>
      <c r="C206" s="20" t="s">
        <v>501</v>
      </c>
      <c r="D206" s="20" t="s">
        <v>528</v>
      </c>
      <c r="E206" s="28" t="s">
        <v>800</v>
      </c>
      <c r="F206" s="20" t="s">
        <v>539</v>
      </c>
      <c r="G206" s="28" t="s">
        <v>531</v>
      </c>
      <c r="H206" s="20" t="s">
        <v>510</v>
      </c>
      <c r="I206" s="20" t="s">
        <v>511</v>
      </c>
      <c r="J206" s="28" t="s">
        <v>800</v>
      </c>
    </row>
    <row r="207" s="143" customFormat="1" ht="10.8" spans="1:10">
      <c r="A207" s="145" t="s">
        <v>343</v>
      </c>
      <c r="B207" s="20" t="s">
        <v>798</v>
      </c>
      <c r="C207" s="20" t="s">
        <v>506</v>
      </c>
      <c r="D207" s="20" t="s">
        <v>507</v>
      </c>
      <c r="E207" s="28" t="s">
        <v>601</v>
      </c>
      <c r="F207" s="20" t="s">
        <v>498</v>
      </c>
      <c r="G207" s="28" t="s">
        <v>531</v>
      </c>
      <c r="H207" s="20" t="s">
        <v>510</v>
      </c>
      <c r="I207" s="20" t="s">
        <v>511</v>
      </c>
      <c r="J207" s="28" t="s">
        <v>601</v>
      </c>
    </row>
    <row r="208" s="143" customFormat="1" ht="10.8" spans="1:10">
      <c r="A208" s="145" t="s">
        <v>374</v>
      </c>
      <c r="B208" s="20" t="s">
        <v>801</v>
      </c>
      <c r="C208" s="20" t="s">
        <v>495</v>
      </c>
      <c r="D208" s="20" t="s">
        <v>533</v>
      </c>
      <c r="E208" s="28" t="s">
        <v>802</v>
      </c>
      <c r="F208" s="20" t="s">
        <v>498</v>
      </c>
      <c r="G208" s="28" t="s">
        <v>504</v>
      </c>
      <c r="H208" s="20" t="s">
        <v>510</v>
      </c>
      <c r="I208" s="20" t="s">
        <v>511</v>
      </c>
      <c r="J208" s="28" t="s">
        <v>802</v>
      </c>
    </row>
    <row r="209" s="143" customFormat="1" ht="10.8" spans="1:10">
      <c r="A209" s="145" t="s">
        <v>374</v>
      </c>
      <c r="B209" s="20" t="s">
        <v>801</v>
      </c>
      <c r="C209" s="20" t="s">
        <v>501</v>
      </c>
      <c r="D209" s="20" t="s">
        <v>502</v>
      </c>
      <c r="E209" s="28" t="s">
        <v>803</v>
      </c>
      <c r="F209" s="20" t="s">
        <v>498</v>
      </c>
      <c r="G209" s="28" t="s">
        <v>531</v>
      </c>
      <c r="H209" s="20" t="s">
        <v>510</v>
      </c>
      <c r="I209" s="20" t="s">
        <v>511</v>
      </c>
      <c r="J209" s="28" t="s">
        <v>803</v>
      </c>
    </row>
    <row r="210" s="143" customFormat="1" ht="10.8" spans="1:10">
      <c r="A210" s="145" t="s">
        <v>374</v>
      </c>
      <c r="B210" s="20" t="s">
        <v>801</v>
      </c>
      <c r="C210" s="20" t="s">
        <v>506</v>
      </c>
      <c r="D210" s="20" t="s">
        <v>507</v>
      </c>
      <c r="E210" s="28" t="s">
        <v>804</v>
      </c>
      <c r="F210" s="20" t="s">
        <v>498</v>
      </c>
      <c r="G210" s="28" t="s">
        <v>531</v>
      </c>
      <c r="H210" s="20" t="s">
        <v>510</v>
      </c>
      <c r="I210" s="20" t="s">
        <v>511</v>
      </c>
      <c r="J210" s="28" t="s">
        <v>804</v>
      </c>
    </row>
    <row r="211" s="143" customFormat="1" ht="10.8" spans="1:10">
      <c r="A211" s="145" t="s">
        <v>398</v>
      </c>
      <c r="B211" s="20" t="s">
        <v>805</v>
      </c>
      <c r="C211" s="20" t="s">
        <v>495</v>
      </c>
      <c r="D211" s="20" t="s">
        <v>533</v>
      </c>
      <c r="E211" s="28" t="s">
        <v>806</v>
      </c>
      <c r="F211" s="20" t="s">
        <v>498</v>
      </c>
      <c r="G211" s="28" t="s">
        <v>806</v>
      </c>
      <c r="H211" s="20" t="s">
        <v>807</v>
      </c>
      <c r="I211" s="20" t="s">
        <v>500</v>
      </c>
      <c r="J211" s="28" t="s">
        <v>806</v>
      </c>
    </row>
    <row r="212" s="143" customFormat="1" ht="10.8" spans="1:10">
      <c r="A212" s="145" t="s">
        <v>398</v>
      </c>
      <c r="B212" s="20" t="s">
        <v>805</v>
      </c>
      <c r="C212" s="20" t="s">
        <v>501</v>
      </c>
      <c r="D212" s="20" t="s">
        <v>502</v>
      </c>
      <c r="E212" s="28" t="s">
        <v>806</v>
      </c>
      <c r="F212" s="20" t="s">
        <v>498</v>
      </c>
      <c r="G212" s="28" t="s">
        <v>806</v>
      </c>
      <c r="H212" s="20" t="s">
        <v>807</v>
      </c>
      <c r="I212" s="20" t="s">
        <v>500</v>
      </c>
      <c r="J212" s="28" t="s">
        <v>806</v>
      </c>
    </row>
    <row r="213" s="143" customFormat="1" ht="10.8" spans="1:10">
      <c r="A213" s="145" t="s">
        <v>398</v>
      </c>
      <c r="B213" s="20" t="s">
        <v>805</v>
      </c>
      <c r="C213" s="20" t="s">
        <v>506</v>
      </c>
      <c r="D213" s="20" t="s">
        <v>507</v>
      </c>
      <c r="E213" s="28" t="s">
        <v>589</v>
      </c>
      <c r="F213" s="20" t="s">
        <v>498</v>
      </c>
      <c r="G213" s="28" t="s">
        <v>509</v>
      </c>
      <c r="H213" s="20" t="s">
        <v>510</v>
      </c>
      <c r="I213" s="20" t="s">
        <v>511</v>
      </c>
      <c r="J213" s="28" t="s">
        <v>589</v>
      </c>
    </row>
    <row r="214" s="143" customFormat="1" ht="10.8" spans="1:10">
      <c r="A214" s="145" t="s">
        <v>396</v>
      </c>
      <c r="B214" s="20" t="s">
        <v>808</v>
      </c>
      <c r="C214" s="20" t="s">
        <v>495</v>
      </c>
      <c r="D214" s="20" t="s">
        <v>496</v>
      </c>
      <c r="E214" s="28" t="s">
        <v>809</v>
      </c>
      <c r="F214" s="20" t="s">
        <v>498</v>
      </c>
      <c r="G214" s="28" t="s">
        <v>810</v>
      </c>
      <c r="H214" s="20" t="s">
        <v>518</v>
      </c>
      <c r="I214" s="20" t="s">
        <v>500</v>
      </c>
      <c r="J214" s="28" t="s">
        <v>809</v>
      </c>
    </row>
    <row r="215" s="143" customFormat="1" ht="10.8" spans="1:10">
      <c r="A215" s="145" t="s">
        <v>396</v>
      </c>
      <c r="B215" s="20" t="s">
        <v>808</v>
      </c>
      <c r="C215" s="20" t="s">
        <v>501</v>
      </c>
      <c r="D215" s="20" t="s">
        <v>523</v>
      </c>
      <c r="E215" s="28" t="s">
        <v>811</v>
      </c>
      <c r="F215" s="20" t="s">
        <v>498</v>
      </c>
      <c r="G215" s="28" t="s">
        <v>83</v>
      </c>
      <c r="H215" s="20" t="s">
        <v>510</v>
      </c>
      <c r="I215" s="20" t="s">
        <v>511</v>
      </c>
      <c r="J215" s="28" t="s">
        <v>811</v>
      </c>
    </row>
    <row r="216" s="143" customFormat="1" ht="10.8" spans="1:10">
      <c r="A216" s="145" t="s">
        <v>396</v>
      </c>
      <c r="B216" s="20" t="s">
        <v>808</v>
      </c>
      <c r="C216" s="20" t="s">
        <v>506</v>
      </c>
      <c r="D216" s="20" t="s">
        <v>507</v>
      </c>
      <c r="E216" s="28" t="s">
        <v>812</v>
      </c>
      <c r="F216" s="20" t="s">
        <v>498</v>
      </c>
      <c r="G216" s="28" t="s">
        <v>658</v>
      </c>
      <c r="H216" s="20" t="s">
        <v>510</v>
      </c>
      <c r="I216" s="20" t="s">
        <v>511</v>
      </c>
      <c r="J216" s="28" t="s">
        <v>812</v>
      </c>
    </row>
    <row r="217" s="143" customFormat="1" ht="10.8" spans="1:10">
      <c r="A217" s="145" t="s">
        <v>384</v>
      </c>
      <c r="B217" s="20" t="s">
        <v>813</v>
      </c>
      <c r="C217" s="20" t="s">
        <v>495</v>
      </c>
      <c r="D217" s="20" t="s">
        <v>496</v>
      </c>
      <c r="E217" s="28" t="s">
        <v>814</v>
      </c>
      <c r="F217" s="20" t="s">
        <v>498</v>
      </c>
      <c r="G217" s="28" t="s">
        <v>815</v>
      </c>
      <c r="H217" s="20" t="s">
        <v>518</v>
      </c>
      <c r="I217" s="20" t="s">
        <v>500</v>
      </c>
      <c r="J217" s="28" t="s">
        <v>814</v>
      </c>
    </row>
    <row r="218" s="143" customFormat="1" ht="10.8" spans="1:10">
      <c r="A218" s="145" t="s">
        <v>384</v>
      </c>
      <c r="B218" s="20" t="s">
        <v>813</v>
      </c>
      <c r="C218" s="20" t="s">
        <v>495</v>
      </c>
      <c r="D218" s="20" t="s">
        <v>496</v>
      </c>
      <c r="E218" s="28" t="s">
        <v>816</v>
      </c>
      <c r="F218" s="20" t="s">
        <v>498</v>
      </c>
      <c r="G218" s="28" t="s">
        <v>817</v>
      </c>
      <c r="H218" s="20" t="s">
        <v>518</v>
      </c>
      <c r="I218" s="20" t="s">
        <v>500</v>
      </c>
      <c r="J218" s="28" t="s">
        <v>816</v>
      </c>
    </row>
    <row r="219" s="143" customFormat="1" ht="10.8" spans="1:10">
      <c r="A219" s="145" t="s">
        <v>384</v>
      </c>
      <c r="B219" s="20" t="s">
        <v>813</v>
      </c>
      <c r="C219" s="20" t="s">
        <v>495</v>
      </c>
      <c r="D219" s="20" t="s">
        <v>496</v>
      </c>
      <c r="E219" s="28" t="s">
        <v>818</v>
      </c>
      <c r="F219" s="20" t="s">
        <v>498</v>
      </c>
      <c r="G219" s="28" t="s">
        <v>83</v>
      </c>
      <c r="H219" s="20" t="s">
        <v>553</v>
      </c>
      <c r="I219" s="20" t="s">
        <v>500</v>
      </c>
      <c r="J219" s="28" t="s">
        <v>818</v>
      </c>
    </row>
    <row r="220" s="143" customFormat="1" ht="10.8" spans="1:10">
      <c r="A220" s="145" t="s">
        <v>384</v>
      </c>
      <c r="B220" s="20" t="s">
        <v>813</v>
      </c>
      <c r="C220" s="20" t="s">
        <v>495</v>
      </c>
      <c r="D220" s="20" t="s">
        <v>496</v>
      </c>
      <c r="E220" s="28" t="s">
        <v>819</v>
      </c>
      <c r="F220" s="20" t="s">
        <v>498</v>
      </c>
      <c r="G220" s="28" t="s">
        <v>820</v>
      </c>
      <c r="H220" s="20" t="s">
        <v>553</v>
      </c>
      <c r="I220" s="20" t="s">
        <v>500</v>
      </c>
      <c r="J220" s="28" t="s">
        <v>819</v>
      </c>
    </row>
    <row r="221" s="143" customFormat="1" ht="21.6" spans="1:10">
      <c r="A221" s="145" t="s">
        <v>384</v>
      </c>
      <c r="B221" s="20" t="s">
        <v>813</v>
      </c>
      <c r="C221" s="20" t="s">
        <v>501</v>
      </c>
      <c r="D221" s="20" t="s">
        <v>502</v>
      </c>
      <c r="E221" s="28" t="s">
        <v>821</v>
      </c>
      <c r="F221" s="20" t="s">
        <v>498</v>
      </c>
      <c r="G221" s="28" t="s">
        <v>821</v>
      </c>
      <c r="H221" s="20" t="s">
        <v>553</v>
      </c>
      <c r="I221" s="20" t="s">
        <v>511</v>
      </c>
      <c r="J221" s="28" t="s">
        <v>821</v>
      </c>
    </row>
    <row r="222" s="143" customFormat="1" ht="21.6" spans="1:10">
      <c r="A222" s="145" t="s">
        <v>384</v>
      </c>
      <c r="B222" s="20" t="s">
        <v>813</v>
      </c>
      <c r="C222" s="20" t="s">
        <v>501</v>
      </c>
      <c r="D222" s="20" t="s">
        <v>502</v>
      </c>
      <c r="E222" s="28" t="s">
        <v>821</v>
      </c>
      <c r="F222" s="20" t="s">
        <v>498</v>
      </c>
      <c r="G222" s="28" t="s">
        <v>821</v>
      </c>
      <c r="H222" s="20" t="s">
        <v>553</v>
      </c>
      <c r="I222" s="20" t="s">
        <v>511</v>
      </c>
      <c r="J222" s="28" t="s">
        <v>822</v>
      </c>
    </row>
    <row r="223" s="143" customFormat="1" ht="10.8" spans="1:10">
      <c r="A223" s="145" t="s">
        <v>384</v>
      </c>
      <c r="B223" s="20" t="s">
        <v>813</v>
      </c>
      <c r="C223" s="20" t="s">
        <v>506</v>
      </c>
      <c r="D223" s="20" t="s">
        <v>507</v>
      </c>
      <c r="E223" s="28" t="s">
        <v>588</v>
      </c>
      <c r="F223" s="20" t="s">
        <v>498</v>
      </c>
      <c r="G223" s="28" t="s">
        <v>509</v>
      </c>
      <c r="H223" s="20" t="s">
        <v>510</v>
      </c>
      <c r="I223" s="20" t="s">
        <v>511</v>
      </c>
      <c r="J223" s="28" t="s">
        <v>588</v>
      </c>
    </row>
    <row r="224" s="143" customFormat="1" ht="10.8" spans="1:10">
      <c r="A224" s="145" t="s">
        <v>376</v>
      </c>
      <c r="B224" s="20" t="s">
        <v>823</v>
      </c>
      <c r="C224" s="20" t="s">
        <v>495</v>
      </c>
      <c r="D224" s="20" t="s">
        <v>533</v>
      </c>
      <c r="E224" s="28" t="s">
        <v>824</v>
      </c>
      <c r="F224" s="20" t="s">
        <v>498</v>
      </c>
      <c r="G224" s="28" t="s">
        <v>824</v>
      </c>
      <c r="H224" s="20" t="s">
        <v>535</v>
      </c>
      <c r="I224" s="20" t="s">
        <v>500</v>
      </c>
      <c r="J224" s="28" t="s">
        <v>824</v>
      </c>
    </row>
    <row r="225" s="143" customFormat="1" ht="10.8" spans="1:10">
      <c r="A225" s="145" t="s">
        <v>376</v>
      </c>
      <c r="B225" s="20" t="s">
        <v>823</v>
      </c>
      <c r="C225" s="20" t="s">
        <v>501</v>
      </c>
      <c r="D225" s="20" t="s">
        <v>502</v>
      </c>
      <c r="E225" s="28" t="s">
        <v>825</v>
      </c>
      <c r="F225" s="20" t="s">
        <v>539</v>
      </c>
      <c r="G225" s="28" t="s">
        <v>86</v>
      </c>
      <c r="H225" s="20" t="s">
        <v>553</v>
      </c>
      <c r="I225" s="20" t="s">
        <v>500</v>
      </c>
      <c r="J225" s="28" t="s">
        <v>825</v>
      </c>
    </row>
    <row r="226" s="143" customFormat="1" ht="10.8" spans="1:10">
      <c r="A226" s="145" t="s">
        <v>376</v>
      </c>
      <c r="B226" s="20" t="s">
        <v>823</v>
      </c>
      <c r="C226" s="20" t="s">
        <v>501</v>
      </c>
      <c r="D226" s="20" t="s">
        <v>502</v>
      </c>
      <c r="E226" s="28" t="s">
        <v>826</v>
      </c>
      <c r="F226" s="20" t="s">
        <v>498</v>
      </c>
      <c r="G226" s="28" t="s">
        <v>827</v>
      </c>
      <c r="H226" s="20" t="s">
        <v>535</v>
      </c>
      <c r="I226" s="20" t="s">
        <v>511</v>
      </c>
      <c r="J226" s="28" t="s">
        <v>826</v>
      </c>
    </row>
    <row r="227" s="143" customFormat="1" ht="10.8" spans="1:10">
      <c r="A227" s="145" t="s">
        <v>376</v>
      </c>
      <c r="B227" s="20" t="s">
        <v>823</v>
      </c>
      <c r="C227" s="20" t="s">
        <v>506</v>
      </c>
      <c r="D227" s="20" t="s">
        <v>507</v>
      </c>
      <c r="E227" s="28" t="s">
        <v>828</v>
      </c>
      <c r="F227" s="20" t="s">
        <v>498</v>
      </c>
      <c r="G227" s="28" t="s">
        <v>504</v>
      </c>
      <c r="H227" s="20" t="s">
        <v>510</v>
      </c>
      <c r="I227" s="20" t="s">
        <v>511</v>
      </c>
      <c r="J227" s="28" t="s">
        <v>829</v>
      </c>
    </row>
    <row r="228" s="143" customFormat="1" ht="10.8" spans="1:10">
      <c r="A228" s="145" t="s">
        <v>380</v>
      </c>
      <c r="B228" s="20" t="s">
        <v>830</v>
      </c>
      <c r="C228" s="20" t="s">
        <v>495</v>
      </c>
      <c r="D228" s="20" t="s">
        <v>496</v>
      </c>
      <c r="E228" s="28" t="s">
        <v>831</v>
      </c>
      <c r="F228" s="20" t="s">
        <v>498</v>
      </c>
      <c r="G228" s="28" t="s">
        <v>832</v>
      </c>
      <c r="H228" s="20" t="s">
        <v>792</v>
      </c>
      <c r="I228" s="20" t="s">
        <v>500</v>
      </c>
      <c r="J228" s="28" t="s">
        <v>833</v>
      </c>
    </row>
    <row r="229" s="143" customFormat="1" ht="10.8" spans="1:10">
      <c r="A229" s="145" t="s">
        <v>380</v>
      </c>
      <c r="B229" s="20" t="s">
        <v>830</v>
      </c>
      <c r="C229" s="20" t="s">
        <v>501</v>
      </c>
      <c r="D229" s="20" t="s">
        <v>502</v>
      </c>
      <c r="E229" s="28" t="s">
        <v>834</v>
      </c>
      <c r="F229" s="20" t="s">
        <v>539</v>
      </c>
      <c r="G229" s="28" t="s">
        <v>834</v>
      </c>
      <c r="H229" s="20" t="s">
        <v>535</v>
      </c>
      <c r="I229" s="20" t="s">
        <v>500</v>
      </c>
      <c r="J229" s="28" t="s">
        <v>834</v>
      </c>
    </row>
    <row r="230" s="143" customFormat="1" ht="10.8" spans="1:10">
      <c r="A230" s="145" t="s">
        <v>380</v>
      </c>
      <c r="B230" s="20" t="s">
        <v>830</v>
      </c>
      <c r="C230" s="20" t="s">
        <v>506</v>
      </c>
      <c r="D230" s="20" t="s">
        <v>507</v>
      </c>
      <c r="E230" s="28" t="s">
        <v>507</v>
      </c>
      <c r="F230" s="20" t="s">
        <v>539</v>
      </c>
      <c r="G230" s="28" t="s">
        <v>531</v>
      </c>
      <c r="H230" s="20" t="s">
        <v>510</v>
      </c>
      <c r="I230" s="20" t="s">
        <v>500</v>
      </c>
      <c r="J230" s="28" t="s">
        <v>835</v>
      </c>
    </row>
  </sheetData>
  <mergeCells count="134">
    <mergeCell ref="A2:J2"/>
    <mergeCell ref="A3:H3"/>
    <mergeCell ref="A7:A9"/>
    <mergeCell ref="A10:A17"/>
    <mergeCell ref="A18:A20"/>
    <mergeCell ref="A21:A25"/>
    <mergeCell ref="A26:A28"/>
    <mergeCell ref="A29:A31"/>
    <mergeCell ref="A32:A34"/>
    <mergeCell ref="A35:A37"/>
    <mergeCell ref="A38:A40"/>
    <mergeCell ref="A41:A43"/>
    <mergeCell ref="A44:A46"/>
    <mergeCell ref="A47:A49"/>
    <mergeCell ref="A50:A52"/>
    <mergeCell ref="A53:A55"/>
    <mergeCell ref="A56:A58"/>
    <mergeCell ref="A59:A61"/>
    <mergeCell ref="A62:A64"/>
    <mergeCell ref="A65:A67"/>
    <mergeCell ref="A68:A70"/>
    <mergeCell ref="A71:A73"/>
    <mergeCell ref="A74:A76"/>
    <mergeCell ref="A77:A79"/>
    <mergeCell ref="A80:A82"/>
    <mergeCell ref="A83:A85"/>
    <mergeCell ref="A86:A88"/>
    <mergeCell ref="A89:A91"/>
    <mergeCell ref="A92:A94"/>
    <mergeCell ref="A95:A97"/>
    <mergeCell ref="A98:A100"/>
    <mergeCell ref="A101:A103"/>
    <mergeCell ref="A104:A106"/>
    <mergeCell ref="A107:A109"/>
    <mergeCell ref="A110:A114"/>
    <mergeCell ref="A115:A117"/>
    <mergeCell ref="A118:A121"/>
    <mergeCell ref="A122:A125"/>
    <mergeCell ref="A126:A128"/>
    <mergeCell ref="A129:A131"/>
    <mergeCell ref="A132:A134"/>
    <mergeCell ref="A135:A138"/>
    <mergeCell ref="A139:A143"/>
    <mergeCell ref="A144:A146"/>
    <mergeCell ref="A147:A151"/>
    <mergeCell ref="A152:A154"/>
    <mergeCell ref="A155:A157"/>
    <mergeCell ref="A158:A160"/>
    <mergeCell ref="A161:A163"/>
    <mergeCell ref="A164:A169"/>
    <mergeCell ref="A170:A172"/>
    <mergeCell ref="A173:A175"/>
    <mergeCell ref="A176:A178"/>
    <mergeCell ref="A179:A182"/>
    <mergeCell ref="A183:A185"/>
    <mergeCell ref="A186:A189"/>
    <mergeCell ref="A190:A192"/>
    <mergeCell ref="A193:A195"/>
    <mergeCell ref="A196:A198"/>
    <mergeCell ref="A199:A201"/>
    <mergeCell ref="A202:A204"/>
    <mergeCell ref="A205:A207"/>
    <mergeCell ref="A208:A210"/>
    <mergeCell ref="A211:A213"/>
    <mergeCell ref="A214:A216"/>
    <mergeCell ref="A217:A223"/>
    <mergeCell ref="A224:A227"/>
    <mergeCell ref="A228:A230"/>
    <mergeCell ref="B7:B9"/>
    <mergeCell ref="B10:B17"/>
    <mergeCell ref="B18:B20"/>
    <mergeCell ref="B21:B25"/>
    <mergeCell ref="B26:B28"/>
    <mergeCell ref="B29:B31"/>
    <mergeCell ref="B32:B34"/>
    <mergeCell ref="B35:B37"/>
    <mergeCell ref="B38:B40"/>
    <mergeCell ref="B41:B43"/>
    <mergeCell ref="B44:B46"/>
    <mergeCell ref="B47:B49"/>
    <mergeCell ref="B50:B52"/>
    <mergeCell ref="B53:B55"/>
    <mergeCell ref="B56:B58"/>
    <mergeCell ref="B59:B61"/>
    <mergeCell ref="B62:B64"/>
    <mergeCell ref="B65:B67"/>
    <mergeCell ref="B68:B70"/>
    <mergeCell ref="B71:B73"/>
    <mergeCell ref="B74:B76"/>
    <mergeCell ref="B77:B79"/>
    <mergeCell ref="B80:B82"/>
    <mergeCell ref="B83:B85"/>
    <mergeCell ref="B86:B88"/>
    <mergeCell ref="B89:B91"/>
    <mergeCell ref="B92:B94"/>
    <mergeCell ref="B95:B97"/>
    <mergeCell ref="B98:B100"/>
    <mergeCell ref="B101:B103"/>
    <mergeCell ref="B104:B106"/>
    <mergeCell ref="B107:B109"/>
    <mergeCell ref="B110:B114"/>
    <mergeCell ref="B115:B117"/>
    <mergeCell ref="B118:B121"/>
    <mergeCell ref="B122:B125"/>
    <mergeCell ref="B126:B128"/>
    <mergeCell ref="B129:B131"/>
    <mergeCell ref="B132:B134"/>
    <mergeCell ref="B135:B138"/>
    <mergeCell ref="B139:B143"/>
    <mergeCell ref="B144:B146"/>
    <mergeCell ref="B147:B151"/>
    <mergeCell ref="B152:B154"/>
    <mergeCell ref="B155:B157"/>
    <mergeCell ref="B158:B160"/>
    <mergeCell ref="B161:B163"/>
    <mergeCell ref="B164:B169"/>
    <mergeCell ref="B170:B172"/>
    <mergeCell ref="B173:B175"/>
    <mergeCell ref="B176:B178"/>
    <mergeCell ref="B179:B182"/>
    <mergeCell ref="B183:B185"/>
    <mergeCell ref="B186:B189"/>
    <mergeCell ref="B190:B192"/>
    <mergeCell ref="B193:B195"/>
    <mergeCell ref="B196:B198"/>
    <mergeCell ref="B199:B201"/>
    <mergeCell ref="B202:B204"/>
    <mergeCell ref="B205:B207"/>
    <mergeCell ref="B208:B210"/>
    <mergeCell ref="B211:B213"/>
    <mergeCell ref="B214:B216"/>
    <mergeCell ref="B217:B223"/>
    <mergeCell ref="B224:B227"/>
    <mergeCell ref="B228:B230"/>
  </mergeCells>
  <pageMargins left="0.75" right="0.75" top="1" bottom="1" header="0.5" footer="0.5"/>
  <pageSetup paperSize="9" scale="67"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邓茜民</cp:lastModifiedBy>
  <dcterms:created xsi:type="dcterms:W3CDTF">2026-03-05T03:00:00Z</dcterms:created>
  <dcterms:modified xsi:type="dcterms:W3CDTF">2026-03-12T08:16:58Z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4B6E4EAF42FB4DD1A25EA3BE33C0B5EF_13</vt:lpwstr>
  </property>
  <property fmtid="{D5CDD505-2E9C-101B-9397-08002B2CF9AE}" pid="3" name="KSOProductBuildVer">
    <vt:lpwstr>2052-12.1.0.16250</vt:lpwstr>
  </property>
</Properties>
</file>