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tabRatio="857" firstSheet="7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4">'一般公共预算支出预算表02-2'!$1:$5</definedName>
    <definedName name="_xlnm.Print_Titles" localSheetId="6">部门基本支出预算表04!$1:$8</definedName>
    <definedName name="_xlnm.Print_Titles" localSheetId="8">'部门项目支出绩效目标表05-2'!$1:$5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<sst xmlns="http://schemas.openxmlformats.org/spreadsheetml/2006/main" count="1998" uniqueCount="633">
  <si>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</si>
  <si>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</si>
  <si>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</si>
  <si>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</si>
  <si>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</si>
  <si>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</si>
  <si>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</si>
  <si>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</si>
  <si>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</si>
  <si>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</si>
  <si>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</si>
  <si>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</si>
  <si>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</si>
  <si>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</si>
  <si>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</si>
  <si>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</si>
  <si>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</si>
  <si>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</si>
  <si>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</si>
  <si>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</si>
  <si>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</si>
  <si>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</si>
  <si>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</si>
  <si>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</si>
  <si>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</si>
  <si>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</si>
  <si>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</si>
  <si>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</si>
  <si>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</si>
  <si>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</si>
  <si>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</si>
  <si>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</si>
  <si>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</si>
  <si>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</si>
  <si>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</si>
  <si>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</si>
  <si>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</si>
  <si>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</si>
  <si>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</si>
  <si>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</si>
  <si>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</si>
  <si>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</si>
  <si>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</si>
  <si>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</si>
  <si>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</si>
  <si>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</si>
  <si>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</si>
  <si>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</si>
  <si>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</si>
  <si>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</si>
  <si>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</si>
  <si>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</si>
  <si>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</si>
  <si>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</si>
  <si>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</si>
  <si>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</si>
  <si>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</si>
  <si>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</si>
  <si>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</si>
  <si>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</si>
  <si>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</si>
  <si>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</si>
  <si>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</si>
  <si>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</si>
  <si>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</si>
  <si>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</si>
  <si>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</si>
  <si>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</si>
  <si>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</si>
  <si>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</t>
  </si>
  <si>
    <t>嵩明县林业和草原局</t>
  </si>
  <si>
    <t>169001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</si>
  <si>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</si>
  <si>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</si>
  <si>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</si>
  <si>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</si>
  <si>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</si>
  <si>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</si>
  <si>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</si>
  <si>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</si>
  <si>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</si>
  <si>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</si>
  <si>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</si>
  <si>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</si>
  <si>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11</t>
  </si>
  <si>
    <t>12</t>
  </si>
  <si>
    <t>14</t>
  </si>
  <si>
    <t>208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</si>
  <si>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</si>
  <si>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</si>
  <si>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</si>
  <si>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</si>
  <si>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</si>
  <si>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</si>
  <si>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</si>
  <si>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</si>
  <si>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</si>
  <si>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</si>
  <si>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</si>
  <si>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</si>
  <si>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</si>
  <si>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</si>
  <si>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</si>
  <si>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</si>
  <si>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</si>
  <si>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</si>
  <si>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</si>
  <si>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</si>
  <si>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</si>
  <si>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</si>
  <si>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</si>
  <si>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</si>
  <si>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</si>
  <si>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</si>
  <si>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</si>
  <si>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</si>
  <si>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</si>
  <si>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</si>
  <si>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</si>
  <si>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2110401</t>
  </si>
  <si>
    <t>生态保护</t>
  </si>
  <si>
    <t>21105</t>
  </si>
  <si>
    <t>森林保护修复</t>
  </si>
  <si>
    <t>森林管护</t>
  </si>
  <si>
    <t>212</t>
  </si>
  <si>
    <t>城乡社区支出</t>
  </si>
  <si>
    <t>21208</t>
  </si>
  <si>
    <t>国有土地使用权出让收入安排的支出</t>
  </si>
  <si>
    <t>2120816</t>
  </si>
  <si>
    <t>农业农村生态环境支出</t>
  </si>
  <si>
    <t>213</t>
  </si>
  <si>
    <t>农林水支出</t>
  </si>
  <si>
    <t>21302</t>
  </si>
  <si>
    <t>林业和草原</t>
  </si>
  <si>
    <t>2130201</t>
  </si>
  <si>
    <t>行政运行</t>
  </si>
  <si>
    <t>2130204</t>
  </si>
  <si>
    <t>事业机构</t>
  </si>
  <si>
    <t>2130205</t>
  </si>
  <si>
    <t>森林资源培育</t>
  </si>
  <si>
    <t>2130209</t>
  </si>
  <si>
    <t>森林生态效益补偿</t>
  </si>
  <si>
    <t>2130234</t>
  </si>
  <si>
    <t>林业草原防灾减灾</t>
  </si>
  <si>
    <t>2130299</t>
  </si>
  <si>
    <t>其他林业和草原支出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</si>
  <si>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</si>
  <si>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</si>
  <si>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</si>
  <si>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</si>
  <si>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</si>
  <si>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</si>
  <si>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</si>
  <si>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</si>
  <si>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</si>
  <si>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</si>
  <si>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</si>
  <si>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</si>
  <si>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</si>
  <si>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</si>
  <si>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</si>
  <si>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</si>
  <si>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</si>
  <si>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</si>
  <si>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</si>
  <si>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</si>
  <si>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</si>
  <si>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</si>
  <si>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</si>
  <si>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</si>
  <si>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</si>
  <si>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</si>
  <si>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</si>
  <si>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</si>
  <si>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</si>
  <si>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</si>
  <si>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</si>
  <si>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</si>
  <si>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</si>
  <si>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</si>
  <si>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</si>
  <si>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</si>
  <si>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</si>
  <si>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</si>
  <si>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</si>
  <si>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</si>
  <si>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</si>
  <si>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</si>
  <si>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</si>
  <si>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</si>
  <si>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</si>
  <si>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</si>
  <si>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</si>
  <si>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</si>
  <si>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7</t>
  </si>
  <si>
    <t>社会保障和就业支出</t>
  </si>
  <si>
    <t>2110501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</si>
  <si>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</si>
  <si>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</si>
  <si>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</si>
  <si>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</si>
  <si>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</si>
  <si>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</si>
  <si>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</si>
  <si>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</si>
  <si>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</si>
  <si>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</si>
  <si>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</si>
  <si>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</si>
  <si>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</si>
  <si>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</si>
  <si>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</si>
  <si>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</si>
  <si>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</si>
  <si>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</si>
  <si>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</si>
  <si>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</si>
  <si>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</si>
  <si>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</si>
  <si>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</si>
  <si>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</si>
  <si>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</si>
  <si>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</si>
  <si>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530127210000000018565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</si>
  <si>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</si>
  <si>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</si>
  <si>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</si>
  <si>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</si>
  <si>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</si>
  <si>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</si>
  <si>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</si>
  <si>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530127210000000018566</t>
  </si>
  <si>
    <t>事业人员支出工资</t>
  </si>
  <si>
    <t>30107</t>
  </si>
  <si>
    <t>绩效工资</t>
  </si>
  <si>
    <t>530127210000000018567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</si>
  <si>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</si>
  <si>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</si>
  <si>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</si>
  <si>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</si>
  <si>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</si>
  <si>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</si>
  <si>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</si>
  <si>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</si>
  <si>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</si>
  <si>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530127210000000018568</t>
  </si>
  <si>
    <t>30113</t>
  </si>
  <si>
    <t>530127210000000018571</t>
  </si>
  <si>
    <t>公车购置及运维费</t>
  </si>
  <si>
    <t>30231</t>
  </si>
  <si>
    <t>公务用车运行维护费</t>
  </si>
  <si>
    <t>530127210000000018572</t>
  </si>
  <si>
    <t>公务交通补贴</t>
  </si>
  <si>
    <t>30239</t>
  </si>
  <si>
    <t>其他交通费用</t>
  </si>
  <si>
    <t>530127210000000018573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</si>
  <si>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</si>
  <si>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</si>
  <si>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</si>
  <si>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</si>
  <si>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</si>
  <si>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</si>
  <si>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</si>
  <si>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</si>
  <si>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</si>
  <si>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</si>
  <si>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</si>
  <si>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</si>
  <si>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</si>
  <si>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</si>
  <si>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</si>
  <si>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</si>
  <si>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</si>
  <si>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530127231100001508660</t>
  </si>
  <si>
    <t>行政人员绩效奖励</t>
  </si>
  <si>
    <t>530127231100001508661</t>
  </si>
  <si>
    <t>离退休人员支出</t>
  </si>
  <si>
    <t>30305</t>
  </si>
  <si>
    <t>生活补助</t>
  </si>
  <si>
    <t>530127231100001508678</t>
  </si>
  <si>
    <t>30217</t>
  </si>
  <si>
    <t>530127241100002369645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</si>
  <si>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</si>
  <si>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</si>
  <si>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</si>
  <si>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</si>
  <si>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</si>
  <si>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</si>
  <si>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</si>
  <si>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</si>
  <si>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</si>
  <si>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</si>
  <si>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530127261100005041212</t>
  </si>
  <si>
    <t>年初预算2026年遗属生活补助经费</t>
  </si>
  <si>
    <t>专项业务类</t>
  </si>
  <si>
    <t>530127261100005309533</t>
  </si>
  <si>
    <t>2026年扑火队工资、保险、伙食补助、服装费、水电费、养车费等扑火工作经费</t>
  </si>
  <si>
    <t>30227</t>
  </si>
  <si>
    <t>委托业务费</t>
  </si>
  <si>
    <t>530127261100005310146</t>
  </si>
  <si>
    <t>2026年县级森林火灾保险专项资金</t>
  </si>
  <si>
    <t>530127261100005324259</t>
  </si>
  <si>
    <t>林草行政执法保障经费</t>
  </si>
  <si>
    <t>530127261100005324938</t>
  </si>
  <si>
    <t>2023年至2024年省市级森林防火配套专项经费</t>
  </si>
  <si>
    <t>530127261100005325445</t>
  </si>
  <si>
    <t>2023年中央财政林业改革发展项目资金及2022年第二批森林植被恢复费项目资金</t>
  </si>
  <si>
    <t>530127261100005325919</t>
  </si>
  <si>
    <t>2022年中央财政林草专项转移支付直达林业草原防灾减灾资金</t>
  </si>
  <si>
    <t>530127261100005326013</t>
  </si>
  <si>
    <t>结算2022年度及2023年度第二笔省级农业保险保费补贴资金</t>
  </si>
  <si>
    <t>530127261100005326427</t>
  </si>
  <si>
    <t>2023年第三批中央财政林业草原生态保护恢复资金</t>
  </si>
  <si>
    <t>530127261100005326899</t>
  </si>
  <si>
    <t>2025年省市森林防火配套资金</t>
  </si>
  <si>
    <t>530127261100005326998</t>
  </si>
  <si>
    <t>2024年第二批天保工程及省级森林生态效益补偿资金及2025年中央财政林业草原改革发展资金</t>
  </si>
  <si>
    <t>530127261100005327140</t>
  </si>
  <si>
    <t>2025年第二批中央财政林业草原改革发展资金</t>
  </si>
  <si>
    <t>530127261100005327179</t>
  </si>
  <si>
    <t>2025年第二批中央财政林业草原生态保护恢复资金</t>
  </si>
  <si>
    <t>530127261100005327213</t>
  </si>
  <si>
    <t>2025年天保工程及森林生态效益补偿资金</t>
  </si>
  <si>
    <t>530127261100005342669</t>
  </si>
  <si>
    <t>长松园林场车辆政府采购经费</t>
  </si>
  <si>
    <t>530127261100005342843</t>
  </si>
  <si>
    <t>2026年扑火队伙食业务资金</t>
  </si>
  <si>
    <t>530127261100005342875</t>
  </si>
  <si>
    <t>林地保护利用和自然保护地规划项目经费</t>
  </si>
  <si>
    <t>530127261100005342921</t>
  </si>
  <si>
    <t>2024年林业草原火情处置跨县区增援补偿专项资金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</si>
  <si>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</si>
  <si>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</si>
  <si>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</si>
  <si>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</si>
  <si>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</si>
  <si>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</si>
  <si>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</si>
  <si>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</si>
  <si>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</si>
  <si>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</si>
  <si>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2024年林业草原火情处置跨县区增援补偿资金40600元</t>
  </si>
  <si>
    <t>产出指标</t>
  </si>
  <si>
    <t>数量指标</t>
  </si>
  <si>
    <t>处置森林草原火灾地方专业队跨区增援补偿资金兑付率</t>
  </si>
  <si>
    <t>&gt;=</t>
  </si>
  <si>
    <t>95</t>
  </si>
  <si>
    <t>%</t>
  </si>
  <si>
    <t>定量指标</t>
  </si>
  <si>
    <t>不达标10%，扣0.5分，扣分上限5分。</t>
  </si>
  <si>
    <t>效益指标</t>
  </si>
  <si>
    <t>生态效益</t>
  </si>
  <si>
    <t>生态保护效果（明显）</t>
  </si>
  <si>
    <t>=</t>
  </si>
  <si>
    <t>明显</t>
  </si>
  <si>
    <t>项</t>
  </si>
  <si>
    <t>定性指标</t>
  </si>
  <si>
    <t>生态保护效果（明显），此项酌情扣1-2分</t>
  </si>
  <si>
    <t>可持续影响</t>
  </si>
  <si>
    <t>生态效益可持续性影响（明显）</t>
  </si>
  <si>
    <t>此处酌情扣1-2分</t>
  </si>
  <si>
    <t>满意度指标</t>
  </si>
  <si>
    <t>服务对象满意度</t>
  </si>
  <si>
    <t>林业和草原系统内职工满意度</t>
  </si>
  <si>
    <t>85</t>
  </si>
  <si>
    <t>不达标10%，扣0.5分，扣分上限3分。</t>
  </si>
  <si>
    <t>自然保护地规划技术服务费13.8万元，嵩明县新一轮林地保护利用规划技术服务费76.2万元，项目于2022年-2024年12月底前完成规划。2026年计划支付540195.05元。</t>
  </si>
  <si>
    <t>完成规划编制数</t>
  </si>
  <si>
    <t>2</t>
  </si>
  <si>
    <t>个</t>
  </si>
  <si>
    <t>林地保护利用规划1个，自然保护地整合优化预案编制1个。</t>
  </si>
  <si>
    <t>质量指标</t>
  </si>
  <si>
    <t>完成林地利用规划和自然保护地整合优化预案编制</t>
  </si>
  <si>
    <t>完成林地保护利用规划1个，自然保护地整合优化预案编制1个。</t>
  </si>
  <si>
    <t>社会效益</t>
  </si>
  <si>
    <t>是否有一定的社会效益</t>
  </si>
  <si>
    <t>是</t>
  </si>
  <si>
    <t>优化林地结构、提高林地利用效益、实现林地科学管理和落实林地用途管制的重要依据，是实现全国林地保。护利用规划所确定的目标和任务的根本保障。</t>
  </si>
  <si>
    <t>项目实施后对促进资源保护、改善自然生态环境、维护生态平衡</t>
  </si>
  <si>
    <t>严格保护，科学经营，持续利用</t>
  </si>
  <si>
    <t>坚持节约资源，保护生态，科学经营，持续利用</t>
  </si>
  <si>
    <t>社会大众对生态环境的认可度</t>
  </si>
  <si>
    <t>90</t>
  </si>
  <si>
    <t>社会大众对生态环境的认可度≥90%
空气质量，生态环境</t>
  </si>
  <si>
    <t>昆明市财政局 昆明市林业和草原局关于下达2022年中央财政林草专项转移支付直达资金的资金的通知：全省林草湿生态系统外来入侵物种普查和林草种质资源普查经费25万元,余尾款未支4.8万元。</t>
  </si>
  <si>
    <t>资金兑付率</t>
  </si>
  <si>
    <t>每不达标10%扣1分，扣分上限3分。</t>
  </si>
  <si>
    <t>时效指标</t>
  </si>
  <si>
    <t>项目实施完成年限</t>
  </si>
  <si>
    <t>&lt;=</t>
  </si>
  <si>
    <t>月</t>
  </si>
  <si>
    <t>林业有害生物监测对森林的保护效果（明显）</t>
  </si>
  <si>
    <t>林区职工及周边群众满意度</t>
  </si>
  <si>
    <t>成本指标</t>
  </si>
  <si>
    <t>生态环境成本指标</t>
  </si>
  <si>
    <t>生态环境成本</t>
  </si>
  <si>
    <t>48000</t>
  </si>
  <si>
    <t>元</t>
  </si>
  <si>
    <t>本项目资金合计：33.74064万元：
一、昆财农〔2025〕145号-关于下达2025年天保工程及森林生态效益补偿资金的通知，下达资金33.74万元，其中：1.公益林天然林管护费30.17万元；2.公共管护费——森林保护修复重点任务（林草执法）3.57万元。
天然林、公益林面积：1.国有林（其中：天然商品林0.37万亩，省级公益林1.42万亩）；2.非国有林（其中：国家级公益林0.09万亩，天然商品林9.41万亩，省级公益林28.33万亩）。
二、昆财农〔2025〕112号，下达2025年省级森林生态效益补偿资金303.26万元，剩余0.00064万元。</t>
  </si>
  <si>
    <t>任务完成率</t>
  </si>
  <si>
    <t>100</t>
  </si>
  <si>
    <t>每达不到10%扣0.5分，扣分上限2分</t>
  </si>
  <si>
    <t>兑付标准准确率</t>
  </si>
  <si>
    <t>经济效益</t>
  </si>
  <si>
    <t>带动项目受益林农增收</t>
  </si>
  <si>
    <t>800</t>
  </si>
  <si>
    <t>元/人</t>
  </si>
  <si>
    <t>带动项目受益林农增收≥800元/人</t>
  </si>
  <si>
    <t>林业有害生物成灾率</t>
  </si>
  <si>
    <t>‰</t>
  </si>
  <si>
    <t>年初预算2026年遗属10人生活补助经费共60246元</t>
  </si>
  <si>
    <t>年初预算2026年遗属10人生活补助经费</t>
  </si>
  <si>
    <t>60246</t>
  </si>
  <si>
    <t>生态效益（明显）</t>
  </si>
  <si>
    <t>生态效益明显</t>
  </si>
  <si>
    <t>职工家属满意度</t>
  </si>
  <si>
    <t>2026年森林防火及应急救援工资167.4万元（4500元/月/人，31人），含队员工资、保险；业务经费18.6万元（500元/人/月，31人），含伙食补助、服装费、水电费及养车费等扑火队业务工作经费，项目资金合计186万元。</t>
  </si>
  <si>
    <t>养队人数</t>
  </si>
  <si>
    <t>30</t>
  </si>
  <si>
    <t>人</t>
  </si>
  <si>
    <t>不打标10%，扣0.3分，扣上限5分。</t>
  </si>
  <si>
    <t>森林火灾次数（每10万公顷）</t>
  </si>
  <si>
    <t>6.5</t>
  </si>
  <si>
    <t>次</t>
  </si>
  <si>
    <t>每超过0.5次，扣0.5分，扣分不超过10分。</t>
  </si>
  <si>
    <t>资金支出时限</t>
  </si>
  <si>
    <t>森林防火是否具有可持续发展意义（是/否）</t>
  </si>
  <si>
    <t>公益类服务项目，此项不扣分。</t>
  </si>
  <si>
    <t>扑火队员满意度调查</t>
  </si>
  <si>
    <t>不达指标每5%扣1分，扣分限定在5分以内。</t>
  </si>
  <si>
    <t>长松园林场车辆政府采购费用经费17609.68元</t>
  </si>
  <si>
    <t>长松园林场车辆费用</t>
  </si>
  <si>
    <t>17609.68</t>
  </si>
  <si>
    <t>长松园林场车辆费用17609.68元</t>
  </si>
  <si>
    <t>车辆运行费用持续保证意义（明显）</t>
  </si>
  <si>
    <t>车辆运行费用持续保证意义明显</t>
  </si>
  <si>
    <t>职工满意度</t>
  </si>
  <si>
    <t>扑火队伙食业务资金3517.81元，用于支付扑火队水电等业务费</t>
  </si>
  <si>
    <t>扑火队2026年伙食业务费</t>
  </si>
  <si>
    <t>3517.81</t>
  </si>
  <si>
    <t>扑火队2026年伙食业务费，用于扑火队业务支出（3517.81元）</t>
  </si>
  <si>
    <t>森林生态效益（明显）</t>
  </si>
  <si>
    <t>扑火队队员满意度</t>
  </si>
  <si>
    <t>扑火队队员满意度≥85%</t>
  </si>
  <si>
    <t>昆财农〔2025〕98号-关于下达2025年第二批中央财政林业草原生态保护恢复资金的通知，下达资金303.26万元，现已支付223.65万元，剩余需支付79.61万元。</t>
  </si>
  <si>
    <t>非国有天然商品林生态补偿面积及国有林管护面积</t>
  </si>
  <si>
    <t>97800</t>
  </si>
  <si>
    <t>亩</t>
  </si>
  <si>
    <t>国有林管护面积3700亩，非国有天然商品林94100亩，每不达标10%扣1分，扣分上限3分。</t>
  </si>
  <si>
    <t>国家级公益林生态补偿面积</t>
  </si>
  <si>
    <t>900</t>
  </si>
  <si>
    <t>非国有国家级公益林生态补偿900亩，每不达标10%扣1分，扣分上限3分。</t>
  </si>
  <si>
    <t>完成时间</t>
  </si>
  <si>
    <t>18</t>
  </si>
  <si>
    <t>中央管护费合计2088900元，本年支付79.61万元。</t>
  </si>
  <si>
    <t>森林生态系统生态效益发挥（明显）</t>
  </si>
  <si>
    <t>此项酌情扣0.5-1分</t>
  </si>
  <si>
    <t>持续发挥森林资源生态作用（显著）</t>
  </si>
  <si>
    <t>显著</t>
  </si>
  <si>
    <t>此项不扣分</t>
  </si>
  <si>
    <t>周边群众满意度</t>
  </si>
  <si>
    <t>796100</t>
  </si>
  <si>
    <t>2026年森林火灾保险专项资金193850元，森林火灾保险包含公益林和商品林。其中：公益林项目资金中央、省、市、县各级按比例配套，配套比例为：50%：25%：15%：10%；商品林项目资金中央、省、市、县、农户各级按比例配套，配套比例为：30%：32.5%：10.5%：7%：20%。</t>
  </si>
  <si>
    <t>投保面积</t>
  </si>
  <si>
    <t>521667.2</t>
  </si>
  <si>
    <t>森林火灾保险县级配套专项资金1.9万元</t>
  </si>
  <si>
    <t>绝对免费额</t>
  </si>
  <si>
    <t>80</t>
  </si>
  <si>
    <t>商品林部分，个人承担15%，单位承担85%；公益林部分单位承担100%。此项不扣分，如果个人不参保，单位不能提供补助，由个人自愿申请购买，单位才承保。</t>
  </si>
  <si>
    <t>森林火灾保险是否具有生态效益（是/否）</t>
  </si>
  <si>
    <t>承保理赔公示率</t>
  </si>
  <si>
    <t>公式达标，得10分，不达标，酌情扣3-5分</t>
  </si>
  <si>
    <t>参保农户满意度</t>
  </si>
  <si>
    <t>19000</t>
  </si>
  <si>
    <t>森林火灾保险县级配套专项资金19000元</t>
  </si>
  <si>
    <t>林草行政执法保障经费81000元（可用于2024-2026年行政执法经费支出）</t>
  </si>
  <si>
    <t>行政执法案件</t>
  </si>
  <si>
    <t>10</t>
  </si>
  <si>
    <t>件</t>
  </si>
  <si>
    <t>行政执法案件大于10件</t>
  </si>
  <si>
    <t>结案时间</t>
  </si>
  <si>
    <t>结案率时间为2026年12月31日前</t>
  </si>
  <si>
    <t>林业案件查处具有保护森林资源的作用（是/否）</t>
  </si>
  <si>
    <t>林业案件查处具有保护森林资源的作用明显</t>
  </si>
  <si>
    <t>林业案件查处具有长期存在意义（是/否）</t>
  </si>
  <si>
    <t>林业系统内职工对林业案件查处满意度</t>
  </si>
  <si>
    <t>每差5%，扣0.5分，扣分上限5分。</t>
  </si>
  <si>
    <t>昆财农〔2025〕97号下达2025年第二批中央财政林10万元（林业有害生物防治）</t>
  </si>
  <si>
    <t>调查面积</t>
  </si>
  <si>
    <t>24.94</t>
  </si>
  <si>
    <t>万亩</t>
  </si>
  <si>
    <t>松树钻蛀类害虫专项调查24.94万亩，每达不到10%，扣0.5分，扣分上限5分。</t>
  </si>
  <si>
    <t>项目实施时间</t>
  </si>
  <si>
    <t>项目实施时间：2025.8.1-2026.9.15，酌情扣1-2分。</t>
  </si>
  <si>
    <t>森林生态效益发挥（明显）</t>
  </si>
  <si>
    <t>辖区内周边群众满意度</t>
  </si>
  <si>
    <t>每达不到10%，扣0.5分，扣分上限5分。</t>
  </si>
  <si>
    <t>100000</t>
  </si>
  <si>
    <t>生态环境成本指标100000元，每达不到10%，扣0.5分，扣分上限5分。</t>
  </si>
  <si>
    <t>1、昆财农〔2023〕7号-2023年中央财政林业改革发展项目资金15.72万元；
2、昆财农〔2022〕229号-2022年第二批森林植被恢复费项目资金（支付老县委一级古柏复壮养护）4万元。</t>
  </si>
  <si>
    <t>资金完成率</t>
  </si>
  <si>
    <t>每达不到指标5%扣0.5分，上限不超过3分。</t>
  </si>
  <si>
    <t>森林抚育保护生态效益（明显）</t>
  </si>
  <si>
    <t>社会满意度</t>
  </si>
  <si>
    <t>退耕还林森林抚育资金</t>
  </si>
  <si>
    <t>157200</t>
  </si>
  <si>
    <t>黄龙山古柏保护复壮资金</t>
  </si>
  <si>
    <t>40000</t>
  </si>
  <si>
    <t>结算2023年度及2024年度第二批省级农业保险保费补贴资金</t>
  </si>
  <si>
    <t>513500</t>
  </si>
  <si>
    <t>完成投保面积的得10分,未完成每10%，扣0.5分，扣完为未止，农户自己不愿参与保险的，不扣分。</t>
  </si>
  <si>
    <t>森林火灾保险是否具有可持续存在意义（是/否）</t>
  </si>
  <si>
    <t>意度达标，得满分，不达标，每5%扣1分，扣分上线5分。</t>
  </si>
  <si>
    <t>45600</t>
  </si>
  <si>
    <t>完成投保资金的得10分,未完成每10%，扣0.5分，扣完为未止，农户自己不愿参与保险的，不扣分。</t>
  </si>
  <si>
    <t>昆财农〔2023〕205号中央森林管护守山房建设三个，项目已经竣工。中央财政林业草原生态保护恢复资金150万元，2025年已支付60万元，未支付90万元，本次安排7万元。</t>
  </si>
  <si>
    <t>项目资金完成拨付</t>
  </si>
  <si>
    <t>70000</t>
  </si>
  <si>
    <t>2023年第三批中央中央财政林业草原生态保护恢复资金</t>
  </si>
  <si>
    <t>生态效益明显效果（明显）</t>
  </si>
  <si>
    <t>经济成本指标</t>
  </si>
  <si>
    <t>1.昆财农〔2025〕25号关于下达2025年省级森林防火专项经费的通知，下达资金10万元，共计剩余可用2.12864万元；
2.昆财农〔2025〕33号，关于下达2025年森林防火市级配套补助资金的通知，下达资金6.25万元，共计剩余可用6.25万元。</t>
  </si>
  <si>
    <t>管护林地面积</t>
  </si>
  <si>
    <t>62500</t>
  </si>
  <si>
    <t>管护林地面积62500亩</t>
  </si>
  <si>
    <t>工作完成时效</t>
  </si>
  <si>
    <t>2025年1-12月</t>
  </si>
  <si>
    <t>：2025年1-12月</t>
  </si>
  <si>
    <t>年度森林防火受害率</t>
  </si>
  <si>
    <t>0.9</t>
  </si>
  <si>
    <t>服务对象满意度指标</t>
  </si>
  <si>
    <t>服务对象满意度调查</t>
  </si>
  <si>
    <t>森林防火成本投入</t>
  </si>
  <si>
    <t>83786.4</t>
  </si>
  <si>
    <t>1.昆财农〔2025〕27号市财政局+市林草局关于2024年第二批天保工程及省级森林生态效益补偿资金27.16万元，上年已支付21.728万元，本年计划支付5.432万元；
2.昆财农〔2025〕40号下达2025年中央财政林业草原改革发展资金18.54万元。</t>
  </si>
  <si>
    <t>林草湿荒普查图班个数</t>
  </si>
  <si>
    <t>18280</t>
  </si>
  <si>
    <t>林草湿荒普查图班个数18280个</t>
  </si>
  <si>
    <t>完成2026年森林监测</t>
  </si>
  <si>
    <t>项目涉及职工和周边群众满意度85%以上</t>
  </si>
  <si>
    <t>239720</t>
  </si>
  <si>
    <t>生态环境成本指标本次追加资金239720元</t>
  </si>
  <si>
    <t>1、昆财农〔2023〕40号-2023年市级森林防火配套专项经费1.050904万元；
2、昆财农〔2024〕20号-昆明市财政局 昆明市林业和草原局关于下达2024年森林防火市级配套补助资金的通知，下达金额6.25万元，已支付5.1374万元，剩余需支付1.1126万元（市级)；
3、昆财农〔2024〕6号- 昆明市财政局 昆明市林业和草原局关于下达2024年省级森林防火专项经费的通知，下达金额12万元，已支付10.244607万元，剩余需支付1.755393万元（省级)。</t>
  </si>
  <si>
    <t>林地防火任务管护面积</t>
  </si>
  <si>
    <t>每达不到10%扣0.5分，扣分上限4分</t>
  </si>
  <si>
    <t>森林防火宣侍覆盖率</t>
  </si>
  <si>
    <t>森林防火宣侍覆盖率大于等于85%</t>
  </si>
  <si>
    <t xml:space="preserve">林业和草原森林防火工作滿意度 </t>
  </si>
  <si>
    <t>社会成本指标</t>
  </si>
  <si>
    <t>39188.97</t>
  </si>
  <si>
    <t>社会成本指标39188.97元</t>
  </si>
  <si>
    <t>预算06表</t>
  </si>
  <si>
    <t>政府性基金预算支出预算表</t>
  </si>
  <si>
    <t>单位名称：昆明市发展和改革委员会</t>
  </si>
  <si>
    <t>单位名称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</si>
  <si>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</si>
  <si>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</si>
  <si>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</si>
  <si>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</si>
  <si>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</si>
  <si>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</si>
  <si>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</si>
  <si>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</si>
  <si>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</si>
  <si>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</si>
  <si>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</si>
  <si>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</si>
  <si>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办公室公务用车油卡充值</t>
  </si>
  <si>
    <t>车辆加油、添加燃料服务</t>
  </si>
  <si>
    <t>办公室公务用车维修和保养</t>
  </si>
  <si>
    <t>车辆维修和保养服务</t>
  </si>
  <si>
    <t>办公室公务用车保险</t>
  </si>
  <si>
    <t>机动车保险服务</t>
  </si>
  <si>
    <t>办公室公务车辆油卡充值服务</t>
  </si>
  <si>
    <t>办公室公务车辆维修保养</t>
  </si>
  <si>
    <t>办公室公务车辆安全服务</t>
  </si>
  <si>
    <t>备注：当面向中小企业预留资金大于合计时，面向中小企业预留资金为三年预计数。</t>
  </si>
  <si>
    <t>预算08表</t>
  </si>
  <si>
    <t>政府购买服务项目</t>
  </si>
  <si>
    <t>政府购买服务目录</t>
  </si>
  <si>
    <t>办公室公务车辆维修和保养服务</t>
  </si>
  <si>
    <t>B1101 维修保养服务</t>
  </si>
  <si>
    <t>B1103 安全服务</t>
  </si>
  <si>
    <t>办公室公务用车油卡充值服务</t>
  </si>
  <si>
    <t>B1107 其他适合通过市场化方式提供的后勤服务</t>
  </si>
  <si>
    <t>办公室公务车辆油卡充值</t>
  </si>
  <si>
    <t>预算09-1表</t>
  </si>
  <si>
    <t>2026年对下转移支付预算表</t>
  </si>
  <si>
    <t>单位名称：嵩明县林业和草原局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</si>
  <si>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</si>
  <si>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</si>
  <si>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</si>
  <si>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</si>
  <si>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</si>
  <si>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</si>
  <si>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</si>
  <si>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</si>
  <si>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</si>
  <si>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</si>
  <si>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</si>
  <si>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</si>
  <si>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</si>
  <si>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</si>
  <si>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</si>
  <si>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</si>
  <si>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</si>
  <si>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</si>
  <si>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</si>
  <si>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</si>
  <si>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</si>
  <si>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</si>
  <si>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</si>
  <si>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备注：嵩明县林业和草原局2026年无对下转移支付支出，故本表为空表。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</si>
  <si>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</si>
  <si>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</si>
  <si>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</si>
  <si>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</si>
  <si>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</si>
  <si>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</si>
  <si>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</si>
  <si>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</si>
  <si>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</si>
  <si>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</si>
  <si>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备注：嵩明县林业和草原局2026年无新增资产配置支出，故本表为空表。</t>
  </si>
  <si>
    <t>预算11表</t>
  </si>
  <si>
    <t>上级补助</t>
  </si>
  <si>
    <t>备注：嵩明县林业和草原局2026年无上级转移支付补助项目支出，故本表为空表。</t>
  </si>
  <si>
    <t>预算12表</t>
  </si>
  <si>
    <t>项目级次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</si>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</sst>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24" fillId="6" borderId="23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6" fillId="7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27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49" fontId="1" fillId="2" borderId="0" xfId="0" applyNumberFormat="1" applyFont="1" applyFill="1" applyAlignment="1">
      <alignment horizontal="center"/>
    </xf>
    <xf numFmtId="0" fontId="2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0" fontId="2" fillId="2" borderId="0" xfId="0" applyFont="1" applyFill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9" fontId="5" fillId="2" borderId="7" xfId="50" applyFont="1" applyFill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49" fontId="1" fillId="2" borderId="0" xfId="0" applyNumberFormat="1" applyFont="1" applyFill="1"/>
    <xf numFmtId="0" fontId="4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4" fontId="5" fillId="2" borderId="7" xfId="51" applyNumberFormat="1" applyFont="1" applyFill="1">
      <alignment horizontal="right"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 applyAlignment="1" applyProtection="1">
      <alignment horizontal="right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176" fontId="5" fillId="0" borderId="4" xfId="51" applyFont="1" applyBorder="1">
      <alignment horizontal="right" vertical="center"/>
    </xf>
    <xf numFmtId="176" fontId="5" fillId="0" borderId="7" xfId="51" applyFo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180" fontId="5" fillId="0" borderId="10" xfId="0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3" borderId="1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2" borderId="0" xfId="0" applyFont="1" applyFill="1" applyAlignment="1" applyProtection="1">
      <alignment horizontal="right"/>
      <protection locked="0"/>
    </xf>
    <xf numFmtId="49" fontId="9" fillId="2" borderId="0" xfId="0" applyNumberFormat="1" applyFont="1" applyFill="1" applyProtection="1">
      <protection locked="0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176" fontId="5" fillId="2" borderId="7" xfId="51" applyFont="1" applyFill="1">
      <alignment horizontal="right" vertical="center"/>
    </xf>
    <xf numFmtId="49" fontId="5" fillId="2" borderId="7" xfId="50" applyFont="1" applyFill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49" fontId="5" fillId="2" borderId="9" xfId="50" applyFont="1" applyFill="1" applyBorder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 indent="2"/>
      <protection locked="0"/>
    </xf>
    <xf numFmtId="0" fontId="2" fillId="2" borderId="16" xfId="0" applyFont="1" applyFill="1" applyBorder="1" applyAlignment="1" applyProtection="1">
      <alignment horizontal="left" vertical="center" wrapText="1" indent="2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0" fillId="0" borderId="0" xfId="0" applyFill="1"/>
    <xf numFmtId="0" fontId="1" fillId="0" borderId="0" xfId="0" applyFont="1" applyFill="1" applyAlignment="1" applyProtection="1">
      <alignment horizontal="right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176" fontId="5" fillId="0" borderId="7" xfId="51" applyFont="1" applyFill="1">
      <alignment horizontal="right" vertical="center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quotePrefix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G14" sqref="G14"/>
    </sheetView>
  </sheetViews>
  <sheetFormatPr defaultColWidth="8.57272727272727" defaultRowHeight="12.75" customHeight="1" outlineLevelCol="3"/>
  <cols>
    <col min="1" max="1" width="23.5" style="2" customWidth="1"/>
    <col min="2" max="2" width="15.5" style="2" customWidth="1"/>
    <col min="3" max="3" width="25.7545454545455" style="2" customWidth="1"/>
    <col min="4" max="4" width="16.7545454545455" style="2" customWidth="1"/>
    <col min="5" max="16384" width="8.57272727272727" style="2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"单位名称："&amp;"嵩明县林业和草原局"</f>
        <v>单位名称：嵩明县林业和草原局</v>
      </c>
      <c r="B3" s="220"/>
      <c r="D3" s="171" t="s">
        <v>1</v>
      </c>
    </row>
    <row r="4" ht="23.25" customHeight="1" spans="1:4">
      <c r="A4" s="267" t="s">
        <v>2</v>
      </c>
      <c r="B4" s="268"/>
      <c r="C4" s="267" t="s">
        <v>3</v>
      </c>
      <c r="D4" s="268"/>
    </row>
    <row r="5" ht="24" customHeight="1" spans="1:4">
      <c r="A5" s="267" t="s">
        <v>4</v>
      </c>
      <c r="B5" s="267" t="s">
        <v>5</v>
      </c>
      <c r="C5" s="267" t="s">
        <v>6</v>
      </c>
      <c r="D5" s="267" t="s">
        <v>5</v>
      </c>
    </row>
    <row r="6" ht="17.25" customHeight="1" spans="1:4">
      <c r="A6" s="269" t="s">
        <v>7</v>
      </c>
      <c r="B6" s="159">
        <v>11935963.27</v>
      </c>
      <c r="C6" s="269" t="s">
        <v>8</v>
      </c>
      <c r="D6" s="159"/>
    </row>
    <row r="7" ht="17.25" customHeight="1" spans="1:4">
      <c r="A7" s="269" t="s">
        <v>9</v>
      </c>
      <c r="B7" s="159">
        <v>100000</v>
      </c>
      <c r="C7" s="269" t="s">
        <v>10</v>
      </c>
      <c r="D7" s="159"/>
    </row>
    <row r="8" ht="17.25" customHeight="1" spans="1:4">
      <c r="A8" s="269" t="s">
        <v>11</v>
      </c>
      <c r="B8" s="159"/>
      <c r="C8" s="270" t="s">
        <v>12</v>
      </c>
      <c r="D8" s="159"/>
    </row>
    <row r="9" ht="17.25" customHeight="1" spans="1:4">
      <c r="A9" s="269" t="s">
        <v>13</v>
      </c>
      <c r="B9" s="159"/>
      <c r="C9" s="270" t="s">
        <v>14</v>
      </c>
      <c r="D9" s="159"/>
    </row>
    <row r="10" ht="17.25" customHeight="1" spans="1:4">
      <c r="A10" s="269" t="s">
        <v>15</v>
      </c>
      <c r="B10" s="159">
        <v>601922.54</v>
      </c>
      <c r="C10" s="270" t="s">
        <v>16</v>
      </c>
      <c r="D10" s="159"/>
    </row>
    <row r="11" ht="17.25" customHeight="1" spans="1:4">
      <c r="A11" s="269" t="s">
        <v>17</v>
      </c>
      <c r="B11" s="159"/>
      <c r="C11" s="270" t="s">
        <v>18</v>
      </c>
      <c r="D11" s="159"/>
    </row>
    <row r="12" ht="17.25" customHeight="1" spans="1:4">
      <c r="A12" s="269" t="s">
        <v>19</v>
      </c>
      <c r="B12" s="159"/>
      <c r="C12" s="25" t="s">
        <v>20</v>
      </c>
      <c r="D12" s="159"/>
    </row>
    <row r="13" ht="17.25" customHeight="1" spans="1:4">
      <c r="A13" s="269" t="s">
        <v>21</v>
      </c>
      <c r="B13" s="159"/>
      <c r="C13" s="25" t="s">
        <v>22</v>
      </c>
      <c r="D13" s="159">
        <v>1462703.08</v>
      </c>
    </row>
    <row r="14" ht="17.25" customHeight="1" spans="1:4">
      <c r="A14" s="269" t="s">
        <v>23</v>
      </c>
      <c r="B14" s="159"/>
      <c r="C14" s="25" t="s">
        <v>24</v>
      </c>
      <c r="D14" s="159">
        <v>719511.02</v>
      </c>
    </row>
    <row r="15" ht="17.25" customHeight="1" spans="1:4">
      <c r="A15" s="269" t="s">
        <v>25</v>
      </c>
      <c r="B15" s="82">
        <v>601922.54</v>
      </c>
      <c r="C15" s="25" t="s">
        <v>26</v>
      </c>
      <c r="D15" s="159">
        <v>866100</v>
      </c>
    </row>
    <row r="16" ht="17.25" customHeight="1" spans="1:4">
      <c r="A16" s="271"/>
      <c r="B16" s="159"/>
      <c r="C16" s="25" t="s">
        <v>27</v>
      </c>
      <c r="D16" s="159">
        <v>100000</v>
      </c>
    </row>
    <row r="17" ht="17.25" customHeight="1" spans="1:4">
      <c r="A17" s="272"/>
      <c r="B17" s="159"/>
      <c r="C17" s="25" t="s">
        <v>28</v>
      </c>
      <c r="D17" s="159">
        <v>8824817.31</v>
      </c>
    </row>
    <row r="18" ht="17.25" customHeight="1" spans="1:4">
      <c r="A18" s="272"/>
      <c r="B18" s="159"/>
      <c r="C18" s="25" t="s">
        <v>29</v>
      </c>
      <c r="D18" s="159"/>
    </row>
    <row r="19" ht="17.25" customHeight="1" spans="1:4">
      <c r="A19" s="272"/>
      <c r="B19" s="159"/>
      <c r="C19" s="25" t="s">
        <v>30</v>
      </c>
      <c r="D19" s="159"/>
    </row>
    <row r="20" ht="17.25" customHeight="1" spans="1:4">
      <c r="A20" s="272"/>
      <c r="B20" s="159"/>
      <c r="C20" s="25" t="s">
        <v>31</v>
      </c>
      <c r="D20" s="159"/>
    </row>
    <row r="21" ht="17.25" customHeight="1" spans="1:4">
      <c r="A21" s="272"/>
      <c r="B21" s="159"/>
      <c r="C21" s="25" t="s">
        <v>32</v>
      </c>
      <c r="D21" s="159"/>
    </row>
    <row r="22" ht="17.25" customHeight="1" spans="1:4">
      <c r="A22" s="272"/>
      <c r="B22" s="159"/>
      <c r="C22" s="25" t="s">
        <v>33</v>
      </c>
      <c r="D22" s="159"/>
    </row>
    <row r="23" ht="17.25" customHeight="1" spans="1:4">
      <c r="A23" s="272"/>
      <c r="B23" s="159"/>
      <c r="C23" s="25" t="s">
        <v>34</v>
      </c>
      <c r="D23" s="159"/>
    </row>
    <row r="24" ht="17.25" customHeight="1" spans="1:4">
      <c r="A24" s="272"/>
      <c r="B24" s="159"/>
      <c r="C24" s="25" t="s">
        <v>35</v>
      </c>
      <c r="D24" s="159">
        <v>664754.4</v>
      </c>
    </row>
    <row r="25" ht="17.25" customHeight="1" spans="1:4">
      <c r="A25" s="272"/>
      <c r="B25" s="159"/>
      <c r="C25" s="25" t="s">
        <v>36</v>
      </c>
      <c r="D25" s="159"/>
    </row>
    <row r="26" ht="17.25" customHeight="1" spans="1:4">
      <c r="A26" s="272"/>
      <c r="B26" s="159"/>
      <c r="C26" s="271" t="s">
        <v>37</v>
      </c>
      <c r="D26" s="159"/>
    </row>
    <row r="27" ht="17.25" customHeight="1" spans="1:4">
      <c r="A27" s="272"/>
      <c r="B27" s="159"/>
      <c r="C27" s="25" t="s">
        <v>38</v>
      </c>
      <c r="D27" s="159"/>
    </row>
    <row r="28" ht="16.5" customHeight="1" spans="1:4">
      <c r="A28" s="272"/>
      <c r="B28" s="159"/>
      <c r="C28" s="25" t="s">
        <v>39</v>
      </c>
      <c r="D28" s="159"/>
    </row>
    <row r="29" ht="16.5" customHeight="1" spans="1:4">
      <c r="A29" s="272"/>
      <c r="B29" s="159"/>
      <c r="C29" s="271" t="s">
        <v>40</v>
      </c>
      <c r="D29" s="159"/>
    </row>
    <row r="30" ht="17.25" customHeight="1" spans="1:4">
      <c r="A30" s="272"/>
      <c r="B30" s="159"/>
      <c r="C30" s="271" t="s">
        <v>41</v>
      </c>
      <c r="D30" s="159"/>
    </row>
    <row r="31" ht="17.25" customHeight="1" spans="1:4">
      <c r="A31" s="272"/>
      <c r="B31" s="159"/>
      <c r="C31" s="25" t="s">
        <v>42</v>
      </c>
      <c r="D31" s="159"/>
    </row>
    <row r="32" ht="16.5" customHeight="1" spans="1:4">
      <c r="A32" s="272" t="s">
        <v>43</v>
      </c>
      <c r="B32" s="159">
        <v>12637885.81</v>
      </c>
      <c r="C32" s="272" t="s">
        <v>44</v>
      </c>
      <c r="D32" s="159">
        <v>12637885.81</v>
      </c>
    </row>
    <row r="33" ht="16.5" customHeight="1" spans="1:4">
      <c r="A33" s="271" t="s">
        <v>45</v>
      </c>
      <c r="B33" s="159"/>
      <c r="C33" s="271" t="s">
        <v>46</v>
      </c>
      <c r="D33" s="159"/>
    </row>
    <row r="34" ht="16.5" customHeight="1" spans="1:4">
      <c r="A34" s="25" t="s">
        <v>47</v>
      </c>
      <c r="B34" s="82"/>
      <c r="C34" s="25" t="s">
        <v>47</v>
      </c>
      <c r="D34" s="82"/>
    </row>
    <row r="35" ht="16.5" customHeight="1" spans="1:4">
      <c r="A35" s="25" t="s">
        <v>48</v>
      </c>
      <c r="B35" s="82"/>
      <c r="C35" s="25" t="s">
        <v>49</v>
      </c>
      <c r="D35" s="82"/>
    </row>
    <row r="36" ht="16.5" customHeight="1" spans="1:4">
      <c r="A36" s="273" t="s">
        <v>50</v>
      </c>
      <c r="B36" s="159">
        <v>12637885.81</v>
      </c>
      <c r="C36" s="273" t="s">
        <v>51</v>
      </c>
      <c r="D36" s="159">
        <v>12637885.81</v>
      </c>
    </row>
  </sheetData>
  <mergeCells count="4">
    <mergeCell ref="A2:D2"/>
    <mergeCell ref="A3:B3"/>
    <mergeCell ref="A4:B4"/>
    <mergeCell ref="C4:D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selection activeCell="C14" sqref="C14"/>
    </sheetView>
  </sheetViews>
  <sheetFormatPr defaultColWidth="9.14545454545454" defaultRowHeight="14.25" customHeight="1" outlineLevelCol="5"/>
  <cols>
    <col min="1" max="1" width="23.3727272727273" style="2" customWidth="1"/>
    <col min="2" max="2" width="23.7545454545455" style="2" customWidth="1"/>
    <col min="3" max="3" width="32.1454545454545" style="2" customWidth="1"/>
    <col min="4" max="6" width="27.8727272727273" style="2" customWidth="1"/>
    <col min="7" max="16384" width="9.14545454545454" style="2"/>
  </cols>
  <sheetData>
    <row r="1" ht="12" customHeight="1" spans="1:6">
      <c r="A1" s="146">
        <v>1</v>
      </c>
      <c r="B1" s="147">
        <v>0</v>
      </c>
      <c r="C1" s="146">
        <v>1</v>
      </c>
      <c r="D1" s="148"/>
      <c r="E1" s="148"/>
      <c r="F1" s="149" t="s">
        <v>551</v>
      </c>
    </row>
    <row r="2" ht="42" customHeight="1" spans="1:6">
      <c r="A2" s="150" t="str">
        <f>"2026"&amp;"年部门政府性基金预算支出预算表"</f>
        <v>2026年部门政府性基金预算支出预算表</v>
      </c>
      <c r="B2" s="150" t="s">
        <v>552</v>
      </c>
      <c r="C2" s="151"/>
      <c r="D2" s="152"/>
      <c r="E2" s="152"/>
      <c r="F2" s="152"/>
    </row>
    <row r="3" ht="13.5" customHeight="1" spans="1:6">
      <c r="A3" s="6" t="str">
        <f>"单位名称："&amp;"嵩明县林业和草原局"</f>
        <v>单位名称：嵩明县林业和草原局</v>
      </c>
      <c r="B3" s="6" t="s">
        <v>553</v>
      </c>
      <c r="C3" s="146"/>
      <c r="D3" s="148"/>
      <c r="E3" s="148"/>
      <c r="F3" s="149" t="s">
        <v>1</v>
      </c>
    </row>
    <row r="4" ht="19.5" customHeight="1" spans="1:6">
      <c r="A4" s="153" t="s">
        <v>554</v>
      </c>
      <c r="B4" s="154" t="s">
        <v>73</v>
      </c>
      <c r="C4" s="153" t="s">
        <v>74</v>
      </c>
      <c r="D4" s="12" t="s">
        <v>555</v>
      </c>
      <c r="E4" s="13"/>
      <c r="F4" s="14"/>
    </row>
    <row r="5" ht="18.75" customHeight="1" spans="1:6">
      <c r="A5" s="155"/>
      <c r="B5" s="156"/>
      <c r="C5" s="155"/>
      <c r="D5" s="17" t="s">
        <v>55</v>
      </c>
      <c r="E5" s="12" t="s">
        <v>76</v>
      </c>
      <c r="F5" s="17" t="s">
        <v>77</v>
      </c>
    </row>
    <row r="6" ht="18.75" customHeight="1" spans="1:6">
      <c r="A6" s="65">
        <v>1</v>
      </c>
      <c r="B6" s="157" t="s">
        <v>368</v>
      </c>
      <c r="C6" s="65">
        <v>3</v>
      </c>
      <c r="D6" s="158">
        <v>4</v>
      </c>
      <c r="E6" s="158">
        <v>5</v>
      </c>
      <c r="F6" s="158">
        <v>6</v>
      </c>
    </row>
    <row r="7" ht="21" customHeight="1" spans="1:6">
      <c r="A7" s="25" t="s">
        <v>70</v>
      </c>
      <c r="B7" s="25"/>
      <c r="C7" s="25"/>
      <c r="D7" s="159">
        <v>100000</v>
      </c>
      <c r="E7" s="159"/>
      <c r="F7" s="159">
        <v>100000</v>
      </c>
    </row>
    <row r="8" ht="21" customHeight="1" spans="1:6">
      <c r="A8" s="25"/>
      <c r="B8" s="25" t="s">
        <v>124</v>
      </c>
      <c r="C8" s="25" t="s">
        <v>125</v>
      </c>
      <c r="D8" s="159">
        <v>100000</v>
      </c>
      <c r="E8" s="159"/>
      <c r="F8" s="159">
        <v>100000</v>
      </c>
    </row>
    <row r="9" ht="21" customHeight="1" spans="1:6">
      <c r="A9" s="160"/>
      <c r="B9" s="161" t="s">
        <v>126</v>
      </c>
      <c r="C9" s="161" t="s">
        <v>127</v>
      </c>
      <c r="D9" s="159">
        <v>100000</v>
      </c>
      <c r="E9" s="159"/>
      <c r="F9" s="159">
        <v>100000</v>
      </c>
    </row>
    <row r="10" ht="21" customHeight="1" spans="1:6">
      <c r="A10" s="162"/>
      <c r="B10" s="163">
        <v>2120816</v>
      </c>
      <c r="C10" s="164" t="s">
        <v>129</v>
      </c>
      <c r="D10" s="159">
        <v>100000</v>
      </c>
      <c r="E10" s="159"/>
      <c r="F10" s="159">
        <v>100000</v>
      </c>
    </row>
    <row r="11" ht="18.75" customHeight="1" spans="1:6">
      <c r="A11" s="165" t="s">
        <v>197</v>
      </c>
      <c r="B11" s="165" t="s">
        <v>197</v>
      </c>
      <c r="C11" s="166" t="s">
        <v>197</v>
      </c>
      <c r="D11" s="159">
        <v>100000</v>
      </c>
      <c r="E11" s="159"/>
      <c r="F11" s="159">
        <v>100000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751388888888889" right="0.751388888888889" top="1" bottom="1" header="0.5" footer="0.5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5"/>
  <sheetViews>
    <sheetView showZeros="0" workbookViewId="0">
      <selection activeCell="G18" sqref="G18"/>
    </sheetView>
  </sheetViews>
  <sheetFormatPr defaultColWidth="9.14545454545454" defaultRowHeight="14.25" customHeight="1"/>
  <cols>
    <col min="1" max="1" width="20" customWidth="1"/>
    <col min="2" max="2" width="21.7090909090909" customWidth="1"/>
    <col min="3" max="3" width="24" customWidth="1"/>
    <col min="4" max="4" width="7.70909090909091" style="118" customWidth="1"/>
    <col min="5" max="5" width="11.1454545454545" customWidth="1"/>
    <col min="6" max="6" width="13.2818181818182" customWidth="1"/>
    <col min="7" max="8" width="12.3727272727273" customWidth="1"/>
    <col min="9" max="17" width="8.87272727272727" customWidth="1"/>
  </cols>
  <sheetData>
    <row r="1" ht="15.75" customHeight="1" spans="1:17">
      <c r="P1" s="119"/>
      <c r="Q1" s="119" t="s">
        <v>556</v>
      </c>
    </row>
    <row r="2" ht="41.25" customHeight="1" spans="1:17">
      <c r="A2" s="88" t="str">
        <f>"2026"&amp;"年部门政府采购预算表"</f>
        <v>2026年部门政府采购预算表</v>
      </c>
      <c r="B2" s="120"/>
      <c r="C2" s="120"/>
      <c r="D2" s="120"/>
      <c r="E2" s="120"/>
      <c r="F2" s="120"/>
      <c r="G2" s="120"/>
      <c r="H2" s="120"/>
      <c r="I2" s="120"/>
      <c r="J2" s="120"/>
      <c r="K2" s="89"/>
      <c r="L2" s="120"/>
      <c r="M2" s="120"/>
      <c r="N2" s="89"/>
      <c r="O2" s="120"/>
      <c r="P2" s="89"/>
      <c r="Q2" s="89"/>
    </row>
    <row r="3" ht="18.75" customHeight="1" spans="1:17">
      <c r="A3" s="121" t="str">
        <f>"单位名称："&amp;"嵩明县林业和草原局"</f>
        <v>单位名称：嵩明县林业和草原局</v>
      </c>
      <c r="B3" s="122"/>
      <c r="C3" s="122"/>
      <c r="D3" s="123"/>
      <c r="E3" s="122"/>
      <c r="F3" s="122"/>
      <c r="G3" s="122"/>
      <c r="H3" s="122"/>
      <c r="I3" s="122"/>
      <c r="J3" s="122"/>
      <c r="P3" s="124"/>
      <c r="Q3" s="125" t="s">
        <v>1</v>
      </c>
    </row>
    <row r="4" ht="20" customHeight="1" spans="1:17">
      <c r="A4" s="126" t="s">
        <v>557</v>
      </c>
      <c r="B4" s="127" t="s">
        <v>558</v>
      </c>
      <c r="C4" s="127" t="s">
        <v>559</v>
      </c>
      <c r="D4" s="127" t="s">
        <v>560</v>
      </c>
      <c r="E4" s="127" t="s">
        <v>561</v>
      </c>
      <c r="F4" s="128" t="s">
        <v>562</v>
      </c>
      <c r="G4" s="98" t="s">
        <v>213</v>
      </c>
      <c r="H4" s="98"/>
      <c r="I4" s="98"/>
      <c r="J4" s="98"/>
      <c r="K4" s="99"/>
      <c r="L4" s="98"/>
      <c r="M4" s="98"/>
      <c r="N4" s="129"/>
      <c r="O4" s="98"/>
      <c r="P4" s="99"/>
      <c r="Q4" s="130"/>
    </row>
    <row r="5" ht="20" customHeight="1" spans="1:17">
      <c r="A5" s="126"/>
      <c r="B5" s="127"/>
      <c r="C5" s="127"/>
      <c r="D5" s="127"/>
      <c r="E5" s="127"/>
      <c r="F5" s="103"/>
      <c r="G5" s="103" t="s">
        <v>55</v>
      </c>
      <c r="H5" s="103" t="s">
        <v>58</v>
      </c>
      <c r="I5" s="103" t="s">
        <v>563</v>
      </c>
      <c r="J5" s="103" t="s">
        <v>564</v>
      </c>
      <c r="K5" s="104" t="s">
        <v>565</v>
      </c>
      <c r="L5" s="105" t="s">
        <v>566</v>
      </c>
      <c r="M5" s="105"/>
      <c r="N5" s="131"/>
      <c r="O5" s="105"/>
      <c r="P5" s="106"/>
      <c r="Q5" s="132"/>
    </row>
    <row r="6" s="83" customFormat="1" ht="51" customHeight="1" spans="1:17">
      <c r="A6" s="101"/>
      <c r="B6" s="127"/>
      <c r="C6" s="127"/>
      <c r="D6" s="127"/>
      <c r="E6" s="127"/>
      <c r="F6" s="108"/>
      <c r="G6" s="108"/>
      <c r="H6" s="108" t="s">
        <v>57</v>
      </c>
      <c r="I6" s="108"/>
      <c r="J6" s="108"/>
      <c r="K6" s="107"/>
      <c r="L6" s="108" t="s">
        <v>57</v>
      </c>
      <c r="M6" s="108" t="s">
        <v>64</v>
      </c>
      <c r="N6" s="107" t="s">
        <v>65</v>
      </c>
      <c r="O6" s="108" t="s">
        <v>66</v>
      </c>
      <c r="P6" s="107" t="s">
        <v>67</v>
      </c>
      <c r="Q6" s="107" t="s">
        <v>68</v>
      </c>
    </row>
    <row r="7" ht="18" customHeight="1" spans="1:17">
      <c r="A7" s="133">
        <v>1</v>
      </c>
      <c r="B7" s="133">
        <v>2</v>
      </c>
      <c r="C7" s="133">
        <v>3</v>
      </c>
      <c r="D7" s="133">
        <v>4</v>
      </c>
      <c r="E7" s="133">
        <v>5</v>
      </c>
      <c r="F7" s="134">
        <v>6</v>
      </c>
      <c r="G7" s="135">
        <v>7</v>
      </c>
      <c r="H7" s="135">
        <v>8</v>
      </c>
      <c r="I7" s="135">
        <v>9</v>
      </c>
      <c r="J7" s="135">
        <v>10</v>
      </c>
      <c r="K7" s="135">
        <v>11</v>
      </c>
      <c r="L7" s="135">
        <v>12</v>
      </c>
      <c r="M7" s="135">
        <v>13</v>
      </c>
      <c r="N7" s="135">
        <v>14</v>
      </c>
      <c r="O7" s="135">
        <v>15</v>
      </c>
      <c r="P7" s="135">
        <v>16</v>
      </c>
      <c r="Q7" s="135">
        <v>17</v>
      </c>
    </row>
    <row r="8" ht="21" customHeight="1" spans="1:17">
      <c r="A8" s="112" t="s">
        <v>248</v>
      </c>
      <c r="B8" s="136" t="s">
        <v>567</v>
      </c>
      <c r="C8" s="136" t="s">
        <v>568</v>
      </c>
      <c r="D8" s="137" t="s">
        <v>397</v>
      </c>
      <c r="E8" s="138">
        <v>1375</v>
      </c>
      <c r="F8" s="113">
        <v>11000</v>
      </c>
      <c r="G8" s="114">
        <v>11000</v>
      </c>
      <c r="H8" s="114">
        <v>11000</v>
      </c>
      <c r="I8" s="114"/>
      <c r="J8" s="114"/>
      <c r="K8" s="114"/>
      <c r="L8" s="114"/>
      <c r="M8" s="114"/>
      <c r="N8" s="115"/>
      <c r="O8" s="115"/>
      <c r="P8" s="114"/>
      <c r="Q8" s="114"/>
    </row>
    <row r="9" ht="21" customHeight="1" spans="1:17">
      <c r="A9" s="112" t="s">
        <v>248</v>
      </c>
      <c r="B9" s="136" t="s">
        <v>569</v>
      </c>
      <c r="C9" s="136" t="s">
        <v>570</v>
      </c>
      <c r="D9" s="137" t="s">
        <v>397</v>
      </c>
      <c r="E9" s="138">
        <v>2</v>
      </c>
      <c r="F9" s="113">
        <v>4800</v>
      </c>
      <c r="G9" s="114">
        <v>4800</v>
      </c>
      <c r="H9" s="114">
        <v>4800</v>
      </c>
      <c r="I9" s="114"/>
      <c r="J9" s="114"/>
      <c r="K9" s="114"/>
      <c r="L9" s="114"/>
      <c r="M9" s="114"/>
      <c r="N9" s="115"/>
      <c r="O9" s="115"/>
      <c r="P9" s="114"/>
      <c r="Q9" s="114"/>
    </row>
    <row r="10" ht="21" customHeight="1" spans="1:17">
      <c r="A10" s="112" t="s">
        <v>248</v>
      </c>
      <c r="B10" s="136" t="s">
        <v>571</v>
      </c>
      <c r="C10" s="136" t="s">
        <v>572</v>
      </c>
      <c r="D10" s="137" t="s">
        <v>397</v>
      </c>
      <c r="E10" s="138">
        <v>1</v>
      </c>
      <c r="F10" s="113">
        <v>4200</v>
      </c>
      <c r="G10" s="114">
        <v>4200</v>
      </c>
      <c r="H10" s="114">
        <v>4200</v>
      </c>
      <c r="I10" s="114"/>
      <c r="J10" s="114"/>
      <c r="K10" s="114"/>
      <c r="L10" s="114"/>
      <c r="M10" s="114"/>
      <c r="N10" s="115"/>
      <c r="O10" s="115"/>
      <c r="P10" s="114"/>
      <c r="Q10" s="114"/>
    </row>
    <row r="11" ht="21" customHeight="1" spans="1:17">
      <c r="A11" s="112" t="s">
        <v>256</v>
      </c>
      <c r="B11" s="136" t="s">
        <v>573</v>
      </c>
      <c r="C11" s="136" t="s">
        <v>568</v>
      </c>
      <c r="D11" s="137" t="s">
        <v>397</v>
      </c>
      <c r="E11" s="138">
        <v>1375</v>
      </c>
      <c r="F11" s="113">
        <v>11000</v>
      </c>
      <c r="G11" s="114">
        <v>11000</v>
      </c>
      <c r="H11" s="114">
        <v>11000</v>
      </c>
      <c r="I11" s="114"/>
      <c r="J11" s="114"/>
      <c r="K11" s="114"/>
      <c r="L11" s="114"/>
      <c r="M11" s="114"/>
      <c r="N11" s="115"/>
      <c r="O11" s="115"/>
      <c r="P11" s="114"/>
      <c r="Q11" s="114"/>
    </row>
    <row r="12" ht="21" customHeight="1" spans="1:17">
      <c r="A12" s="112" t="s">
        <v>256</v>
      </c>
      <c r="B12" s="136" t="s">
        <v>574</v>
      </c>
      <c r="C12" s="136" t="s">
        <v>570</v>
      </c>
      <c r="D12" s="137" t="s">
        <v>397</v>
      </c>
      <c r="E12" s="138">
        <v>2</v>
      </c>
      <c r="F12" s="113">
        <v>4800</v>
      </c>
      <c r="G12" s="114">
        <v>4800</v>
      </c>
      <c r="H12" s="114">
        <v>4800</v>
      </c>
      <c r="I12" s="114"/>
      <c r="J12" s="114"/>
      <c r="K12" s="114"/>
      <c r="L12" s="114"/>
      <c r="M12" s="114"/>
      <c r="N12" s="115"/>
      <c r="O12" s="115"/>
      <c r="P12" s="114"/>
      <c r="Q12" s="114"/>
    </row>
    <row r="13" ht="21" customHeight="1" spans="1:17">
      <c r="A13" s="112" t="s">
        <v>256</v>
      </c>
      <c r="B13" s="136" t="s">
        <v>575</v>
      </c>
      <c r="C13" s="136" t="s">
        <v>572</v>
      </c>
      <c r="D13" s="137" t="s">
        <v>397</v>
      </c>
      <c r="E13" s="138">
        <v>1</v>
      </c>
      <c r="F13" s="113">
        <v>4200</v>
      </c>
      <c r="G13" s="114">
        <v>4200</v>
      </c>
      <c r="H13" s="114">
        <v>4200</v>
      </c>
      <c r="I13" s="114"/>
      <c r="J13" s="114"/>
      <c r="K13" s="114"/>
      <c r="L13" s="114"/>
      <c r="M13" s="114"/>
      <c r="N13" s="115"/>
      <c r="O13" s="115"/>
      <c r="P13" s="114"/>
      <c r="Q13" s="114"/>
    </row>
    <row r="14" ht="21" customHeight="1" spans="1:17">
      <c r="A14" s="139" t="s">
        <v>197</v>
      </c>
      <c r="B14" s="140"/>
      <c r="C14" s="140"/>
      <c r="D14" s="139"/>
      <c r="E14" s="141"/>
      <c r="F14" s="113">
        <v>40000</v>
      </c>
      <c r="G14" s="114">
        <v>40000</v>
      </c>
      <c r="H14" s="114">
        <v>40000</v>
      </c>
      <c r="I14" s="114"/>
      <c r="J14" s="114"/>
      <c r="K14" s="114"/>
      <c r="L14" s="114"/>
      <c r="M14" s="114"/>
      <c r="N14" s="115"/>
      <c r="O14" s="115"/>
      <c r="P14" s="114"/>
      <c r="Q14" s="114"/>
    </row>
    <row r="15" ht="25" customHeight="1" spans="1:17">
      <c r="A15" s="142" t="s">
        <v>576</v>
      </c>
      <c r="B15" s="142"/>
      <c r="C15" s="142"/>
      <c r="D15" s="143"/>
      <c r="E15" s="144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</row>
  </sheetData>
  <mergeCells count="17">
    <mergeCell ref="A2:Q2"/>
    <mergeCell ref="A3:F3"/>
    <mergeCell ref="G4:Q4"/>
    <mergeCell ref="L5:Q5"/>
    <mergeCell ref="A14:E14"/>
    <mergeCell ref="A15:Q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751388888888889" right="0.751388888888889" top="1" bottom="1" header="0.5" footer="0.5"/>
  <pageSetup paperSize="9" scale="65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4"/>
  <sheetViews>
    <sheetView showZeros="0" workbookViewId="0">
      <selection activeCell="I22" sqref="I22"/>
    </sheetView>
  </sheetViews>
  <sheetFormatPr defaultColWidth="9.14545454545454" defaultRowHeight="14.25" customHeight="1"/>
  <cols>
    <col min="1" max="1" width="19.1272727272727" customWidth="1"/>
    <col min="2" max="2" width="24.1272727272727" customWidth="1"/>
    <col min="3" max="3" width="36.2545454545455" customWidth="1"/>
    <col min="4" max="5" width="12.2545454545455" customWidth="1"/>
    <col min="6" max="6" width="6.87272727272727" customWidth="1"/>
    <col min="7" max="14" width="8.5" customWidth="1"/>
  </cols>
  <sheetData>
    <row r="1" ht="16.5" customHeight="1" spans="1:14">
      <c r="A1" s="84"/>
      <c r="B1" s="85"/>
      <c r="C1" s="85"/>
      <c r="D1" s="84"/>
      <c r="E1" s="84"/>
      <c r="F1" s="84"/>
      <c r="G1" s="84"/>
      <c r="H1" s="86"/>
      <c r="I1" s="84"/>
      <c r="J1" s="84"/>
      <c r="K1" s="85"/>
      <c r="L1" s="84"/>
      <c r="M1" s="87"/>
      <c r="N1" s="87" t="s">
        <v>577</v>
      </c>
    </row>
    <row r="2" ht="41.25" customHeight="1" spans="1:14">
      <c r="A2" s="88" t="str">
        <f>"2026"&amp;"年部门政府购买服务预算表"</f>
        <v>2026年部门政府购买服务预算表</v>
      </c>
      <c r="B2" s="89"/>
      <c r="C2" s="89"/>
      <c r="D2" s="90"/>
      <c r="E2" s="90"/>
      <c r="F2" s="90"/>
      <c r="G2" s="90"/>
      <c r="H2" s="91"/>
      <c r="I2" s="90"/>
      <c r="J2" s="90"/>
      <c r="K2" s="89"/>
      <c r="L2" s="90"/>
      <c r="M2" s="91"/>
      <c r="N2" s="89"/>
    </row>
    <row r="3" ht="22.5" customHeight="1" spans="1:14">
      <c r="A3" s="92" t="str">
        <f>"单位名称："&amp;"嵩明县林业和草原局"</f>
        <v>单位名称：嵩明县林业和草原局</v>
      </c>
      <c r="B3" s="93"/>
      <c r="C3" s="93"/>
      <c r="D3" s="94"/>
      <c r="E3" s="94"/>
      <c r="F3" s="94"/>
      <c r="G3" s="94"/>
      <c r="H3" s="86"/>
      <c r="I3" s="84"/>
      <c r="J3" s="84"/>
      <c r="K3" s="85"/>
      <c r="L3" s="84"/>
      <c r="M3" s="95"/>
      <c r="N3" s="87" t="s">
        <v>1</v>
      </c>
    </row>
    <row r="4" s="83" customFormat="1" ht="24" customHeight="1" spans="1:14">
      <c r="A4" s="96" t="s">
        <v>557</v>
      </c>
      <c r="B4" s="96" t="s">
        <v>578</v>
      </c>
      <c r="C4" s="97" t="s">
        <v>579</v>
      </c>
      <c r="D4" s="98" t="s">
        <v>213</v>
      </c>
      <c r="E4" s="98"/>
      <c r="F4" s="98"/>
      <c r="G4" s="98"/>
      <c r="H4" s="99"/>
      <c r="I4" s="98"/>
      <c r="J4" s="98"/>
      <c r="K4" s="99"/>
      <c r="L4" s="98"/>
      <c r="M4" s="99"/>
      <c r="N4" s="100"/>
    </row>
    <row r="5" s="83" customFormat="1" ht="24" customHeight="1" spans="1:14">
      <c r="A5" s="101"/>
      <c r="B5" s="101"/>
      <c r="C5" s="102"/>
      <c r="D5" s="103" t="s">
        <v>55</v>
      </c>
      <c r="E5" s="103" t="s">
        <v>58</v>
      </c>
      <c r="F5" s="103" t="s">
        <v>563</v>
      </c>
      <c r="G5" s="103" t="s">
        <v>564</v>
      </c>
      <c r="H5" s="104" t="s">
        <v>565</v>
      </c>
      <c r="I5" s="105" t="s">
        <v>566</v>
      </c>
      <c r="J5" s="105"/>
      <c r="K5" s="106"/>
      <c r="L5" s="105"/>
      <c r="M5" s="106"/>
      <c r="N5" s="107"/>
    </row>
    <row r="6" s="83" customFormat="1" ht="54" customHeight="1" spans="1:14">
      <c r="A6" s="101"/>
      <c r="B6" s="101"/>
      <c r="C6" s="102"/>
      <c r="D6" s="108"/>
      <c r="E6" s="108" t="s">
        <v>57</v>
      </c>
      <c r="F6" s="108"/>
      <c r="G6" s="108"/>
      <c r="H6" s="107"/>
      <c r="I6" s="108" t="s">
        <v>57</v>
      </c>
      <c r="J6" s="108" t="s">
        <v>64</v>
      </c>
      <c r="K6" s="107" t="s">
        <v>65</v>
      </c>
      <c r="L6" s="108" t="s">
        <v>66</v>
      </c>
      <c r="M6" s="107" t="s">
        <v>67</v>
      </c>
      <c r="N6" s="107" t="s">
        <v>68</v>
      </c>
    </row>
    <row r="7" ht="17.25" customHeight="1" spans="1:14">
      <c r="A7" s="109">
        <v>1</v>
      </c>
      <c r="B7" s="109">
        <v>2</v>
      </c>
      <c r="C7" s="109">
        <v>3</v>
      </c>
      <c r="D7" s="110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</row>
    <row r="8" ht="21" customHeight="1" spans="1:14">
      <c r="A8" s="112" t="s">
        <v>248</v>
      </c>
      <c r="B8" s="112" t="s">
        <v>580</v>
      </c>
      <c r="C8" s="112" t="s">
        <v>581</v>
      </c>
      <c r="D8" s="113">
        <v>4800</v>
      </c>
      <c r="E8" s="114">
        <v>4800</v>
      </c>
      <c r="F8" s="114"/>
      <c r="G8" s="114"/>
      <c r="H8" s="114"/>
      <c r="I8" s="114"/>
      <c r="J8" s="114"/>
      <c r="K8" s="115"/>
      <c r="L8" s="115"/>
      <c r="M8" s="114"/>
      <c r="N8" s="114"/>
    </row>
    <row r="9" ht="21" customHeight="1" spans="1:14">
      <c r="A9" s="112" t="s">
        <v>248</v>
      </c>
      <c r="B9" s="112" t="s">
        <v>575</v>
      </c>
      <c r="C9" s="112" t="s">
        <v>582</v>
      </c>
      <c r="D9" s="113">
        <v>4200</v>
      </c>
      <c r="E9" s="114">
        <v>4200</v>
      </c>
      <c r="F9" s="114"/>
      <c r="G9" s="114"/>
      <c r="H9" s="114"/>
      <c r="I9" s="114"/>
      <c r="J9" s="114"/>
      <c r="K9" s="115"/>
      <c r="L9" s="115"/>
      <c r="M9" s="114"/>
      <c r="N9" s="114"/>
    </row>
    <row r="10" ht="21" customHeight="1" spans="1:14">
      <c r="A10" s="112" t="s">
        <v>248</v>
      </c>
      <c r="B10" s="112" t="s">
        <v>583</v>
      </c>
      <c r="C10" s="112" t="s">
        <v>584</v>
      </c>
      <c r="D10" s="113">
        <v>11000</v>
      </c>
      <c r="E10" s="114">
        <v>11000</v>
      </c>
      <c r="F10" s="114"/>
      <c r="G10" s="114"/>
      <c r="H10" s="114"/>
      <c r="I10" s="114"/>
      <c r="J10" s="114"/>
      <c r="K10" s="115"/>
      <c r="L10" s="115"/>
      <c r="M10" s="114"/>
      <c r="N10" s="114"/>
    </row>
    <row r="11" ht="21" customHeight="1" spans="1:14">
      <c r="A11" s="112" t="s">
        <v>256</v>
      </c>
      <c r="B11" s="112" t="s">
        <v>574</v>
      </c>
      <c r="C11" s="112" t="s">
        <v>581</v>
      </c>
      <c r="D11" s="113">
        <v>4800</v>
      </c>
      <c r="E11" s="114">
        <v>4800</v>
      </c>
      <c r="F11" s="114"/>
      <c r="G11" s="114"/>
      <c r="H11" s="114"/>
      <c r="I11" s="114"/>
      <c r="J11" s="114"/>
      <c r="K11" s="115"/>
      <c r="L11" s="115"/>
      <c r="M11" s="114"/>
      <c r="N11" s="114"/>
    </row>
    <row r="12" ht="21" customHeight="1" spans="1:14">
      <c r="A12" s="112" t="s">
        <v>256</v>
      </c>
      <c r="B12" s="112" t="s">
        <v>575</v>
      </c>
      <c r="C12" s="112" t="s">
        <v>582</v>
      </c>
      <c r="D12" s="113">
        <v>4200</v>
      </c>
      <c r="E12" s="114">
        <v>4200</v>
      </c>
      <c r="F12" s="114"/>
      <c r="G12" s="114"/>
      <c r="H12" s="114"/>
      <c r="I12" s="114"/>
      <c r="J12" s="114"/>
      <c r="K12" s="115"/>
      <c r="L12" s="115"/>
      <c r="M12" s="114"/>
      <c r="N12" s="114"/>
    </row>
    <row r="13" ht="21" customHeight="1" spans="1:14">
      <c r="A13" s="112" t="s">
        <v>256</v>
      </c>
      <c r="B13" s="112" t="s">
        <v>585</v>
      </c>
      <c r="C13" s="112" t="s">
        <v>584</v>
      </c>
      <c r="D13" s="113">
        <v>11000</v>
      </c>
      <c r="E13" s="114">
        <v>11000</v>
      </c>
      <c r="F13" s="114"/>
      <c r="G13" s="114"/>
      <c r="H13" s="114"/>
      <c r="I13" s="114"/>
      <c r="J13" s="114"/>
      <c r="K13" s="115"/>
      <c r="L13" s="115"/>
      <c r="M13" s="114"/>
      <c r="N13" s="114"/>
    </row>
    <row r="14" ht="21" customHeight="1" spans="1:14">
      <c r="A14" s="116" t="s">
        <v>197</v>
      </c>
      <c r="B14" s="117"/>
      <c r="C14" s="117"/>
      <c r="D14" s="113">
        <v>40000</v>
      </c>
      <c r="E14" s="114">
        <v>40000</v>
      </c>
      <c r="F14" s="114"/>
      <c r="G14" s="114"/>
      <c r="H14" s="114"/>
      <c r="I14" s="114"/>
      <c r="J14" s="114"/>
      <c r="K14" s="115"/>
      <c r="L14" s="115"/>
      <c r="M14" s="114"/>
      <c r="N14" s="114"/>
    </row>
  </sheetData>
  <mergeCells count="13">
    <mergeCell ref="A2:N2"/>
    <mergeCell ref="A3:C3"/>
    <mergeCell ref="D4:N4"/>
    <mergeCell ref="I5:N5"/>
    <mergeCell ref="A14:C14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751388888888889" right="0.751388888888889" top="1" bottom="1" header="0.5" footer="0.5"/>
  <pageSetup paperSize="9" scale="7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Y10"/>
  <sheetViews>
    <sheetView showZeros="0" zoomScale="85" zoomScaleNormal="85" workbookViewId="0">
      <selection activeCell="K19" sqref="K19"/>
    </sheetView>
  </sheetViews>
  <sheetFormatPr defaultColWidth="9.14545454545454" defaultRowHeight="14.25" customHeight="1"/>
  <cols>
    <col min="1" max="1" width="20.2909090909091" style="2" customWidth="1"/>
    <col min="2" max="4" width="20" style="2" customWidth="1"/>
    <col min="5" max="5" width="8.67272727272727" style="2" customWidth="1"/>
    <col min="6" max="16384" width="9.14545454545454" style="2"/>
  </cols>
  <sheetData>
    <row r="1" ht="17.25" customHeight="1" spans="1:25">
      <c r="D1" s="68"/>
      <c r="E1" s="4"/>
      <c r="Y1" s="4" t="s">
        <v>586</v>
      </c>
    </row>
    <row r="2" ht="41.25" customHeight="1" spans="1:25">
      <c r="A2" s="69" t="s">
        <v>587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1"/>
      <c r="X2" s="71"/>
      <c r="Y2" s="71"/>
    </row>
    <row r="3" ht="29" customHeight="1" spans="1:25">
      <c r="A3" s="72" t="s">
        <v>588</v>
      </c>
      <c r="B3" s="73"/>
      <c r="C3" s="73"/>
      <c r="D3" s="74"/>
      <c r="E3" s="75"/>
      <c r="F3" s="75"/>
      <c r="G3" s="75"/>
      <c r="H3" s="75"/>
      <c r="I3" s="75"/>
      <c r="W3" s="76"/>
      <c r="X3" s="76"/>
      <c r="Y3" s="76" t="s">
        <v>1</v>
      </c>
    </row>
    <row r="4" ht="29" customHeight="1" spans="1:25">
      <c r="A4" s="17" t="s">
        <v>589</v>
      </c>
      <c r="B4" s="12" t="s">
        <v>213</v>
      </c>
      <c r="C4" s="13"/>
      <c r="D4" s="13"/>
      <c r="E4" s="12" t="s">
        <v>590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77"/>
      <c r="X4" s="78"/>
      <c r="Y4" s="78"/>
    </row>
    <row r="5" ht="40.5" customHeight="1" spans="1:25">
      <c r="A5" s="19"/>
      <c r="B5" s="16" t="s">
        <v>55</v>
      </c>
      <c r="C5" s="11" t="s">
        <v>58</v>
      </c>
      <c r="D5" s="79" t="s">
        <v>563</v>
      </c>
      <c r="E5" s="50" t="s">
        <v>591</v>
      </c>
      <c r="F5" s="50" t="s">
        <v>592</v>
      </c>
      <c r="G5" s="50" t="s">
        <v>593</v>
      </c>
      <c r="H5" s="50" t="s">
        <v>594</v>
      </c>
      <c r="I5" s="50" t="s">
        <v>595</v>
      </c>
      <c r="J5" s="50" t="s">
        <v>596</v>
      </c>
      <c r="K5" s="50" t="s">
        <v>597</v>
      </c>
      <c r="L5" s="50" t="s">
        <v>598</v>
      </c>
      <c r="M5" s="50" t="s">
        <v>599</v>
      </c>
      <c r="N5" s="50" t="s">
        <v>600</v>
      </c>
      <c r="O5" s="50" t="s">
        <v>601</v>
      </c>
      <c r="P5" s="50" t="s">
        <v>602</v>
      </c>
      <c r="Q5" s="50" t="s">
        <v>603</v>
      </c>
      <c r="R5" s="50" t="s">
        <v>604</v>
      </c>
      <c r="S5" s="50" t="s">
        <v>605</v>
      </c>
      <c r="T5" s="50" t="s">
        <v>606</v>
      </c>
      <c r="U5" s="50" t="s">
        <v>607</v>
      </c>
      <c r="V5" s="50" t="s">
        <v>608</v>
      </c>
      <c r="W5" s="50" t="s">
        <v>609</v>
      </c>
      <c r="X5" s="80" t="s">
        <v>610</v>
      </c>
      <c r="Y5" s="80" t="s">
        <v>611</v>
      </c>
    </row>
    <row r="6" ht="30" customHeight="1" spans="1:25">
      <c r="A6" s="21">
        <v>1</v>
      </c>
      <c r="B6" s="21">
        <v>2</v>
      </c>
      <c r="C6" s="21">
        <v>3</v>
      </c>
      <c r="D6" s="81">
        <v>4</v>
      </c>
      <c r="E6" s="32">
        <v>5</v>
      </c>
      <c r="F6" s="21">
        <v>6</v>
      </c>
      <c r="G6" s="21">
        <v>7</v>
      </c>
      <c r="H6" s="81">
        <v>8</v>
      </c>
      <c r="I6" s="21">
        <v>9</v>
      </c>
      <c r="J6" s="21">
        <v>10</v>
      </c>
      <c r="K6" s="21">
        <v>11</v>
      </c>
      <c r="L6" s="81">
        <v>12</v>
      </c>
      <c r="M6" s="21">
        <v>13</v>
      </c>
      <c r="N6" s="21">
        <v>14</v>
      </c>
      <c r="O6" s="21">
        <v>15</v>
      </c>
      <c r="P6" s="81">
        <v>16</v>
      </c>
      <c r="Q6" s="21">
        <v>17</v>
      </c>
      <c r="R6" s="21">
        <v>18</v>
      </c>
      <c r="S6" s="21">
        <v>19</v>
      </c>
      <c r="T6" s="81">
        <v>20</v>
      </c>
      <c r="U6" s="81">
        <v>21</v>
      </c>
      <c r="V6" s="81">
        <v>22</v>
      </c>
      <c r="W6" s="32">
        <v>23</v>
      </c>
      <c r="X6" s="32">
        <v>24</v>
      </c>
      <c r="Y6" s="32">
        <v>25</v>
      </c>
    </row>
    <row r="7" ht="30" customHeight="1" spans="1:25">
      <c r="A7" s="33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30" customHeight="1" spans="1:25">
      <c r="A8" s="66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ht="13" customHeight="1"/>
    <row r="10" ht="30" customHeight="1" spans="1:25">
      <c r="A10" s="2" t="s">
        <v>612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161111111111111" right="0.161111111111111" top="1" bottom="1" header="0.5" footer="0.5"/>
  <pageSetup paperSize="9" scale="5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I12" sqref="I12"/>
    </sheetView>
  </sheetViews>
  <sheetFormatPr defaultColWidth="9.14545454545454" defaultRowHeight="12" customHeight="1"/>
  <cols>
    <col min="1" max="10" width="13.1272727272727" style="2" customWidth="1"/>
    <col min="11" max="16384" width="9.14545454545454" style="2"/>
  </cols>
  <sheetData>
    <row r="1" ht="16.5" customHeight="1" spans="1:10">
      <c r="J1" s="4" t="s">
        <v>613</v>
      </c>
    </row>
    <row r="2" ht="41.25" customHeight="1" spans="1:10">
      <c r="A2" s="61" t="str">
        <f>"2026"&amp;"年对下转移支付绩效目标表"</f>
        <v>2026年对下转移支付绩效目标表</v>
      </c>
      <c r="B2" s="5"/>
      <c r="C2" s="5"/>
      <c r="D2" s="5"/>
      <c r="E2" s="5"/>
      <c r="F2" s="62"/>
      <c r="G2" s="5"/>
      <c r="H2" s="62"/>
      <c r="I2" s="62"/>
      <c r="J2" s="5"/>
    </row>
    <row r="3" ht="17.25" customHeight="1" spans="1:10">
      <c r="A3" s="6" t="str">
        <f>"单位名称："&amp;"嵩明县林业和草原局"</f>
        <v>单位名称：嵩明县林业和草原局</v>
      </c>
    </row>
    <row r="4" s="60" customFormat="1" ht="44.25" customHeight="1" spans="1:10">
      <c r="A4" s="63" t="s">
        <v>589</v>
      </c>
      <c r="B4" s="63" t="s">
        <v>332</v>
      </c>
      <c r="C4" s="63" t="s">
        <v>333</v>
      </c>
      <c r="D4" s="63" t="s">
        <v>334</v>
      </c>
      <c r="E4" s="63" t="s">
        <v>335</v>
      </c>
      <c r="F4" s="64" t="s">
        <v>336</v>
      </c>
      <c r="G4" s="63" t="s">
        <v>337</v>
      </c>
      <c r="H4" s="64" t="s">
        <v>338</v>
      </c>
      <c r="I4" s="64" t="s">
        <v>339</v>
      </c>
      <c r="J4" s="63" t="s">
        <v>340</v>
      </c>
    </row>
    <row r="5" ht="21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5">
        <v>6</v>
      </c>
      <c r="G5" s="63">
        <v>7</v>
      </c>
      <c r="H5" s="65">
        <v>8</v>
      </c>
      <c r="I5" s="65">
        <v>9</v>
      </c>
      <c r="J5" s="63">
        <v>10</v>
      </c>
    </row>
    <row r="6" ht="27" customHeight="1" spans="1:10">
      <c r="A6" s="33"/>
      <c r="B6" s="66"/>
      <c r="C6" s="66"/>
      <c r="D6" s="66"/>
      <c r="E6" s="53"/>
      <c r="F6" s="67"/>
      <c r="G6" s="53"/>
      <c r="H6" s="67"/>
      <c r="I6" s="67"/>
      <c r="J6" s="53"/>
    </row>
    <row r="7" ht="27" customHeight="1" spans="1:10">
      <c r="A7" s="33"/>
      <c r="B7" s="25"/>
      <c r="C7" s="25"/>
      <c r="D7" s="25"/>
      <c r="E7" s="33"/>
      <c r="F7" s="25"/>
      <c r="G7" s="33"/>
      <c r="H7" s="25"/>
      <c r="I7" s="25"/>
      <c r="J7" s="33"/>
    </row>
    <row r="9" ht="24" customHeight="1" spans="1:10">
      <c r="A9" s="2" t="s">
        <v>612</v>
      </c>
    </row>
  </sheetData>
  <mergeCells count="2">
    <mergeCell ref="A2:J2"/>
    <mergeCell ref="A3:H3"/>
  </mergeCells>
  <printOptions horizontalCentered="1"/>
  <pageMargins left="0.751388888888889" right="0.357638888888889" top="1" bottom="1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selection activeCell="E17" sqref="E17"/>
    </sheetView>
  </sheetViews>
  <sheetFormatPr defaultColWidth="10.4272727272727" defaultRowHeight="14.25" customHeight="1"/>
  <cols>
    <col min="1" max="9" width="19.5" style="2" customWidth="1"/>
    <col min="10" max="16384" width="10.4272727272727" style="2"/>
  </cols>
  <sheetData>
    <row r="1" customHeight="1" spans="1:9">
      <c r="A1" s="39"/>
      <c r="B1" s="40"/>
      <c r="C1" s="40"/>
      <c r="D1" s="41"/>
      <c r="E1" s="41"/>
      <c r="F1" s="41"/>
      <c r="G1" s="40"/>
      <c r="H1" s="40"/>
      <c r="I1" s="42" t="s">
        <v>614</v>
      </c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"单位名称："&amp;"嵩明县林业和草原局"</f>
        <v>单位名称：嵩明县林业和草原局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206</v>
      </c>
      <c r="B4" s="32" t="s">
        <v>554</v>
      </c>
      <c r="C4" s="50" t="s">
        <v>615</v>
      </c>
      <c r="D4" s="50" t="s">
        <v>616</v>
      </c>
      <c r="E4" s="50" t="s">
        <v>617</v>
      </c>
      <c r="F4" s="50" t="s">
        <v>618</v>
      </c>
      <c r="G4" s="32" t="s">
        <v>619</v>
      </c>
      <c r="H4" s="32"/>
      <c r="I4" s="50"/>
    </row>
    <row r="5" ht="21" customHeight="1" spans="1:9">
      <c r="A5" s="50"/>
      <c r="B5" s="51"/>
      <c r="C5" s="51"/>
      <c r="D5" s="52"/>
      <c r="E5" s="51"/>
      <c r="F5" s="51"/>
      <c r="G5" s="32" t="s">
        <v>561</v>
      </c>
      <c r="H5" s="32" t="s">
        <v>620</v>
      </c>
      <c r="I5" s="32" t="s">
        <v>621</v>
      </c>
    </row>
    <row r="6" ht="17.25" customHeight="1" spans="1:9">
      <c r="A6" s="53" t="s">
        <v>83</v>
      </c>
      <c r="B6" s="22">
        <v>2</v>
      </c>
      <c r="C6" s="53" t="s">
        <v>190</v>
      </c>
      <c r="D6" s="53" t="s">
        <v>191</v>
      </c>
      <c r="E6" s="53" t="s">
        <v>192</v>
      </c>
      <c r="F6" s="22" t="s">
        <v>193</v>
      </c>
      <c r="G6" s="22" t="s">
        <v>194</v>
      </c>
      <c r="H6" s="53" t="s">
        <v>622</v>
      </c>
      <c r="I6" s="53">
        <v>9</v>
      </c>
    </row>
    <row r="7" ht="19.5" customHeight="1" spans="1:9">
      <c r="A7" s="33"/>
      <c r="B7" s="25"/>
      <c r="C7" s="25"/>
      <c r="D7" s="33"/>
      <c r="E7" s="25"/>
      <c r="F7" s="22"/>
      <c r="G7" s="54"/>
      <c r="H7" s="55"/>
      <c r="I7" s="55"/>
    </row>
    <row r="8" ht="19.5" customHeight="1" spans="1:9">
      <c r="A8" s="56" t="s">
        <v>55</v>
      </c>
      <c r="B8" s="57"/>
      <c r="C8" s="57"/>
      <c r="D8" s="58"/>
      <c r="E8" s="59"/>
      <c r="F8" s="59"/>
      <c r="G8" s="54"/>
      <c r="H8" s="55"/>
      <c r="I8" s="55"/>
    </row>
    <row r="10" customHeight="1" spans="1:9">
      <c r="A10" s="2" t="s">
        <v>623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rintOptions horizontalCentered="1"/>
  <pageMargins left="0.751388888888889" right="0.751388888888889" top="1" bottom="1" header="0.5" footer="0.5"/>
  <pageSetup paperSize="9" scale="7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M23" sqref="M23"/>
    </sheetView>
  </sheetViews>
  <sheetFormatPr defaultColWidth="9.14545454545454" defaultRowHeight="14.25" customHeight="1"/>
  <cols>
    <col min="1" max="11" width="12.1272727272727" style="2" customWidth="1"/>
    <col min="12" max="16384" width="9.14545454545454" style="2"/>
  </cols>
  <sheetData>
    <row r="1" customHeight="1" spans="1:11">
      <c r="D1" s="30"/>
      <c r="E1" s="30"/>
      <c r="F1" s="30"/>
      <c r="G1" s="30"/>
      <c r="K1" s="4" t="s">
        <v>624</v>
      </c>
    </row>
    <row r="2" ht="41.25" customHeight="1" spans="1:11">
      <c r="A2" s="5" t="str">
        <f>"2026"&amp;"年上级转移支付补助项目支出预算表"</f>
        <v>2026年上级转移支付补助项目支出预算表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tr">
        <f>"单位名称："&amp;"嵩明县林业和草原局"</f>
        <v>单位名称：嵩明县林业和草原局</v>
      </c>
      <c r="B3" s="7"/>
      <c r="C3" s="7"/>
      <c r="D3" s="7"/>
      <c r="E3" s="7"/>
      <c r="F3" s="7"/>
      <c r="G3" s="7"/>
      <c r="H3" s="8"/>
      <c r="I3" s="8"/>
      <c r="J3" s="8"/>
      <c r="K3" s="9" t="s">
        <v>1</v>
      </c>
    </row>
    <row r="4" ht="21.75" customHeight="1" spans="1:11">
      <c r="A4" s="10" t="s">
        <v>285</v>
      </c>
      <c r="B4" s="10" t="s">
        <v>208</v>
      </c>
      <c r="C4" s="10" t="s">
        <v>286</v>
      </c>
      <c r="D4" s="11" t="s">
        <v>209</v>
      </c>
      <c r="E4" s="11" t="s">
        <v>210</v>
      </c>
      <c r="F4" s="11" t="s">
        <v>287</v>
      </c>
      <c r="G4" s="11" t="s">
        <v>288</v>
      </c>
      <c r="H4" s="17" t="s">
        <v>55</v>
      </c>
      <c r="I4" s="12" t="s">
        <v>625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58</v>
      </c>
      <c r="J5" s="11" t="s">
        <v>59</v>
      </c>
      <c r="K5" s="11" t="s">
        <v>60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57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2">
        <v>10</v>
      </c>
      <c r="K7" s="32">
        <v>11</v>
      </c>
    </row>
    <row r="8" ht="18.75" customHeight="1" spans="1:11">
      <c r="A8" s="33"/>
      <c r="B8" s="25"/>
      <c r="C8" s="33"/>
      <c r="D8" s="33"/>
      <c r="E8" s="33"/>
      <c r="F8" s="33"/>
      <c r="G8" s="33"/>
      <c r="H8" s="34"/>
      <c r="I8" s="35"/>
      <c r="J8" s="35"/>
      <c r="K8" s="34"/>
    </row>
    <row r="9" ht="18.75" customHeight="1" spans="1:11">
      <c r="A9" s="25"/>
      <c r="B9" s="25"/>
      <c r="C9" s="25"/>
      <c r="D9" s="25"/>
      <c r="E9" s="25"/>
      <c r="F9" s="25"/>
      <c r="G9" s="25"/>
      <c r="H9" s="24"/>
      <c r="I9" s="24"/>
      <c r="J9" s="24"/>
      <c r="K9" s="34"/>
    </row>
    <row r="10" ht="18.75" customHeight="1" spans="1:11">
      <c r="A10" s="36" t="s">
        <v>197</v>
      </c>
      <c r="B10" s="37"/>
      <c r="C10" s="37"/>
      <c r="D10" s="37"/>
      <c r="E10" s="37"/>
      <c r="F10" s="37"/>
      <c r="G10" s="38"/>
      <c r="H10" s="24"/>
      <c r="I10" s="24"/>
      <c r="J10" s="24"/>
      <c r="K10" s="34"/>
    </row>
    <row r="12" customHeight="1" spans="1:11">
      <c r="A12" s="2" t="s">
        <v>626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topLeftCell="A3" workbookViewId="0">
      <selection activeCell="C9" sqref="C9"/>
    </sheetView>
  </sheetViews>
  <sheetFormatPr defaultColWidth="9.14545454545454" defaultRowHeight="14.25" customHeight="1" outlineLevelCol="6"/>
  <cols>
    <col min="1" max="1" width="18.6272727272727" style="1" customWidth="1"/>
    <col min="2" max="2" width="21.3727272727273" style="2" customWidth="1"/>
    <col min="3" max="3" width="72.2545454545455" style="2" customWidth="1"/>
    <col min="4" max="4" width="8.62727272727273" style="1" customWidth="1"/>
    <col min="5" max="5" width="16.7545454545455" style="2" customWidth="1"/>
    <col min="6" max="7" width="15.1272727272727" style="2" customWidth="1"/>
    <col min="8" max="16384" width="9.14545454545454" style="2"/>
  </cols>
  <sheetData>
    <row r="1" ht="13.5" customHeight="1" spans="1:7">
      <c r="D1" s="3"/>
      <c r="G1" s="4" t="s">
        <v>627</v>
      </c>
    </row>
    <row r="2" ht="41.25" customHeight="1" spans="1:7">
      <c r="A2" s="5" t="str">
        <f>"2026"&amp;"年部门项目中期规划预算表"</f>
        <v>2026年部门项目中期规划预算表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"单位名称："&amp;"嵩明县林业和草原局"</f>
        <v>单位名称：嵩明县林业和草原局</v>
      </c>
      <c r="B3" s="7"/>
      <c r="C3" s="7"/>
      <c r="D3" s="7"/>
      <c r="E3" s="8"/>
      <c r="F3" s="8"/>
      <c r="G3" s="9" t="s">
        <v>1</v>
      </c>
    </row>
    <row r="4" ht="21.75" customHeight="1" spans="1:7">
      <c r="A4" s="10" t="s">
        <v>286</v>
      </c>
      <c r="B4" s="10" t="s">
        <v>285</v>
      </c>
      <c r="C4" s="10" t="s">
        <v>208</v>
      </c>
      <c r="D4" s="11" t="s">
        <v>628</v>
      </c>
      <c r="E4" s="12" t="s">
        <v>58</v>
      </c>
      <c r="F4" s="13"/>
      <c r="G4" s="14"/>
    </row>
    <row r="5" ht="21.75" customHeight="1" spans="1:7">
      <c r="A5" s="15"/>
      <c r="B5" s="15"/>
      <c r="C5" s="15"/>
      <c r="D5" s="16"/>
      <c r="E5" s="17" t="str">
        <f>"2026"&amp;"年"</f>
        <v>2026年</v>
      </c>
      <c r="F5" s="11" t="str">
        <f>("2026"+1)&amp;"年"</f>
        <v>2027年</v>
      </c>
      <c r="G5" s="11" t="str">
        <f>("2026"+2)&amp;"年"</f>
        <v>2028年</v>
      </c>
    </row>
    <row r="6" ht="40.5" customHeight="1" spans="1:7">
      <c r="A6" s="18"/>
      <c r="B6" s="18"/>
      <c r="C6" s="18"/>
      <c r="D6" s="19"/>
      <c r="E6" s="20"/>
      <c r="F6" s="19" t="s">
        <v>57</v>
      </c>
      <c r="G6" s="19"/>
    </row>
    <row r="7" ht="2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25" customHeight="1" spans="1:7">
      <c r="A8" s="22" t="s">
        <v>70</v>
      </c>
      <c r="B8" s="23"/>
      <c r="C8" s="23"/>
      <c r="D8" s="22"/>
      <c r="E8" s="24">
        <v>3877247.77</v>
      </c>
      <c r="F8" s="24"/>
      <c r="G8" s="24"/>
    </row>
    <row r="9" ht="23" customHeight="1" spans="1:7">
      <c r="A9" s="22"/>
      <c r="B9" s="25" t="s">
        <v>629</v>
      </c>
      <c r="C9" s="25" t="s">
        <v>293</v>
      </c>
      <c r="D9" s="22" t="s">
        <v>630</v>
      </c>
      <c r="E9" s="24">
        <v>60246</v>
      </c>
      <c r="F9" s="24"/>
      <c r="G9" s="24"/>
    </row>
    <row r="10" ht="23" customHeight="1" spans="1:7">
      <c r="A10" s="26"/>
      <c r="B10" s="25" t="s">
        <v>631</v>
      </c>
      <c r="C10" s="25" t="s">
        <v>296</v>
      </c>
      <c r="D10" s="22" t="s">
        <v>630</v>
      </c>
      <c r="E10" s="24">
        <v>1860000</v>
      </c>
      <c r="F10" s="24"/>
      <c r="G10" s="24"/>
    </row>
    <row r="11" ht="23" customHeight="1" spans="1:7">
      <c r="A11" s="26"/>
      <c r="B11" s="25" t="s">
        <v>631</v>
      </c>
      <c r="C11" s="25" t="s">
        <v>304</v>
      </c>
      <c r="D11" s="22" t="s">
        <v>630</v>
      </c>
      <c r="E11" s="24">
        <v>39188.97</v>
      </c>
      <c r="F11" s="24"/>
      <c r="G11" s="24"/>
    </row>
    <row r="12" ht="23" customHeight="1" spans="1:7">
      <c r="A12" s="26"/>
      <c r="B12" s="25" t="s">
        <v>631</v>
      </c>
      <c r="C12" s="25" t="s">
        <v>306</v>
      </c>
      <c r="D12" s="22" t="s">
        <v>630</v>
      </c>
      <c r="E12" s="24">
        <v>197200</v>
      </c>
      <c r="F12" s="24"/>
      <c r="G12" s="24"/>
    </row>
    <row r="13" ht="23" customHeight="1" spans="1:7">
      <c r="A13" s="26"/>
      <c r="B13" s="25" t="s">
        <v>631</v>
      </c>
      <c r="C13" s="25" t="s">
        <v>308</v>
      </c>
      <c r="D13" s="22" t="s">
        <v>630</v>
      </c>
      <c r="E13" s="24">
        <v>48000</v>
      </c>
      <c r="F13" s="24"/>
      <c r="G13" s="24"/>
    </row>
    <row r="14" ht="23" customHeight="1" spans="1:7">
      <c r="A14" s="26"/>
      <c r="B14" s="25" t="s">
        <v>631</v>
      </c>
      <c r="C14" s="25" t="s">
        <v>310</v>
      </c>
      <c r="D14" s="22" t="s">
        <v>630</v>
      </c>
      <c r="E14" s="24">
        <v>45600</v>
      </c>
      <c r="F14" s="24"/>
      <c r="G14" s="24"/>
    </row>
    <row r="15" ht="23" customHeight="1" spans="1:7">
      <c r="A15" s="26"/>
      <c r="B15" s="25" t="s">
        <v>631</v>
      </c>
      <c r="C15" s="25" t="s">
        <v>312</v>
      </c>
      <c r="D15" s="22" t="s">
        <v>630</v>
      </c>
      <c r="E15" s="24">
        <v>70000</v>
      </c>
      <c r="F15" s="24"/>
      <c r="G15" s="24"/>
    </row>
    <row r="16" ht="23" customHeight="1" spans="1:7">
      <c r="A16" s="26"/>
      <c r="B16" s="25" t="s">
        <v>631</v>
      </c>
      <c r="C16" s="25" t="s">
        <v>314</v>
      </c>
      <c r="D16" s="22" t="s">
        <v>630</v>
      </c>
      <c r="E16" s="24">
        <v>83786.4</v>
      </c>
      <c r="F16" s="24"/>
      <c r="G16" s="24"/>
    </row>
    <row r="17" ht="23" customHeight="1" spans="1:7">
      <c r="A17" s="26"/>
      <c r="B17" s="25" t="s">
        <v>631</v>
      </c>
      <c r="C17" s="25" t="s">
        <v>316</v>
      </c>
      <c r="D17" s="22" t="s">
        <v>630</v>
      </c>
      <c r="E17" s="24">
        <v>239720</v>
      </c>
      <c r="F17" s="24"/>
      <c r="G17" s="24"/>
    </row>
    <row r="18" ht="23" customHeight="1" spans="1:7">
      <c r="A18" s="26"/>
      <c r="B18" s="25" t="s">
        <v>631</v>
      </c>
      <c r="C18" s="25" t="s">
        <v>318</v>
      </c>
      <c r="D18" s="22" t="s">
        <v>630</v>
      </c>
      <c r="E18" s="24">
        <v>100000</v>
      </c>
      <c r="F18" s="24"/>
      <c r="G18" s="24"/>
    </row>
    <row r="19" ht="23" customHeight="1" spans="1:7">
      <c r="A19" s="26"/>
      <c r="B19" s="25" t="s">
        <v>631</v>
      </c>
      <c r="C19" s="25" t="s">
        <v>320</v>
      </c>
      <c r="D19" s="22" t="s">
        <v>630</v>
      </c>
      <c r="E19" s="24">
        <v>796100</v>
      </c>
      <c r="F19" s="24"/>
      <c r="G19" s="24"/>
    </row>
    <row r="20" ht="23" customHeight="1" spans="1:7">
      <c r="A20" s="26"/>
      <c r="B20" s="25" t="s">
        <v>631</v>
      </c>
      <c r="C20" s="25" t="s">
        <v>322</v>
      </c>
      <c r="D20" s="22" t="s">
        <v>630</v>
      </c>
      <c r="E20" s="24">
        <v>337406.4</v>
      </c>
      <c r="F20" s="24"/>
      <c r="G20" s="24"/>
    </row>
    <row r="21" ht="23" customHeight="1" spans="1:7">
      <c r="A21" s="27" t="s">
        <v>55</v>
      </c>
      <c r="B21" s="28" t="s">
        <v>632</v>
      </c>
      <c r="C21" s="28"/>
      <c r="D21" s="29"/>
      <c r="E21" s="24">
        <v>3877247.77</v>
      </c>
      <c r="F21" s="24"/>
      <c r="G21" s="24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554861111111111" right="0.554861111111111" top="1" bottom="1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workbookViewId="0">
      <selection activeCell="D17" sqref="D17:D18"/>
    </sheetView>
  </sheetViews>
  <sheetFormatPr defaultColWidth="8.57272727272727" defaultRowHeight="12.75" customHeight="1"/>
  <cols>
    <col min="1" max="1" width="10.8727272727273" style="2" customWidth="1"/>
    <col min="2" max="2" width="21.2545454545455" style="2" customWidth="1"/>
    <col min="3" max="5" width="15.5" style="2" customWidth="1"/>
    <col min="6" max="6" width="12.1272727272727" style="2" customWidth="1"/>
    <col min="7" max="8" width="5.87272727272727" style="2" customWidth="1"/>
    <col min="9" max="9" width="12.1272727272727" style="2" customWidth="1"/>
    <col min="10" max="13" width="5.87272727272727" style="2" customWidth="1"/>
    <col min="14" max="14" width="12.1272727272727" style="2" customWidth="1"/>
    <col min="15" max="19" width="5.87272727272727" style="2" customWidth="1"/>
    <col min="20" max="16384" width="8.57272727272727" style="2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"单位名称："&amp;"嵩明县林业和草原局"</f>
        <v>单位名称：嵩明县林业和草原局</v>
      </c>
      <c r="R3" s="252" t="s">
        <v>1</v>
      </c>
      <c r="S3" s="48"/>
    </row>
    <row r="4" ht="21.75" customHeight="1" spans="1:19">
      <c r="A4" s="253" t="s">
        <v>53</v>
      </c>
      <c r="B4" s="254" t="s">
        <v>54</v>
      </c>
      <c r="C4" s="254" t="s">
        <v>55</v>
      </c>
      <c r="D4" s="255" t="s">
        <v>56</v>
      </c>
      <c r="E4" s="255"/>
      <c r="F4" s="255"/>
      <c r="G4" s="255"/>
      <c r="H4" s="255"/>
      <c r="I4" s="256"/>
      <c r="J4" s="255"/>
      <c r="K4" s="255"/>
      <c r="L4" s="255"/>
      <c r="M4" s="255"/>
      <c r="N4" s="257"/>
      <c r="O4" s="255" t="s">
        <v>45</v>
      </c>
      <c r="P4" s="255"/>
      <c r="Q4" s="255"/>
      <c r="R4" s="255"/>
      <c r="S4" s="257"/>
    </row>
    <row r="5" ht="27" customHeight="1" spans="1:19">
      <c r="A5" s="258"/>
      <c r="B5" s="259"/>
      <c r="C5" s="259"/>
      <c r="D5" s="259" t="s">
        <v>57</v>
      </c>
      <c r="E5" s="259" t="s">
        <v>58</v>
      </c>
      <c r="F5" s="259" t="s">
        <v>59</v>
      </c>
      <c r="G5" s="259" t="s">
        <v>60</v>
      </c>
      <c r="H5" s="259" t="s">
        <v>61</v>
      </c>
      <c r="I5" s="260" t="s">
        <v>62</v>
      </c>
      <c r="J5" s="261"/>
      <c r="K5" s="261"/>
      <c r="L5" s="261"/>
      <c r="M5" s="261"/>
      <c r="N5" s="262"/>
      <c r="O5" s="259" t="s">
        <v>57</v>
      </c>
      <c r="P5" s="259" t="s">
        <v>58</v>
      </c>
      <c r="Q5" s="259" t="s">
        <v>59</v>
      </c>
      <c r="R5" s="259" t="s">
        <v>60</v>
      </c>
      <c r="S5" s="259" t="s">
        <v>63</v>
      </c>
    </row>
    <row r="6" ht="30" customHeight="1" spans="1:19">
      <c r="A6" s="263"/>
      <c r="B6" s="264"/>
      <c r="C6" s="265"/>
      <c r="D6" s="265"/>
      <c r="E6" s="265"/>
      <c r="F6" s="265"/>
      <c r="G6" s="265"/>
      <c r="H6" s="265"/>
      <c r="I6" s="67" t="s">
        <v>57</v>
      </c>
      <c r="J6" s="262" t="s">
        <v>64</v>
      </c>
      <c r="K6" s="262" t="s">
        <v>65</v>
      </c>
      <c r="L6" s="262" t="s">
        <v>66</v>
      </c>
      <c r="M6" s="262" t="s">
        <v>67</v>
      </c>
      <c r="N6" s="262" t="s">
        <v>68</v>
      </c>
      <c r="O6" s="266"/>
      <c r="P6" s="266"/>
      <c r="Q6" s="266"/>
      <c r="R6" s="266"/>
      <c r="S6" s="265"/>
    </row>
    <row r="7" ht="15" customHeight="1" spans="1:19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  <c r="H7" s="56">
        <v>8</v>
      </c>
      <c r="I7" s="67">
        <v>9</v>
      </c>
      <c r="J7" s="56">
        <v>10</v>
      </c>
      <c r="K7" s="56">
        <v>11</v>
      </c>
      <c r="L7" s="56">
        <v>12</v>
      </c>
      <c r="M7" s="56">
        <v>13</v>
      </c>
      <c r="N7" s="56">
        <v>14</v>
      </c>
      <c r="O7" s="56">
        <v>15</v>
      </c>
      <c r="P7" s="56">
        <v>16</v>
      </c>
      <c r="Q7" s="56">
        <v>17</v>
      </c>
      <c r="R7" s="56">
        <v>18</v>
      </c>
      <c r="S7" s="56">
        <v>19</v>
      </c>
    </row>
    <row r="8" ht="18" customHeight="1" spans="1:19">
      <c r="A8" s="25" t="s">
        <v>69</v>
      </c>
      <c r="B8" s="25" t="s">
        <v>70</v>
      </c>
      <c r="C8" s="82">
        <v>12637885.81</v>
      </c>
      <c r="D8" s="159">
        <v>12637885.81</v>
      </c>
      <c r="E8" s="159">
        <v>11935963.27</v>
      </c>
      <c r="F8" s="159">
        <v>100000</v>
      </c>
      <c r="G8" s="159"/>
      <c r="H8" s="159"/>
      <c r="I8" s="159">
        <v>601922.54</v>
      </c>
      <c r="J8" s="159"/>
      <c r="K8" s="159"/>
      <c r="L8" s="159"/>
      <c r="M8" s="159"/>
      <c r="N8" s="159">
        <v>601922.54</v>
      </c>
      <c r="O8" s="159"/>
      <c r="P8" s="159"/>
      <c r="Q8" s="159"/>
      <c r="R8" s="159"/>
      <c r="S8" s="159"/>
    </row>
    <row r="9" ht="18" customHeight="1" spans="1:19">
      <c r="A9" s="161" t="s">
        <v>71</v>
      </c>
      <c r="B9" s="161" t="s">
        <v>70</v>
      </c>
      <c r="C9" s="82">
        <v>12637885.81</v>
      </c>
      <c r="D9" s="159">
        <v>12637885.81</v>
      </c>
      <c r="E9" s="159">
        <v>11935963.27</v>
      </c>
      <c r="F9" s="159">
        <v>100000</v>
      </c>
      <c r="G9" s="159"/>
      <c r="H9" s="159"/>
      <c r="I9" s="159">
        <v>601922.54</v>
      </c>
      <c r="J9" s="159"/>
      <c r="K9" s="159"/>
      <c r="L9" s="159"/>
      <c r="M9" s="159"/>
      <c r="N9" s="159">
        <v>601922.54</v>
      </c>
      <c r="O9" s="159"/>
      <c r="P9" s="159"/>
      <c r="Q9" s="159"/>
      <c r="R9" s="159"/>
      <c r="S9" s="159"/>
    </row>
    <row r="10" ht="18" customHeight="1" spans="1:19">
      <c r="A10" s="50" t="s">
        <v>55</v>
      </c>
      <c r="B10" s="203"/>
      <c r="C10" s="159">
        <v>12637885.81</v>
      </c>
      <c r="D10" s="159">
        <v>12637885.81</v>
      </c>
      <c r="E10" s="159">
        <v>11935963.27</v>
      </c>
      <c r="F10" s="159">
        <v>100000</v>
      </c>
      <c r="G10" s="159"/>
      <c r="H10" s="159"/>
      <c r="I10" s="159">
        <v>601922.54</v>
      </c>
      <c r="J10" s="159"/>
      <c r="K10" s="159"/>
      <c r="L10" s="159"/>
      <c r="M10" s="159"/>
      <c r="N10" s="159">
        <v>601922.54</v>
      </c>
      <c r="O10" s="159"/>
      <c r="P10" s="159"/>
      <c r="Q10" s="159"/>
      <c r="R10" s="159"/>
      <c r="S10" s="159"/>
    </row>
  </sheetData>
  <mergeCells count="21">
    <mergeCell ref="A1:S1"/>
    <mergeCell ref="A2:S2"/>
    <mergeCell ref="A3:B3"/>
    <mergeCell ref="R3:S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751388888888889" right="0.357638888888889" top="1" bottom="1" header="0.5" footer="0.5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66"/>
  <sheetViews>
    <sheetView showGridLines="0" showZeros="0" zoomScale="85" zoomScaleNormal="85" workbookViewId="0">
      <selection activeCell="B15" sqref="B15"/>
    </sheetView>
  </sheetViews>
  <sheetFormatPr defaultColWidth="8.57272727272727" defaultRowHeight="12.75" customHeight="1"/>
  <cols>
    <col min="1" max="1" width="14.2818181818182" style="229" customWidth="1"/>
    <col min="2" max="2" width="33.6272727272727" style="229" customWidth="1"/>
    <col min="3" max="3" width="17.2727272727273" style="229" customWidth="1"/>
    <col min="4" max="4" width="17.9545454545455" style="229" customWidth="1"/>
    <col min="5" max="6" width="15.6727272727273" style="229" customWidth="1"/>
    <col min="7" max="7" width="12.9454545454545" style="229" customWidth="1"/>
    <col min="8" max="9" width="12.5" style="229" customWidth="1"/>
    <col min="10" max="10" width="14.0909090909091" style="229" customWidth="1"/>
    <col min="11" max="14" width="12.5" style="229" customWidth="1"/>
    <col min="15" max="15" width="14.0909090909091" style="229" customWidth="1"/>
    <col min="16" max="16384" width="8.57272727272727" style="229"/>
  </cols>
  <sheetData>
    <row r="1" ht="17.25" customHeight="1" spans="1:15">
      <c r="A1" s="230" t="s">
        <v>72</v>
      </c>
    </row>
    <row r="2" ht="41.25" customHeight="1" spans="1:15">
      <c r="A2" s="231" t="str">
        <f>"2026"&amp;"年部门支出预算表"</f>
        <v>2026年部门支出预算表</v>
      </c>
    </row>
    <row r="3" ht="17.25" customHeight="1" spans="1:15">
      <c r="A3" s="232" t="str">
        <f>"单位名称："&amp;"嵩明县林业和草原局"</f>
        <v>单位名称：嵩明县林业和草原局</v>
      </c>
      <c r="O3" s="230" t="s">
        <v>1</v>
      </c>
    </row>
    <row r="4" ht="27" customHeight="1" spans="1:15">
      <c r="A4" s="233" t="s">
        <v>73</v>
      </c>
      <c r="B4" s="233" t="s">
        <v>74</v>
      </c>
      <c r="C4" s="233" t="s">
        <v>55</v>
      </c>
      <c r="D4" s="234" t="s">
        <v>58</v>
      </c>
      <c r="E4" s="235"/>
      <c r="F4" s="236"/>
      <c r="G4" s="237" t="s">
        <v>59</v>
      </c>
      <c r="H4" s="237" t="s">
        <v>60</v>
      </c>
      <c r="I4" s="237" t="s">
        <v>75</v>
      </c>
      <c r="J4" s="234" t="s">
        <v>62</v>
      </c>
      <c r="K4" s="235"/>
      <c r="L4" s="235"/>
      <c r="M4" s="235"/>
      <c r="N4" s="238"/>
      <c r="O4" s="239"/>
    </row>
    <row r="5" ht="42" customHeight="1" spans="1:15">
      <c r="A5" s="240"/>
      <c r="B5" s="240"/>
      <c r="C5" s="241"/>
      <c r="D5" s="242" t="s">
        <v>57</v>
      </c>
      <c r="E5" s="242" t="s">
        <v>76</v>
      </c>
      <c r="F5" s="242" t="s">
        <v>77</v>
      </c>
      <c r="G5" s="241"/>
      <c r="H5" s="241"/>
      <c r="I5" s="240"/>
      <c r="J5" s="242" t="s">
        <v>57</v>
      </c>
      <c r="K5" s="243" t="s">
        <v>78</v>
      </c>
      <c r="L5" s="243" t="s">
        <v>79</v>
      </c>
      <c r="M5" s="243" t="s">
        <v>80</v>
      </c>
      <c r="N5" s="243" t="s">
        <v>81</v>
      </c>
      <c r="O5" s="243" t="s">
        <v>82</v>
      </c>
    </row>
    <row r="6" ht="18" customHeight="1" spans="1:15">
      <c r="A6" s="244" t="s">
        <v>83</v>
      </c>
      <c r="B6" s="244">
        <v>2</v>
      </c>
      <c r="C6" s="244">
        <v>3</v>
      </c>
      <c r="D6" s="244">
        <v>4</v>
      </c>
      <c r="E6" s="244">
        <v>5</v>
      </c>
      <c r="F6" s="244">
        <v>6</v>
      </c>
      <c r="G6" s="244">
        <v>7</v>
      </c>
      <c r="H6" s="244">
        <v>8</v>
      </c>
      <c r="I6" s="244">
        <v>9</v>
      </c>
      <c r="J6" s="244">
        <v>10</v>
      </c>
      <c r="K6" s="245" t="s">
        <v>84</v>
      </c>
      <c r="L6" s="245" t="s">
        <v>85</v>
      </c>
      <c r="M6" s="245">
        <v>13</v>
      </c>
      <c r="N6" s="244" t="s">
        <v>86</v>
      </c>
      <c r="O6" s="245">
        <v>15</v>
      </c>
    </row>
    <row r="7" ht="21" customHeight="1" spans="1:15">
      <c r="A7" s="246" t="s">
        <v>87</v>
      </c>
      <c r="B7" s="246"/>
      <c r="C7" s="247">
        <v>1462703.08</v>
      </c>
      <c r="D7" s="247">
        <v>1462703.08</v>
      </c>
      <c r="E7" s="247">
        <v>1402457.08</v>
      </c>
      <c r="F7" s="247">
        <v>60246</v>
      </c>
      <c r="G7" s="247"/>
      <c r="H7" s="247"/>
      <c r="I7" s="247"/>
      <c r="J7" s="247"/>
      <c r="K7" s="247"/>
      <c r="L7" s="247"/>
      <c r="M7" s="247"/>
      <c r="N7" s="247"/>
      <c r="O7" s="247"/>
    </row>
    <row r="8" ht="21" customHeight="1" spans="1:15">
      <c r="A8" s="248" t="s">
        <v>88</v>
      </c>
      <c r="B8" s="248" t="s">
        <v>89</v>
      </c>
      <c r="C8" s="247">
        <v>1376019</v>
      </c>
      <c r="D8" s="247">
        <v>1376019</v>
      </c>
      <c r="E8" s="247">
        <v>1376019</v>
      </c>
      <c r="F8" s="247"/>
      <c r="G8" s="247"/>
      <c r="H8" s="247"/>
      <c r="I8" s="247"/>
      <c r="J8" s="247"/>
      <c r="K8" s="247"/>
      <c r="L8" s="247"/>
      <c r="M8" s="247"/>
      <c r="N8" s="247"/>
      <c r="O8" s="247"/>
    </row>
    <row r="9" ht="21" customHeight="1" spans="1:15">
      <c r="A9" s="249" t="s">
        <v>90</v>
      </c>
      <c r="B9" s="249" t="s">
        <v>91</v>
      </c>
      <c r="C9" s="247">
        <v>315349</v>
      </c>
      <c r="D9" s="247">
        <v>315349</v>
      </c>
      <c r="E9" s="247">
        <v>315349</v>
      </c>
      <c r="F9" s="247"/>
      <c r="G9" s="247"/>
      <c r="H9" s="247"/>
      <c r="I9" s="247"/>
      <c r="J9" s="247"/>
      <c r="K9" s="247"/>
      <c r="L9" s="247"/>
      <c r="M9" s="247"/>
      <c r="N9" s="247"/>
      <c r="O9" s="247"/>
    </row>
    <row r="10" ht="21" customHeight="1" spans="1:15">
      <c r="A10" s="249" t="s">
        <v>92</v>
      </c>
      <c r="B10" s="249" t="s">
        <v>93</v>
      </c>
      <c r="C10" s="247">
        <v>317019</v>
      </c>
      <c r="D10" s="247">
        <v>317019</v>
      </c>
      <c r="E10" s="247">
        <v>317019</v>
      </c>
      <c r="F10" s="247"/>
      <c r="G10" s="247"/>
      <c r="H10" s="247"/>
      <c r="I10" s="247"/>
      <c r="J10" s="247"/>
      <c r="K10" s="247"/>
      <c r="L10" s="247"/>
      <c r="M10" s="247"/>
      <c r="N10" s="247"/>
      <c r="O10" s="247"/>
    </row>
    <row r="11" ht="21" customHeight="1" spans="1:15">
      <c r="A11" s="249" t="s">
        <v>94</v>
      </c>
      <c r="B11" s="249" t="s">
        <v>95</v>
      </c>
      <c r="C11" s="247">
        <v>743651</v>
      </c>
      <c r="D11" s="247">
        <v>743651</v>
      </c>
      <c r="E11" s="247">
        <v>743651</v>
      </c>
      <c r="F11" s="247"/>
      <c r="G11" s="247"/>
      <c r="H11" s="247"/>
      <c r="I11" s="247"/>
      <c r="J11" s="247"/>
      <c r="K11" s="247"/>
      <c r="L11" s="247"/>
      <c r="M11" s="247"/>
      <c r="N11" s="247"/>
      <c r="O11" s="247"/>
    </row>
    <row r="12" ht="21" customHeight="1" spans="1:15">
      <c r="A12" s="248" t="s">
        <v>96</v>
      </c>
      <c r="B12" s="248" t="s">
        <v>97</v>
      </c>
      <c r="C12" s="247">
        <v>60246</v>
      </c>
      <c r="D12" s="247">
        <v>60246</v>
      </c>
      <c r="E12" s="247"/>
      <c r="F12" s="247">
        <v>60246</v>
      </c>
      <c r="G12" s="247"/>
      <c r="H12" s="247"/>
      <c r="I12" s="247"/>
      <c r="J12" s="247"/>
      <c r="K12" s="247"/>
      <c r="L12" s="247"/>
      <c r="M12" s="247"/>
      <c r="N12" s="247"/>
      <c r="O12" s="247"/>
    </row>
    <row r="13" ht="21" customHeight="1" spans="1:15">
      <c r="A13" s="249" t="s">
        <v>98</v>
      </c>
      <c r="B13" s="249" t="s">
        <v>99</v>
      </c>
      <c r="C13" s="247">
        <v>60246</v>
      </c>
      <c r="D13" s="247">
        <v>60246</v>
      </c>
      <c r="E13" s="247"/>
      <c r="F13" s="247">
        <v>60246</v>
      </c>
      <c r="G13" s="247"/>
      <c r="H13" s="247"/>
      <c r="I13" s="247"/>
      <c r="J13" s="247"/>
      <c r="K13" s="247"/>
      <c r="L13" s="247"/>
      <c r="M13" s="247"/>
      <c r="N13" s="247"/>
      <c r="O13" s="247"/>
    </row>
    <row r="14" ht="21" customHeight="1" spans="1:15">
      <c r="A14" s="248" t="s">
        <v>100</v>
      </c>
      <c r="B14" s="248" t="s">
        <v>101</v>
      </c>
      <c r="C14" s="247">
        <v>26438.08</v>
      </c>
      <c r="D14" s="247">
        <v>26438.08</v>
      </c>
      <c r="E14" s="247">
        <v>26438.08</v>
      </c>
      <c r="F14" s="247"/>
      <c r="G14" s="247"/>
      <c r="H14" s="247"/>
      <c r="I14" s="247"/>
      <c r="J14" s="247"/>
      <c r="K14" s="247"/>
      <c r="L14" s="247"/>
      <c r="M14" s="247"/>
      <c r="N14" s="247"/>
      <c r="O14" s="247"/>
    </row>
    <row r="15" ht="21" customHeight="1" spans="1:15">
      <c r="A15" s="249" t="s">
        <v>102</v>
      </c>
      <c r="B15" s="248" t="s">
        <v>101</v>
      </c>
      <c r="C15" s="247">
        <v>26438.08</v>
      </c>
      <c r="D15" s="247">
        <v>26438.08</v>
      </c>
      <c r="E15" s="247">
        <v>26438.08</v>
      </c>
      <c r="F15" s="247"/>
      <c r="G15" s="247"/>
      <c r="H15" s="247"/>
      <c r="I15" s="247"/>
      <c r="J15" s="247"/>
      <c r="K15" s="247"/>
      <c r="L15" s="247"/>
      <c r="M15" s="247"/>
      <c r="N15" s="247"/>
      <c r="O15" s="247"/>
    </row>
    <row r="16" ht="21" customHeight="1" spans="1:15">
      <c r="A16" s="246" t="s">
        <v>103</v>
      </c>
      <c r="B16" s="246" t="s">
        <v>104</v>
      </c>
      <c r="C16" s="247">
        <v>719511.02</v>
      </c>
      <c r="D16" s="247">
        <v>719511.02</v>
      </c>
      <c r="E16" s="247">
        <v>719511.02</v>
      </c>
      <c r="F16" s="247"/>
      <c r="G16" s="247"/>
      <c r="H16" s="247"/>
      <c r="I16" s="247"/>
      <c r="J16" s="247"/>
      <c r="K16" s="247"/>
      <c r="L16" s="247"/>
      <c r="M16" s="247"/>
      <c r="N16" s="247"/>
      <c r="O16" s="247"/>
    </row>
    <row r="17" ht="21" customHeight="1" spans="1:15">
      <c r="A17" s="248" t="s">
        <v>105</v>
      </c>
      <c r="B17" s="248" t="s">
        <v>106</v>
      </c>
      <c r="C17" s="247">
        <v>719511.02</v>
      </c>
      <c r="D17" s="247">
        <v>719511.02</v>
      </c>
      <c r="E17" s="247">
        <v>719511.02</v>
      </c>
      <c r="F17" s="247"/>
      <c r="G17" s="247"/>
      <c r="H17" s="247"/>
      <c r="I17" s="247"/>
      <c r="J17" s="247"/>
      <c r="K17" s="247"/>
      <c r="L17" s="247"/>
      <c r="M17" s="247"/>
      <c r="N17" s="247"/>
      <c r="O17" s="247"/>
    </row>
    <row r="18" ht="21" customHeight="1" spans="1:15">
      <c r="A18" s="249" t="s">
        <v>107</v>
      </c>
      <c r="B18" s="249" t="s">
        <v>108</v>
      </c>
      <c r="C18" s="247">
        <v>78159.92</v>
      </c>
      <c r="D18" s="247">
        <v>78159.92</v>
      </c>
      <c r="E18" s="247">
        <v>78159.92</v>
      </c>
      <c r="F18" s="247"/>
      <c r="G18" s="247"/>
      <c r="H18" s="247"/>
      <c r="I18" s="247"/>
      <c r="J18" s="247"/>
      <c r="K18" s="247"/>
      <c r="L18" s="247"/>
      <c r="M18" s="247"/>
      <c r="N18" s="247"/>
      <c r="O18" s="247"/>
    </row>
    <row r="19" ht="21" customHeight="1" spans="1:15">
      <c r="A19" s="249" t="s">
        <v>109</v>
      </c>
      <c r="B19" s="249" t="s">
        <v>110</v>
      </c>
      <c r="C19" s="247">
        <v>266265.87</v>
      </c>
      <c r="D19" s="247">
        <v>266265.87</v>
      </c>
      <c r="E19" s="247">
        <v>266265.87</v>
      </c>
      <c r="F19" s="247"/>
      <c r="G19" s="247"/>
      <c r="H19" s="247"/>
      <c r="I19" s="247"/>
      <c r="J19" s="247"/>
      <c r="K19" s="247"/>
      <c r="L19" s="247"/>
      <c r="M19" s="247"/>
      <c r="N19" s="247"/>
      <c r="O19" s="247"/>
    </row>
    <row r="20" ht="21" customHeight="1" spans="1:15">
      <c r="A20" s="249" t="s">
        <v>111</v>
      </c>
      <c r="B20" s="249" t="s">
        <v>112</v>
      </c>
      <c r="C20" s="247">
        <v>328345.23</v>
      </c>
      <c r="D20" s="247">
        <v>328345.23</v>
      </c>
      <c r="E20" s="247">
        <v>328345.23</v>
      </c>
      <c r="F20" s="247"/>
      <c r="G20" s="247"/>
      <c r="H20" s="247"/>
      <c r="I20" s="247"/>
      <c r="J20" s="247"/>
      <c r="K20" s="247"/>
      <c r="L20" s="247"/>
      <c r="M20" s="247"/>
      <c r="N20" s="247"/>
      <c r="O20" s="247"/>
    </row>
    <row r="21" ht="21" customHeight="1" spans="1:15">
      <c r="A21" s="249" t="s">
        <v>113</v>
      </c>
      <c r="B21" s="249" t="s">
        <v>114</v>
      </c>
      <c r="C21" s="247">
        <v>46740</v>
      </c>
      <c r="D21" s="247">
        <v>46740</v>
      </c>
      <c r="E21" s="247">
        <v>46740</v>
      </c>
      <c r="F21" s="247"/>
      <c r="G21" s="247"/>
      <c r="H21" s="247"/>
      <c r="I21" s="247"/>
      <c r="J21" s="247"/>
      <c r="K21" s="247"/>
      <c r="L21" s="247"/>
      <c r="M21" s="247"/>
      <c r="N21" s="247"/>
      <c r="O21" s="247"/>
    </row>
    <row r="22" ht="21" customHeight="1" spans="1:15">
      <c r="A22" s="246" t="s">
        <v>115</v>
      </c>
      <c r="B22" s="246" t="s">
        <v>116</v>
      </c>
      <c r="C22" s="247">
        <v>866100</v>
      </c>
      <c r="D22" s="247">
        <v>866100</v>
      </c>
      <c r="E22" s="247"/>
      <c r="F22" s="247">
        <v>866100</v>
      </c>
      <c r="G22" s="247"/>
      <c r="H22" s="247"/>
      <c r="I22" s="247"/>
      <c r="J22" s="247"/>
      <c r="K22" s="247"/>
      <c r="L22" s="247"/>
      <c r="M22" s="247"/>
      <c r="N22" s="247"/>
      <c r="O22" s="247"/>
    </row>
    <row r="23" ht="21" customHeight="1" spans="1:15">
      <c r="A23" s="248" t="s">
        <v>117</v>
      </c>
      <c r="B23" s="248" t="s">
        <v>118</v>
      </c>
      <c r="C23" s="247">
        <v>796100</v>
      </c>
      <c r="D23" s="247">
        <v>796100</v>
      </c>
      <c r="E23" s="247"/>
      <c r="F23" s="247">
        <v>796100</v>
      </c>
      <c r="G23" s="247"/>
      <c r="H23" s="247"/>
      <c r="I23" s="247"/>
      <c r="J23" s="247"/>
      <c r="K23" s="247"/>
      <c r="L23" s="247"/>
      <c r="M23" s="247"/>
      <c r="N23" s="247"/>
      <c r="O23" s="247"/>
    </row>
    <row r="24" ht="21" customHeight="1" spans="1:15">
      <c r="A24" s="249" t="s">
        <v>119</v>
      </c>
      <c r="B24" s="249" t="s">
        <v>120</v>
      </c>
      <c r="C24" s="247">
        <v>796100</v>
      </c>
      <c r="D24" s="247">
        <v>796100</v>
      </c>
      <c r="E24" s="247"/>
      <c r="F24" s="247">
        <v>796100</v>
      </c>
      <c r="G24" s="247"/>
      <c r="H24" s="247"/>
      <c r="I24" s="247"/>
      <c r="J24" s="247"/>
      <c r="K24" s="247"/>
      <c r="L24" s="247"/>
      <c r="M24" s="247"/>
      <c r="N24" s="247"/>
      <c r="O24" s="247"/>
    </row>
    <row r="25" ht="21" customHeight="1" spans="1:15">
      <c r="A25" s="248" t="s">
        <v>121</v>
      </c>
      <c r="B25" s="248" t="s">
        <v>122</v>
      </c>
      <c r="C25" s="247">
        <v>70000</v>
      </c>
      <c r="D25" s="247">
        <v>70000</v>
      </c>
      <c r="E25" s="247"/>
      <c r="F25" s="247">
        <v>70000</v>
      </c>
      <c r="G25" s="247"/>
      <c r="H25" s="247"/>
      <c r="I25" s="247"/>
      <c r="J25" s="247"/>
      <c r="K25" s="247"/>
      <c r="L25" s="247"/>
      <c r="M25" s="247"/>
      <c r="N25" s="247"/>
      <c r="O25" s="247"/>
    </row>
    <row r="26" ht="21" customHeight="1" spans="1:15">
      <c r="A26" s="249">
        <v>2110501</v>
      </c>
      <c r="B26" s="249" t="s">
        <v>123</v>
      </c>
      <c r="C26" s="247">
        <v>70000</v>
      </c>
      <c r="D26" s="247">
        <v>70000</v>
      </c>
      <c r="E26" s="247"/>
      <c r="F26" s="247">
        <v>70000</v>
      </c>
      <c r="G26" s="247"/>
      <c r="H26" s="247"/>
      <c r="I26" s="247"/>
      <c r="J26" s="247"/>
      <c r="K26" s="247"/>
      <c r="L26" s="247"/>
      <c r="M26" s="247"/>
      <c r="N26" s="247"/>
      <c r="O26" s="247"/>
    </row>
    <row r="27" ht="21" customHeight="1" spans="1:15">
      <c r="A27" s="246" t="s">
        <v>124</v>
      </c>
      <c r="B27" s="246" t="s">
        <v>125</v>
      </c>
      <c r="C27" s="247">
        <v>100000</v>
      </c>
      <c r="D27" s="247"/>
      <c r="E27" s="247"/>
      <c r="F27" s="247"/>
      <c r="G27" s="247">
        <v>100000</v>
      </c>
      <c r="H27" s="247"/>
      <c r="I27" s="247"/>
      <c r="J27" s="247"/>
      <c r="K27" s="247"/>
      <c r="L27" s="247"/>
      <c r="M27" s="247"/>
      <c r="N27" s="247"/>
      <c r="O27" s="247"/>
    </row>
    <row r="28" ht="21" customHeight="1" spans="1:15">
      <c r="A28" s="248" t="s">
        <v>126</v>
      </c>
      <c r="B28" s="248" t="s">
        <v>127</v>
      </c>
      <c r="C28" s="247">
        <v>100000</v>
      </c>
      <c r="D28" s="247"/>
      <c r="E28" s="247"/>
      <c r="F28" s="247"/>
      <c r="G28" s="247">
        <v>100000</v>
      </c>
      <c r="H28" s="247"/>
      <c r="I28" s="247"/>
      <c r="J28" s="247"/>
      <c r="K28" s="247"/>
      <c r="L28" s="247"/>
      <c r="M28" s="247"/>
      <c r="N28" s="247"/>
      <c r="O28" s="247"/>
    </row>
    <row r="29" s="229" customFormat="1" ht="21" customHeight="1" spans="1:15">
      <c r="A29" s="249" t="s">
        <v>128</v>
      </c>
      <c r="B29" s="249" t="s">
        <v>129</v>
      </c>
      <c r="C29" s="247">
        <v>100000</v>
      </c>
      <c r="D29" s="247"/>
      <c r="E29" s="247"/>
      <c r="F29" s="247"/>
      <c r="G29" s="247">
        <v>100000</v>
      </c>
      <c r="H29" s="247"/>
      <c r="I29" s="247"/>
      <c r="J29" s="247"/>
      <c r="K29" s="247"/>
      <c r="L29" s="247"/>
      <c r="M29" s="247"/>
      <c r="N29" s="247"/>
      <c r="O29" s="247"/>
    </row>
    <row r="30" ht="21" customHeight="1" spans="1:15">
      <c r="A30" s="246" t="s">
        <v>130</v>
      </c>
      <c r="B30" s="246" t="s">
        <v>131</v>
      </c>
      <c r="C30" s="247">
        <v>8824817.31</v>
      </c>
      <c r="D30" s="247">
        <v>8222894.77</v>
      </c>
      <c r="E30" s="247">
        <v>5271993</v>
      </c>
      <c r="F30" s="247">
        <v>2950901.77</v>
      </c>
      <c r="G30" s="247"/>
      <c r="H30" s="247"/>
      <c r="I30" s="247"/>
      <c r="J30" s="247">
        <v>601922.54</v>
      </c>
      <c r="K30" s="247"/>
      <c r="L30" s="247"/>
      <c r="M30" s="247"/>
      <c r="N30" s="247"/>
      <c r="O30" s="247">
        <v>601922.54</v>
      </c>
    </row>
    <row r="31" ht="21" customHeight="1" spans="1:15">
      <c r="A31" s="248" t="s">
        <v>132</v>
      </c>
      <c r="B31" s="248" t="s">
        <v>133</v>
      </c>
      <c r="C31" s="247">
        <v>8824817.31</v>
      </c>
      <c r="D31" s="247">
        <v>8222894.77</v>
      </c>
      <c r="E31" s="247">
        <v>5271993</v>
      </c>
      <c r="F31" s="247">
        <v>2950901.77</v>
      </c>
      <c r="G31" s="247"/>
      <c r="H31" s="247"/>
      <c r="I31" s="247"/>
      <c r="J31" s="247">
        <v>601922.54</v>
      </c>
      <c r="K31" s="247"/>
      <c r="L31" s="247"/>
      <c r="M31" s="247"/>
      <c r="N31" s="247"/>
      <c r="O31" s="247">
        <v>601922.54</v>
      </c>
    </row>
    <row r="32" ht="21" customHeight="1" spans="1:15">
      <c r="A32" s="249" t="s">
        <v>134</v>
      </c>
      <c r="B32" s="249" t="s">
        <v>135</v>
      </c>
      <c r="C32" s="247">
        <v>1254265</v>
      </c>
      <c r="D32" s="247">
        <v>1254265</v>
      </c>
      <c r="E32" s="247">
        <v>1254265</v>
      </c>
      <c r="F32" s="247"/>
      <c r="G32" s="247"/>
      <c r="H32" s="247"/>
      <c r="I32" s="247"/>
      <c r="J32" s="247"/>
      <c r="K32" s="247"/>
      <c r="L32" s="247"/>
      <c r="M32" s="247"/>
      <c r="N32" s="247"/>
      <c r="O32" s="247"/>
    </row>
    <row r="33" ht="21" customHeight="1" spans="1:15">
      <c r="A33" s="249" t="s">
        <v>136</v>
      </c>
      <c r="B33" s="249" t="s">
        <v>137</v>
      </c>
      <c r="C33" s="247">
        <v>4017728</v>
      </c>
      <c r="D33" s="247">
        <v>4017728</v>
      </c>
      <c r="E33" s="247">
        <v>4017728</v>
      </c>
      <c r="F33" s="247"/>
      <c r="G33" s="247"/>
      <c r="H33" s="247"/>
      <c r="I33" s="247"/>
      <c r="J33" s="247"/>
      <c r="K33" s="247"/>
      <c r="L33" s="247"/>
      <c r="M33" s="247"/>
      <c r="N33" s="247"/>
      <c r="O33" s="247"/>
    </row>
    <row r="34" ht="21" customHeight="1" spans="1:15">
      <c r="A34" s="249" t="s">
        <v>138</v>
      </c>
      <c r="B34" s="249" t="s">
        <v>139</v>
      </c>
      <c r="C34" s="247">
        <v>197200</v>
      </c>
      <c r="D34" s="247">
        <v>197200</v>
      </c>
      <c r="E34" s="247"/>
      <c r="F34" s="247">
        <v>197200</v>
      </c>
      <c r="G34" s="247"/>
      <c r="H34" s="247"/>
      <c r="I34" s="247"/>
      <c r="J34" s="247"/>
      <c r="K34" s="247"/>
      <c r="L34" s="247"/>
      <c r="M34" s="247"/>
      <c r="N34" s="247"/>
      <c r="O34" s="247"/>
    </row>
    <row r="35" ht="21" customHeight="1" spans="1:15">
      <c r="A35" s="249" t="s">
        <v>140</v>
      </c>
      <c r="B35" s="249" t="s">
        <v>141</v>
      </c>
      <c r="C35" s="247">
        <v>2437126.4</v>
      </c>
      <c r="D35" s="247">
        <v>2437126.4</v>
      </c>
      <c r="E35" s="247"/>
      <c r="F35" s="247">
        <v>2437126.4</v>
      </c>
      <c r="G35" s="247"/>
      <c r="H35" s="247"/>
      <c r="I35" s="247"/>
      <c r="J35" s="247"/>
      <c r="K35" s="247"/>
      <c r="L35" s="247"/>
      <c r="M35" s="247"/>
      <c r="N35" s="247"/>
      <c r="O35" s="247"/>
    </row>
    <row r="36" ht="21" customHeight="1" spans="1:15">
      <c r="A36" s="249" t="s">
        <v>142</v>
      </c>
      <c r="B36" s="249" t="s">
        <v>143</v>
      </c>
      <c r="C36" s="247">
        <v>357175.37</v>
      </c>
      <c r="D36" s="247">
        <v>316575.37</v>
      </c>
      <c r="E36" s="247"/>
      <c r="F36" s="247">
        <v>316575.37</v>
      </c>
      <c r="G36" s="247"/>
      <c r="H36" s="247"/>
      <c r="I36" s="247"/>
      <c r="J36" s="247">
        <v>40600</v>
      </c>
      <c r="K36" s="247"/>
      <c r="L36" s="247"/>
      <c r="M36" s="247"/>
      <c r="N36" s="247"/>
      <c r="O36" s="247">
        <v>40600</v>
      </c>
    </row>
    <row r="37" ht="21" customHeight="1" spans="1:15">
      <c r="A37" s="249" t="s">
        <v>144</v>
      </c>
      <c r="B37" s="249" t="s">
        <v>145</v>
      </c>
      <c r="C37" s="247">
        <v>561322.54</v>
      </c>
      <c r="D37" s="247"/>
      <c r="E37" s="247"/>
      <c r="F37" s="247"/>
      <c r="G37" s="247"/>
      <c r="H37" s="247"/>
      <c r="I37" s="247"/>
      <c r="J37" s="247">
        <v>561322.54</v>
      </c>
      <c r="K37" s="247"/>
      <c r="L37" s="247"/>
      <c r="M37" s="247"/>
      <c r="N37" s="247"/>
      <c r="O37" s="247">
        <v>561322.54</v>
      </c>
    </row>
    <row r="38" ht="21" customHeight="1" spans="1:15">
      <c r="A38" s="246" t="s">
        <v>146</v>
      </c>
      <c r="B38" s="246" t="s">
        <v>147</v>
      </c>
      <c r="C38" s="247">
        <v>664754.4</v>
      </c>
      <c r="D38" s="247">
        <v>664754.4</v>
      </c>
      <c r="E38" s="247">
        <v>664754.4</v>
      </c>
      <c r="F38" s="247"/>
      <c r="G38" s="247"/>
      <c r="H38" s="247"/>
      <c r="I38" s="247"/>
      <c r="J38" s="247"/>
      <c r="K38" s="247"/>
      <c r="L38" s="247"/>
      <c r="M38" s="247"/>
      <c r="N38" s="247"/>
      <c r="O38" s="247"/>
    </row>
    <row r="39" ht="21" customHeight="1" spans="1:15">
      <c r="A39" s="248" t="s">
        <v>148</v>
      </c>
      <c r="B39" s="248" t="s">
        <v>149</v>
      </c>
      <c r="C39" s="247">
        <v>664754.4</v>
      </c>
      <c r="D39" s="247">
        <v>664754.4</v>
      </c>
      <c r="E39" s="247">
        <v>664754.4</v>
      </c>
      <c r="F39" s="247"/>
      <c r="G39" s="247"/>
      <c r="H39" s="247"/>
      <c r="I39" s="247"/>
      <c r="J39" s="247"/>
      <c r="K39" s="247"/>
      <c r="L39" s="247"/>
      <c r="M39" s="247"/>
      <c r="N39" s="247"/>
      <c r="O39" s="247"/>
    </row>
    <row r="40" ht="21" customHeight="1" spans="1:15">
      <c r="A40" s="249" t="s">
        <v>150</v>
      </c>
      <c r="B40" s="249" t="s">
        <v>151</v>
      </c>
      <c r="C40" s="247">
        <v>664754.4</v>
      </c>
      <c r="D40" s="247">
        <v>664754.4</v>
      </c>
      <c r="E40" s="247">
        <v>664754.4</v>
      </c>
      <c r="F40" s="247"/>
      <c r="G40" s="247"/>
      <c r="H40" s="247"/>
      <c r="I40" s="247"/>
      <c r="J40" s="247"/>
      <c r="K40" s="247"/>
      <c r="L40" s="247"/>
      <c r="M40" s="247"/>
      <c r="N40" s="247"/>
      <c r="O40" s="247"/>
    </row>
    <row r="41" ht="21" customHeight="1" spans="1:15">
      <c r="A41" s="250" t="s">
        <v>55</v>
      </c>
      <c r="B41" s="251"/>
      <c r="C41" s="247">
        <v>12637885.81</v>
      </c>
      <c r="D41" s="247">
        <v>11935963.27</v>
      </c>
      <c r="E41" s="247">
        <v>8058715.5</v>
      </c>
      <c r="F41" s="247">
        <v>3877247.77</v>
      </c>
      <c r="G41" s="247">
        <v>100000</v>
      </c>
      <c r="H41" s="247"/>
      <c r="I41" s="247"/>
      <c r="J41" s="247">
        <v>601922.54</v>
      </c>
      <c r="K41" s="247"/>
      <c r="L41" s="247"/>
      <c r="M41" s="247"/>
      <c r="N41" s="247"/>
      <c r="O41" s="247">
        <v>601922.54</v>
      </c>
    </row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</sheetData>
  <mergeCells count="12">
    <mergeCell ref="A1:O1"/>
    <mergeCell ref="A2:O2"/>
    <mergeCell ref="A3:B3"/>
    <mergeCell ref="D4:F4"/>
    <mergeCell ref="J4:O4"/>
    <mergeCell ref="A41:B41"/>
    <mergeCell ref="A4:A5"/>
    <mergeCell ref="B4:B5"/>
    <mergeCell ref="C4:C5"/>
    <mergeCell ref="G4:G5"/>
    <mergeCell ref="H4:H5"/>
    <mergeCell ref="I4:I5"/>
  </mergeCells>
  <printOptions horizontalCentered="1"/>
  <pageMargins left="0.751388888888889" right="0.357638888888889" top="1" bottom="0.60625" header="0.5" footer="0.5"/>
  <pageSetup paperSize="9" scale="5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B23" sqref="B23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44"/>
      <c r="B1" s="48"/>
      <c r="C1" s="48"/>
      <c r="D1" s="48" t="s">
        <v>152</v>
      </c>
    </row>
    <row r="2" ht="41.25" customHeight="1" spans="1:4">
      <c r="A2" s="43" t="str">
        <f>"2026"&amp;"年部门财政拨款收支预算总表"</f>
        <v>2026年部门财政拨款收支预算总表</v>
      </c>
      <c r="B2" s="2"/>
      <c r="C2" s="2"/>
      <c r="D2" s="2"/>
    </row>
    <row r="3" ht="17.25" customHeight="1" spans="1:4">
      <c r="A3" s="46" t="str">
        <f>"单位名称："&amp;"嵩明县林业和草原局"</f>
        <v>单位名称：嵩明县林业和草原局</v>
      </c>
      <c r="B3" s="220"/>
      <c r="C3" s="2"/>
      <c r="D3" s="48" t="s">
        <v>1</v>
      </c>
    </row>
    <row r="4" ht="17.25" customHeight="1" spans="1:4">
      <c r="A4" s="221" t="s">
        <v>2</v>
      </c>
      <c r="B4" s="222"/>
      <c r="C4" s="221" t="s">
        <v>3</v>
      </c>
      <c r="D4" s="222"/>
    </row>
    <row r="5" ht="18.75" customHeight="1" spans="1:4">
      <c r="A5" s="221" t="s">
        <v>4</v>
      </c>
      <c r="B5" s="221" t="s">
        <v>5</v>
      </c>
      <c r="C5" s="221" t="s">
        <v>6</v>
      </c>
      <c r="D5" s="221" t="s">
        <v>5</v>
      </c>
    </row>
    <row r="6" ht="16.5" customHeight="1" spans="1:4">
      <c r="A6" s="223" t="s">
        <v>153</v>
      </c>
      <c r="B6" s="114">
        <v>12035963.27</v>
      </c>
      <c r="C6" s="223" t="s">
        <v>154</v>
      </c>
      <c r="D6" s="115">
        <v>12035963.27</v>
      </c>
    </row>
    <row r="7" ht="16.5" customHeight="1" spans="1:4">
      <c r="A7" s="223" t="s">
        <v>155</v>
      </c>
      <c r="B7" s="114">
        <v>11935963.27</v>
      </c>
      <c r="C7" s="223" t="s">
        <v>156</v>
      </c>
      <c r="D7" s="115"/>
    </row>
    <row r="8" ht="16.5" customHeight="1" spans="1:4">
      <c r="A8" s="223" t="s">
        <v>157</v>
      </c>
      <c r="B8" s="114">
        <v>100000</v>
      </c>
      <c r="C8" s="223" t="s">
        <v>158</v>
      </c>
      <c r="D8" s="115"/>
    </row>
    <row r="9" ht="16.5" customHeight="1" spans="1:4">
      <c r="A9" s="223" t="s">
        <v>159</v>
      </c>
      <c r="B9" s="114"/>
      <c r="C9" s="223" t="s">
        <v>160</v>
      </c>
      <c r="D9" s="115"/>
    </row>
    <row r="10" ht="16.5" customHeight="1" spans="1:4">
      <c r="A10" s="223" t="s">
        <v>161</v>
      </c>
      <c r="B10" s="114"/>
      <c r="C10" s="223" t="s">
        <v>162</v>
      </c>
      <c r="D10" s="115"/>
    </row>
    <row r="11" ht="16.5" customHeight="1" spans="1:4">
      <c r="A11" s="223" t="s">
        <v>155</v>
      </c>
      <c r="B11" s="114"/>
      <c r="C11" s="223" t="s">
        <v>163</v>
      </c>
      <c r="D11" s="115"/>
    </row>
    <row r="12" ht="16.5" customHeight="1" spans="1:4">
      <c r="A12" s="194" t="s">
        <v>157</v>
      </c>
      <c r="B12" s="114"/>
      <c r="C12" s="224" t="s">
        <v>164</v>
      </c>
      <c r="D12" s="115"/>
    </row>
    <row r="13" ht="16.5" customHeight="1" spans="1:4">
      <c r="A13" s="194" t="s">
        <v>159</v>
      </c>
      <c r="B13" s="114"/>
      <c r="C13" s="224" t="s">
        <v>165</v>
      </c>
      <c r="D13" s="115"/>
    </row>
    <row r="14" ht="16.5" customHeight="1" spans="1:4">
      <c r="A14" s="225"/>
      <c r="B14" s="114"/>
      <c r="C14" s="224" t="s">
        <v>166</v>
      </c>
      <c r="D14" s="115">
        <v>1462703.08</v>
      </c>
    </row>
    <row r="15" ht="16.5" customHeight="1" spans="1:4">
      <c r="A15" s="226"/>
      <c r="B15" s="114"/>
      <c r="C15" s="224" t="s">
        <v>167</v>
      </c>
      <c r="D15" s="115">
        <v>719511.02</v>
      </c>
    </row>
    <row r="16" ht="16.5" customHeight="1" spans="1:4">
      <c r="A16" s="226"/>
      <c r="B16" s="114"/>
      <c r="C16" s="224" t="s">
        <v>168</v>
      </c>
      <c r="D16" s="115">
        <v>866100</v>
      </c>
    </row>
    <row r="17" ht="16.5" customHeight="1" spans="1:4">
      <c r="A17" s="226"/>
      <c r="B17" s="114"/>
      <c r="C17" s="224" t="s">
        <v>169</v>
      </c>
      <c r="D17" s="115">
        <v>100000</v>
      </c>
    </row>
    <row r="18" ht="16.5" customHeight="1" spans="1:4">
      <c r="A18" s="226"/>
      <c r="B18" s="114"/>
      <c r="C18" s="224" t="s">
        <v>170</v>
      </c>
      <c r="D18" s="115">
        <v>8222894.77</v>
      </c>
    </row>
    <row r="19" ht="16.5" customHeight="1" spans="1:4">
      <c r="A19" s="226"/>
      <c r="B19" s="114"/>
      <c r="C19" s="224" t="s">
        <v>171</v>
      </c>
      <c r="D19" s="115"/>
    </row>
    <row r="20" ht="16.5" customHeight="1" spans="1:4">
      <c r="A20" s="226"/>
      <c r="B20" s="114"/>
      <c r="C20" s="224" t="s">
        <v>172</v>
      </c>
      <c r="D20" s="115"/>
    </row>
    <row r="21" ht="16.5" customHeight="1" spans="1:4">
      <c r="A21" s="226"/>
      <c r="B21" s="114"/>
      <c r="C21" s="224" t="s">
        <v>173</v>
      </c>
      <c r="D21" s="115"/>
    </row>
    <row r="22" ht="16.5" customHeight="1" spans="1:4">
      <c r="A22" s="226"/>
      <c r="B22" s="114"/>
      <c r="C22" s="224" t="s">
        <v>174</v>
      </c>
      <c r="D22" s="115"/>
    </row>
    <row r="23" ht="16.5" customHeight="1" spans="1:4">
      <c r="A23" s="226"/>
      <c r="B23" s="114"/>
      <c r="C23" s="224" t="s">
        <v>175</v>
      </c>
      <c r="D23" s="115"/>
    </row>
    <row r="24" ht="16.5" customHeight="1" spans="1:4">
      <c r="A24" s="226"/>
      <c r="B24" s="114"/>
      <c r="C24" s="224" t="s">
        <v>176</v>
      </c>
      <c r="D24" s="115"/>
    </row>
    <row r="25" ht="16.5" customHeight="1" spans="1:4">
      <c r="A25" s="226"/>
      <c r="B25" s="114"/>
      <c r="C25" s="224" t="s">
        <v>177</v>
      </c>
      <c r="D25" s="115">
        <v>664754.4</v>
      </c>
    </row>
    <row r="26" ht="16.5" customHeight="1" spans="1:4">
      <c r="A26" s="226"/>
      <c r="B26" s="114"/>
      <c r="C26" s="224" t="s">
        <v>178</v>
      </c>
      <c r="D26" s="115"/>
    </row>
    <row r="27" ht="16.5" customHeight="1" spans="1:4">
      <c r="A27" s="226"/>
      <c r="B27" s="114"/>
      <c r="C27" s="224" t="s">
        <v>179</v>
      </c>
      <c r="D27" s="115"/>
    </row>
    <row r="28" ht="16.5" customHeight="1" spans="1:4">
      <c r="A28" s="226"/>
      <c r="B28" s="114"/>
      <c r="C28" s="224" t="s">
        <v>180</v>
      </c>
      <c r="D28" s="115"/>
    </row>
    <row r="29" ht="16.5" customHeight="1" spans="1:4">
      <c r="A29" s="226"/>
      <c r="B29" s="114"/>
      <c r="C29" s="224" t="s">
        <v>181</v>
      </c>
      <c r="D29" s="115"/>
    </row>
    <row r="30" ht="16.5" customHeight="1" spans="1:4">
      <c r="A30" s="226"/>
      <c r="B30" s="114"/>
      <c r="C30" s="224" t="s">
        <v>182</v>
      </c>
      <c r="D30" s="115"/>
    </row>
    <row r="31" ht="16.5" customHeight="1" spans="1:4">
      <c r="A31" s="226"/>
      <c r="B31" s="114"/>
      <c r="C31" s="194" t="s">
        <v>183</v>
      </c>
      <c r="D31" s="115"/>
    </row>
    <row r="32" ht="16.5" customHeight="1" spans="1:4">
      <c r="A32" s="226"/>
      <c r="B32" s="114"/>
      <c r="C32" s="194" t="s">
        <v>184</v>
      </c>
      <c r="D32" s="115"/>
    </row>
    <row r="33" ht="16.5" customHeight="1" spans="1:4">
      <c r="A33" s="226"/>
      <c r="B33" s="114"/>
      <c r="C33" s="215" t="s">
        <v>185</v>
      </c>
      <c r="D33" s="115"/>
    </row>
    <row r="34" ht="15" customHeight="1" spans="1:4">
      <c r="A34" s="227" t="s">
        <v>50</v>
      </c>
      <c r="B34" s="228">
        <v>12035963.27</v>
      </c>
      <c r="C34" s="227" t="s">
        <v>51</v>
      </c>
      <c r="D34" s="228">
        <v>12035963.27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7"/>
  <sheetViews>
    <sheetView showZeros="0" workbookViewId="0">
      <selection activeCell="C13" sqref="C13"/>
    </sheetView>
  </sheetViews>
  <sheetFormatPr defaultColWidth="9.14545454545454" defaultRowHeight="14.25" customHeight="1" outlineLevelCol="6"/>
  <cols>
    <col min="1" max="1" width="20.1454545454545" customWidth="1"/>
    <col min="2" max="2" width="30.5" customWidth="1"/>
    <col min="3" max="7" width="16" customWidth="1"/>
  </cols>
  <sheetData>
    <row r="1" customHeight="1" spans="1:7">
      <c r="D1" s="204"/>
      <c r="F1" s="205"/>
      <c r="G1" s="206" t="s">
        <v>186</v>
      </c>
    </row>
    <row r="2" ht="41.25" customHeight="1" spans="1:7">
      <c r="A2" s="207" t="str">
        <f>"2026"&amp;"年一般公共预算支出预算表（按功能科目分类）"</f>
        <v>2026年一般公共预算支出预算表（按功能科目分类）</v>
      </c>
      <c r="B2" s="207"/>
      <c r="C2" s="207"/>
      <c r="D2" s="207"/>
      <c r="E2" s="207"/>
      <c r="F2" s="207"/>
      <c r="G2" s="207"/>
    </row>
    <row r="3" ht="18" customHeight="1" spans="1:7">
      <c r="A3" s="178" t="str">
        <f>"单位名称："&amp;"嵩明县林业和草原局"</f>
        <v>单位名称：嵩明县林业和草原局</v>
      </c>
      <c r="F3" s="208"/>
      <c r="G3" s="206" t="s">
        <v>1</v>
      </c>
    </row>
    <row r="4" ht="20.25" customHeight="1" spans="1:7">
      <c r="A4" s="209" t="s">
        <v>187</v>
      </c>
      <c r="B4" s="210"/>
      <c r="C4" s="185" t="s">
        <v>55</v>
      </c>
      <c r="D4" s="181" t="s">
        <v>76</v>
      </c>
      <c r="E4" s="182"/>
      <c r="F4" s="187"/>
      <c r="G4" s="211" t="s">
        <v>77</v>
      </c>
    </row>
    <row r="5" ht="20.25" customHeight="1" spans="1:7">
      <c r="A5" s="212" t="s">
        <v>73</v>
      </c>
      <c r="B5" s="212" t="s">
        <v>74</v>
      </c>
      <c r="C5" s="111"/>
      <c r="D5" s="213" t="s">
        <v>57</v>
      </c>
      <c r="E5" s="213" t="s">
        <v>188</v>
      </c>
      <c r="F5" s="213" t="s">
        <v>189</v>
      </c>
      <c r="G5" s="110"/>
    </row>
    <row r="6" ht="15" customHeight="1" spans="1:7">
      <c r="A6" s="214" t="s">
        <v>83</v>
      </c>
      <c r="B6" s="214">
        <v>2</v>
      </c>
      <c r="C6" s="214" t="s">
        <v>190</v>
      </c>
      <c r="D6" s="214" t="s">
        <v>191</v>
      </c>
      <c r="E6" s="214" t="s">
        <v>192</v>
      </c>
      <c r="F6" s="214" t="s">
        <v>193</v>
      </c>
      <c r="G6" s="214" t="s">
        <v>194</v>
      </c>
    </row>
    <row r="7" ht="18" customHeight="1" spans="1:7">
      <c r="A7" s="215" t="s">
        <v>87</v>
      </c>
      <c r="B7" s="215" t="s">
        <v>195</v>
      </c>
      <c r="C7" s="114">
        <v>1462703.08</v>
      </c>
      <c r="D7" s="114">
        <v>1402457.08</v>
      </c>
      <c r="E7" s="114">
        <v>1374457.08</v>
      </c>
      <c r="F7" s="114">
        <v>28000</v>
      </c>
      <c r="G7" s="114">
        <v>60246</v>
      </c>
    </row>
    <row r="8" ht="18" customHeight="1" spans="1:7">
      <c r="A8" s="216" t="s">
        <v>88</v>
      </c>
      <c r="B8" s="216" t="s">
        <v>89</v>
      </c>
      <c r="C8" s="114">
        <v>1376019</v>
      </c>
      <c r="D8" s="114">
        <v>1376019</v>
      </c>
      <c r="E8" s="114">
        <v>1348019</v>
      </c>
      <c r="F8" s="114">
        <v>28000</v>
      </c>
      <c r="G8" s="114"/>
    </row>
    <row r="9" ht="18" customHeight="1" spans="1:7">
      <c r="A9" s="217" t="s">
        <v>90</v>
      </c>
      <c r="B9" s="217" t="s">
        <v>91</v>
      </c>
      <c r="C9" s="114">
        <v>315349</v>
      </c>
      <c r="D9" s="114">
        <v>315349</v>
      </c>
      <c r="E9" s="114">
        <v>301349</v>
      </c>
      <c r="F9" s="114">
        <v>14000</v>
      </c>
      <c r="G9" s="114"/>
    </row>
    <row r="10" ht="18" customHeight="1" spans="1:7">
      <c r="A10" s="217" t="s">
        <v>92</v>
      </c>
      <c r="B10" s="217" t="s">
        <v>93</v>
      </c>
      <c r="C10" s="114">
        <v>317019</v>
      </c>
      <c r="D10" s="114">
        <v>317019</v>
      </c>
      <c r="E10" s="114">
        <v>303019</v>
      </c>
      <c r="F10" s="114">
        <v>14000</v>
      </c>
      <c r="G10" s="114"/>
    </row>
    <row r="11" ht="18" customHeight="1" spans="1:7">
      <c r="A11" s="217" t="s">
        <v>94</v>
      </c>
      <c r="B11" s="217" t="s">
        <v>95</v>
      </c>
      <c r="C11" s="114">
        <v>743651</v>
      </c>
      <c r="D11" s="114">
        <v>743651</v>
      </c>
      <c r="E11" s="114">
        <v>743651</v>
      </c>
      <c r="F11" s="114"/>
      <c r="G11" s="114"/>
    </row>
    <row r="12" ht="18" customHeight="1" spans="1:7">
      <c r="A12" s="216" t="s">
        <v>96</v>
      </c>
      <c r="B12" s="216" t="s">
        <v>97</v>
      </c>
      <c r="C12" s="114">
        <v>60246</v>
      </c>
      <c r="D12" s="114"/>
      <c r="E12" s="114"/>
      <c r="F12" s="114"/>
      <c r="G12" s="114">
        <v>60246</v>
      </c>
    </row>
    <row r="13" ht="18" customHeight="1" spans="1:7">
      <c r="A13" s="217" t="s">
        <v>98</v>
      </c>
      <c r="B13" s="217" t="s">
        <v>99</v>
      </c>
      <c r="C13" s="114">
        <v>60246</v>
      </c>
      <c r="D13" s="114"/>
      <c r="E13" s="114"/>
      <c r="F13" s="114"/>
      <c r="G13" s="114">
        <v>60246</v>
      </c>
    </row>
    <row r="14" ht="18" customHeight="1" spans="1:7">
      <c r="A14" s="216" t="s">
        <v>100</v>
      </c>
      <c r="B14" s="216" t="s">
        <v>101</v>
      </c>
      <c r="C14" s="114">
        <v>26438.08</v>
      </c>
      <c r="D14" s="114">
        <v>26438.08</v>
      </c>
      <c r="E14" s="114">
        <v>26438.08</v>
      </c>
      <c r="F14" s="114"/>
      <c r="G14" s="114"/>
    </row>
    <row r="15" ht="18" customHeight="1" spans="1:7">
      <c r="A15" s="217" t="s">
        <v>102</v>
      </c>
      <c r="B15" s="216" t="s">
        <v>101</v>
      </c>
      <c r="C15" s="114">
        <v>26438.08</v>
      </c>
      <c r="D15" s="114">
        <v>26438.08</v>
      </c>
      <c r="E15" s="114">
        <v>26438.08</v>
      </c>
      <c r="F15" s="114"/>
      <c r="G15" s="114"/>
    </row>
    <row r="16" ht="18" customHeight="1" spans="1:7">
      <c r="A16" s="215" t="s">
        <v>103</v>
      </c>
      <c r="B16" s="215" t="s">
        <v>104</v>
      </c>
      <c r="C16" s="114">
        <v>719511.02</v>
      </c>
      <c r="D16" s="114">
        <v>719511.02</v>
      </c>
      <c r="E16" s="114">
        <v>719511.02</v>
      </c>
      <c r="F16" s="114"/>
      <c r="G16" s="114"/>
    </row>
    <row r="17" ht="18" customHeight="1" spans="1:7">
      <c r="A17" s="216" t="s">
        <v>105</v>
      </c>
      <c r="B17" s="216" t="s">
        <v>106</v>
      </c>
      <c r="C17" s="114">
        <v>719511.02</v>
      </c>
      <c r="D17" s="114">
        <v>719511.02</v>
      </c>
      <c r="E17" s="114">
        <v>719511.02</v>
      </c>
      <c r="F17" s="114"/>
      <c r="G17" s="114"/>
    </row>
    <row r="18" ht="18" customHeight="1" spans="1:7">
      <c r="A18" s="217" t="s">
        <v>107</v>
      </c>
      <c r="B18" s="217" t="s">
        <v>108</v>
      </c>
      <c r="C18" s="114">
        <v>78159.92</v>
      </c>
      <c r="D18" s="114">
        <v>78159.92</v>
      </c>
      <c r="E18" s="114">
        <v>78159.92</v>
      </c>
      <c r="F18" s="114"/>
      <c r="G18" s="114"/>
    </row>
    <row r="19" ht="18" customHeight="1" spans="1:7">
      <c r="A19" s="217" t="s">
        <v>109</v>
      </c>
      <c r="B19" s="217" t="s">
        <v>110</v>
      </c>
      <c r="C19" s="114">
        <v>266265.87</v>
      </c>
      <c r="D19" s="114">
        <v>266265.87</v>
      </c>
      <c r="E19" s="114">
        <v>266265.87</v>
      </c>
      <c r="F19" s="114"/>
      <c r="G19" s="114"/>
    </row>
    <row r="20" ht="18" customHeight="1" spans="1:7">
      <c r="A20" s="217" t="s">
        <v>111</v>
      </c>
      <c r="B20" s="217" t="s">
        <v>112</v>
      </c>
      <c r="C20" s="114">
        <v>328345.23</v>
      </c>
      <c r="D20" s="114">
        <v>328345.23</v>
      </c>
      <c r="E20" s="114">
        <v>328345.23</v>
      </c>
      <c r="F20" s="114"/>
      <c r="G20" s="114"/>
    </row>
    <row r="21" ht="18" customHeight="1" spans="1:7">
      <c r="A21" s="217" t="s">
        <v>113</v>
      </c>
      <c r="B21" s="217" t="s">
        <v>114</v>
      </c>
      <c r="C21" s="114">
        <v>46740</v>
      </c>
      <c r="D21" s="114">
        <v>46740</v>
      </c>
      <c r="E21" s="114">
        <v>46740</v>
      </c>
      <c r="F21" s="114"/>
      <c r="G21" s="114"/>
    </row>
    <row r="22" ht="18" customHeight="1" spans="1:7">
      <c r="A22" s="215" t="s">
        <v>115</v>
      </c>
      <c r="B22" s="215" t="s">
        <v>116</v>
      </c>
      <c r="C22" s="114">
        <v>866100</v>
      </c>
      <c r="D22" s="114"/>
      <c r="E22" s="114"/>
      <c r="F22" s="114"/>
      <c r="G22" s="114">
        <v>866100</v>
      </c>
    </row>
    <row r="23" ht="18" customHeight="1" spans="1:7">
      <c r="A23" s="216" t="s">
        <v>117</v>
      </c>
      <c r="B23" s="216" t="s">
        <v>118</v>
      </c>
      <c r="C23" s="114">
        <v>796100</v>
      </c>
      <c r="D23" s="114"/>
      <c r="E23" s="114"/>
      <c r="F23" s="114"/>
      <c r="G23" s="114">
        <v>796100</v>
      </c>
    </row>
    <row r="24" ht="18" customHeight="1" spans="1:7">
      <c r="A24" s="217" t="s">
        <v>119</v>
      </c>
      <c r="B24" s="217" t="s">
        <v>120</v>
      </c>
      <c r="C24" s="114">
        <v>796100</v>
      </c>
      <c r="D24" s="114"/>
      <c r="E24" s="114"/>
      <c r="F24" s="114"/>
      <c r="G24" s="114">
        <v>796100</v>
      </c>
    </row>
    <row r="25" ht="18" customHeight="1" spans="1:7">
      <c r="A25" s="216" t="s">
        <v>121</v>
      </c>
      <c r="B25" s="216" t="s">
        <v>122</v>
      </c>
      <c r="C25" s="114">
        <v>70000</v>
      </c>
      <c r="D25" s="114"/>
      <c r="E25" s="114"/>
      <c r="F25" s="114"/>
      <c r="G25" s="114">
        <v>70000</v>
      </c>
    </row>
    <row r="26" ht="18" customHeight="1" spans="1:7">
      <c r="A26" s="217" t="s">
        <v>196</v>
      </c>
      <c r="B26" s="217" t="s">
        <v>123</v>
      </c>
      <c r="C26" s="114">
        <v>70000</v>
      </c>
      <c r="D26" s="114"/>
      <c r="E26" s="114"/>
      <c r="F26" s="114"/>
      <c r="G26" s="114">
        <v>70000</v>
      </c>
    </row>
    <row r="27" ht="18" customHeight="1" spans="1:7">
      <c r="A27" s="215" t="s">
        <v>130</v>
      </c>
      <c r="B27" s="215" t="s">
        <v>131</v>
      </c>
      <c r="C27" s="114">
        <v>8222894.77</v>
      </c>
      <c r="D27" s="114">
        <v>5271993</v>
      </c>
      <c r="E27" s="114">
        <v>4811058</v>
      </c>
      <c r="F27" s="114">
        <v>460935</v>
      </c>
      <c r="G27" s="114">
        <v>2950901.77</v>
      </c>
    </row>
    <row r="28" ht="18" customHeight="1" spans="1:7">
      <c r="A28" s="216" t="s">
        <v>132</v>
      </c>
      <c r="B28" s="216" t="s">
        <v>133</v>
      </c>
      <c r="C28" s="114">
        <v>8222894.77</v>
      </c>
      <c r="D28" s="114">
        <v>5271993</v>
      </c>
      <c r="E28" s="114">
        <v>4811058</v>
      </c>
      <c r="F28" s="114">
        <v>460935</v>
      </c>
      <c r="G28" s="114">
        <v>2950901.77</v>
      </c>
    </row>
    <row r="29" ht="18" customHeight="1" spans="1:7">
      <c r="A29" s="217" t="s">
        <v>134</v>
      </c>
      <c r="B29" s="217" t="s">
        <v>135</v>
      </c>
      <c r="C29" s="114">
        <v>1254265</v>
      </c>
      <c r="D29" s="114">
        <v>1254265</v>
      </c>
      <c r="E29" s="114">
        <v>1081166</v>
      </c>
      <c r="F29" s="114">
        <v>173099</v>
      </c>
      <c r="G29" s="114"/>
    </row>
    <row r="30" ht="18" customHeight="1" spans="1:7">
      <c r="A30" s="217" t="s">
        <v>136</v>
      </c>
      <c r="B30" s="217" t="s">
        <v>137</v>
      </c>
      <c r="C30" s="114">
        <v>4017728</v>
      </c>
      <c r="D30" s="114">
        <v>4017728</v>
      </c>
      <c r="E30" s="114">
        <v>3729892</v>
      </c>
      <c r="F30" s="114">
        <v>287836</v>
      </c>
      <c r="G30" s="114"/>
    </row>
    <row r="31" ht="18" customHeight="1" spans="1:7">
      <c r="A31" s="217" t="s">
        <v>138</v>
      </c>
      <c r="B31" s="217" t="s">
        <v>139</v>
      </c>
      <c r="C31" s="114">
        <v>197200</v>
      </c>
      <c r="D31" s="114"/>
      <c r="E31" s="114"/>
      <c r="F31" s="114"/>
      <c r="G31" s="114">
        <v>197200</v>
      </c>
    </row>
    <row r="32" ht="18" customHeight="1" spans="1:7">
      <c r="A32" s="217" t="s">
        <v>140</v>
      </c>
      <c r="B32" s="217" t="s">
        <v>141</v>
      </c>
      <c r="C32" s="114">
        <v>2437126.4</v>
      </c>
      <c r="D32" s="114"/>
      <c r="E32" s="114"/>
      <c r="F32" s="114"/>
      <c r="G32" s="114">
        <v>2437126.4</v>
      </c>
    </row>
    <row r="33" ht="18" customHeight="1" spans="1:7">
      <c r="A33" s="217" t="s">
        <v>142</v>
      </c>
      <c r="B33" s="217" t="s">
        <v>143</v>
      </c>
      <c r="C33" s="114">
        <v>316575.37</v>
      </c>
      <c r="D33" s="114"/>
      <c r="E33" s="114"/>
      <c r="F33" s="114"/>
      <c r="G33" s="114">
        <v>316575.37</v>
      </c>
    </row>
    <row r="34" ht="18" customHeight="1" spans="1:7">
      <c r="A34" s="215" t="s">
        <v>146</v>
      </c>
      <c r="B34" s="215" t="s">
        <v>147</v>
      </c>
      <c r="C34" s="114">
        <v>664754.4</v>
      </c>
      <c r="D34" s="114">
        <v>664754.4</v>
      </c>
      <c r="E34" s="114">
        <v>664754.4</v>
      </c>
      <c r="F34" s="114"/>
      <c r="G34" s="114"/>
    </row>
    <row r="35" ht="18" customHeight="1" spans="1:7">
      <c r="A35" s="216" t="s">
        <v>148</v>
      </c>
      <c r="B35" s="216" t="s">
        <v>149</v>
      </c>
      <c r="C35" s="114">
        <v>664754.4</v>
      </c>
      <c r="D35" s="114">
        <v>664754.4</v>
      </c>
      <c r="E35" s="114">
        <v>664754.4</v>
      </c>
      <c r="F35" s="114"/>
      <c r="G35" s="114"/>
    </row>
    <row r="36" ht="18" customHeight="1" spans="1:7">
      <c r="A36" s="217" t="s">
        <v>150</v>
      </c>
      <c r="B36" s="217" t="s">
        <v>151</v>
      </c>
      <c r="C36" s="114">
        <v>664754.4</v>
      </c>
      <c r="D36" s="114">
        <v>664754.4</v>
      </c>
      <c r="E36" s="114">
        <v>664754.4</v>
      </c>
      <c r="F36" s="114"/>
      <c r="G36" s="114"/>
    </row>
    <row r="37" ht="18" customHeight="1" spans="1:7">
      <c r="A37" s="218" t="s">
        <v>197</v>
      </c>
      <c r="B37" s="219" t="s">
        <v>197</v>
      </c>
      <c r="C37" s="114">
        <v>11935963.27</v>
      </c>
      <c r="D37" s="114">
        <v>8058715.5</v>
      </c>
      <c r="E37" s="114">
        <v>7569780.5</v>
      </c>
      <c r="F37" s="114">
        <v>488935</v>
      </c>
      <c r="G37" s="114">
        <v>3877247.77</v>
      </c>
    </row>
  </sheetData>
  <mergeCells count="6">
    <mergeCell ref="A2:G2"/>
    <mergeCell ref="A4:B4"/>
    <mergeCell ref="D4:F4"/>
    <mergeCell ref="A37:B37"/>
    <mergeCell ref="C4:C5"/>
    <mergeCell ref="G4:G5"/>
  </mergeCells>
  <printOptions horizontalCentered="1"/>
  <pageMargins left="0.751388888888889" right="0.554861111111111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E18" sqref="E18"/>
    </sheetView>
  </sheetViews>
  <sheetFormatPr defaultColWidth="10.4272727272727" defaultRowHeight="14.25" customHeight="1" outlineLevelRow="6" outlineLevelCol="5"/>
  <cols>
    <col min="1" max="1" width="24.6272727272727" style="2" customWidth="1"/>
    <col min="2" max="2" width="19.2545454545455" style="2" customWidth="1"/>
    <col min="3" max="5" width="20.1272727272727" style="2" customWidth="1"/>
    <col min="6" max="6" width="18.8727272727273" style="2" customWidth="1"/>
    <col min="7" max="16384" width="10.4272727272727" style="2"/>
  </cols>
  <sheetData>
    <row r="1" customHeight="1" spans="1:6">
      <c r="A1" s="45"/>
      <c r="B1" s="45"/>
      <c r="C1" s="45"/>
      <c r="D1" s="45"/>
      <c r="E1" s="44"/>
      <c r="F1" s="199" t="s">
        <v>198</v>
      </c>
    </row>
    <row r="2" ht="41.25" customHeight="1" spans="1:6">
      <c r="A2" s="200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201" t="str">
        <f>"单位名称："&amp;"嵩明县林业和草原局"</f>
        <v>单位名称：嵩明县林业和草原局</v>
      </c>
      <c r="B3" s="202"/>
      <c r="D3" s="45"/>
      <c r="E3" s="44"/>
      <c r="F3" s="49" t="s">
        <v>1</v>
      </c>
    </row>
    <row r="4" ht="27" customHeight="1" spans="1:6">
      <c r="A4" s="50" t="s">
        <v>199</v>
      </c>
      <c r="B4" s="50" t="s">
        <v>200</v>
      </c>
      <c r="C4" s="50" t="s">
        <v>201</v>
      </c>
      <c r="D4" s="50"/>
      <c r="E4" s="32"/>
      <c r="F4" s="50" t="s">
        <v>202</v>
      </c>
    </row>
    <row r="5" ht="28.5" customHeight="1" spans="1:6">
      <c r="A5" s="203"/>
      <c r="B5" s="52"/>
      <c r="C5" s="32" t="s">
        <v>57</v>
      </c>
      <c r="D5" s="32" t="s">
        <v>203</v>
      </c>
      <c r="E5" s="32" t="s">
        <v>204</v>
      </c>
      <c r="F5" s="51"/>
    </row>
    <row r="6" ht="17.25" customHeight="1" spans="1:6">
      <c r="A6" s="22" t="s">
        <v>83</v>
      </c>
      <c r="B6" s="22">
        <v>2</v>
      </c>
      <c r="C6" s="22" t="s">
        <v>190</v>
      </c>
      <c r="D6" s="22" t="s">
        <v>191</v>
      </c>
      <c r="E6" s="22" t="s">
        <v>192</v>
      </c>
      <c r="F6" s="22" t="s">
        <v>193</v>
      </c>
    </row>
    <row r="7" ht="17.25" customHeight="1" spans="1:6">
      <c r="A7" s="159">
        <v>25000</v>
      </c>
      <c r="B7" s="159">
        <v>0</v>
      </c>
      <c r="C7" s="159">
        <v>24000</v>
      </c>
      <c r="D7" s="159"/>
      <c r="E7" s="159">
        <v>24000</v>
      </c>
      <c r="F7" s="159">
        <v>1000</v>
      </c>
    </row>
  </sheetData>
  <mergeCells count="6">
    <mergeCell ref="A2:F2"/>
    <mergeCell ref="A3:B3"/>
    <mergeCell ref="C4:E4"/>
    <mergeCell ref="A4:A5"/>
    <mergeCell ref="B4:B5"/>
    <mergeCell ref="F4:F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62"/>
  <sheetViews>
    <sheetView showZeros="0" workbookViewId="0">
      <pane xSplit="1" ySplit="8" topLeftCell="E53" activePane="bottomRight" state="frozen"/>
      <selection/>
      <selection pane="topRight"/>
      <selection pane="bottomLeft"/>
      <selection pane="bottomRight" activeCell="M65" sqref="M65"/>
    </sheetView>
  </sheetViews>
  <sheetFormatPr defaultColWidth="9.14545454545454" defaultRowHeight="14.25" customHeight="1"/>
  <cols>
    <col min="1" max="1" width="19.2545454545455" customWidth="1"/>
    <col min="2" max="2" width="22.5" customWidth="1"/>
    <col min="3" max="3" width="16.7545454545455" customWidth="1"/>
    <col min="4" max="4" width="10.1454545454545" customWidth="1"/>
    <col min="5" max="5" width="21.3727272727273" customWidth="1"/>
    <col min="6" max="6" width="10.2818181818182" customWidth="1"/>
    <col min="7" max="7" width="21.6272727272727" customWidth="1"/>
    <col min="8" max="9" width="15.8727272727273" customWidth="1"/>
    <col min="10" max="10" width="10.7545454545455" customWidth="1"/>
    <col min="11" max="11" width="8.87272727272727" customWidth="1"/>
    <col min="12" max="12" width="14.7545454545455" customWidth="1"/>
    <col min="13" max="23" width="8.87272727272727" customWidth="1"/>
  </cols>
  <sheetData>
    <row r="1" ht="13.5" customHeight="1" spans="1:23">
      <c r="B1" s="176"/>
      <c r="D1" s="177"/>
      <c r="E1" s="177"/>
      <c r="F1" s="177"/>
      <c r="G1" s="177"/>
      <c r="H1" s="85"/>
      <c r="I1" s="85"/>
      <c r="J1" s="85"/>
      <c r="K1" s="85"/>
      <c r="L1" s="85"/>
      <c r="M1" s="85"/>
      <c r="Q1" s="85"/>
      <c r="U1" s="176"/>
      <c r="W1" s="119" t="s">
        <v>205</v>
      </c>
    </row>
    <row r="2" ht="45.75" customHeight="1" spans="1:23">
      <c r="A2" s="89" t="str">
        <f>"2026"&amp;"年部门基本支出预算表"</f>
        <v>2026年部门基本支出预算表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120"/>
      <c r="O2" s="120"/>
      <c r="P2" s="120"/>
      <c r="Q2" s="89"/>
      <c r="R2" s="89"/>
      <c r="S2" s="89"/>
      <c r="T2" s="89"/>
      <c r="U2" s="89"/>
      <c r="V2" s="89"/>
      <c r="W2" s="89"/>
    </row>
    <row r="3" ht="18.75" customHeight="1" spans="1:23">
      <c r="A3" s="178" t="str">
        <f>"单位名称："&amp;"嵩明县林业和草原局"</f>
        <v>单位名称：嵩明县林业和草原局</v>
      </c>
      <c r="B3" s="179"/>
      <c r="C3" s="179"/>
      <c r="D3" s="179"/>
      <c r="E3" s="179"/>
      <c r="F3" s="179"/>
      <c r="G3" s="179"/>
      <c r="H3" s="93"/>
      <c r="I3" s="93"/>
      <c r="J3" s="93"/>
      <c r="K3" s="93"/>
      <c r="L3" s="93"/>
      <c r="M3" s="93"/>
      <c r="N3" s="122"/>
      <c r="O3" s="122"/>
      <c r="P3" s="122"/>
      <c r="Q3" s="93"/>
      <c r="U3" s="176"/>
      <c r="W3" s="119" t="s">
        <v>1</v>
      </c>
    </row>
    <row r="4" ht="18" customHeight="1" spans="1:23">
      <c r="A4" s="180" t="s">
        <v>206</v>
      </c>
      <c r="B4" s="180" t="s">
        <v>207</v>
      </c>
      <c r="C4" s="180" t="s">
        <v>208</v>
      </c>
      <c r="D4" s="180" t="s">
        <v>209</v>
      </c>
      <c r="E4" s="180" t="s">
        <v>210</v>
      </c>
      <c r="F4" s="180" t="s">
        <v>211</v>
      </c>
      <c r="G4" s="180" t="s">
        <v>212</v>
      </c>
      <c r="H4" s="181" t="s">
        <v>213</v>
      </c>
      <c r="I4" s="129" t="s">
        <v>213</v>
      </c>
      <c r="J4" s="129"/>
      <c r="K4" s="129"/>
      <c r="L4" s="129"/>
      <c r="M4" s="129"/>
      <c r="N4" s="182"/>
      <c r="O4" s="182"/>
      <c r="P4" s="182"/>
      <c r="Q4" s="99" t="s">
        <v>61</v>
      </c>
      <c r="R4" s="129" t="s">
        <v>62</v>
      </c>
      <c r="S4" s="129"/>
      <c r="T4" s="129"/>
      <c r="U4" s="129"/>
      <c r="V4" s="129"/>
      <c r="W4" s="130"/>
    </row>
    <row r="5" ht="18" customHeight="1" spans="1:23">
      <c r="A5" s="183"/>
      <c r="B5" s="184"/>
      <c r="C5" s="183"/>
      <c r="D5" s="183"/>
      <c r="E5" s="183"/>
      <c r="F5" s="183"/>
      <c r="G5" s="183"/>
      <c r="H5" s="185" t="s">
        <v>214</v>
      </c>
      <c r="I5" s="181" t="s">
        <v>58</v>
      </c>
      <c r="J5" s="129"/>
      <c r="K5" s="129"/>
      <c r="L5" s="129"/>
      <c r="M5" s="130"/>
      <c r="N5" s="186" t="s">
        <v>215</v>
      </c>
      <c r="O5" s="182"/>
      <c r="P5" s="187"/>
      <c r="Q5" s="180" t="s">
        <v>61</v>
      </c>
      <c r="R5" s="181" t="s">
        <v>62</v>
      </c>
      <c r="S5" s="99" t="s">
        <v>64</v>
      </c>
      <c r="T5" s="129" t="s">
        <v>62</v>
      </c>
      <c r="U5" s="99" t="s">
        <v>66</v>
      </c>
      <c r="V5" s="99" t="s">
        <v>67</v>
      </c>
      <c r="W5" s="100" t="s">
        <v>68</v>
      </c>
    </row>
    <row r="6" ht="19.5" customHeight="1" spans="1:23">
      <c r="A6" s="188"/>
      <c r="B6" s="188"/>
      <c r="C6" s="188"/>
      <c r="D6" s="188"/>
      <c r="E6" s="188"/>
      <c r="F6" s="188"/>
      <c r="G6" s="188"/>
      <c r="H6" s="188"/>
      <c r="I6" s="189" t="s">
        <v>216</v>
      </c>
      <c r="J6" s="180" t="s">
        <v>217</v>
      </c>
      <c r="K6" s="180" t="s">
        <v>218</v>
      </c>
      <c r="L6" s="180" t="s">
        <v>219</v>
      </c>
      <c r="M6" s="180" t="s">
        <v>220</v>
      </c>
      <c r="N6" s="180" t="s">
        <v>58</v>
      </c>
      <c r="O6" s="180" t="s">
        <v>59</v>
      </c>
      <c r="P6" s="180" t="s">
        <v>60</v>
      </c>
      <c r="Q6" s="188"/>
      <c r="R6" s="180" t="s">
        <v>57</v>
      </c>
      <c r="S6" s="180" t="s">
        <v>64</v>
      </c>
      <c r="T6" s="180" t="s">
        <v>221</v>
      </c>
      <c r="U6" s="180" t="s">
        <v>66</v>
      </c>
      <c r="V6" s="180" t="s">
        <v>67</v>
      </c>
      <c r="W6" s="180" t="s">
        <v>68</v>
      </c>
    </row>
    <row r="7" ht="37.5" customHeight="1" spans="1:23">
      <c r="A7" s="190"/>
      <c r="B7" s="190"/>
      <c r="C7" s="190"/>
      <c r="D7" s="190"/>
      <c r="E7" s="190"/>
      <c r="F7" s="190"/>
      <c r="G7" s="190"/>
      <c r="H7" s="190"/>
      <c r="I7" s="191" t="s">
        <v>57</v>
      </c>
      <c r="J7" s="192" t="s">
        <v>222</v>
      </c>
      <c r="K7" s="192" t="s">
        <v>218</v>
      </c>
      <c r="L7" s="192" t="s">
        <v>219</v>
      </c>
      <c r="M7" s="192" t="s">
        <v>220</v>
      </c>
      <c r="N7" s="192" t="s">
        <v>218</v>
      </c>
      <c r="O7" s="192" t="s">
        <v>219</v>
      </c>
      <c r="P7" s="192" t="s">
        <v>220</v>
      </c>
      <c r="Q7" s="192" t="s">
        <v>61</v>
      </c>
      <c r="R7" s="192" t="s">
        <v>57</v>
      </c>
      <c r="S7" s="192" t="s">
        <v>64</v>
      </c>
      <c r="T7" s="192" t="s">
        <v>221</v>
      </c>
      <c r="U7" s="192" t="s">
        <v>66</v>
      </c>
      <c r="V7" s="192" t="s">
        <v>67</v>
      </c>
      <c r="W7" s="192" t="s">
        <v>68</v>
      </c>
    </row>
    <row r="8" customHeight="1" spans="1:23">
      <c r="A8" s="193">
        <v>1</v>
      </c>
      <c r="B8" s="193">
        <v>2</v>
      </c>
      <c r="C8" s="193">
        <v>3</v>
      </c>
      <c r="D8" s="193">
        <v>4</v>
      </c>
      <c r="E8" s="193">
        <v>5</v>
      </c>
      <c r="F8" s="193">
        <v>6</v>
      </c>
      <c r="G8" s="193">
        <v>7</v>
      </c>
      <c r="H8" s="193">
        <v>8</v>
      </c>
      <c r="I8" s="193">
        <v>9</v>
      </c>
      <c r="J8" s="193">
        <v>10</v>
      </c>
      <c r="K8" s="193">
        <v>11</v>
      </c>
      <c r="L8" s="193">
        <v>12</v>
      </c>
      <c r="M8" s="193">
        <v>13</v>
      </c>
      <c r="N8" s="193">
        <v>14</v>
      </c>
      <c r="O8" s="193">
        <v>15</v>
      </c>
      <c r="P8" s="193">
        <v>16</v>
      </c>
      <c r="Q8" s="193">
        <v>17</v>
      </c>
      <c r="R8" s="193">
        <v>18</v>
      </c>
      <c r="S8" s="193">
        <v>19</v>
      </c>
      <c r="T8" s="193">
        <v>20</v>
      </c>
      <c r="U8" s="193">
        <v>21</v>
      </c>
      <c r="V8" s="193">
        <v>22</v>
      </c>
      <c r="W8" s="193">
        <v>23</v>
      </c>
    </row>
    <row r="9" ht="20.25" customHeight="1" spans="1:23">
      <c r="A9" s="194" t="s">
        <v>70</v>
      </c>
      <c r="B9" s="194" t="s">
        <v>223</v>
      </c>
      <c r="C9" s="194" t="s">
        <v>224</v>
      </c>
      <c r="D9" s="194" t="s">
        <v>134</v>
      </c>
      <c r="E9" s="194" t="s">
        <v>135</v>
      </c>
      <c r="F9" s="194" t="s">
        <v>225</v>
      </c>
      <c r="G9" s="194" t="s">
        <v>226</v>
      </c>
      <c r="H9" s="114">
        <v>402216</v>
      </c>
      <c r="I9" s="114">
        <v>402216</v>
      </c>
      <c r="J9" s="114"/>
      <c r="K9" s="114"/>
      <c r="L9" s="115">
        <v>402216</v>
      </c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</row>
    <row r="10" ht="20.25" customHeight="1" spans="1:23">
      <c r="A10" s="194" t="s">
        <v>70</v>
      </c>
      <c r="B10" s="194" t="s">
        <v>223</v>
      </c>
      <c r="C10" s="194" t="s">
        <v>224</v>
      </c>
      <c r="D10" s="194" t="s">
        <v>134</v>
      </c>
      <c r="E10" s="194" t="s">
        <v>135</v>
      </c>
      <c r="F10" s="194" t="s">
        <v>227</v>
      </c>
      <c r="G10" s="194" t="s">
        <v>228</v>
      </c>
      <c r="H10" s="114">
        <v>516912</v>
      </c>
      <c r="I10" s="114">
        <v>516912</v>
      </c>
      <c r="J10" s="195"/>
      <c r="K10" s="195"/>
      <c r="L10" s="115">
        <v>516912</v>
      </c>
      <c r="M10" s="195"/>
      <c r="N10" s="114"/>
      <c r="O10" s="114"/>
      <c r="P10" s="114"/>
      <c r="Q10" s="114"/>
      <c r="R10" s="114"/>
      <c r="S10" s="114"/>
      <c r="T10" s="114"/>
      <c r="U10" s="114"/>
      <c r="V10" s="114"/>
      <c r="W10" s="114"/>
    </row>
    <row r="11" ht="20.25" customHeight="1" spans="1:23">
      <c r="A11" s="194" t="s">
        <v>70</v>
      </c>
      <c r="B11" s="194" t="s">
        <v>223</v>
      </c>
      <c r="C11" s="194" t="s">
        <v>224</v>
      </c>
      <c r="D11" s="194" t="s">
        <v>134</v>
      </c>
      <c r="E11" s="194" t="s">
        <v>135</v>
      </c>
      <c r="F11" s="194" t="s">
        <v>229</v>
      </c>
      <c r="G11" s="194" t="s">
        <v>230</v>
      </c>
      <c r="H11" s="114">
        <v>33518</v>
      </c>
      <c r="I11" s="114">
        <v>33518</v>
      </c>
      <c r="J11" s="195"/>
      <c r="K11" s="195"/>
      <c r="L11" s="115">
        <v>33518</v>
      </c>
      <c r="M11" s="195"/>
      <c r="N11" s="114"/>
      <c r="O11" s="114"/>
      <c r="P11" s="114"/>
      <c r="Q11" s="114"/>
      <c r="R11" s="114"/>
      <c r="S11" s="114"/>
      <c r="T11" s="114"/>
      <c r="U11" s="114"/>
      <c r="V11" s="114"/>
      <c r="W11" s="114"/>
    </row>
    <row r="12" ht="20.25" customHeight="1" spans="1:23">
      <c r="A12" s="194" t="s">
        <v>70</v>
      </c>
      <c r="B12" s="194" t="s">
        <v>231</v>
      </c>
      <c r="C12" s="194" t="s">
        <v>232</v>
      </c>
      <c r="D12" s="194" t="s">
        <v>136</v>
      </c>
      <c r="E12" s="194" t="s">
        <v>137</v>
      </c>
      <c r="F12" s="194" t="s">
        <v>225</v>
      </c>
      <c r="G12" s="194" t="s">
        <v>226</v>
      </c>
      <c r="H12" s="114">
        <v>1637304</v>
      </c>
      <c r="I12" s="114">
        <v>1637304</v>
      </c>
      <c r="J12" s="195"/>
      <c r="K12" s="195"/>
      <c r="L12" s="115">
        <v>1637304</v>
      </c>
      <c r="M12" s="195"/>
      <c r="N12" s="114"/>
      <c r="O12" s="114"/>
      <c r="P12" s="114"/>
      <c r="Q12" s="114"/>
      <c r="R12" s="114"/>
      <c r="S12" s="114"/>
      <c r="T12" s="114"/>
      <c r="U12" s="114"/>
      <c r="V12" s="114"/>
      <c r="W12" s="114"/>
    </row>
    <row r="13" ht="20.25" customHeight="1" spans="1:23">
      <c r="A13" s="194" t="s">
        <v>70</v>
      </c>
      <c r="B13" s="194" t="s">
        <v>231</v>
      </c>
      <c r="C13" s="194" t="s">
        <v>232</v>
      </c>
      <c r="D13" s="194" t="s">
        <v>136</v>
      </c>
      <c r="E13" s="194" t="s">
        <v>137</v>
      </c>
      <c r="F13" s="194" t="s">
        <v>227</v>
      </c>
      <c r="G13" s="194" t="s">
        <v>228</v>
      </c>
      <c r="H13" s="114">
        <v>139536</v>
      </c>
      <c r="I13" s="114">
        <v>139536</v>
      </c>
      <c r="J13" s="195"/>
      <c r="K13" s="195"/>
      <c r="L13" s="115">
        <v>139536</v>
      </c>
      <c r="M13" s="195"/>
      <c r="N13" s="114"/>
      <c r="O13" s="114"/>
      <c r="P13" s="114"/>
      <c r="Q13" s="114"/>
      <c r="R13" s="114"/>
      <c r="S13" s="114"/>
      <c r="T13" s="114"/>
      <c r="U13" s="114"/>
      <c r="V13" s="114"/>
      <c r="W13" s="114"/>
    </row>
    <row r="14" ht="20.25" customHeight="1" spans="1:23">
      <c r="A14" s="194" t="s">
        <v>70</v>
      </c>
      <c r="B14" s="194" t="s">
        <v>231</v>
      </c>
      <c r="C14" s="194" t="s">
        <v>232</v>
      </c>
      <c r="D14" s="194" t="s">
        <v>136</v>
      </c>
      <c r="E14" s="194" t="s">
        <v>137</v>
      </c>
      <c r="F14" s="194" t="s">
        <v>229</v>
      </c>
      <c r="G14" s="194" t="s">
        <v>230</v>
      </c>
      <c r="H14" s="114">
        <v>9252</v>
      </c>
      <c r="I14" s="114">
        <v>9252</v>
      </c>
      <c r="J14" s="195"/>
      <c r="K14" s="195"/>
      <c r="L14" s="115">
        <v>9252</v>
      </c>
      <c r="M14" s="195"/>
      <c r="N14" s="114"/>
      <c r="O14" s="114"/>
      <c r="P14" s="114"/>
      <c r="Q14" s="114"/>
      <c r="R14" s="114"/>
      <c r="S14" s="114"/>
      <c r="T14" s="114"/>
      <c r="U14" s="114"/>
      <c r="V14" s="114"/>
      <c r="W14" s="114"/>
    </row>
    <row r="15" ht="20.25" customHeight="1" spans="1:23">
      <c r="A15" s="194" t="s">
        <v>70</v>
      </c>
      <c r="B15" s="194" t="s">
        <v>231</v>
      </c>
      <c r="C15" s="194" t="s">
        <v>232</v>
      </c>
      <c r="D15" s="194" t="s">
        <v>136</v>
      </c>
      <c r="E15" s="194" t="s">
        <v>137</v>
      </c>
      <c r="F15" s="194" t="s">
        <v>229</v>
      </c>
      <c r="G15" s="194" t="s">
        <v>230</v>
      </c>
      <c r="H15" s="114">
        <v>136442</v>
      </c>
      <c r="I15" s="114">
        <v>136442</v>
      </c>
      <c r="J15" s="195"/>
      <c r="K15" s="195"/>
      <c r="L15" s="115">
        <v>136442</v>
      </c>
      <c r="M15" s="195"/>
      <c r="N15" s="114"/>
      <c r="O15" s="114"/>
      <c r="P15" s="114"/>
      <c r="Q15" s="114"/>
      <c r="R15" s="114"/>
      <c r="S15" s="114"/>
      <c r="T15" s="114"/>
      <c r="U15" s="114"/>
      <c r="V15" s="114"/>
      <c r="W15" s="114"/>
    </row>
    <row r="16" ht="20.25" customHeight="1" spans="1:23">
      <c r="A16" s="194" t="s">
        <v>70</v>
      </c>
      <c r="B16" s="194" t="s">
        <v>231</v>
      </c>
      <c r="C16" s="194" t="s">
        <v>232</v>
      </c>
      <c r="D16" s="194" t="s">
        <v>136</v>
      </c>
      <c r="E16" s="194" t="s">
        <v>137</v>
      </c>
      <c r="F16" s="194" t="s">
        <v>233</v>
      </c>
      <c r="G16" s="194" t="s">
        <v>234</v>
      </c>
      <c r="H16" s="114">
        <v>306120</v>
      </c>
      <c r="I16" s="114">
        <v>306120</v>
      </c>
      <c r="J16" s="195"/>
      <c r="K16" s="195"/>
      <c r="L16" s="115">
        <v>306120</v>
      </c>
      <c r="M16" s="195"/>
      <c r="N16" s="114"/>
      <c r="O16" s="114"/>
      <c r="P16" s="114"/>
      <c r="Q16" s="114"/>
      <c r="R16" s="114"/>
      <c r="S16" s="114"/>
      <c r="T16" s="114"/>
      <c r="U16" s="114"/>
      <c r="V16" s="114"/>
      <c r="W16" s="114"/>
    </row>
    <row r="17" ht="20.25" customHeight="1" spans="1:23">
      <c r="A17" s="194" t="s">
        <v>70</v>
      </c>
      <c r="B17" s="194" t="s">
        <v>231</v>
      </c>
      <c r="C17" s="194" t="s">
        <v>232</v>
      </c>
      <c r="D17" s="194" t="s">
        <v>136</v>
      </c>
      <c r="E17" s="194" t="s">
        <v>137</v>
      </c>
      <c r="F17" s="194" t="s">
        <v>233</v>
      </c>
      <c r="G17" s="194" t="s">
        <v>234</v>
      </c>
      <c r="H17" s="114">
        <v>638268</v>
      </c>
      <c r="I17" s="114">
        <v>638268</v>
      </c>
      <c r="J17" s="195"/>
      <c r="K17" s="195"/>
      <c r="L17" s="115">
        <v>638268</v>
      </c>
      <c r="M17" s="195"/>
      <c r="N17" s="114"/>
      <c r="O17" s="114"/>
      <c r="P17" s="114"/>
      <c r="Q17" s="114"/>
      <c r="R17" s="114"/>
      <c r="S17" s="114"/>
      <c r="T17" s="114"/>
      <c r="U17" s="114"/>
      <c r="V17" s="114"/>
      <c r="W17" s="114"/>
    </row>
    <row r="18" ht="20.25" customHeight="1" spans="1:23">
      <c r="A18" s="194" t="s">
        <v>70</v>
      </c>
      <c r="B18" s="194" t="s">
        <v>231</v>
      </c>
      <c r="C18" s="194" t="s">
        <v>232</v>
      </c>
      <c r="D18" s="194" t="s">
        <v>136</v>
      </c>
      <c r="E18" s="194" t="s">
        <v>137</v>
      </c>
      <c r="F18" s="194" t="s">
        <v>233</v>
      </c>
      <c r="G18" s="194" t="s">
        <v>234</v>
      </c>
      <c r="H18" s="114">
        <v>557820</v>
      </c>
      <c r="I18" s="114">
        <v>557820</v>
      </c>
      <c r="J18" s="195"/>
      <c r="K18" s="195"/>
      <c r="L18" s="115">
        <v>557820</v>
      </c>
      <c r="M18" s="195"/>
      <c r="N18" s="114"/>
      <c r="O18" s="114"/>
      <c r="P18" s="114"/>
      <c r="Q18" s="114"/>
      <c r="R18" s="114"/>
      <c r="S18" s="114"/>
      <c r="T18" s="114"/>
      <c r="U18" s="114"/>
      <c r="V18" s="114"/>
      <c r="W18" s="114"/>
    </row>
    <row r="19" ht="20.25" customHeight="1" spans="1:23">
      <c r="A19" s="194" t="s">
        <v>70</v>
      </c>
      <c r="B19" s="194" t="s">
        <v>231</v>
      </c>
      <c r="C19" s="194" t="s">
        <v>232</v>
      </c>
      <c r="D19" s="194" t="s">
        <v>136</v>
      </c>
      <c r="E19" s="194" t="s">
        <v>137</v>
      </c>
      <c r="F19" s="194" t="s">
        <v>233</v>
      </c>
      <c r="G19" s="194" t="s">
        <v>234</v>
      </c>
      <c r="H19" s="114">
        <v>17150</v>
      </c>
      <c r="I19" s="114">
        <v>17150</v>
      </c>
      <c r="J19" s="195"/>
      <c r="K19" s="195"/>
      <c r="L19" s="115">
        <v>17150</v>
      </c>
      <c r="M19" s="195"/>
      <c r="N19" s="114"/>
      <c r="O19" s="114"/>
      <c r="P19" s="114"/>
      <c r="Q19" s="114"/>
      <c r="R19" s="114"/>
      <c r="S19" s="114"/>
      <c r="T19" s="114"/>
      <c r="U19" s="114"/>
      <c r="V19" s="114"/>
      <c r="W19" s="114"/>
    </row>
    <row r="20" ht="20.25" customHeight="1" spans="1:23">
      <c r="A20" s="194" t="s">
        <v>70</v>
      </c>
      <c r="B20" s="194" t="s">
        <v>231</v>
      </c>
      <c r="C20" s="194" t="s">
        <v>232</v>
      </c>
      <c r="D20" s="194" t="s">
        <v>136</v>
      </c>
      <c r="E20" s="194" t="s">
        <v>137</v>
      </c>
      <c r="F20" s="194" t="s">
        <v>233</v>
      </c>
      <c r="G20" s="194" t="s">
        <v>234</v>
      </c>
      <c r="H20" s="114">
        <v>288000</v>
      </c>
      <c r="I20" s="114">
        <v>288000</v>
      </c>
      <c r="J20" s="195"/>
      <c r="K20" s="195"/>
      <c r="L20" s="115">
        <v>288000</v>
      </c>
      <c r="M20" s="195"/>
      <c r="N20" s="114"/>
      <c r="O20" s="114"/>
      <c r="P20" s="114"/>
      <c r="Q20" s="114"/>
      <c r="R20" s="114"/>
      <c r="S20" s="114"/>
      <c r="T20" s="114"/>
      <c r="U20" s="114"/>
      <c r="V20" s="114"/>
      <c r="W20" s="114"/>
    </row>
    <row r="21" ht="20.25" customHeight="1" spans="1:23">
      <c r="A21" s="194" t="s">
        <v>70</v>
      </c>
      <c r="B21" s="194" t="s">
        <v>235</v>
      </c>
      <c r="C21" s="194" t="s">
        <v>236</v>
      </c>
      <c r="D21" s="194" t="s">
        <v>94</v>
      </c>
      <c r="E21" s="194" t="s">
        <v>95</v>
      </c>
      <c r="F21" s="194" t="s">
        <v>237</v>
      </c>
      <c r="G21" s="194" t="s">
        <v>238</v>
      </c>
      <c r="H21" s="114">
        <v>743651</v>
      </c>
      <c r="I21" s="114">
        <v>743651</v>
      </c>
      <c r="J21" s="195"/>
      <c r="K21" s="195"/>
      <c r="L21" s="115">
        <v>743651</v>
      </c>
      <c r="M21" s="195"/>
      <c r="N21" s="114"/>
      <c r="O21" s="114"/>
      <c r="P21" s="114"/>
      <c r="Q21" s="114"/>
      <c r="R21" s="114"/>
      <c r="S21" s="114"/>
      <c r="T21" s="114"/>
      <c r="U21" s="114"/>
      <c r="V21" s="114"/>
      <c r="W21" s="114"/>
    </row>
    <row r="22" ht="20.25" customHeight="1" spans="1:23">
      <c r="A22" s="194" t="s">
        <v>70</v>
      </c>
      <c r="B22" s="194" t="s">
        <v>235</v>
      </c>
      <c r="C22" s="194" t="s">
        <v>236</v>
      </c>
      <c r="D22" s="194" t="s">
        <v>107</v>
      </c>
      <c r="E22" s="194" t="s">
        <v>108</v>
      </c>
      <c r="F22" s="194" t="s">
        <v>239</v>
      </c>
      <c r="G22" s="194" t="s">
        <v>240</v>
      </c>
      <c r="H22" s="114">
        <v>78159.92</v>
      </c>
      <c r="I22" s="114">
        <v>78159.92</v>
      </c>
      <c r="J22" s="195"/>
      <c r="K22" s="195"/>
      <c r="L22" s="115">
        <v>78159.92</v>
      </c>
      <c r="M22" s="195"/>
      <c r="N22" s="114"/>
      <c r="O22" s="114"/>
      <c r="P22" s="114"/>
      <c r="Q22" s="114"/>
      <c r="R22" s="114"/>
      <c r="S22" s="114"/>
      <c r="T22" s="114"/>
      <c r="U22" s="114"/>
      <c r="V22" s="114"/>
      <c r="W22" s="114"/>
    </row>
    <row r="23" ht="20.25" customHeight="1" spans="1:23">
      <c r="A23" s="194" t="s">
        <v>70</v>
      </c>
      <c r="B23" s="194" t="s">
        <v>235</v>
      </c>
      <c r="C23" s="194" t="s">
        <v>236</v>
      </c>
      <c r="D23" s="194" t="s">
        <v>109</v>
      </c>
      <c r="E23" s="194" t="s">
        <v>110</v>
      </c>
      <c r="F23" s="194" t="s">
        <v>239</v>
      </c>
      <c r="G23" s="194" t="s">
        <v>240</v>
      </c>
      <c r="H23" s="114">
        <v>266265.87</v>
      </c>
      <c r="I23" s="114">
        <v>266265.87</v>
      </c>
      <c r="J23" s="195"/>
      <c r="K23" s="195"/>
      <c r="L23" s="115">
        <v>266265.87</v>
      </c>
      <c r="M23" s="195"/>
      <c r="N23" s="114"/>
      <c r="O23" s="114"/>
      <c r="P23" s="114"/>
      <c r="Q23" s="114"/>
      <c r="R23" s="114"/>
      <c r="S23" s="114"/>
      <c r="T23" s="114"/>
      <c r="U23" s="114"/>
      <c r="V23" s="114"/>
      <c r="W23" s="114"/>
    </row>
    <row r="24" ht="20.25" customHeight="1" spans="1:23">
      <c r="A24" s="194" t="s">
        <v>70</v>
      </c>
      <c r="B24" s="194" t="s">
        <v>235</v>
      </c>
      <c r="C24" s="194" t="s">
        <v>236</v>
      </c>
      <c r="D24" s="194" t="s">
        <v>111</v>
      </c>
      <c r="E24" s="194" t="s">
        <v>112</v>
      </c>
      <c r="F24" s="194" t="s">
        <v>241</v>
      </c>
      <c r="G24" s="194" t="s">
        <v>242</v>
      </c>
      <c r="H24" s="114">
        <v>223847.26</v>
      </c>
      <c r="I24" s="114">
        <v>223847.26</v>
      </c>
      <c r="J24" s="195"/>
      <c r="K24" s="195"/>
      <c r="L24" s="115">
        <v>223847.26</v>
      </c>
      <c r="M24" s="195"/>
      <c r="N24" s="114"/>
      <c r="O24" s="114"/>
      <c r="P24" s="114"/>
      <c r="Q24" s="114"/>
      <c r="R24" s="114"/>
      <c r="S24" s="114"/>
      <c r="T24" s="114"/>
      <c r="U24" s="114"/>
      <c r="V24" s="114"/>
      <c r="W24" s="114"/>
    </row>
    <row r="25" ht="20.25" customHeight="1" spans="1:23">
      <c r="A25" s="194" t="s">
        <v>70</v>
      </c>
      <c r="B25" s="194" t="s">
        <v>235</v>
      </c>
      <c r="C25" s="194" t="s">
        <v>236</v>
      </c>
      <c r="D25" s="194" t="s">
        <v>111</v>
      </c>
      <c r="E25" s="194" t="s">
        <v>112</v>
      </c>
      <c r="F25" s="194" t="s">
        <v>241</v>
      </c>
      <c r="G25" s="194" t="s">
        <v>242</v>
      </c>
      <c r="H25" s="114">
        <v>104497.97</v>
      </c>
      <c r="I25" s="114">
        <v>104497.97</v>
      </c>
      <c r="J25" s="195"/>
      <c r="K25" s="195"/>
      <c r="L25" s="115">
        <v>104497.97</v>
      </c>
      <c r="M25" s="195"/>
      <c r="N25" s="114"/>
      <c r="O25" s="114"/>
      <c r="P25" s="114"/>
      <c r="Q25" s="114"/>
      <c r="R25" s="114"/>
      <c r="S25" s="114"/>
      <c r="T25" s="114"/>
      <c r="U25" s="114"/>
      <c r="V25" s="114"/>
      <c r="W25" s="114"/>
    </row>
    <row r="26" ht="20.25" customHeight="1" spans="1:23">
      <c r="A26" s="194" t="s">
        <v>70</v>
      </c>
      <c r="B26" s="194" t="s">
        <v>235</v>
      </c>
      <c r="C26" s="194" t="s">
        <v>236</v>
      </c>
      <c r="D26" s="194" t="s">
        <v>102</v>
      </c>
      <c r="E26" s="194" t="s">
        <v>101</v>
      </c>
      <c r="F26" s="194" t="s">
        <v>243</v>
      </c>
      <c r="G26" s="194" t="s">
        <v>244</v>
      </c>
      <c r="H26" s="114">
        <v>26438.08</v>
      </c>
      <c r="I26" s="114">
        <v>26438.08</v>
      </c>
      <c r="J26" s="195"/>
      <c r="K26" s="195"/>
      <c r="L26" s="115">
        <v>26438.08</v>
      </c>
      <c r="M26" s="195"/>
      <c r="N26" s="114"/>
      <c r="O26" s="114"/>
      <c r="P26" s="114"/>
      <c r="Q26" s="114"/>
      <c r="R26" s="114"/>
      <c r="S26" s="114"/>
      <c r="T26" s="114"/>
      <c r="U26" s="114"/>
      <c r="V26" s="114"/>
      <c r="W26" s="114"/>
    </row>
    <row r="27" ht="20.25" customHeight="1" spans="1:23">
      <c r="A27" s="194" t="s">
        <v>70</v>
      </c>
      <c r="B27" s="194" t="s">
        <v>235</v>
      </c>
      <c r="C27" s="194" t="s">
        <v>236</v>
      </c>
      <c r="D27" s="194" t="s">
        <v>113</v>
      </c>
      <c r="E27" s="194" t="s">
        <v>114</v>
      </c>
      <c r="F27" s="194" t="s">
        <v>243</v>
      </c>
      <c r="G27" s="194" t="s">
        <v>244</v>
      </c>
      <c r="H27" s="114">
        <v>12540</v>
      </c>
      <c r="I27" s="114">
        <v>12540</v>
      </c>
      <c r="J27" s="195"/>
      <c r="K27" s="195"/>
      <c r="L27" s="115">
        <v>12540</v>
      </c>
      <c r="M27" s="195"/>
      <c r="N27" s="114"/>
      <c r="O27" s="114"/>
      <c r="P27" s="114"/>
      <c r="Q27" s="114"/>
      <c r="R27" s="114"/>
      <c r="S27" s="114"/>
      <c r="T27" s="114"/>
      <c r="U27" s="114"/>
      <c r="V27" s="114"/>
      <c r="W27" s="114"/>
    </row>
    <row r="28" ht="20.25" customHeight="1" spans="1:23">
      <c r="A28" s="194" t="s">
        <v>70</v>
      </c>
      <c r="B28" s="194" t="s">
        <v>235</v>
      </c>
      <c r="C28" s="194" t="s">
        <v>236</v>
      </c>
      <c r="D28" s="194" t="s">
        <v>113</v>
      </c>
      <c r="E28" s="194" t="s">
        <v>114</v>
      </c>
      <c r="F28" s="194" t="s">
        <v>243</v>
      </c>
      <c r="G28" s="194" t="s">
        <v>244</v>
      </c>
      <c r="H28" s="114">
        <v>9120</v>
      </c>
      <c r="I28" s="114">
        <v>9120</v>
      </c>
      <c r="J28" s="195"/>
      <c r="K28" s="195"/>
      <c r="L28" s="115">
        <v>9120</v>
      </c>
      <c r="M28" s="195"/>
      <c r="N28" s="114"/>
      <c r="O28" s="114"/>
      <c r="P28" s="114"/>
      <c r="Q28" s="114"/>
      <c r="R28" s="114"/>
      <c r="S28" s="114"/>
      <c r="T28" s="114"/>
      <c r="U28" s="114"/>
      <c r="V28" s="114"/>
      <c r="W28" s="114"/>
    </row>
    <row r="29" ht="20.25" customHeight="1" spans="1:23">
      <c r="A29" s="194" t="s">
        <v>70</v>
      </c>
      <c r="B29" s="194" t="s">
        <v>235</v>
      </c>
      <c r="C29" s="194" t="s">
        <v>236</v>
      </c>
      <c r="D29" s="194" t="s">
        <v>113</v>
      </c>
      <c r="E29" s="194" t="s">
        <v>114</v>
      </c>
      <c r="F29" s="194" t="s">
        <v>243</v>
      </c>
      <c r="G29" s="194" t="s">
        <v>244</v>
      </c>
      <c r="H29" s="114">
        <v>25080</v>
      </c>
      <c r="I29" s="114">
        <v>25080</v>
      </c>
      <c r="J29" s="195"/>
      <c r="K29" s="195"/>
      <c r="L29" s="115">
        <v>25080</v>
      </c>
      <c r="M29" s="195"/>
      <c r="N29" s="114"/>
      <c r="O29" s="114"/>
      <c r="P29" s="114"/>
      <c r="Q29" s="114"/>
      <c r="R29" s="114"/>
      <c r="S29" s="114"/>
      <c r="T29" s="114"/>
      <c r="U29" s="114"/>
      <c r="V29" s="114"/>
      <c r="W29" s="114"/>
    </row>
    <row r="30" ht="20.25" customHeight="1" spans="1:23">
      <c r="A30" s="194" t="s">
        <v>70</v>
      </c>
      <c r="B30" s="194" t="s">
        <v>245</v>
      </c>
      <c r="C30" s="194" t="s">
        <v>151</v>
      </c>
      <c r="D30" s="194" t="s">
        <v>150</v>
      </c>
      <c r="E30" s="194" t="s">
        <v>151</v>
      </c>
      <c r="F30" s="194" t="s">
        <v>246</v>
      </c>
      <c r="G30" s="194" t="s">
        <v>151</v>
      </c>
      <c r="H30" s="114">
        <v>525414.48</v>
      </c>
      <c r="I30" s="114">
        <v>525414.48</v>
      </c>
      <c r="J30" s="195"/>
      <c r="K30" s="195"/>
      <c r="L30" s="115">
        <v>525414.48</v>
      </c>
      <c r="M30" s="195"/>
      <c r="N30" s="114"/>
      <c r="O30" s="114"/>
      <c r="P30" s="114"/>
      <c r="Q30" s="114"/>
      <c r="R30" s="114"/>
      <c r="S30" s="114"/>
      <c r="T30" s="114"/>
      <c r="U30" s="114"/>
      <c r="V30" s="114"/>
      <c r="W30" s="114"/>
    </row>
    <row r="31" ht="20.25" customHeight="1" spans="1:23">
      <c r="A31" s="194" t="s">
        <v>70</v>
      </c>
      <c r="B31" s="194" t="s">
        <v>245</v>
      </c>
      <c r="C31" s="194" t="s">
        <v>151</v>
      </c>
      <c r="D31" s="194" t="s">
        <v>150</v>
      </c>
      <c r="E31" s="194" t="s">
        <v>151</v>
      </c>
      <c r="F31" s="194" t="s">
        <v>246</v>
      </c>
      <c r="G31" s="194" t="s">
        <v>151</v>
      </c>
      <c r="H31" s="114">
        <v>139339.92</v>
      </c>
      <c r="I31" s="114">
        <v>139339.92</v>
      </c>
      <c r="J31" s="195"/>
      <c r="K31" s="195"/>
      <c r="L31" s="115">
        <v>139339.92</v>
      </c>
      <c r="M31" s="195"/>
      <c r="N31" s="114"/>
      <c r="O31" s="114"/>
      <c r="P31" s="114"/>
      <c r="Q31" s="114"/>
      <c r="R31" s="114"/>
      <c r="S31" s="114"/>
      <c r="T31" s="114"/>
      <c r="U31" s="114"/>
      <c r="V31" s="114"/>
      <c r="W31" s="114"/>
    </row>
    <row r="32" ht="20.25" customHeight="1" spans="1:23">
      <c r="A32" s="194" t="s">
        <v>70</v>
      </c>
      <c r="B32" s="194" t="s">
        <v>247</v>
      </c>
      <c r="C32" s="194" t="s">
        <v>248</v>
      </c>
      <c r="D32" s="194" t="s">
        <v>134</v>
      </c>
      <c r="E32" s="194" t="s">
        <v>135</v>
      </c>
      <c r="F32" s="194" t="s">
        <v>249</v>
      </c>
      <c r="G32" s="194" t="s">
        <v>250</v>
      </c>
      <c r="H32" s="114">
        <v>24000</v>
      </c>
      <c r="I32" s="114">
        <v>24000</v>
      </c>
      <c r="J32" s="195"/>
      <c r="K32" s="195"/>
      <c r="L32" s="115">
        <v>24000</v>
      </c>
      <c r="M32" s="195"/>
      <c r="N32" s="114"/>
      <c r="O32" s="114"/>
      <c r="P32" s="114"/>
      <c r="Q32" s="114"/>
      <c r="R32" s="114"/>
      <c r="S32" s="114"/>
      <c r="T32" s="114"/>
      <c r="U32" s="114"/>
      <c r="V32" s="114"/>
      <c r="W32" s="114"/>
    </row>
    <row r="33" ht="20.25" customHeight="1" spans="1:23">
      <c r="A33" s="194" t="s">
        <v>70</v>
      </c>
      <c r="B33" s="194" t="s">
        <v>251</v>
      </c>
      <c r="C33" s="194" t="s">
        <v>252</v>
      </c>
      <c r="D33" s="194" t="s">
        <v>134</v>
      </c>
      <c r="E33" s="194" t="s">
        <v>135</v>
      </c>
      <c r="F33" s="194" t="s">
        <v>253</v>
      </c>
      <c r="G33" s="194" t="s">
        <v>254</v>
      </c>
      <c r="H33" s="114">
        <v>70800</v>
      </c>
      <c r="I33" s="114">
        <v>70800</v>
      </c>
      <c r="J33" s="195"/>
      <c r="K33" s="195"/>
      <c r="L33" s="115">
        <v>70800</v>
      </c>
      <c r="M33" s="195"/>
      <c r="N33" s="114"/>
      <c r="O33" s="114"/>
      <c r="P33" s="114"/>
      <c r="Q33" s="114"/>
      <c r="R33" s="114"/>
      <c r="S33" s="114"/>
      <c r="T33" s="114"/>
      <c r="U33" s="114"/>
      <c r="V33" s="114"/>
      <c r="W33" s="114"/>
    </row>
    <row r="34" ht="20.25" customHeight="1" spans="1:23">
      <c r="A34" s="194" t="s">
        <v>70</v>
      </c>
      <c r="B34" s="194" t="s">
        <v>255</v>
      </c>
      <c r="C34" s="194" t="s">
        <v>256</v>
      </c>
      <c r="D34" s="194" t="s">
        <v>90</v>
      </c>
      <c r="E34" s="194" t="s">
        <v>91</v>
      </c>
      <c r="F34" s="194" t="s">
        <v>257</v>
      </c>
      <c r="G34" s="194" t="s">
        <v>258</v>
      </c>
      <c r="H34" s="114">
        <v>14000</v>
      </c>
      <c r="I34" s="114">
        <v>14000</v>
      </c>
      <c r="J34" s="195"/>
      <c r="K34" s="195"/>
      <c r="L34" s="115">
        <v>14000</v>
      </c>
      <c r="M34" s="195"/>
      <c r="N34" s="114"/>
      <c r="O34" s="114"/>
      <c r="P34" s="114"/>
      <c r="Q34" s="114"/>
      <c r="R34" s="114"/>
      <c r="S34" s="114"/>
      <c r="T34" s="114"/>
      <c r="U34" s="114"/>
      <c r="V34" s="114"/>
      <c r="W34" s="114"/>
    </row>
    <row r="35" ht="20.25" customHeight="1" spans="1:23">
      <c r="A35" s="194" t="s">
        <v>70</v>
      </c>
      <c r="B35" s="194" t="s">
        <v>255</v>
      </c>
      <c r="C35" s="194" t="s">
        <v>256</v>
      </c>
      <c r="D35" s="194" t="s">
        <v>92</v>
      </c>
      <c r="E35" s="194" t="s">
        <v>93</v>
      </c>
      <c r="F35" s="194" t="s">
        <v>257</v>
      </c>
      <c r="G35" s="194" t="s">
        <v>258</v>
      </c>
      <c r="H35" s="114">
        <v>14000</v>
      </c>
      <c r="I35" s="114">
        <v>14000</v>
      </c>
      <c r="J35" s="195"/>
      <c r="K35" s="195"/>
      <c r="L35" s="115">
        <v>14000</v>
      </c>
      <c r="M35" s="195"/>
      <c r="N35" s="114"/>
      <c r="O35" s="114"/>
      <c r="P35" s="114"/>
      <c r="Q35" s="114"/>
      <c r="R35" s="114"/>
      <c r="S35" s="114"/>
      <c r="T35" s="114"/>
      <c r="U35" s="114"/>
      <c r="V35" s="114"/>
      <c r="W35" s="114"/>
    </row>
    <row r="36" ht="20.25" customHeight="1" spans="1:23">
      <c r="A36" s="194" t="s">
        <v>70</v>
      </c>
      <c r="B36" s="194" t="s">
        <v>255</v>
      </c>
      <c r="C36" s="194" t="s">
        <v>256</v>
      </c>
      <c r="D36" s="194" t="s">
        <v>134</v>
      </c>
      <c r="E36" s="194" t="s">
        <v>135</v>
      </c>
      <c r="F36" s="194" t="s">
        <v>257</v>
      </c>
      <c r="G36" s="194" t="s">
        <v>258</v>
      </c>
      <c r="H36" s="114">
        <v>14400</v>
      </c>
      <c r="I36" s="114">
        <v>14400</v>
      </c>
      <c r="J36" s="195"/>
      <c r="K36" s="195"/>
      <c r="L36" s="115">
        <v>14400</v>
      </c>
      <c r="M36" s="195"/>
      <c r="N36" s="114"/>
      <c r="O36" s="114"/>
      <c r="P36" s="114"/>
      <c r="Q36" s="114"/>
      <c r="R36" s="114"/>
      <c r="S36" s="114"/>
      <c r="T36" s="114"/>
      <c r="U36" s="114"/>
      <c r="V36" s="114"/>
      <c r="W36" s="114"/>
    </row>
    <row r="37" ht="20.25" customHeight="1" spans="1:23">
      <c r="A37" s="194" t="s">
        <v>70</v>
      </c>
      <c r="B37" s="194" t="s">
        <v>255</v>
      </c>
      <c r="C37" s="194" t="s">
        <v>256</v>
      </c>
      <c r="D37" s="194" t="s">
        <v>136</v>
      </c>
      <c r="E37" s="194" t="s">
        <v>137</v>
      </c>
      <c r="F37" s="194" t="s">
        <v>257</v>
      </c>
      <c r="G37" s="194" t="s">
        <v>258</v>
      </c>
      <c r="H37" s="114">
        <v>40300</v>
      </c>
      <c r="I37" s="114">
        <v>40300</v>
      </c>
      <c r="J37" s="195"/>
      <c r="K37" s="195"/>
      <c r="L37" s="115">
        <v>40300</v>
      </c>
      <c r="M37" s="195"/>
      <c r="N37" s="114"/>
      <c r="O37" s="114"/>
      <c r="P37" s="114"/>
      <c r="Q37" s="114"/>
      <c r="R37" s="114"/>
      <c r="S37" s="114"/>
      <c r="T37" s="114"/>
      <c r="U37" s="114"/>
      <c r="V37" s="114"/>
      <c r="W37" s="114"/>
    </row>
    <row r="38" ht="20.25" customHeight="1" spans="1:23">
      <c r="A38" s="194" t="s">
        <v>70</v>
      </c>
      <c r="B38" s="194" t="s">
        <v>255</v>
      </c>
      <c r="C38" s="194" t="s">
        <v>256</v>
      </c>
      <c r="D38" s="194" t="s">
        <v>136</v>
      </c>
      <c r="E38" s="194" t="s">
        <v>137</v>
      </c>
      <c r="F38" s="194" t="s">
        <v>257</v>
      </c>
      <c r="G38" s="194" t="s">
        <v>258</v>
      </c>
      <c r="H38" s="114">
        <v>1300</v>
      </c>
      <c r="I38" s="114">
        <v>1300</v>
      </c>
      <c r="J38" s="195"/>
      <c r="K38" s="195"/>
      <c r="L38" s="115">
        <v>1300</v>
      </c>
      <c r="M38" s="195"/>
      <c r="N38" s="114"/>
      <c r="O38" s="114"/>
      <c r="P38" s="114"/>
      <c r="Q38" s="114"/>
      <c r="R38" s="114"/>
      <c r="S38" s="114"/>
      <c r="T38" s="114"/>
      <c r="U38" s="114"/>
      <c r="V38" s="114"/>
      <c r="W38" s="114"/>
    </row>
    <row r="39" ht="20.25" customHeight="1" spans="1:23">
      <c r="A39" s="194" t="s">
        <v>70</v>
      </c>
      <c r="B39" s="194" t="s">
        <v>255</v>
      </c>
      <c r="C39" s="194" t="s">
        <v>256</v>
      </c>
      <c r="D39" s="194" t="s">
        <v>134</v>
      </c>
      <c r="E39" s="194" t="s">
        <v>135</v>
      </c>
      <c r="F39" s="194" t="s">
        <v>259</v>
      </c>
      <c r="G39" s="194" t="s">
        <v>260</v>
      </c>
      <c r="H39" s="114">
        <v>2400</v>
      </c>
      <c r="I39" s="114">
        <v>2400</v>
      </c>
      <c r="J39" s="195"/>
      <c r="K39" s="195"/>
      <c r="L39" s="115">
        <v>2400</v>
      </c>
      <c r="M39" s="195"/>
      <c r="N39" s="114"/>
      <c r="O39" s="114"/>
      <c r="P39" s="114"/>
      <c r="Q39" s="114"/>
      <c r="R39" s="114"/>
      <c r="S39" s="114"/>
      <c r="T39" s="114"/>
      <c r="U39" s="114"/>
      <c r="V39" s="114"/>
      <c r="W39" s="114"/>
    </row>
    <row r="40" ht="20.25" customHeight="1" spans="1:23">
      <c r="A40" s="194" t="s">
        <v>70</v>
      </c>
      <c r="B40" s="194" t="s">
        <v>255</v>
      </c>
      <c r="C40" s="194" t="s">
        <v>256</v>
      </c>
      <c r="D40" s="194" t="s">
        <v>136</v>
      </c>
      <c r="E40" s="194" t="s">
        <v>137</v>
      </c>
      <c r="F40" s="194" t="s">
        <v>259</v>
      </c>
      <c r="G40" s="194" t="s">
        <v>260</v>
      </c>
      <c r="H40" s="114">
        <v>9000</v>
      </c>
      <c r="I40" s="114">
        <v>9000</v>
      </c>
      <c r="J40" s="195"/>
      <c r="K40" s="195"/>
      <c r="L40" s="115">
        <v>9000</v>
      </c>
      <c r="M40" s="195"/>
      <c r="N40" s="114"/>
      <c r="O40" s="114"/>
      <c r="P40" s="114"/>
      <c r="Q40" s="114"/>
      <c r="R40" s="114"/>
      <c r="S40" s="114"/>
      <c r="T40" s="114"/>
      <c r="U40" s="114"/>
      <c r="V40" s="114"/>
      <c r="W40" s="114"/>
    </row>
    <row r="41" ht="20.25" customHeight="1" spans="1:23">
      <c r="A41" s="194" t="s">
        <v>70</v>
      </c>
      <c r="B41" s="194" t="s">
        <v>255</v>
      </c>
      <c r="C41" s="194" t="s">
        <v>256</v>
      </c>
      <c r="D41" s="194" t="s">
        <v>134</v>
      </c>
      <c r="E41" s="194" t="s">
        <v>135</v>
      </c>
      <c r="F41" s="194" t="s">
        <v>261</v>
      </c>
      <c r="G41" s="194" t="s">
        <v>262</v>
      </c>
      <c r="H41" s="114">
        <v>2400</v>
      </c>
      <c r="I41" s="114">
        <v>2400</v>
      </c>
      <c r="J41" s="195"/>
      <c r="K41" s="195"/>
      <c r="L41" s="115">
        <v>2400</v>
      </c>
      <c r="M41" s="195"/>
      <c r="N41" s="114"/>
      <c r="O41" s="114"/>
      <c r="P41" s="114"/>
      <c r="Q41" s="114"/>
      <c r="R41" s="114"/>
      <c r="S41" s="114"/>
      <c r="T41" s="114"/>
      <c r="U41" s="114"/>
      <c r="V41" s="114"/>
      <c r="W41" s="114"/>
    </row>
    <row r="42" ht="20.25" customHeight="1" spans="1:23">
      <c r="A42" s="194" t="s">
        <v>70</v>
      </c>
      <c r="B42" s="194" t="s">
        <v>255</v>
      </c>
      <c r="C42" s="194" t="s">
        <v>256</v>
      </c>
      <c r="D42" s="194" t="s">
        <v>136</v>
      </c>
      <c r="E42" s="194" t="s">
        <v>137</v>
      </c>
      <c r="F42" s="194" t="s">
        <v>261</v>
      </c>
      <c r="G42" s="194" t="s">
        <v>262</v>
      </c>
      <c r="H42" s="114">
        <v>9000</v>
      </c>
      <c r="I42" s="114">
        <v>9000</v>
      </c>
      <c r="J42" s="195"/>
      <c r="K42" s="195"/>
      <c r="L42" s="115">
        <v>9000</v>
      </c>
      <c r="M42" s="195"/>
      <c r="N42" s="114"/>
      <c r="O42" s="114"/>
      <c r="P42" s="114"/>
      <c r="Q42" s="114"/>
      <c r="R42" s="114"/>
      <c r="S42" s="114"/>
      <c r="T42" s="114"/>
      <c r="U42" s="114"/>
      <c r="V42" s="114"/>
      <c r="W42" s="114"/>
    </row>
    <row r="43" ht="20.25" customHeight="1" spans="1:23">
      <c r="A43" s="194" t="s">
        <v>70</v>
      </c>
      <c r="B43" s="194" t="s">
        <v>255</v>
      </c>
      <c r="C43" s="194" t="s">
        <v>256</v>
      </c>
      <c r="D43" s="194" t="s">
        <v>134</v>
      </c>
      <c r="E43" s="194" t="s">
        <v>135</v>
      </c>
      <c r="F43" s="194" t="s">
        <v>263</v>
      </c>
      <c r="G43" s="194" t="s">
        <v>264</v>
      </c>
      <c r="H43" s="114">
        <v>2400</v>
      </c>
      <c r="I43" s="114">
        <v>2400</v>
      </c>
      <c r="J43" s="195"/>
      <c r="K43" s="195"/>
      <c r="L43" s="115">
        <v>2400</v>
      </c>
      <c r="M43" s="195"/>
      <c r="N43" s="114"/>
      <c r="O43" s="114"/>
      <c r="P43" s="114"/>
      <c r="Q43" s="114"/>
      <c r="R43" s="114"/>
      <c r="S43" s="114"/>
      <c r="T43" s="114"/>
      <c r="U43" s="114"/>
      <c r="V43" s="114"/>
      <c r="W43" s="114"/>
    </row>
    <row r="44" ht="20.25" customHeight="1" spans="1:23">
      <c r="A44" s="194" t="s">
        <v>70</v>
      </c>
      <c r="B44" s="194" t="s">
        <v>255</v>
      </c>
      <c r="C44" s="194" t="s">
        <v>256</v>
      </c>
      <c r="D44" s="194" t="s">
        <v>136</v>
      </c>
      <c r="E44" s="194" t="s">
        <v>137</v>
      </c>
      <c r="F44" s="194" t="s">
        <v>263</v>
      </c>
      <c r="G44" s="194" t="s">
        <v>264</v>
      </c>
      <c r="H44" s="114">
        <v>11400</v>
      </c>
      <c r="I44" s="114">
        <v>11400</v>
      </c>
      <c r="J44" s="195"/>
      <c r="K44" s="195"/>
      <c r="L44" s="115">
        <v>11400</v>
      </c>
      <c r="M44" s="195"/>
      <c r="N44" s="114"/>
      <c r="O44" s="114"/>
      <c r="P44" s="114"/>
      <c r="Q44" s="114"/>
      <c r="R44" s="114"/>
      <c r="S44" s="114"/>
      <c r="T44" s="114"/>
      <c r="U44" s="114"/>
      <c r="V44" s="114"/>
      <c r="W44" s="114"/>
    </row>
    <row r="45" ht="20.25" customHeight="1" spans="1:23">
      <c r="A45" s="194" t="s">
        <v>70</v>
      </c>
      <c r="B45" s="194" t="s">
        <v>255</v>
      </c>
      <c r="C45" s="194" t="s">
        <v>256</v>
      </c>
      <c r="D45" s="194" t="s">
        <v>136</v>
      </c>
      <c r="E45" s="194" t="s">
        <v>137</v>
      </c>
      <c r="F45" s="194" t="s">
        <v>263</v>
      </c>
      <c r="G45" s="194" t="s">
        <v>264</v>
      </c>
      <c r="H45" s="114">
        <v>9000</v>
      </c>
      <c r="I45" s="114">
        <v>9000</v>
      </c>
      <c r="J45" s="195"/>
      <c r="K45" s="195"/>
      <c r="L45" s="115">
        <v>9000</v>
      </c>
      <c r="M45" s="195"/>
      <c r="N45" s="114"/>
      <c r="O45" s="114"/>
      <c r="P45" s="114"/>
      <c r="Q45" s="114"/>
      <c r="R45" s="114"/>
      <c r="S45" s="114"/>
      <c r="T45" s="114"/>
      <c r="U45" s="114"/>
      <c r="V45" s="114"/>
      <c r="W45" s="114"/>
    </row>
    <row r="46" ht="20.25" customHeight="1" spans="1:23">
      <c r="A46" s="194" t="s">
        <v>70</v>
      </c>
      <c r="B46" s="194" t="s">
        <v>255</v>
      </c>
      <c r="C46" s="194" t="s">
        <v>256</v>
      </c>
      <c r="D46" s="194" t="s">
        <v>134</v>
      </c>
      <c r="E46" s="194" t="s">
        <v>135</v>
      </c>
      <c r="F46" s="194" t="s">
        <v>265</v>
      </c>
      <c r="G46" s="194" t="s">
        <v>266</v>
      </c>
      <c r="H46" s="114">
        <v>2400</v>
      </c>
      <c r="I46" s="114">
        <v>2400</v>
      </c>
      <c r="J46" s="195"/>
      <c r="K46" s="195"/>
      <c r="L46" s="115">
        <v>2400</v>
      </c>
      <c r="M46" s="195"/>
      <c r="N46" s="114"/>
      <c r="O46" s="114"/>
      <c r="P46" s="114"/>
      <c r="Q46" s="114"/>
      <c r="R46" s="114"/>
      <c r="S46" s="114"/>
      <c r="T46" s="114"/>
      <c r="U46" s="114"/>
      <c r="V46" s="114"/>
      <c r="W46" s="114"/>
    </row>
    <row r="47" ht="20.25" customHeight="1" spans="1:23">
      <c r="A47" s="194" t="s">
        <v>70</v>
      </c>
      <c r="B47" s="194" t="s">
        <v>255</v>
      </c>
      <c r="C47" s="194" t="s">
        <v>256</v>
      </c>
      <c r="D47" s="194" t="s">
        <v>136</v>
      </c>
      <c r="E47" s="194" t="s">
        <v>137</v>
      </c>
      <c r="F47" s="194" t="s">
        <v>265</v>
      </c>
      <c r="G47" s="194" t="s">
        <v>266</v>
      </c>
      <c r="H47" s="114">
        <v>9000</v>
      </c>
      <c r="I47" s="114">
        <v>9000</v>
      </c>
      <c r="J47" s="195"/>
      <c r="K47" s="195"/>
      <c r="L47" s="115">
        <v>9000</v>
      </c>
      <c r="M47" s="195"/>
      <c r="N47" s="114"/>
      <c r="O47" s="114"/>
      <c r="P47" s="114"/>
      <c r="Q47" s="114"/>
      <c r="R47" s="114"/>
      <c r="S47" s="114"/>
      <c r="T47" s="114"/>
      <c r="U47" s="114"/>
      <c r="V47" s="114"/>
      <c r="W47" s="114"/>
    </row>
    <row r="48" ht="20.25" customHeight="1" spans="1:23">
      <c r="A48" s="194" t="s">
        <v>70</v>
      </c>
      <c r="B48" s="194" t="s">
        <v>255</v>
      </c>
      <c r="C48" s="194" t="s">
        <v>256</v>
      </c>
      <c r="D48" s="194" t="s">
        <v>134</v>
      </c>
      <c r="E48" s="194" t="s">
        <v>135</v>
      </c>
      <c r="F48" s="194" t="s">
        <v>267</v>
      </c>
      <c r="G48" s="194" t="s">
        <v>268</v>
      </c>
      <c r="H48" s="114">
        <v>8800</v>
      </c>
      <c r="I48" s="114">
        <v>8800</v>
      </c>
      <c r="J48" s="195"/>
      <c r="K48" s="195"/>
      <c r="L48" s="115">
        <v>8800</v>
      </c>
      <c r="M48" s="195"/>
      <c r="N48" s="114"/>
      <c r="O48" s="114"/>
      <c r="P48" s="114"/>
      <c r="Q48" s="114"/>
      <c r="R48" s="114"/>
      <c r="S48" s="114"/>
      <c r="T48" s="114"/>
      <c r="U48" s="114"/>
      <c r="V48" s="114"/>
      <c r="W48" s="114"/>
    </row>
    <row r="49" ht="20.25" customHeight="1" spans="1:23">
      <c r="A49" s="194" t="s">
        <v>70</v>
      </c>
      <c r="B49" s="194" t="s">
        <v>255</v>
      </c>
      <c r="C49" s="194" t="s">
        <v>256</v>
      </c>
      <c r="D49" s="194" t="s">
        <v>136</v>
      </c>
      <c r="E49" s="194" t="s">
        <v>137</v>
      </c>
      <c r="F49" s="194" t="s">
        <v>267</v>
      </c>
      <c r="G49" s="194" t="s">
        <v>268</v>
      </c>
      <c r="H49" s="114">
        <v>33000</v>
      </c>
      <c r="I49" s="114">
        <v>33000</v>
      </c>
      <c r="J49" s="195"/>
      <c r="K49" s="195"/>
      <c r="L49" s="115">
        <v>33000</v>
      </c>
      <c r="M49" s="195"/>
      <c r="N49" s="114"/>
      <c r="O49" s="114"/>
      <c r="P49" s="114"/>
      <c r="Q49" s="114"/>
      <c r="R49" s="114"/>
      <c r="S49" s="114"/>
      <c r="T49" s="114"/>
      <c r="U49" s="114"/>
      <c r="V49" s="114"/>
      <c r="W49" s="114"/>
    </row>
    <row r="50" ht="20.25" customHeight="1" spans="1:23">
      <c r="A50" s="194" t="s">
        <v>70</v>
      </c>
      <c r="B50" s="194" t="s">
        <v>255</v>
      </c>
      <c r="C50" s="194" t="s">
        <v>256</v>
      </c>
      <c r="D50" s="194" t="s">
        <v>134</v>
      </c>
      <c r="E50" s="194" t="s">
        <v>135</v>
      </c>
      <c r="F50" s="194" t="s">
        <v>269</v>
      </c>
      <c r="G50" s="194" t="s">
        <v>270</v>
      </c>
      <c r="H50" s="114">
        <v>7200</v>
      </c>
      <c r="I50" s="114">
        <v>7200</v>
      </c>
      <c r="J50" s="195"/>
      <c r="K50" s="195"/>
      <c r="L50" s="115">
        <v>7200</v>
      </c>
      <c r="M50" s="195"/>
      <c r="N50" s="114"/>
      <c r="O50" s="114"/>
      <c r="P50" s="114"/>
      <c r="Q50" s="114"/>
      <c r="R50" s="114"/>
      <c r="S50" s="114"/>
      <c r="T50" s="114"/>
      <c r="U50" s="114"/>
      <c r="V50" s="114"/>
      <c r="W50" s="114"/>
    </row>
    <row r="51" ht="20.25" customHeight="1" spans="1:23">
      <c r="A51" s="194" t="s">
        <v>70</v>
      </c>
      <c r="B51" s="194" t="s">
        <v>255</v>
      </c>
      <c r="C51" s="194" t="s">
        <v>256</v>
      </c>
      <c r="D51" s="194" t="s">
        <v>136</v>
      </c>
      <c r="E51" s="194" t="s">
        <v>137</v>
      </c>
      <c r="F51" s="194" t="s">
        <v>269</v>
      </c>
      <c r="G51" s="194" t="s">
        <v>270</v>
      </c>
      <c r="H51" s="114">
        <v>27000</v>
      </c>
      <c r="I51" s="114">
        <v>27000</v>
      </c>
      <c r="J51" s="195"/>
      <c r="K51" s="195"/>
      <c r="L51" s="115">
        <v>27000</v>
      </c>
      <c r="M51" s="195"/>
      <c r="N51" s="114"/>
      <c r="O51" s="114"/>
      <c r="P51" s="114"/>
      <c r="Q51" s="114"/>
      <c r="R51" s="114"/>
      <c r="S51" s="114"/>
      <c r="T51" s="114"/>
      <c r="U51" s="114"/>
      <c r="V51" s="114"/>
      <c r="W51" s="114"/>
    </row>
    <row r="52" ht="20.25" customHeight="1" spans="1:23">
      <c r="A52" s="194" t="s">
        <v>70</v>
      </c>
      <c r="B52" s="194" t="s">
        <v>255</v>
      </c>
      <c r="C52" s="194" t="s">
        <v>256</v>
      </c>
      <c r="D52" s="194" t="s">
        <v>134</v>
      </c>
      <c r="E52" s="194" t="s">
        <v>135</v>
      </c>
      <c r="F52" s="194" t="s">
        <v>271</v>
      </c>
      <c r="G52" s="194" t="s">
        <v>272</v>
      </c>
      <c r="H52" s="114">
        <v>15715</v>
      </c>
      <c r="I52" s="114">
        <v>15715</v>
      </c>
      <c r="J52" s="195"/>
      <c r="K52" s="195"/>
      <c r="L52" s="115">
        <v>15715</v>
      </c>
      <c r="M52" s="195"/>
      <c r="N52" s="114"/>
      <c r="O52" s="114"/>
      <c r="P52" s="114"/>
      <c r="Q52" s="114"/>
      <c r="R52" s="114"/>
      <c r="S52" s="114"/>
      <c r="T52" s="114"/>
      <c r="U52" s="114"/>
      <c r="V52" s="114"/>
      <c r="W52" s="114"/>
    </row>
    <row r="53" ht="20.25" customHeight="1" spans="1:23">
      <c r="A53" s="194" t="s">
        <v>70</v>
      </c>
      <c r="B53" s="194" t="s">
        <v>255</v>
      </c>
      <c r="C53" s="194" t="s">
        <v>256</v>
      </c>
      <c r="D53" s="194" t="s">
        <v>136</v>
      </c>
      <c r="E53" s="194" t="s">
        <v>137</v>
      </c>
      <c r="F53" s="194" t="s">
        <v>271</v>
      </c>
      <c r="G53" s="194" t="s">
        <v>272</v>
      </c>
      <c r="H53" s="114">
        <v>53146</v>
      </c>
      <c r="I53" s="114">
        <v>53146</v>
      </c>
      <c r="J53" s="195"/>
      <c r="K53" s="195"/>
      <c r="L53" s="115">
        <v>53146</v>
      </c>
      <c r="M53" s="195"/>
      <c r="N53" s="114"/>
      <c r="O53" s="114"/>
      <c r="P53" s="114"/>
      <c r="Q53" s="114"/>
      <c r="R53" s="114"/>
      <c r="S53" s="114"/>
      <c r="T53" s="114"/>
      <c r="U53" s="114"/>
      <c r="V53" s="114"/>
      <c r="W53" s="114"/>
    </row>
    <row r="54" ht="20.25" customHeight="1" spans="1:23">
      <c r="A54" s="194" t="s">
        <v>70</v>
      </c>
      <c r="B54" s="194" t="s">
        <v>273</v>
      </c>
      <c r="C54" s="194" t="s">
        <v>274</v>
      </c>
      <c r="D54" s="194" t="s">
        <v>134</v>
      </c>
      <c r="E54" s="194" t="s">
        <v>135</v>
      </c>
      <c r="F54" s="194" t="s">
        <v>229</v>
      </c>
      <c r="G54" s="194" t="s">
        <v>230</v>
      </c>
      <c r="H54" s="114">
        <v>128520</v>
      </c>
      <c r="I54" s="114">
        <v>128520</v>
      </c>
      <c r="J54" s="195"/>
      <c r="K54" s="195"/>
      <c r="L54" s="115">
        <v>128520</v>
      </c>
      <c r="M54" s="195"/>
      <c r="N54" s="114"/>
      <c r="O54" s="114"/>
      <c r="P54" s="114"/>
      <c r="Q54" s="114"/>
      <c r="R54" s="114"/>
      <c r="S54" s="114"/>
      <c r="T54" s="114"/>
      <c r="U54" s="114"/>
      <c r="V54" s="114"/>
      <c r="W54" s="114"/>
    </row>
    <row r="55" ht="20.25" customHeight="1" spans="1:23">
      <c r="A55" s="194" t="s">
        <v>70</v>
      </c>
      <c r="B55" s="194" t="s">
        <v>275</v>
      </c>
      <c r="C55" s="194" t="s">
        <v>276</v>
      </c>
      <c r="D55" s="194" t="s">
        <v>90</v>
      </c>
      <c r="E55" s="194" t="s">
        <v>91</v>
      </c>
      <c r="F55" s="194" t="s">
        <v>277</v>
      </c>
      <c r="G55" s="194" t="s">
        <v>278</v>
      </c>
      <c r="H55" s="114">
        <v>301349</v>
      </c>
      <c r="I55" s="114">
        <v>301349</v>
      </c>
      <c r="J55" s="195"/>
      <c r="K55" s="195"/>
      <c r="L55" s="115">
        <v>301349</v>
      </c>
      <c r="M55" s="195"/>
      <c r="N55" s="114"/>
      <c r="O55" s="114"/>
      <c r="P55" s="114"/>
      <c r="Q55" s="114"/>
      <c r="R55" s="114"/>
      <c r="S55" s="114"/>
      <c r="T55" s="114"/>
      <c r="U55" s="114"/>
      <c r="V55" s="114"/>
      <c r="W55" s="114"/>
    </row>
    <row r="56" ht="20.25" customHeight="1" spans="1:23">
      <c r="A56" s="194" t="s">
        <v>70</v>
      </c>
      <c r="B56" s="194" t="s">
        <v>275</v>
      </c>
      <c r="C56" s="194" t="s">
        <v>276</v>
      </c>
      <c r="D56" s="194" t="s">
        <v>92</v>
      </c>
      <c r="E56" s="194" t="s">
        <v>93</v>
      </c>
      <c r="F56" s="194" t="s">
        <v>277</v>
      </c>
      <c r="G56" s="194" t="s">
        <v>278</v>
      </c>
      <c r="H56" s="114">
        <v>303019</v>
      </c>
      <c r="I56" s="114">
        <v>303019</v>
      </c>
      <c r="J56" s="195"/>
      <c r="K56" s="195"/>
      <c r="L56" s="115">
        <v>303019</v>
      </c>
      <c r="M56" s="195"/>
      <c r="N56" s="114"/>
      <c r="O56" s="114"/>
      <c r="P56" s="114"/>
      <c r="Q56" s="114"/>
      <c r="R56" s="114"/>
      <c r="S56" s="114"/>
      <c r="T56" s="114"/>
      <c r="U56" s="114"/>
      <c r="V56" s="114"/>
      <c r="W56" s="114"/>
    </row>
    <row r="57" ht="20.25" customHeight="1" spans="1:23">
      <c r="A57" s="194" t="s">
        <v>70</v>
      </c>
      <c r="B57" s="194" t="s">
        <v>279</v>
      </c>
      <c r="C57" s="194" t="s">
        <v>202</v>
      </c>
      <c r="D57" s="194" t="s">
        <v>136</v>
      </c>
      <c r="E57" s="194" t="s">
        <v>137</v>
      </c>
      <c r="F57" s="194" t="s">
        <v>280</v>
      </c>
      <c r="G57" s="194" t="s">
        <v>202</v>
      </c>
      <c r="H57" s="114">
        <v>1000</v>
      </c>
      <c r="I57" s="114">
        <v>1000</v>
      </c>
      <c r="J57" s="195"/>
      <c r="K57" s="195"/>
      <c r="L57" s="115">
        <v>1000</v>
      </c>
      <c r="M57" s="195"/>
      <c r="N57" s="114"/>
      <c r="O57" s="114"/>
      <c r="P57" s="114"/>
      <c r="Q57" s="114"/>
      <c r="R57" s="114"/>
      <c r="S57" s="114"/>
      <c r="T57" s="114"/>
      <c r="U57" s="114"/>
      <c r="V57" s="114"/>
      <c r="W57" s="114"/>
    </row>
    <row r="58" ht="20.25" customHeight="1" spans="1:23">
      <c r="A58" s="194" t="s">
        <v>70</v>
      </c>
      <c r="B58" s="194" t="s">
        <v>281</v>
      </c>
      <c r="C58" s="194" t="s">
        <v>282</v>
      </c>
      <c r="D58" s="194" t="s">
        <v>134</v>
      </c>
      <c r="E58" s="194" t="s">
        <v>135</v>
      </c>
      <c r="F58" s="194" t="s">
        <v>283</v>
      </c>
      <c r="G58" s="194" t="s">
        <v>282</v>
      </c>
      <c r="H58" s="114">
        <v>19200</v>
      </c>
      <c r="I58" s="114">
        <v>19200</v>
      </c>
      <c r="J58" s="195"/>
      <c r="K58" s="195"/>
      <c r="L58" s="115">
        <v>19200</v>
      </c>
      <c r="M58" s="195"/>
      <c r="N58" s="114"/>
      <c r="O58" s="114"/>
      <c r="P58" s="114"/>
      <c r="Q58" s="114"/>
      <c r="R58" s="114"/>
      <c r="S58" s="114"/>
      <c r="T58" s="114"/>
      <c r="U58" s="114"/>
      <c r="V58" s="114"/>
      <c r="W58" s="114"/>
    </row>
    <row r="59" ht="20.25" customHeight="1" spans="1:23">
      <c r="A59" s="194" t="s">
        <v>70</v>
      </c>
      <c r="B59" s="194" t="s">
        <v>281</v>
      </c>
      <c r="C59" s="194" t="s">
        <v>282</v>
      </c>
      <c r="D59" s="194" t="s">
        <v>134</v>
      </c>
      <c r="E59" s="194" t="s">
        <v>135</v>
      </c>
      <c r="F59" s="194" t="s">
        <v>283</v>
      </c>
      <c r="G59" s="194" t="s">
        <v>282</v>
      </c>
      <c r="H59" s="114">
        <v>3384</v>
      </c>
      <c r="I59" s="114">
        <v>3384</v>
      </c>
      <c r="J59" s="195"/>
      <c r="K59" s="195"/>
      <c r="L59" s="115">
        <v>3384</v>
      </c>
      <c r="M59" s="195"/>
      <c r="N59" s="114"/>
      <c r="O59" s="114"/>
      <c r="P59" s="114"/>
      <c r="Q59" s="114"/>
      <c r="R59" s="114"/>
      <c r="S59" s="114"/>
      <c r="T59" s="114"/>
      <c r="U59" s="114"/>
      <c r="V59" s="114"/>
      <c r="W59" s="114"/>
    </row>
    <row r="60" ht="20.25" customHeight="1" spans="1:23">
      <c r="A60" s="194" t="s">
        <v>70</v>
      </c>
      <c r="B60" s="194" t="s">
        <v>281</v>
      </c>
      <c r="C60" s="194" t="s">
        <v>282</v>
      </c>
      <c r="D60" s="194" t="s">
        <v>136</v>
      </c>
      <c r="E60" s="194" t="s">
        <v>137</v>
      </c>
      <c r="F60" s="194" t="s">
        <v>283</v>
      </c>
      <c r="G60" s="194" t="s">
        <v>282</v>
      </c>
      <c r="H60" s="114">
        <v>72000</v>
      </c>
      <c r="I60" s="114">
        <v>72000</v>
      </c>
      <c r="J60" s="195"/>
      <c r="K60" s="195"/>
      <c r="L60" s="115">
        <v>72000</v>
      </c>
      <c r="M60" s="195"/>
      <c r="N60" s="114"/>
      <c r="O60" s="114"/>
      <c r="P60" s="114"/>
      <c r="Q60" s="114"/>
      <c r="R60" s="114"/>
      <c r="S60" s="114"/>
      <c r="T60" s="114"/>
      <c r="U60" s="114"/>
      <c r="V60" s="114"/>
      <c r="W60" s="114"/>
    </row>
    <row r="61" ht="20.25" customHeight="1" spans="1:23">
      <c r="A61" s="194" t="s">
        <v>70</v>
      </c>
      <c r="B61" s="194" t="s">
        <v>281</v>
      </c>
      <c r="C61" s="194" t="s">
        <v>282</v>
      </c>
      <c r="D61" s="194" t="s">
        <v>136</v>
      </c>
      <c r="E61" s="194" t="s">
        <v>137</v>
      </c>
      <c r="F61" s="194" t="s">
        <v>283</v>
      </c>
      <c r="G61" s="194" t="s">
        <v>282</v>
      </c>
      <c r="H61" s="114">
        <v>12690</v>
      </c>
      <c r="I61" s="114">
        <v>12690</v>
      </c>
      <c r="J61" s="195"/>
      <c r="K61" s="195"/>
      <c r="L61" s="115">
        <v>12690</v>
      </c>
      <c r="M61" s="195"/>
      <c r="N61" s="114"/>
      <c r="O61" s="114"/>
      <c r="P61" s="114"/>
      <c r="Q61" s="114"/>
      <c r="R61" s="114"/>
      <c r="S61" s="114"/>
      <c r="T61" s="114"/>
      <c r="U61" s="114"/>
      <c r="V61" s="114"/>
      <c r="W61" s="114"/>
    </row>
    <row r="62" ht="17.25" customHeight="1" spans="1:23">
      <c r="A62" s="196" t="s">
        <v>197</v>
      </c>
      <c r="B62" s="197"/>
      <c r="C62" s="197"/>
      <c r="D62" s="197"/>
      <c r="E62" s="197"/>
      <c r="F62" s="197"/>
      <c r="G62" s="198"/>
      <c r="H62" s="114">
        <v>8058715.5</v>
      </c>
      <c r="I62" s="114">
        <v>8058715.5</v>
      </c>
      <c r="J62" s="114"/>
      <c r="K62" s="114"/>
      <c r="L62" s="115">
        <v>8058715.5</v>
      </c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</row>
  </sheetData>
  <mergeCells count="30">
    <mergeCell ref="A2:W2"/>
    <mergeCell ref="A3:G3"/>
    <mergeCell ref="H4:W4"/>
    <mergeCell ref="I5:M5"/>
    <mergeCell ref="N5:P5"/>
    <mergeCell ref="R5:W5"/>
    <mergeCell ref="A62:G6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751388888888889" right="0.357638888888889" top="1" bottom="1" header="0.5" footer="0.5"/>
  <pageSetup paperSize="9" scale="46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7"/>
  <sheetViews>
    <sheetView showZeros="0" tabSelected="1" workbookViewId="0">
      <selection activeCell="C17" sqref="C17"/>
    </sheetView>
  </sheetViews>
  <sheetFormatPr defaultColWidth="9.14545454545454" defaultRowHeight="14.25" customHeight="1"/>
  <cols>
    <col min="1" max="1" width="10.2818181818182" style="2" customWidth="1"/>
    <col min="2" max="2" width="19.3727272727273" style="2" customWidth="1"/>
    <col min="3" max="3" width="40.5" style="2" customWidth="1"/>
    <col min="4" max="4" width="19.5454545454545" style="2" customWidth="1"/>
    <col min="5" max="5" width="11.1454545454545" style="2" customWidth="1"/>
    <col min="6" max="6" width="19.9909090909091" style="2" customWidth="1"/>
    <col min="7" max="7" width="9.85454545454546" style="2" customWidth="1"/>
    <col min="8" max="8" width="13.7545454545455" style="2" customWidth="1"/>
    <col min="9" max="11" width="11.7545454545455" style="2" customWidth="1"/>
    <col min="12" max="12" width="10.9090909090909" style="2" customWidth="1"/>
    <col min="13" max="17" width="7.25454545454545" style="2" customWidth="1"/>
    <col min="18" max="18" width="10.7545454545455" style="2" customWidth="1"/>
    <col min="19" max="22" width="7.25454545454545" style="2" customWidth="1"/>
    <col min="23" max="23" width="10.7545454545455" style="2" customWidth="1"/>
    <col min="24" max="16384" width="9.14545454545454" style="2"/>
  </cols>
  <sheetData>
    <row r="1" ht="13.5" customHeight="1" spans="1:23">
      <c r="B1" s="170"/>
      <c r="E1" s="30"/>
      <c r="F1" s="30"/>
      <c r="G1" s="30"/>
      <c r="H1" s="30"/>
      <c r="U1" s="170"/>
      <c r="W1" s="171" t="s">
        <v>284</v>
      </c>
    </row>
    <row r="2" ht="46.5" customHeight="1" spans="1:23">
      <c r="A2" s="5" t="str">
        <f>"2026"&amp;"年部门项目支出预算表"</f>
        <v>2026年部门项目支出预算表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tr">
        <f>"单位名称："&amp;"嵩明县林业和草原局"</f>
        <v>单位名称：嵩明县林业和草原局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70"/>
      <c r="W3" s="149" t="s">
        <v>1</v>
      </c>
    </row>
    <row r="4" ht="21.75" customHeight="1" spans="1:23">
      <c r="A4" s="10" t="s">
        <v>285</v>
      </c>
      <c r="B4" s="11" t="s">
        <v>207</v>
      </c>
      <c r="C4" s="10" t="s">
        <v>208</v>
      </c>
      <c r="D4" s="10" t="s">
        <v>286</v>
      </c>
      <c r="E4" s="11" t="s">
        <v>209</v>
      </c>
      <c r="F4" s="11" t="s">
        <v>210</v>
      </c>
      <c r="G4" s="11" t="s">
        <v>287</v>
      </c>
      <c r="H4" s="11" t="s">
        <v>288</v>
      </c>
      <c r="I4" s="17" t="s">
        <v>55</v>
      </c>
      <c r="J4" s="12" t="s">
        <v>289</v>
      </c>
      <c r="K4" s="13"/>
      <c r="L4" s="13"/>
      <c r="M4" s="14"/>
      <c r="N4" s="12" t="s">
        <v>215</v>
      </c>
      <c r="O4" s="13"/>
      <c r="P4" s="14"/>
      <c r="Q4" s="11" t="s">
        <v>61</v>
      </c>
      <c r="R4" s="12" t="s">
        <v>62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72" t="s">
        <v>58</v>
      </c>
      <c r="K5" s="173"/>
      <c r="L5" s="11" t="s">
        <v>59</v>
      </c>
      <c r="M5" s="11" t="s">
        <v>60</v>
      </c>
      <c r="N5" s="11" t="s">
        <v>58</v>
      </c>
      <c r="O5" s="11" t="s">
        <v>59</v>
      </c>
      <c r="P5" s="11" t="s">
        <v>60</v>
      </c>
      <c r="Q5" s="16"/>
      <c r="R5" s="11" t="s">
        <v>57</v>
      </c>
      <c r="S5" s="11" t="s">
        <v>64</v>
      </c>
      <c r="T5" s="11" t="s">
        <v>221</v>
      </c>
      <c r="U5" s="11" t="s">
        <v>66</v>
      </c>
      <c r="V5" s="11" t="s">
        <v>67</v>
      </c>
      <c r="W5" s="11" t="s">
        <v>68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74" t="s">
        <v>57</v>
      </c>
      <c r="K6" s="175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20"/>
      <c r="C7" s="18"/>
      <c r="D7" s="18"/>
      <c r="E7" s="19"/>
      <c r="F7" s="19"/>
      <c r="G7" s="19"/>
      <c r="H7" s="19"/>
      <c r="I7" s="20"/>
      <c r="J7" s="63" t="s">
        <v>57</v>
      </c>
      <c r="K7" s="63" t="s">
        <v>290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21">
        <v>21</v>
      </c>
      <c r="V8" s="32">
        <v>22</v>
      </c>
      <c r="W8" s="21">
        <v>23</v>
      </c>
    </row>
    <row r="9" ht="31" customHeight="1" spans="1:23">
      <c r="A9" s="66" t="s">
        <v>291</v>
      </c>
      <c r="B9" s="66" t="s">
        <v>292</v>
      </c>
      <c r="C9" s="66" t="s">
        <v>293</v>
      </c>
      <c r="D9" s="66" t="s">
        <v>70</v>
      </c>
      <c r="E9" s="66" t="s">
        <v>98</v>
      </c>
      <c r="F9" s="66" t="s">
        <v>99</v>
      </c>
      <c r="G9" s="66" t="s">
        <v>277</v>
      </c>
      <c r="H9" s="66" t="s">
        <v>278</v>
      </c>
      <c r="I9" s="159">
        <v>60246</v>
      </c>
      <c r="J9" s="159">
        <v>60246</v>
      </c>
      <c r="K9" s="82">
        <v>60246</v>
      </c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</row>
    <row r="10" ht="31" customHeight="1" spans="1:23">
      <c r="A10" s="66" t="s">
        <v>294</v>
      </c>
      <c r="B10" s="274" t="s">
        <v>295</v>
      </c>
      <c r="C10" s="66" t="s">
        <v>296</v>
      </c>
      <c r="D10" s="66" t="s">
        <v>70</v>
      </c>
      <c r="E10" s="66" t="s">
        <v>140</v>
      </c>
      <c r="F10" s="66" t="s">
        <v>141</v>
      </c>
      <c r="G10" s="66" t="s">
        <v>297</v>
      </c>
      <c r="H10" s="66" t="s">
        <v>298</v>
      </c>
      <c r="I10" s="159">
        <v>1860000</v>
      </c>
      <c r="J10" s="159">
        <v>1860000</v>
      </c>
      <c r="K10" s="82">
        <v>1860000</v>
      </c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</row>
    <row r="11" ht="21.75" customHeight="1" spans="1:23">
      <c r="A11" s="66" t="s">
        <v>294</v>
      </c>
      <c r="B11" s="66" t="s">
        <v>299</v>
      </c>
      <c r="C11" s="66" t="s">
        <v>300</v>
      </c>
      <c r="D11" s="66" t="s">
        <v>70</v>
      </c>
      <c r="E11" s="66" t="s">
        <v>128</v>
      </c>
      <c r="F11" s="66" t="s">
        <v>129</v>
      </c>
      <c r="G11" s="66" t="s">
        <v>297</v>
      </c>
      <c r="H11" s="66" t="s">
        <v>298</v>
      </c>
      <c r="I11" s="159">
        <v>19000</v>
      </c>
      <c r="J11" s="159"/>
      <c r="K11" s="82"/>
      <c r="L11" s="159">
        <v>19000</v>
      </c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</row>
    <row r="12" ht="21.75" customHeight="1" spans="1:23">
      <c r="A12" s="66" t="s">
        <v>294</v>
      </c>
      <c r="B12" s="66" t="s">
        <v>301</v>
      </c>
      <c r="C12" s="66" t="s">
        <v>302</v>
      </c>
      <c r="D12" s="66" t="s">
        <v>70</v>
      </c>
      <c r="E12" s="66" t="s">
        <v>128</v>
      </c>
      <c r="F12" s="66" t="s">
        <v>129</v>
      </c>
      <c r="G12" s="66" t="s">
        <v>297</v>
      </c>
      <c r="H12" s="66" t="s">
        <v>298</v>
      </c>
      <c r="I12" s="159">
        <v>81000</v>
      </c>
      <c r="J12" s="159"/>
      <c r="K12" s="82"/>
      <c r="L12" s="159">
        <v>81000</v>
      </c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</row>
    <row r="13" ht="21.75" customHeight="1" spans="1:23">
      <c r="A13" s="66" t="s">
        <v>294</v>
      </c>
      <c r="B13" s="66" t="s">
        <v>303</v>
      </c>
      <c r="C13" s="66" t="s">
        <v>304</v>
      </c>
      <c r="D13" s="66" t="s">
        <v>70</v>
      </c>
      <c r="E13" s="66" t="s">
        <v>142</v>
      </c>
      <c r="F13" s="66" t="s">
        <v>143</v>
      </c>
      <c r="G13" s="66" t="s">
        <v>257</v>
      </c>
      <c r="H13" s="66" t="s">
        <v>258</v>
      </c>
      <c r="I13" s="159">
        <v>39188.97</v>
      </c>
      <c r="J13" s="159">
        <v>39188.97</v>
      </c>
      <c r="K13" s="82">
        <v>39188.97</v>
      </c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</row>
    <row r="14" ht="31" customHeight="1" spans="1:23">
      <c r="A14" s="66" t="s">
        <v>294</v>
      </c>
      <c r="B14" s="66" t="s">
        <v>305</v>
      </c>
      <c r="C14" s="66" t="s">
        <v>306</v>
      </c>
      <c r="D14" s="66" t="s">
        <v>70</v>
      </c>
      <c r="E14" s="66" t="s">
        <v>138</v>
      </c>
      <c r="F14" s="66" t="s">
        <v>139</v>
      </c>
      <c r="G14" s="66" t="s">
        <v>297</v>
      </c>
      <c r="H14" s="66" t="s">
        <v>298</v>
      </c>
      <c r="I14" s="159">
        <v>197200</v>
      </c>
      <c r="J14" s="159">
        <v>197200</v>
      </c>
      <c r="K14" s="82">
        <v>197200</v>
      </c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</row>
    <row r="15" ht="31" customHeight="1" spans="1:23">
      <c r="A15" s="66" t="s">
        <v>294</v>
      </c>
      <c r="B15" s="274" t="s">
        <v>307</v>
      </c>
      <c r="C15" s="66" t="s">
        <v>308</v>
      </c>
      <c r="D15" s="66" t="s">
        <v>70</v>
      </c>
      <c r="E15" s="66" t="s">
        <v>142</v>
      </c>
      <c r="F15" s="66" t="s">
        <v>143</v>
      </c>
      <c r="G15" s="66" t="s">
        <v>297</v>
      </c>
      <c r="H15" s="66" t="s">
        <v>298</v>
      </c>
      <c r="I15" s="159">
        <v>48000</v>
      </c>
      <c r="J15" s="159">
        <v>48000</v>
      </c>
      <c r="K15" s="82">
        <v>48000</v>
      </c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</row>
    <row r="16" ht="31" customHeight="1" spans="1:23">
      <c r="A16" s="66" t="s">
        <v>294</v>
      </c>
      <c r="B16" s="66" t="s">
        <v>309</v>
      </c>
      <c r="C16" s="66" t="s">
        <v>310</v>
      </c>
      <c r="D16" s="66" t="s">
        <v>70</v>
      </c>
      <c r="E16" s="66" t="s">
        <v>142</v>
      </c>
      <c r="F16" s="66" t="s">
        <v>143</v>
      </c>
      <c r="G16" s="66" t="s">
        <v>297</v>
      </c>
      <c r="H16" s="66" t="s">
        <v>298</v>
      </c>
      <c r="I16" s="159">
        <v>45600</v>
      </c>
      <c r="J16" s="159">
        <v>45600</v>
      </c>
      <c r="K16" s="82">
        <v>45600</v>
      </c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</row>
    <row r="17" ht="31" customHeight="1" spans="1:23">
      <c r="A17" s="66" t="s">
        <v>294</v>
      </c>
      <c r="B17" s="66" t="s">
        <v>311</v>
      </c>
      <c r="C17" s="66" t="s">
        <v>312</v>
      </c>
      <c r="D17" s="66" t="s">
        <v>70</v>
      </c>
      <c r="E17" s="66" t="s">
        <v>196</v>
      </c>
      <c r="F17" s="66" t="s">
        <v>123</v>
      </c>
      <c r="G17" s="66" t="s">
        <v>297</v>
      </c>
      <c r="H17" s="66" t="s">
        <v>298</v>
      </c>
      <c r="I17" s="159">
        <v>70000</v>
      </c>
      <c r="J17" s="159">
        <v>70000</v>
      </c>
      <c r="K17" s="82">
        <v>70000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</row>
    <row r="18" ht="21.75" customHeight="1" spans="1:23">
      <c r="A18" s="66" t="s">
        <v>294</v>
      </c>
      <c r="B18" s="66" t="s">
        <v>313</v>
      </c>
      <c r="C18" s="66" t="s">
        <v>314</v>
      </c>
      <c r="D18" s="66" t="s">
        <v>70</v>
      </c>
      <c r="E18" s="66" t="s">
        <v>142</v>
      </c>
      <c r="F18" s="66" t="s">
        <v>143</v>
      </c>
      <c r="G18" s="66" t="s">
        <v>297</v>
      </c>
      <c r="H18" s="66" t="s">
        <v>298</v>
      </c>
      <c r="I18" s="159">
        <v>83786.4</v>
      </c>
      <c r="J18" s="159">
        <v>83786.4</v>
      </c>
      <c r="K18" s="82">
        <v>83786.4</v>
      </c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</row>
    <row r="19" ht="31" customHeight="1" spans="1:23">
      <c r="A19" s="66" t="s">
        <v>294</v>
      </c>
      <c r="B19" s="66" t="s">
        <v>315</v>
      </c>
      <c r="C19" s="66" t="s">
        <v>316</v>
      </c>
      <c r="D19" s="66" t="s">
        <v>70</v>
      </c>
      <c r="E19" s="66" t="s">
        <v>140</v>
      </c>
      <c r="F19" s="66" t="s">
        <v>141</v>
      </c>
      <c r="G19" s="66" t="s">
        <v>297</v>
      </c>
      <c r="H19" s="66" t="s">
        <v>298</v>
      </c>
      <c r="I19" s="159">
        <v>239720</v>
      </c>
      <c r="J19" s="159">
        <v>239720</v>
      </c>
      <c r="K19" s="82">
        <v>239720</v>
      </c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</row>
    <row r="20" ht="21.75" customHeight="1" spans="1:23">
      <c r="A20" s="66" t="s">
        <v>294</v>
      </c>
      <c r="B20" s="66" t="s">
        <v>317</v>
      </c>
      <c r="C20" s="66" t="s">
        <v>318</v>
      </c>
      <c r="D20" s="66" t="s">
        <v>70</v>
      </c>
      <c r="E20" s="66" t="s">
        <v>142</v>
      </c>
      <c r="F20" s="66" t="s">
        <v>143</v>
      </c>
      <c r="G20" s="66" t="s">
        <v>297</v>
      </c>
      <c r="H20" s="66" t="s">
        <v>298</v>
      </c>
      <c r="I20" s="159">
        <v>100000</v>
      </c>
      <c r="J20" s="159">
        <v>100000</v>
      </c>
      <c r="K20" s="82">
        <v>100000</v>
      </c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</row>
    <row r="21" ht="21.75" customHeight="1" spans="1:23">
      <c r="A21" s="66" t="s">
        <v>294</v>
      </c>
      <c r="B21" s="66" t="s">
        <v>319</v>
      </c>
      <c r="C21" s="66" t="s">
        <v>320</v>
      </c>
      <c r="D21" s="66" t="s">
        <v>70</v>
      </c>
      <c r="E21" s="66" t="s">
        <v>119</v>
      </c>
      <c r="F21" s="66" t="s">
        <v>120</v>
      </c>
      <c r="G21" s="66" t="s">
        <v>297</v>
      </c>
      <c r="H21" s="66" t="s">
        <v>298</v>
      </c>
      <c r="I21" s="159">
        <v>796100</v>
      </c>
      <c r="J21" s="159">
        <v>796100</v>
      </c>
      <c r="K21" s="82">
        <v>796100</v>
      </c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</row>
    <row r="22" ht="21.75" customHeight="1" spans="1:23">
      <c r="A22" s="66" t="s">
        <v>294</v>
      </c>
      <c r="B22" s="66" t="s">
        <v>321</v>
      </c>
      <c r="C22" s="66" t="s">
        <v>322</v>
      </c>
      <c r="D22" s="66" t="s">
        <v>70</v>
      </c>
      <c r="E22" s="66" t="s">
        <v>140</v>
      </c>
      <c r="F22" s="66" t="s">
        <v>141</v>
      </c>
      <c r="G22" s="66" t="s">
        <v>297</v>
      </c>
      <c r="H22" s="66" t="s">
        <v>298</v>
      </c>
      <c r="I22" s="159">
        <v>337406.4</v>
      </c>
      <c r="J22" s="159">
        <v>337406.4</v>
      </c>
      <c r="K22" s="82">
        <v>337406.4</v>
      </c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</row>
    <row r="23" ht="21.75" customHeight="1" spans="1:23">
      <c r="A23" s="66" t="s">
        <v>294</v>
      </c>
      <c r="B23" s="66" t="s">
        <v>323</v>
      </c>
      <c r="C23" s="66" t="s">
        <v>324</v>
      </c>
      <c r="D23" s="66" t="s">
        <v>70</v>
      </c>
      <c r="E23" s="66" t="s">
        <v>144</v>
      </c>
      <c r="F23" s="66" t="s">
        <v>145</v>
      </c>
      <c r="G23" s="66" t="s">
        <v>297</v>
      </c>
      <c r="H23" s="66" t="s">
        <v>298</v>
      </c>
      <c r="I23" s="159">
        <v>17609.68</v>
      </c>
      <c r="J23" s="159"/>
      <c r="K23" s="82"/>
      <c r="L23" s="159"/>
      <c r="M23" s="159"/>
      <c r="N23" s="159"/>
      <c r="O23" s="159"/>
      <c r="P23" s="159"/>
      <c r="Q23" s="159"/>
      <c r="R23" s="159">
        <v>17609.68</v>
      </c>
      <c r="S23" s="159"/>
      <c r="T23" s="159"/>
      <c r="U23" s="159"/>
      <c r="V23" s="159"/>
      <c r="W23" s="159">
        <v>17609.68</v>
      </c>
    </row>
    <row r="24" ht="21.75" customHeight="1" spans="1:23">
      <c r="A24" s="66" t="s">
        <v>294</v>
      </c>
      <c r="B24" s="66" t="s">
        <v>325</v>
      </c>
      <c r="C24" s="66" t="s">
        <v>326</v>
      </c>
      <c r="D24" s="66" t="s">
        <v>70</v>
      </c>
      <c r="E24" s="66" t="s">
        <v>144</v>
      </c>
      <c r="F24" s="66" t="s">
        <v>145</v>
      </c>
      <c r="G24" s="66" t="s">
        <v>297</v>
      </c>
      <c r="H24" s="66" t="s">
        <v>298</v>
      </c>
      <c r="I24" s="159">
        <v>3517.81</v>
      </c>
      <c r="J24" s="159"/>
      <c r="K24" s="82"/>
      <c r="L24" s="159"/>
      <c r="M24" s="159"/>
      <c r="N24" s="159"/>
      <c r="O24" s="159"/>
      <c r="P24" s="159"/>
      <c r="Q24" s="159"/>
      <c r="R24" s="159">
        <v>3517.81</v>
      </c>
      <c r="S24" s="159"/>
      <c r="T24" s="159"/>
      <c r="U24" s="159"/>
      <c r="V24" s="159"/>
      <c r="W24" s="159">
        <v>3517.81</v>
      </c>
    </row>
    <row r="25" ht="21.75" customHeight="1" spans="1:23">
      <c r="A25" s="66" t="s">
        <v>294</v>
      </c>
      <c r="B25" s="66" t="s">
        <v>327</v>
      </c>
      <c r="C25" s="66" t="s">
        <v>328</v>
      </c>
      <c r="D25" s="66" t="s">
        <v>70</v>
      </c>
      <c r="E25" s="66" t="s">
        <v>144</v>
      </c>
      <c r="F25" s="66" t="s">
        <v>145</v>
      </c>
      <c r="G25" s="66" t="s">
        <v>297</v>
      </c>
      <c r="H25" s="66" t="s">
        <v>298</v>
      </c>
      <c r="I25" s="159">
        <v>540195.05</v>
      </c>
      <c r="J25" s="159"/>
      <c r="K25" s="82"/>
      <c r="L25" s="159"/>
      <c r="M25" s="159"/>
      <c r="N25" s="159"/>
      <c r="O25" s="159"/>
      <c r="P25" s="159"/>
      <c r="Q25" s="159"/>
      <c r="R25" s="159">
        <v>540195.05</v>
      </c>
      <c r="S25" s="159"/>
      <c r="T25" s="159"/>
      <c r="U25" s="159"/>
      <c r="V25" s="159"/>
      <c r="W25" s="159">
        <v>540195.05</v>
      </c>
    </row>
    <row r="26" ht="21.75" customHeight="1" spans="1:23">
      <c r="A26" s="66" t="s">
        <v>294</v>
      </c>
      <c r="B26" s="66" t="s">
        <v>329</v>
      </c>
      <c r="C26" s="66" t="s">
        <v>330</v>
      </c>
      <c r="D26" s="66" t="s">
        <v>70</v>
      </c>
      <c r="E26" s="66" t="s">
        <v>142</v>
      </c>
      <c r="F26" s="66" t="s">
        <v>143</v>
      </c>
      <c r="G26" s="66" t="s">
        <v>297</v>
      </c>
      <c r="H26" s="66" t="s">
        <v>298</v>
      </c>
      <c r="I26" s="159">
        <v>40600</v>
      </c>
      <c r="J26" s="159"/>
      <c r="K26" s="82"/>
      <c r="L26" s="159"/>
      <c r="M26" s="159"/>
      <c r="N26" s="159"/>
      <c r="O26" s="159"/>
      <c r="P26" s="159"/>
      <c r="Q26" s="159"/>
      <c r="R26" s="159">
        <v>40600</v>
      </c>
      <c r="S26" s="159"/>
      <c r="T26" s="159"/>
      <c r="U26" s="159"/>
      <c r="V26" s="159"/>
      <c r="W26" s="159">
        <v>40600</v>
      </c>
    </row>
    <row r="27" ht="18.75" customHeight="1" spans="1:23">
      <c r="A27" s="36" t="s">
        <v>197</v>
      </c>
      <c r="B27" s="37"/>
      <c r="C27" s="37"/>
      <c r="D27" s="37"/>
      <c r="E27" s="37"/>
      <c r="F27" s="37"/>
      <c r="G27" s="37"/>
      <c r="H27" s="38"/>
      <c r="I27" s="159">
        <v>4579170.31</v>
      </c>
      <c r="J27" s="159">
        <v>3877247.77</v>
      </c>
      <c r="K27" s="82">
        <v>3877247.77</v>
      </c>
      <c r="L27" s="159">
        <v>100000</v>
      </c>
      <c r="M27" s="159"/>
      <c r="N27" s="159"/>
      <c r="O27" s="159"/>
      <c r="P27" s="159"/>
      <c r="Q27" s="159"/>
      <c r="R27" s="159">
        <v>601922.54</v>
      </c>
      <c r="S27" s="159"/>
      <c r="T27" s="159"/>
      <c r="U27" s="159"/>
      <c r="V27" s="159"/>
      <c r="W27" s="159">
        <v>601922.54</v>
      </c>
    </row>
  </sheetData>
  <mergeCells count="28">
    <mergeCell ref="A2:W2"/>
    <mergeCell ref="A3:H3"/>
    <mergeCell ref="J4:M4"/>
    <mergeCell ref="N4:P4"/>
    <mergeCell ref="R4:W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57638888888889" right="0.161111111111111" top="1" bottom="1" header="0.5" footer="0.5"/>
  <pageSetup paperSize="9" scale="5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1"/>
  <sheetViews>
    <sheetView showZeros="0" zoomScale="85" zoomScaleNormal="85" topLeftCell="A7" workbookViewId="0">
      <selection activeCell="G10" sqref="G10"/>
    </sheetView>
  </sheetViews>
  <sheetFormatPr defaultColWidth="9.14545454545454" defaultRowHeight="12" customHeight="1"/>
  <cols>
    <col min="1" max="1" width="19.1090909090909" style="2" customWidth="1"/>
    <col min="2" max="2" width="44.8181818181818" style="2" customWidth="1"/>
    <col min="3" max="3" width="11.7636363636364" style="2" customWidth="1"/>
    <col min="4" max="4" width="15.1454545454545" style="2" customWidth="1"/>
    <col min="5" max="5" width="31.6" style="2" customWidth="1"/>
    <col min="6" max="9" width="10.8727272727273" style="2" customWidth="1"/>
    <col min="10" max="10" width="47.3454545454545" style="2" customWidth="1"/>
    <col min="11" max="16384" width="9.14545454545454" style="2"/>
  </cols>
  <sheetData>
    <row r="1" ht="18" customHeight="1" spans="1:10">
      <c r="J1" s="4" t="s">
        <v>331</v>
      </c>
    </row>
    <row r="2" ht="39.75" customHeight="1" spans="1:10">
      <c r="A2" s="61" t="str">
        <f>"2026"&amp;"年部门项目支出绩效目标表"</f>
        <v>2026年部门项目支出绩效目标表</v>
      </c>
      <c r="B2" s="5"/>
      <c r="C2" s="5"/>
      <c r="D2" s="5"/>
      <c r="E2" s="5"/>
      <c r="F2" s="62"/>
      <c r="G2" s="5"/>
      <c r="H2" s="62"/>
      <c r="I2" s="62"/>
      <c r="J2" s="5"/>
    </row>
    <row r="3" ht="17.25" customHeight="1" spans="1:10">
      <c r="A3" s="6" t="str">
        <f>"单位名称："&amp;"嵩明县林业和草原局"</f>
        <v>单位名称：嵩明县林业和草原局</v>
      </c>
    </row>
    <row r="4" ht="44.25" customHeight="1" spans="1:10">
      <c r="A4" s="63" t="s">
        <v>208</v>
      </c>
      <c r="B4" s="63" t="s">
        <v>332</v>
      </c>
      <c r="C4" s="63" t="s">
        <v>333</v>
      </c>
      <c r="D4" s="63" t="s">
        <v>334</v>
      </c>
      <c r="E4" s="63" t="s">
        <v>335</v>
      </c>
      <c r="F4" s="65" t="s">
        <v>336</v>
      </c>
      <c r="G4" s="63" t="s">
        <v>337</v>
      </c>
      <c r="H4" s="65" t="s">
        <v>338</v>
      </c>
      <c r="I4" s="65" t="s">
        <v>339</v>
      </c>
      <c r="J4" s="63" t="s">
        <v>340</v>
      </c>
    </row>
    <row r="5" ht="18.75" customHeight="1" spans="1:10">
      <c r="A5" s="167">
        <v>1</v>
      </c>
      <c r="B5" s="167">
        <v>2</v>
      </c>
      <c r="C5" s="167">
        <v>3</v>
      </c>
      <c r="D5" s="167">
        <v>4</v>
      </c>
      <c r="E5" s="167">
        <v>5</v>
      </c>
      <c r="F5" s="32">
        <v>6</v>
      </c>
      <c r="G5" s="167">
        <v>7</v>
      </c>
      <c r="H5" s="32">
        <v>8</v>
      </c>
      <c r="I5" s="32">
        <v>9</v>
      </c>
      <c r="J5" s="167">
        <v>10</v>
      </c>
    </row>
    <row r="6" ht="42" customHeight="1" spans="1:10">
      <c r="A6" s="33" t="s">
        <v>70</v>
      </c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168" t="s">
        <v>70</v>
      </c>
      <c r="B7" s="25"/>
      <c r="C7" s="25"/>
      <c r="D7" s="25"/>
      <c r="E7" s="33"/>
      <c r="F7" s="25"/>
      <c r="G7" s="33"/>
      <c r="H7" s="25"/>
      <c r="I7" s="25"/>
      <c r="J7" s="33"/>
    </row>
    <row r="8" ht="42" customHeight="1" spans="1:10">
      <c r="A8" s="169" t="s">
        <v>330</v>
      </c>
      <c r="B8" s="25" t="s">
        <v>341</v>
      </c>
      <c r="C8" s="25" t="s">
        <v>342</v>
      </c>
      <c r="D8" s="25" t="s">
        <v>343</v>
      </c>
      <c r="E8" s="33" t="s">
        <v>344</v>
      </c>
      <c r="F8" s="25" t="s">
        <v>345</v>
      </c>
      <c r="G8" s="33" t="s">
        <v>346</v>
      </c>
      <c r="H8" s="25" t="s">
        <v>347</v>
      </c>
      <c r="I8" s="25" t="s">
        <v>348</v>
      </c>
      <c r="J8" s="33" t="s">
        <v>349</v>
      </c>
    </row>
    <row r="9" ht="42" customHeight="1" spans="1:10">
      <c r="A9" s="169" t="s">
        <v>330</v>
      </c>
      <c r="B9" s="25" t="s">
        <v>341</v>
      </c>
      <c r="C9" s="25" t="s">
        <v>350</v>
      </c>
      <c r="D9" s="25" t="s">
        <v>351</v>
      </c>
      <c r="E9" s="33" t="s">
        <v>352</v>
      </c>
      <c r="F9" s="25" t="s">
        <v>353</v>
      </c>
      <c r="G9" s="33" t="s">
        <v>354</v>
      </c>
      <c r="H9" s="25" t="s">
        <v>355</v>
      </c>
      <c r="I9" s="25" t="s">
        <v>356</v>
      </c>
      <c r="J9" s="33" t="s">
        <v>357</v>
      </c>
    </row>
    <row r="10" ht="42" customHeight="1" spans="1:10">
      <c r="A10" s="169" t="s">
        <v>330</v>
      </c>
      <c r="B10" s="25"/>
      <c r="C10" s="25" t="s">
        <v>350</v>
      </c>
      <c r="D10" s="25" t="s">
        <v>358</v>
      </c>
      <c r="E10" s="33" t="s">
        <v>359</v>
      </c>
      <c r="F10" s="25" t="s">
        <v>353</v>
      </c>
      <c r="G10" s="33" t="s">
        <v>354</v>
      </c>
      <c r="H10" s="25" t="s">
        <v>355</v>
      </c>
      <c r="I10" s="25" t="s">
        <v>356</v>
      </c>
      <c r="J10" s="33" t="s">
        <v>360</v>
      </c>
    </row>
    <row r="11" ht="42" customHeight="1" spans="1:10">
      <c r="A11" s="169" t="s">
        <v>330</v>
      </c>
      <c r="B11" s="25" t="s">
        <v>341</v>
      </c>
      <c r="C11" s="25" t="s">
        <v>361</v>
      </c>
      <c r="D11" s="25" t="s">
        <v>362</v>
      </c>
      <c r="E11" s="33" t="s">
        <v>363</v>
      </c>
      <c r="F11" s="25" t="s">
        <v>345</v>
      </c>
      <c r="G11" s="33" t="s">
        <v>364</v>
      </c>
      <c r="H11" s="25" t="s">
        <v>347</v>
      </c>
      <c r="I11" s="25" t="s">
        <v>348</v>
      </c>
      <c r="J11" s="33" t="s">
        <v>365</v>
      </c>
    </row>
    <row r="12" ht="42" customHeight="1" spans="1:10">
      <c r="A12" s="169" t="s">
        <v>328</v>
      </c>
      <c r="B12" s="25" t="s">
        <v>366</v>
      </c>
      <c r="C12" s="25" t="s">
        <v>342</v>
      </c>
      <c r="D12" s="25" t="s">
        <v>343</v>
      </c>
      <c r="E12" s="33" t="s">
        <v>367</v>
      </c>
      <c r="F12" s="25" t="s">
        <v>353</v>
      </c>
      <c r="G12" s="33" t="s">
        <v>368</v>
      </c>
      <c r="H12" s="25" t="s">
        <v>369</v>
      </c>
      <c r="I12" s="25" t="s">
        <v>348</v>
      </c>
      <c r="J12" s="33" t="s">
        <v>370</v>
      </c>
    </row>
    <row r="13" ht="42" customHeight="1" spans="1:10">
      <c r="A13" s="169" t="s">
        <v>328</v>
      </c>
      <c r="B13" s="25" t="s">
        <v>366</v>
      </c>
      <c r="C13" s="25" t="s">
        <v>342</v>
      </c>
      <c r="D13" s="25" t="s">
        <v>371</v>
      </c>
      <c r="E13" s="33" t="s">
        <v>372</v>
      </c>
      <c r="F13" s="25" t="s">
        <v>353</v>
      </c>
      <c r="G13" s="33" t="s">
        <v>368</v>
      </c>
      <c r="H13" s="25" t="s">
        <v>369</v>
      </c>
      <c r="I13" s="25" t="s">
        <v>348</v>
      </c>
      <c r="J13" s="33" t="s">
        <v>373</v>
      </c>
    </row>
    <row r="14" ht="42" customHeight="1" spans="1:10">
      <c r="A14" s="169" t="s">
        <v>328</v>
      </c>
      <c r="B14" s="25" t="s">
        <v>366</v>
      </c>
      <c r="C14" s="25" t="s">
        <v>350</v>
      </c>
      <c r="D14" s="25" t="s">
        <v>374</v>
      </c>
      <c r="E14" s="33" t="s">
        <v>375</v>
      </c>
      <c r="F14" s="25" t="s">
        <v>353</v>
      </c>
      <c r="G14" s="33" t="s">
        <v>376</v>
      </c>
      <c r="H14" s="25" t="s">
        <v>355</v>
      </c>
      <c r="I14" s="25" t="s">
        <v>356</v>
      </c>
      <c r="J14" s="33" t="s">
        <v>377</v>
      </c>
    </row>
    <row r="15" ht="42" customHeight="1" spans="1:10">
      <c r="A15" s="169" t="s">
        <v>328</v>
      </c>
      <c r="B15" s="25"/>
      <c r="C15" s="25" t="s">
        <v>350</v>
      </c>
      <c r="D15" s="25" t="s">
        <v>351</v>
      </c>
      <c r="E15" s="33" t="s">
        <v>378</v>
      </c>
      <c r="F15" s="25" t="s">
        <v>353</v>
      </c>
      <c r="G15" s="33" t="s">
        <v>376</v>
      </c>
      <c r="H15" s="25" t="s">
        <v>355</v>
      </c>
      <c r="I15" s="25" t="s">
        <v>356</v>
      </c>
      <c r="J15" s="33" t="s">
        <v>377</v>
      </c>
    </row>
    <row r="16" ht="42" customHeight="1" spans="1:10">
      <c r="A16" s="169" t="s">
        <v>328</v>
      </c>
      <c r="B16" s="25" t="s">
        <v>366</v>
      </c>
      <c r="C16" s="25" t="s">
        <v>350</v>
      </c>
      <c r="D16" s="25" t="s">
        <v>358</v>
      </c>
      <c r="E16" s="33" t="s">
        <v>379</v>
      </c>
      <c r="F16" s="25" t="s">
        <v>353</v>
      </c>
      <c r="G16" s="33" t="s">
        <v>376</v>
      </c>
      <c r="H16" s="25" t="s">
        <v>355</v>
      </c>
      <c r="I16" s="25" t="s">
        <v>356</v>
      </c>
      <c r="J16" s="33" t="s">
        <v>380</v>
      </c>
    </row>
    <row r="17" ht="42" customHeight="1" spans="1:10">
      <c r="A17" s="169" t="s">
        <v>328</v>
      </c>
      <c r="B17" s="25" t="s">
        <v>366</v>
      </c>
      <c r="C17" s="25" t="s">
        <v>361</v>
      </c>
      <c r="D17" s="25" t="s">
        <v>362</v>
      </c>
      <c r="E17" s="33" t="s">
        <v>381</v>
      </c>
      <c r="F17" s="25" t="s">
        <v>345</v>
      </c>
      <c r="G17" s="33" t="s">
        <v>382</v>
      </c>
      <c r="H17" s="25" t="s">
        <v>347</v>
      </c>
      <c r="I17" s="25" t="s">
        <v>348</v>
      </c>
      <c r="J17" s="33" t="s">
        <v>383</v>
      </c>
    </row>
    <row r="18" ht="42" customHeight="1" spans="1:10">
      <c r="A18" s="169" t="s">
        <v>308</v>
      </c>
      <c r="B18" s="25" t="s">
        <v>384</v>
      </c>
      <c r="C18" s="25" t="s">
        <v>342</v>
      </c>
      <c r="D18" s="25" t="s">
        <v>343</v>
      </c>
      <c r="E18" s="33" t="s">
        <v>385</v>
      </c>
      <c r="F18" s="25" t="s">
        <v>345</v>
      </c>
      <c r="G18" s="33" t="s">
        <v>382</v>
      </c>
      <c r="H18" s="25" t="s">
        <v>347</v>
      </c>
      <c r="I18" s="25" t="s">
        <v>348</v>
      </c>
      <c r="J18" s="33" t="s">
        <v>386</v>
      </c>
    </row>
    <row r="19" ht="42" customHeight="1" spans="1:10">
      <c r="A19" s="169" t="s">
        <v>308</v>
      </c>
      <c r="B19" s="25" t="s">
        <v>384</v>
      </c>
      <c r="C19" s="25" t="s">
        <v>342</v>
      </c>
      <c r="D19" s="25" t="s">
        <v>387</v>
      </c>
      <c r="E19" s="33" t="s">
        <v>388</v>
      </c>
      <c r="F19" s="25" t="s">
        <v>389</v>
      </c>
      <c r="G19" s="33" t="s">
        <v>85</v>
      </c>
      <c r="H19" s="25" t="s">
        <v>390</v>
      </c>
      <c r="I19" s="25" t="s">
        <v>348</v>
      </c>
      <c r="J19" s="33" t="s">
        <v>386</v>
      </c>
    </row>
    <row r="20" ht="42" customHeight="1" spans="1:10">
      <c r="A20" s="169" t="s">
        <v>308</v>
      </c>
      <c r="B20" s="25" t="s">
        <v>384</v>
      </c>
      <c r="C20" s="25" t="s">
        <v>350</v>
      </c>
      <c r="D20" s="25" t="s">
        <v>351</v>
      </c>
      <c r="E20" s="33" t="s">
        <v>391</v>
      </c>
      <c r="F20" s="25" t="s">
        <v>353</v>
      </c>
      <c r="G20" s="33" t="s">
        <v>354</v>
      </c>
      <c r="H20" s="25" t="s">
        <v>355</v>
      </c>
      <c r="I20" s="25" t="s">
        <v>356</v>
      </c>
      <c r="J20" s="33" t="s">
        <v>391</v>
      </c>
    </row>
    <row r="21" ht="42" customHeight="1" spans="1:10">
      <c r="A21" s="169" t="s">
        <v>308</v>
      </c>
      <c r="B21" s="25" t="s">
        <v>384</v>
      </c>
      <c r="C21" s="25" t="s">
        <v>361</v>
      </c>
      <c r="D21" s="25" t="s">
        <v>362</v>
      </c>
      <c r="E21" s="33" t="s">
        <v>392</v>
      </c>
      <c r="F21" s="25" t="s">
        <v>345</v>
      </c>
      <c r="G21" s="33" t="s">
        <v>364</v>
      </c>
      <c r="H21" s="25" t="s">
        <v>347</v>
      </c>
      <c r="I21" s="25" t="s">
        <v>348</v>
      </c>
      <c r="J21" s="33" t="s">
        <v>386</v>
      </c>
    </row>
    <row r="22" ht="42" customHeight="1" spans="1:10">
      <c r="A22" s="169" t="s">
        <v>308</v>
      </c>
      <c r="B22" s="25" t="s">
        <v>384</v>
      </c>
      <c r="C22" s="25" t="s">
        <v>393</v>
      </c>
      <c r="D22" s="25" t="s">
        <v>394</v>
      </c>
      <c r="E22" s="33" t="s">
        <v>395</v>
      </c>
      <c r="F22" s="25" t="s">
        <v>353</v>
      </c>
      <c r="G22" s="33" t="s">
        <v>396</v>
      </c>
      <c r="H22" s="25" t="s">
        <v>397</v>
      </c>
      <c r="I22" s="25" t="s">
        <v>348</v>
      </c>
      <c r="J22" s="33" t="s">
        <v>394</v>
      </c>
    </row>
    <row r="23" ht="42" customHeight="1" spans="1:10">
      <c r="A23" s="169" t="s">
        <v>322</v>
      </c>
      <c r="B23" s="25" t="s">
        <v>398</v>
      </c>
      <c r="C23" s="25" t="s">
        <v>342</v>
      </c>
      <c r="D23" s="25" t="s">
        <v>343</v>
      </c>
      <c r="E23" s="33" t="s">
        <v>399</v>
      </c>
      <c r="F23" s="25" t="s">
        <v>353</v>
      </c>
      <c r="G23" s="33" t="s">
        <v>400</v>
      </c>
      <c r="H23" s="25" t="s">
        <v>347</v>
      </c>
      <c r="I23" s="25" t="s">
        <v>348</v>
      </c>
      <c r="J23" s="33" t="s">
        <v>401</v>
      </c>
    </row>
    <row r="24" ht="42" customHeight="1" spans="1:10">
      <c r="A24" s="169" t="s">
        <v>322</v>
      </c>
      <c r="B24" s="25" t="s">
        <v>398</v>
      </c>
      <c r="C24" s="25" t="s">
        <v>342</v>
      </c>
      <c r="D24" s="25" t="s">
        <v>371</v>
      </c>
      <c r="E24" s="33" t="s">
        <v>402</v>
      </c>
      <c r="F24" s="25" t="s">
        <v>353</v>
      </c>
      <c r="G24" s="33" t="s">
        <v>400</v>
      </c>
      <c r="H24" s="25" t="s">
        <v>347</v>
      </c>
      <c r="I24" s="25" t="s">
        <v>348</v>
      </c>
      <c r="J24" s="33" t="s">
        <v>401</v>
      </c>
    </row>
    <row r="25" ht="42" customHeight="1" spans="1:10">
      <c r="A25" s="169" t="s">
        <v>322</v>
      </c>
      <c r="B25" s="25" t="s">
        <v>398</v>
      </c>
      <c r="C25" s="25" t="s">
        <v>350</v>
      </c>
      <c r="D25" s="25" t="s">
        <v>403</v>
      </c>
      <c r="E25" s="33" t="s">
        <v>404</v>
      </c>
      <c r="F25" s="25" t="s">
        <v>345</v>
      </c>
      <c r="G25" s="33" t="s">
        <v>405</v>
      </c>
      <c r="H25" s="25" t="s">
        <v>406</v>
      </c>
      <c r="I25" s="25" t="s">
        <v>348</v>
      </c>
      <c r="J25" s="33" t="s">
        <v>407</v>
      </c>
    </row>
    <row r="26" ht="42" customHeight="1" spans="1:10">
      <c r="A26" s="169" t="s">
        <v>322</v>
      </c>
      <c r="B26" s="25" t="s">
        <v>398</v>
      </c>
      <c r="C26" s="25" t="s">
        <v>350</v>
      </c>
      <c r="D26" s="25" t="s">
        <v>351</v>
      </c>
      <c r="E26" s="33" t="s">
        <v>408</v>
      </c>
      <c r="F26" s="25" t="s">
        <v>389</v>
      </c>
      <c r="G26" s="33" t="s">
        <v>191</v>
      </c>
      <c r="H26" s="25" t="s">
        <v>409</v>
      </c>
      <c r="I26" s="25" t="s">
        <v>348</v>
      </c>
      <c r="J26" s="33" t="s">
        <v>408</v>
      </c>
    </row>
    <row r="27" ht="42" customHeight="1" spans="1:10">
      <c r="A27" s="169" t="s">
        <v>322</v>
      </c>
      <c r="B27" s="25" t="s">
        <v>398</v>
      </c>
      <c r="C27" s="25" t="s">
        <v>361</v>
      </c>
      <c r="D27" s="25" t="s">
        <v>362</v>
      </c>
      <c r="E27" s="33" t="s">
        <v>362</v>
      </c>
      <c r="F27" s="25" t="s">
        <v>345</v>
      </c>
      <c r="G27" s="33" t="s">
        <v>364</v>
      </c>
      <c r="H27" s="25" t="s">
        <v>347</v>
      </c>
      <c r="I27" s="25" t="s">
        <v>348</v>
      </c>
      <c r="J27" s="33" t="s">
        <v>401</v>
      </c>
    </row>
    <row r="28" ht="42" customHeight="1" spans="1:10">
      <c r="A28" s="169" t="s">
        <v>293</v>
      </c>
      <c r="B28" s="25" t="s">
        <v>410</v>
      </c>
      <c r="C28" s="25" t="s">
        <v>342</v>
      </c>
      <c r="D28" s="25" t="s">
        <v>343</v>
      </c>
      <c r="E28" s="33" t="s">
        <v>411</v>
      </c>
      <c r="F28" s="25" t="s">
        <v>353</v>
      </c>
      <c r="G28" s="33" t="s">
        <v>412</v>
      </c>
      <c r="H28" s="25" t="s">
        <v>397</v>
      </c>
      <c r="I28" s="25" t="s">
        <v>348</v>
      </c>
      <c r="J28" s="33" t="s">
        <v>410</v>
      </c>
    </row>
    <row r="29" ht="42" customHeight="1" spans="1:10">
      <c r="A29" s="169" t="s">
        <v>293</v>
      </c>
      <c r="B29" s="25" t="s">
        <v>410</v>
      </c>
      <c r="C29" s="25" t="s">
        <v>350</v>
      </c>
      <c r="D29" s="25" t="s">
        <v>351</v>
      </c>
      <c r="E29" s="33" t="s">
        <v>413</v>
      </c>
      <c r="F29" s="25" t="s">
        <v>353</v>
      </c>
      <c r="G29" s="33" t="s">
        <v>354</v>
      </c>
      <c r="H29" s="25" t="s">
        <v>355</v>
      </c>
      <c r="I29" s="25" t="s">
        <v>356</v>
      </c>
      <c r="J29" s="33" t="s">
        <v>414</v>
      </c>
    </row>
    <row r="30" ht="42" customHeight="1" spans="1:10">
      <c r="A30" s="169" t="s">
        <v>293</v>
      </c>
      <c r="B30" s="25" t="s">
        <v>410</v>
      </c>
      <c r="C30" s="25" t="s">
        <v>361</v>
      </c>
      <c r="D30" s="25" t="s">
        <v>362</v>
      </c>
      <c r="E30" s="33" t="s">
        <v>415</v>
      </c>
      <c r="F30" s="25" t="s">
        <v>345</v>
      </c>
      <c r="G30" s="33" t="s">
        <v>400</v>
      </c>
      <c r="H30" s="25" t="s">
        <v>347</v>
      </c>
      <c r="I30" s="25" t="s">
        <v>348</v>
      </c>
      <c r="J30" s="33" t="s">
        <v>415</v>
      </c>
    </row>
    <row r="31" ht="42" customHeight="1" spans="1:10">
      <c r="A31" s="169" t="s">
        <v>296</v>
      </c>
      <c r="B31" s="25" t="s">
        <v>416</v>
      </c>
      <c r="C31" s="25" t="s">
        <v>342</v>
      </c>
      <c r="D31" s="25" t="s">
        <v>343</v>
      </c>
      <c r="E31" s="33" t="s">
        <v>417</v>
      </c>
      <c r="F31" s="25" t="s">
        <v>345</v>
      </c>
      <c r="G31" s="33" t="s">
        <v>418</v>
      </c>
      <c r="H31" s="25" t="s">
        <v>419</v>
      </c>
      <c r="I31" s="25" t="s">
        <v>348</v>
      </c>
      <c r="J31" s="33" t="s">
        <v>420</v>
      </c>
    </row>
    <row r="32" ht="42" customHeight="1" spans="1:10">
      <c r="A32" s="169" t="s">
        <v>296</v>
      </c>
      <c r="B32" s="25" t="s">
        <v>416</v>
      </c>
      <c r="C32" s="25" t="s">
        <v>342</v>
      </c>
      <c r="D32" s="25" t="s">
        <v>371</v>
      </c>
      <c r="E32" s="33" t="s">
        <v>421</v>
      </c>
      <c r="F32" s="25" t="s">
        <v>389</v>
      </c>
      <c r="G32" s="33" t="s">
        <v>422</v>
      </c>
      <c r="H32" s="25" t="s">
        <v>423</v>
      </c>
      <c r="I32" s="25" t="s">
        <v>348</v>
      </c>
      <c r="J32" s="33" t="s">
        <v>424</v>
      </c>
    </row>
    <row r="33" ht="42" customHeight="1" spans="1:10">
      <c r="A33" s="169" t="s">
        <v>296</v>
      </c>
      <c r="B33" s="25" t="s">
        <v>416</v>
      </c>
      <c r="C33" s="25" t="s">
        <v>342</v>
      </c>
      <c r="D33" s="25" t="s">
        <v>387</v>
      </c>
      <c r="E33" s="33" t="s">
        <v>425</v>
      </c>
      <c r="F33" s="25" t="s">
        <v>389</v>
      </c>
      <c r="G33" s="33" t="s">
        <v>85</v>
      </c>
      <c r="H33" s="25" t="s">
        <v>390</v>
      </c>
      <c r="I33" s="25" t="s">
        <v>348</v>
      </c>
      <c r="J33" s="33" t="s">
        <v>424</v>
      </c>
    </row>
    <row r="34" ht="42" customHeight="1" spans="1:10">
      <c r="A34" s="169" t="s">
        <v>296</v>
      </c>
      <c r="B34" s="25" t="s">
        <v>416</v>
      </c>
      <c r="C34" s="25" t="s">
        <v>350</v>
      </c>
      <c r="D34" s="25" t="s">
        <v>358</v>
      </c>
      <c r="E34" s="33" t="s">
        <v>426</v>
      </c>
      <c r="F34" s="25" t="s">
        <v>353</v>
      </c>
      <c r="G34" s="33" t="s">
        <v>376</v>
      </c>
      <c r="H34" s="25" t="s">
        <v>355</v>
      </c>
      <c r="I34" s="25" t="s">
        <v>356</v>
      </c>
      <c r="J34" s="33" t="s">
        <v>427</v>
      </c>
    </row>
    <row r="35" ht="42" customHeight="1" spans="1:10">
      <c r="A35" s="169" t="s">
        <v>296</v>
      </c>
      <c r="B35" s="25" t="s">
        <v>416</v>
      </c>
      <c r="C35" s="25" t="s">
        <v>361</v>
      </c>
      <c r="D35" s="25" t="s">
        <v>362</v>
      </c>
      <c r="E35" s="33" t="s">
        <v>428</v>
      </c>
      <c r="F35" s="25" t="s">
        <v>345</v>
      </c>
      <c r="G35" s="33" t="s">
        <v>364</v>
      </c>
      <c r="H35" s="25" t="s">
        <v>347</v>
      </c>
      <c r="I35" s="25" t="s">
        <v>348</v>
      </c>
      <c r="J35" s="33" t="s">
        <v>429</v>
      </c>
    </row>
    <row r="36" ht="42" customHeight="1" spans="1:10">
      <c r="A36" s="169" t="s">
        <v>324</v>
      </c>
      <c r="B36" s="25" t="s">
        <v>430</v>
      </c>
      <c r="C36" s="25" t="s">
        <v>342</v>
      </c>
      <c r="D36" s="25" t="s">
        <v>343</v>
      </c>
      <c r="E36" s="33" t="s">
        <v>431</v>
      </c>
      <c r="F36" s="25" t="s">
        <v>353</v>
      </c>
      <c r="G36" s="33" t="s">
        <v>432</v>
      </c>
      <c r="H36" s="25" t="s">
        <v>397</v>
      </c>
      <c r="I36" s="25" t="s">
        <v>348</v>
      </c>
      <c r="J36" s="33" t="s">
        <v>433</v>
      </c>
    </row>
    <row r="37" ht="42" customHeight="1" spans="1:10">
      <c r="A37" s="169" t="s">
        <v>324</v>
      </c>
      <c r="B37" s="25" t="s">
        <v>430</v>
      </c>
      <c r="C37" s="25" t="s">
        <v>350</v>
      </c>
      <c r="D37" s="25" t="s">
        <v>358</v>
      </c>
      <c r="E37" s="33" t="s">
        <v>434</v>
      </c>
      <c r="F37" s="25" t="s">
        <v>353</v>
      </c>
      <c r="G37" s="33" t="s">
        <v>354</v>
      </c>
      <c r="H37" s="25" t="s">
        <v>355</v>
      </c>
      <c r="I37" s="25" t="s">
        <v>356</v>
      </c>
      <c r="J37" s="33" t="s">
        <v>435</v>
      </c>
    </row>
    <row r="38" ht="42" customHeight="1" spans="1:10">
      <c r="A38" s="169" t="s">
        <v>324</v>
      </c>
      <c r="B38" s="25" t="s">
        <v>430</v>
      </c>
      <c r="C38" s="25" t="s">
        <v>361</v>
      </c>
      <c r="D38" s="25" t="s">
        <v>362</v>
      </c>
      <c r="E38" s="33" t="s">
        <v>436</v>
      </c>
      <c r="F38" s="25" t="s">
        <v>345</v>
      </c>
      <c r="G38" s="33" t="s">
        <v>382</v>
      </c>
      <c r="H38" s="25" t="s">
        <v>347</v>
      </c>
      <c r="I38" s="25" t="s">
        <v>348</v>
      </c>
      <c r="J38" s="33" t="s">
        <v>436</v>
      </c>
    </row>
    <row r="39" ht="42" customHeight="1" spans="1:10">
      <c r="A39" s="169" t="s">
        <v>326</v>
      </c>
      <c r="B39" s="25" t="s">
        <v>437</v>
      </c>
      <c r="C39" s="25" t="s">
        <v>342</v>
      </c>
      <c r="D39" s="25" t="s">
        <v>343</v>
      </c>
      <c r="E39" s="33" t="s">
        <v>438</v>
      </c>
      <c r="F39" s="25" t="s">
        <v>353</v>
      </c>
      <c r="G39" s="33" t="s">
        <v>439</v>
      </c>
      <c r="H39" s="25" t="s">
        <v>397</v>
      </c>
      <c r="I39" s="25" t="s">
        <v>348</v>
      </c>
      <c r="J39" s="33" t="s">
        <v>440</v>
      </c>
    </row>
    <row r="40" ht="42" customHeight="1" spans="1:10">
      <c r="A40" s="169" t="s">
        <v>326</v>
      </c>
      <c r="B40" s="25" t="s">
        <v>437</v>
      </c>
      <c r="C40" s="25" t="s">
        <v>350</v>
      </c>
      <c r="D40" s="25" t="s">
        <v>351</v>
      </c>
      <c r="E40" s="33" t="s">
        <v>441</v>
      </c>
      <c r="F40" s="25" t="s">
        <v>353</v>
      </c>
      <c r="G40" s="33" t="s">
        <v>354</v>
      </c>
      <c r="H40" s="25" t="s">
        <v>355</v>
      </c>
      <c r="I40" s="25" t="s">
        <v>356</v>
      </c>
      <c r="J40" s="33" t="s">
        <v>441</v>
      </c>
    </row>
    <row r="41" ht="42" customHeight="1" spans="1:10">
      <c r="A41" s="169" t="s">
        <v>326</v>
      </c>
      <c r="B41" s="25" t="s">
        <v>437</v>
      </c>
      <c r="C41" s="25" t="s">
        <v>361</v>
      </c>
      <c r="D41" s="25" t="s">
        <v>362</v>
      </c>
      <c r="E41" s="33" t="s">
        <v>442</v>
      </c>
      <c r="F41" s="25" t="s">
        <v>345</v>
      </c>
      <c r="G41" s="33" t="s">
        <v>364</v>
      </c>
      <c r="H41" s="25" t="s">
        <v>347</v>
      </c>
      <c r="I41" s="25" t="s">
        <v>348</v>
      </c>
      <c r="J41" s="33" t="s">
        <v>443</v>
      </c>
    </row>
    <row r="42" ht="42" customHeight="1" spans="1:10">
      <c r="A42" s="169" t="s">
        <v>320</v>
      </c>
      <c r="B42" s="25" t="s">
        <v>444</v>
      </c>
      <c r="C42" s="25" t="s">
        <v>342</v>
      </c>
      <c r="D42" s="25" t="s">
        <v>343</v>
      </c>
      <c r="E42" s="33" t="s">
        <v>445</v>
      </c>
      <c r="F42" s="25" t="s">
        <v>353</v>
      </c>
      <c r="G42" s="33" t="s">
        <v>446</v>
      </c>
      <c r="H42" s="25" t="s">
        <v>447</v>
      </c>
      <c r="I42" s="25" t="s">
        <v>348</v>
      </c>
      <c r="J42" s="33" t="s">
        <v>448</v>
      </c>
    </row>
    <row r="43" ht="42" customHeight="1" spans="1:10">
      <c r="A43" s="169" t="s">
        <v>320</v>
      </c>
      <c r="B43" s="25" t="s">
        <v>444</v>
      </c>
      <c r="C43" s="25" t="s">
        <v>342</v>
      </c>
      <c r="D43" s="25" t="s">
        <v>343</v>
      </c>
      <c r="E43" s="33" t="s">
        <v>449</v>
      </c>
      <c r="F43" s="25" t="s">
        <v>353</v>
      </c>
      <c r="G43" s="33" t="s">
        <v>450</v>
      </c>
      <c r="H43" s="25" t="s">
        <v>447</v>
      </c>
      <c r="I43" s="25" t="s">
        <v>348</v>
      </c>
      <c r="J43" s="33" t="s">
        <v>451</v>
      </c>
    </row>
    <row r="44" ht="42" customHeight="1" spans="1:10">
      <c r="A44" s="169" t="s">
        <v>320</v>
      </c>
      <c r="B44" s="25" t="s">
        <v>444</v>
      </c>
      <c r="C44" s="25" t="s">
        <v>342</v>
      </c>
      <c r="D44" s="25" t="s">
        <v>387</v>
      </c>
      <c r="E44" s="33" t="s">
        <v>452</v>
      </c>
      <c r="F44" s="25" t="s">
        <v>353</v>
      </c>
      <c r="G44" s="33" t="s">
        <v>453</v>
      </c>
      <c r="H44" s="25" t="s">
        <v>390</v>
      </c>
      <c r="I44" s="25" t="s">
        <v>348</v>
      </c>
      <c r="J44" s="33" t="s">
        <v>454</v>
      </c>
    </row>
    <row r="45" ht="42" customHeight="1" spans="1:10">
      <c r="A45" s="169" t="s">
        <v>320</v>
      </c>
      <c r="B45" s="25" t="s">
        <v>444</v>
      </c>
      <c r="C45" s="25" t="s">
        <v>350</v>
      </c>
      <c r="D45" s="25" t="s">
        <v>351</v>
      </c>
      <c r="E45" s="33" t="s">
        <v>455</v>
      </c>
      <c r="F45" s="25" t="s">
        <v>353</v>
      </c>
      <c r="G45" s="33" t="s">
        <v>354</v>
      </c>
      <c r="H45" s="25" t="s">
        <v>355</v>
      </c>
      <c r="I45" s="25" t="s">
        <v>356</v>
      </c>
      <c r="J45" s="33" t="s">
        <v>456</v>
      </c>
    </row>
    <row r="46" ht="42" customHeight="1" spans="1:10">
      <c r="A46" s="169" t="s">
        <v>320</v>
      </c>
      <c r="B46" s="25" t="s">
        <v>444</v>
      </c>
      <c r="C46" s="25" t="s">
        <v>350</v>
      </c>
      <c r="D46" s="25" t="s">
        <v>358</v>
      </c>
      <c r="E46" s="33" t="s">
        <v>457</v>
      </c>
      <c r="F46" s="25" t="s">
        <v>353</v>
      </c>
      <c r="G46" s="33" t="s">
        <v>458</v>
      </c>
      <c r="H46" s="25" t="s">
        <v>355</v>
      </c>
      <c r="I46" s="25" t="s">
        <v>356</v>
      </c>
      <c r="J46" s="33" t="s">
        <v>459</v>
      </c>
    </row>
    <row r="47" ht="42" customHeight="1" spans="1:10">
      <c r="A47" s="169" t="s">
        <v>320</v>
      </c>
      <c r="B47" s="25" t="s">
        <v>444</v>
      </c>
      <c r="C47" s="25" t="s">
        <v>361</v>
      </c>
      <c r="D47" s="25" t="s">
        <v>362</v>
      </c>
      <c r="E47" s="33" t="s">
        <v>460</v>
      </c>
      <c r="F47" s="25" t="s">
        <v>345</v>
      </c>
      <c r="G47" s="33" t="s">
        <v>364</v>
      </c>
      <c r="H47" s="25" t="s">
        <v>347</v>
      </c>
      <c r="I47" s="25" t="s">
        <v>348</v>
      </c>
      <c r="J47" s="33" t="s">
        <v>386</v>
      </c>
    </row>
    <row r="48" ht="42" customHeight="1" spans="1:10">
      <c r="A48" s="169" t="s">
        <v>320</v>
      </c>
      <c r="B48" s="25" t="s">
        <v>444</v>
      </c>
      <c r="C48" s="25" t="s">
        <v>393</v>
      </c>
      <c r="D48" s="25" t="s">
        <v>394</v>
      </c>
      <c r="E48" s="33" t="s">
        <v>394</v>
      </c>
      <c r="F48" s="25" t="s">
        <v>353</v>
      </c>
      <c r="G48" s="33" t="s">
        <v>461</v>
      </c>
      <c r="H48" s="25" t="s">
        <v>397</v>
      </c>
      <c r="I48" s="25" t="s">
        <v>348</v>
      </c>
      <c r="J48" s="33" t="s">
        <v>386</v>
      </c>
    </row>
    <row r="49" ht="42" customHeight="1" spans="1:10">
      <c r="A49" s="169" t="s">
        <v>300</v>
      </c>
      <c r="B49" s="25" t="s">
        <v>462</v>
      </c>
      <c r="C49" s="25" t="s">
        <v>342</v>
      </c>
      <c r="D49" s="25" t="s">
        <v>343</v>
      </c>
      <c r="E49" s="33" t="s">
        <v>463</v>
      </c>
      <c r="F49" s="25" t="s">
        <v>345</v>
      </c>
      <c r="G49" s="33" t="s">
        <v>464</v>
      </c>
      <c r="H49" s="25" t="s">
        <v>447</v>
      </c>
      <c r="I49" s="25" t="s">
        <v>348</v>
      </c>
      <c r="J49" s="33" t="s">
        <v>465</v>
      </c>
    </row>
    <row r="50" ht="42" customHeight="1" spans="1:10">
      <c r="A50" s="169" t="s">
        <v>300</v>
      </c>
      <c r="B50" s="25" t="s">
        <v>462</v>
      </c>
      <c r="C50" s="25" t="s">
        <v>342</v>
      </c>
      <c r="D50" s="25" t="s">
        <v>371</v>
      </c>
      <c r="E50" s="33" t="s">
        <v>466</v>
      </c>
      <c r="F50" s="25" t="s">
        <v>345</v>
      </c>
      <c r="G50" s="33" t="s">
        <v>467</v>
      </c>
      <c r="H50" s="25" t="s">
        <v>347</v>
      </c>
      <c r="I50" s="25" t="s">
        <v>348</v>
      </c>
      <c r="J50" s="33" t="s">
        <v>468</v>
      </c>
    </row>
    <row r="51" ht="42" customHeight="1" spans="1:10">
      <c r="A51" s="169" t="s">
        <v>300</v>
      </c>
      <c r="B51" s="25" t="s">
        <v>462</v>
      </c>
      <c r="C51" s="25" t="s">
        <v>350</v>
      </c>
      <c r="D51" s="25" t="s">
        <v>358</v>
      </c>
      <c r="E51" s="33" t="s">
        <v>469</v>
      </c>
      <c r="F51" s="25" t="s">
        <v>353</v>
      </c>
      <c r="G51" s="33" t="s">
        <v>376</v>
      </c>
      <c r="H51" s="25" t="s">
        <v>355</v>
      </c>
      <c r="I51" s="25" t="s">
        <v>356</v>
      </c>
      <c r="J51" s="33" t="s">
        <v>459</v>
      </c>
    </row>
    <row r="52" ht="42" customHeight="1" spans="1:10">
      <c r="A52" s="169" t="s">
        <v>300</v>
      </c>
      <c r="B52" s="25" t="s">
        <v>462</v>
      </c>
      <c r="C52" s="25" t="s">
        <v>361</v>
      </c>
      <c r="D52" s="25" t="s">
        <v>362</v>
      </c>
      <c r="E52" s="33" t="s">
        <v>470</v>
      </c>
      <c r="F52" s="25" t="s">
        <v>345</v>
      </c>
      <c r="G52" s="33" t="s">
        <v>364</v>
      </c>
      <c r="H52" s="25" t="s">
        <v>347</v>
      </c>
      <c r="I52" s="25" t="s">
        <v>348</v>
      </c>
      <c r="J52" s="33" t="s">
        <v>471</v>
      </c>
    </row>
    <row r="53" ht="42" customHeight="1" spans="1:10">
      <c r="A53" s="169" t="s">
        <v>300</v>
      </c>
      <c r="B53" s="25" t="s">
        <v>462</v>
      </c>
      <c r="C53" s="25" t="s">
        <v>361</v>
      </c>
      <c r="D53" s="25" t="s">
        <v>362</v>
      </c>
      <c r="E53" s="33" t="s">
        <v>472</v>
      </c>
      <c r="F53" s="25" t="s">
        <v>345</v>
      </c>
      <c r="G53" s="33" t="s">
        <v>364</v>
      </c>
      <c r="H53" s="25" t="s">
        <v>347</v>
      </c>
      <c r="I53" s="25" t="s">
        <v>348</v>
      </c>
      <c r="J53" s="33" t="s">
        <v>472</v>
      </c>
    </row>
    <row r="54" ht="42" customHeight="1" spans="1:10">
      <c r="A54" s="169" t="s">
        <v>300</v>
      </c>
      <c r="B54" s="25" t="s">
        <v>462</v>
      </c>
      <c r="C54" s="25" t="s">
        <v>393</v>
      </c>
      <c r="D54" s="25" t="s">
        <v>394</v>
      </c>
      <c r="E54" s="33" t="s">
        <v>394</v>
      </c>
      <c r="F54" s="25" t="s">
        <v>353</v>
      </c>
      <c r="G54" s="33" t="s">
        <v>473</v>
      </c>
      <c r="H54" s="25" t="s">
        <v>397</v>
      </c>
      <c r="I54" s="25" t="s">
        <v>348</v>
      </c>
      <c r="J54" s="33" t="s">
        <v>474</v>
      </c>
    </row>
    <row r="55" ht="42" customHeight="1" spans="1:10">
      <c r="A55" s="169" t="s">
        <v>302</v>
      </c>
      <c r="B55" s="25" t="s">
        <v>475</v>
      </c>
      <c r="C55" s="25" t="s">
        <v>342</v>
      </c>
      <c r="D55" s="25" t="s">
        <v>343</v>
      </c>
      <c r="E55" s="33" t="s">
        <v>476</v>
      </c>
      <c r="F55" s="25" t="s">
        <v>345</v>
      </c>
      <c r="G55" s="33" t="s">
        <v>477</v>
      </c>
      <c r="H55" s="25" t="s">
        <v>478</v>
      </c>
      <c r="I55" s="25" t="s">
        <v>348</v>
      </c>
      <c r="J55" s="33" t="s">
        <v>479</v>
      </c>
    </row>
    <row r="56" ht="42" customHeight="1" spans="1:10">
      <c r="A56" s="169" t="s">
        <v>302</v>
      </c>
      <c r="B56" s="25" t="s">
        <v>475</v>
      </c>
      <c r="C56" s="25" t="s">
        <v>342</v>
      </c>
      <c r="D56" s="25" t="s">
        <v>387</v>
      </c>
      <c r="E56" s="33" t="s">
        <v>480</v>
      </c>
      <c r="F56" s="25" t="s">
        <v>389</v>
      </c>
      <c r="G56" s="33" t="s">
        <v>85</v>
      </c>
      <c r="H56" s="25" t="s">
        <v>390</v>
      </c>
      <c r="I56" s="25" t="s">
        <v>348</v>
      </c>
      <c r="J56" s="33" t="s">
        <v>481</v>
      </c>
    </row>
    <row r="57" ht="42" customHeight="1" spans="1:10">
      <c r="A57" s="169" t="s">
        <v>302</v>
      </c>
      <c r="B57" s="25" t="s">
        <v>475</v>
      </c>
      <c r="C57" s="25" t="s">
        <v>350</v>
      </c>
      <c r="D57" s="25" t="s">
        <v>351</v>
      </c>
      <c r="E57" s="33" t="s">
        <v>482</v>
      </c>
      <c r="F57" s="25" t="s">
        <v>353</v>
      </c>
      <c r="G57" s="33" t="s">
        <v>376</v>
      </c>
      <c r="H57" s="25" t="s">
        <v>355</v>
      </c>
      <c r="I57" s="25" t="s">
        <v>356</v>
      </c>
      <c r="J57" s="33" t="s">
        <v>483</v>
      </c>
    </row>
    <row r="58" ht="42" customHeight="1" spans="1:10">
      <c r="A58" s="169" t="s">
        <v>302</v>
      </c>
      <c r="B58" s="25" t="s">
        <v>475</v>
      </c>
      <c r="C58" s="25" t="s">
        <v>350</v>
      </c>
      <c r="D58" s="25" t="s">
        <v>358</v>
      </c>
      <c r="E58" s="33" t="s">
        <v>484</v>
      </c>
      <c r="F58" s="25" t="s">
        <v>353</v>
      </c>
      <c r="G58" s="33" t="s">
        <v>376</v>
      </c>
      <c r="H58" s="25" t="s">
        <v>355</v>
      </c>
      <c r="I58" s="25" t="s">
        <v>356</v>
      </c>
      <c r="J58" s="33" t="s">
        <v>459</v>
      </c>
    </row>
    <row r="59" ht="42" customHeight="1" spans="1:10">
      <c r="A59" s="169" t="s">
        <v>302</v>
      </c>
      <c r="B59" s="25" t="s">
        <v>475</v>
      </c>
      <c r="C59" s="25" t="s">
        <v>361</v>
      </c>
      <c r="D59" s="25" t="s">
        <v>362</v>
      </c>
      <c r="E59" s="33" t="s">
        <v>485</v>
      </c>
      <c r="F59" s="25" t="s">
        <v>345</v>
      </c>
      <c r="G59" s="33" t="s">
        <v>364</v>
      </c>
      <c r="H59" s="25" t="s">
        <v>347</v>
      </c>
      <c r="I59" s="25" t="s">
        <v>348</v>
      </c>
      <c r="J59" s="33" t="s">
        <v>486</v>
      </c>
    </row>
    <row r="60" ht="42" customHeight="1" spans="1:10">
      <c r="A60" s="169" t="s">
        <v>318</v>
      </c>
      <c r="B60" s="25" t="s">
        <v>487</v>
      </c>
      <c r="C60" s="25" t="s">
        <v>342</v>
      </c>
      <c r="D60" s="25" t="s">
        <v>371</v>
      </c>
      <c r="E60" s="33" t="s">
        <v>488</v>
      </c>
      <c r="F60" s="25" t="s">
        <v>345</v>
      </c>
      <c r="G60" s="33" t="s">
        <v>489</v>
      </c>
      <c r="H60" s="25" t="s">
        <v>490</v>
      </c>
      <c r="I60" s="25" t="s">
        <v>348</v>
      </c>
      <c r="J60" s="33" t="s">
        <v>491</v>
      </c>
    </row>
    <row r="61" ht="42" customHeight="1" spans="1:10">
      <c r="A61" s="169" t="s">
        <v>318</v>
      </c>
      <c r="B61" s="25" t="s">
        <v>487</v>
      </c>
      <c r="C61" s="25" t="s">
        <v>342</v>
      </c>
      <c r="D61" s="25" t="s">
        <v>387</v>
      </c>
      <c r="E61" s="33" t="s">
        <v>492</v>
      </c>
      <c r="F61" s="25" t="s">
        <v>389</v>
      </c>
      <c r="G61" s="33" t="s">
        <v>85</v>
      </c>
      <c r="H61" s="25" t="s">
        <v>390</v>
      </c>
      <c r="I61" s="25" t="s">
        <v>348</v>
      </c>
      <c r="J61" s="33" t="s">
        <v>493</v>
      </c>
    </row>
    <row r="62" ht="42" customHeight="1" spans="1:10">
      <c r="A62" s="169" t="s">
        <v>318</v>
      </c>
      <c r="B62" s="25" t="s">
        <v>487</v>
      </c>
      <c r="C62" s="25" t="s">
        <v>350</v>
      </c>
      <c r="D62" s="25" t="s">
        <v>351</v>
      </c>
      <c r="E62" s="33" t="s">
        <v>494</v>
      </c>
      <c r="F62" s="25" t="s">
        <v>353</v>
      </c>
      <c r="G62" s="33" t="s">
        <v>354</v>
      </c>
      <c r="H62" s="25" t="s">
        <v>355</v>
      </c>
      <c r="I62" s="25" t="s">
        <v>356</v>
      </c>
      <c r="J62" s="33" t="s">
        <v>459</v>
      </c>
    </row>
    <row r="63" ht="42" customHeight="1" spans="1:10">
      <c r="A63" s="169" t="s">
        <v>318</v>
      </c>
      <c r="B63" s="25" t="s">
        <v>487</v>
      </c>
      <c r="C63" s="25" t="s">
        <v>361</v>
      </c>
      <c r="D63" s="25" t="s">
        <v>362</v>
      </c>
      <c r="E63" s="33" t="s">
        <v>495</v>
      </c>
      <c r="F63" s="25" t="s">
        <v>345</v>
      </c>
      <c r="G63" s="33" t="s">
        <v>364</v>
      </c>
      <c r="H63" s="25" t="s">
        <v>347</v>
      </c>
      <c r="I63" s="25" t="s">
        <v>348</v>
      </c>
      <c r="J63" s="33" t="s">
        <v>496</v>
      </c>
    </row>
    <row r="64" ht="42" customHeight="1" spans="1:10">
      <c r="A64" s="169" t="s">
        <v>318</v>
      </c>
      <c r="B64" s="25" t="s">
        <v>487</v>
      </c>
      <c r="C64" s="25" t="s">
        <v>393</v>
      </c>
      <c r="D64" s="25" t="s">
        <v>394</v>
      </c>
      <c r="E64" s="33" t="s">
        <v>394</v>
      </c>
      <c r="F64" s="25" t="s">
        <v>353</v>
      </c>
      <c r="G64" s="33" t="s">
        <v>497</v>
      </c>
      <c r="H64" s="25" t="s">
        <v>397</v>
      </c>
      <c r="I64" s="25" t="s">
        <v>348</v>
      </c>
      <c r="J64" s="33" t="s">
        <v>498</v>
      </c>
    </row>
    <row r="65" ht="42" customHeight="1" spans="1:10">
      <c r="A65" s="169" t="s">
        <v>306</v>
      </c>
      <c r="B65" s="25" t="s">
        <v>499</v>
      </c>
      <c r="C65" s="25" t="s">
        <v>342</v>
      </c>
      <c r="D65" s="25" t="s">
        <v>343</v>
      </c>
      <c r="E65" s="33" t="s">
        <v>500</v>
      </c>
      <c r="F65" s="25" t="s">
        <v>345</v>
      </c>
      <c r="G65" s="33" t="s">
        <v>382</v>
      </c>
      <c r="H65" s="25" t="s">
        <v>347</v>
      </c>
      <c r="I65" s="25" t="s">
        <v>348</v>
      </c>
      <c r="J65" s="33" t="s">
        <v>501</v>
      </c>
    </row>
    <row r="66" ht="42" customHeight="1" spans="1:10">
      <c r="A66" s="169" t="s">
        <v>306</v>
      </c>
      <c r="B66" s="25" t="s">
        <v>499</v>
      </c>
      <c r="C66" s="25" t="s">
        <v>350</v>
      </c>
      <c r="D66" s="25" t="s">
        <v>351</v>
      </c>
      <c r="E66" s="33" t="s">
        <v>502</v>
      </c>
      <c r="F66" s="25" t="s">
        <v>353</v>
      </c>
      <c r="G66" s="33" t="s">
        <v>354</v>
      </c>
      <c r="H66" s="25" t="s">
        <v>355</v>
      </c>
      <c r="I66" s="25" t="s">
        <v>356</v>
      </c>
      <c r="J66" s="33" t="s">
        <v>502</v>
      </c>
    </row>
    <row r="67" ht="42" customHeight="1" spans="1:10">
      <c r="A67" s="169" t="s">
        <v>306</v>
      </c>
      <c r="B67" s="25" t="s">
        <v>499</v>
      </c>
      <c r="C67" s="25" t="s">
        <v>361</v>
      </c>
      <c r="D67" s="25" t="s">
        <v>362</v>
      </c>
      <c r="E67" s="33" t="s">
        <v>362</v>
      </c>
      <c r="F67" s="25" t="s">
        <v>345</v>
      </c>
      <c r="G67" s="33" t="s">
        <v>364</v>
      </c>
      <c r="H67" s="25" t="s">
        <v>347</v>
      </c>
      <c r="I67" s="25" t="s">
        <v>348</v>
      </c>
      <c r="J67" s="33" t="s">
        <v>503</v>
      </c>
    </row>
    <row r="68" ht="42" customHeight="1" spans="1:10">
      <c r="A68" s="169" t="s">
        <v>306</v>
      </c>
      <c r="B68" s="25" t="s">
        <v>499</v>
      </c>
      <c r="C68" s="25" t="s">
        <v>393</v>
      </c>
      <c r="D68" s="25" t="s">
        <v>394</v>
      </c>
      <c r="E68" s="33" t="s">
        <v>504</v>
      </c>
      <c r="F68" s="25" t="s">
        <v>353</v>
      </c>
      <c r="G68" s="33" t="s">
        <v>505</v>
      </c>
      <c r="H68" s="25" t="s">
        <v>397</v>
      </c>
      <c r="I68" s="25" t="s">
        <v>348</v>
      </c>
      <c r="J68" s="33" t="s">
        <v>501</v>
      </c>
    </row>
    <row r="69" ht="42" customHeight="1" spans="1:10">
      <c r="A69" s="169" t="s">
        <v>306</v>
      </c>
      <c r="B69" s="25" t="s">
        <v>499</v>
      </c>
      <c r="C69" s="25" t="s">
        <v>393</v>
      </c>
      <c r="D69" s="25" t="s">
        <v>394</v>
      </c>
      <c r="E69" s="33" t="s">
        <v>506</v>
      </c>
      <c r="F69" s="25" t="s">
        <v>353</v>
      </c>
      <c r="G69" s="33" t="s">
        <v>507</v>
      </c>
      <c r="H69" s="25" t="s">
        <v>397</v>
      </c>
      <c r="I69" s="25" t="s">
        <v>348</v>
      </c>
      <c r="J69" s="33" t="s">
        <v>501</v>
      </c>
    </row>
    <row r="70" ht="42" customHeight="1" spans="1:10">
      <c r="A70" s="169" t="s">
        <v>310</v>
      </c>
      <c r="B70" s="25" t="s">
        <v>508</v>
      </c>
      <c r="C70" s="25" t="s">
        <v>342</v>
      </c>
      <c r="D70" s="25" t="s">
        <v>343</v>
      </c>
      <c r="E70" s="33" t="s">
        <v>463</v>
      </c>
      <c r="F70" s="25" t="s">
        <v>353</v>
      </c>
      <c r="G70" s="33" t="s">
        <v>509</v>
      </c>
      <c r="H70" s="25" t="s">
        <v>447</v>
      </c>
      <c r="I70" s="25" t="s">
        <v>348</v>
      </c>
      <c r="J70" s="33" t="s">
        <v>510</v>
      </c>
    </row>
    <row r="71" ht="42" customHeight="1" spans="1:10">
      <c r="A71" s="169" t="s">
        <v>310</v>
      </c>
      <c r="B71" s="25" t="s">
        <v>508</v>
      </c>
      <c r="C71" s="25" t="s">
        <v>350</v>
      </c>
      <c r="D71" s="25" t="s">
        <v>358</v>
      </c>
      <c r="E71" s="33" t="s">
        <v>511</v>
      </c>
      <c r="F71" s="25" t="s">
        <v>353</v>
      </c>
      <c r="G71" s="33" t="s">
        <v>376</v>
      </c>
      <c r="H71" s="25" t="s">
        <v>355</v>
      </c>
      <c r="I71" s="25" t="s">
        <v>356</v>
      </c>
      <c r="J71" s="33" t="s">
        <v>459</v>
      </c>
    </row>
    <row r="72" ht="42" customHeight="1" spans="1:10">
      <c r="A72" s="169" t="s">
        <v>310</v>
      </c>
      <c r="B72" s="25" t="s">
        <v>508</v>
      </c>
      <c r="C72" s="25" t="s">
        <v>361</v>
      </c>
      <c r="D72" s="25" t="s">
        <v>362</v>
      </c>
      <c r="E72" s="33" t="s">
        <v>472</v>
      </c>
      <c r="F72" s="25" t="s">
        <v>345</v>
      </c>
      <c r="G72" s="33" t="s">
        <v>364</v>
      </c>
      <c r="H72" s="25" t="s">
        <v>347</v>
      </c>
      <c r="I72" s="25" t="s">
        <v>348</v>
      </c>
      <c r="J72" s="33" t="s">
        <v>512</v>
      </c>
    </row>
    <row r="73" ht="42" customHeight="1" spans="1:10">
      <c r="A73" s="169" t="s">
        <v>310</v>
      </c>
      <c r="B73" s="25" t="s">
        <v>508</v>
      </c>
      <c r="C73" s="25" t="s">
        <v>393</v>
      </c>
      <c r="D73" s="25" t="s">
        <v>394</v>
      </c>
      <c r="E73" s="33" t="s">
        <v>395</v>
      </c>
      <c r="F73" s="25" t="s">
        <v>353</v>
      </c>
      <c r="G73" s="33" t="s">
        <v>513</v>
      </c>
      <c r="H73" s="25" t="s">
        <v>397</v>
      </c>
      <c r="I73" s="25" t="s">
        <v>348</v>
      </c>
      <c r="J73" s="33" t="s">
        <v>514</v>
      </c>
    </row>
    <row r="74" ht="42" customHeight="1" spans="1:10">
      <c r="A74" s="169" t="s">
        <v>312</v>
      </c>
      <c r="B74" s="25" t="s">
        <v>515</v>
      </c>
      <c r="C74" s="25" t="s">
        <v>342</v>
      </c>
      <c r="D74" s="25" t="s">
        <v>343</v>
      </c>
      <c r="E74" s="33" t="s">
        <v>516</v>
      </c>
      <c r="F74" s="25" t="s">
        <v>353</v>
      </c>
      <c r="G74" s="33" t="s">
        <v>517</v>
      </c>
      <c r="H74" s="25" t="s">
        <v>397</v>
      </c>
      <c r="I74" s="25" t="s">
        <v>348</v>
      </c>
      <c r="J74" s="33" t="s">
        <v>501</v>
      </c>
    </row>
    <row r="75" ht="42" customHeight="1" spans="1:10">
      <c r="A75" s="169" t="s">
        <v>518</v>
      </c>
      <c r="B75" s="25" t="s">
        <v>515</v>
      </c>
      <c r="C75" s="25" t="s">
        <v>350</v>
      </c>
      <c r="D75" s="25" t="s">
        <v>351</v>
      </c>
      <c r="E75" s="33" t="s">
        <v>519</v>
      </c>
      <c r="F75" s="25" t="s">
        <v>353</v>
      </c>
      <c r="G75" s="33" t="s">
        <v>354</v>
      </c>
      <c r="H75" s="25" t="s">
        <v>355</v>
      </c>
      <c r="I75" s="25" t="s">
        <v>356</v>
      </c>
      <c r="J75" s="33" t="s">
        <v>501</v>
      </c>
    </row>
    <row r="76" ht="42" customHeight="1" spans="1:10">
      <c r="A76" s="169" t="s">
        <v>518</v>
      </c>
      <c r="B76" s="25" t="s">
        <v>515</v>
      </c>
      <c r="C76" s="25" t="s">
        <v>361</v>
      </c>
      <c r="D76" s="25" t="s">
        <v>362</v>
      </c>
      <c r="E76" s="33" t="s">
        <v>503</v>
      </c>
      <c r="F76" s="25" t="s">
        <v>345</v>
      </c>
      <c r="G76" s="33" t="s">
        <v>467</v>
      </c>
      <c r="H76" s="25" t="s">
        <v>347</v>
      </c>
      <c r="I76" s="25" t="s">
        <v>348</v>
      </c>
      <c r="J76" s="33" t="s">
        <v>501</v>
      </c>
    </row>
    <row r="77" ht="42" customHeight="1" spans="1:10">
      <c r="A77" s="169" t="s">
        <v>518</v>
      </c>
      <c r="B77" s="25" t="s">
        <v>515</v>
      </c>
      <c r="C77" s="25" t="s">
        <v>393</v>
      </c>
      <c r="D77" s="25" t="s">
        <v>394</v>
      </c>
      <c r="E77" s="33" t="s">
        <v>520</v>
      </c>
      <c r="F77" s="25" t="s">
        <v>353</v>
      </c>
      <c r="G77" s="33" t="s">
        <v>517</v>
      </c>
      <c r="H77" s="25" t="s">
        <v>397</v>
      </c>
      <c r="I77" s="25" t="s">
        <v>348</v>
      </c>
      <c r="J77" s="33" t="s">
        <v>501</v>
      </c>
    </row>
    <row r="78" ht="42" customHeight="1" spans="1:10">
      <c r="A78" s="169" t="s">
        <v>314</v>
      </c>
      <c r="B78" s="25" t="s">
        <v>521</v>
      </c>
      <c r="C78" s="25" t="s">
        <v>342</v>
      </c>
      <c r="D78" s="25" t="s">
        <v>343</v>
      </c>
      <c r="E78" s="33" t="s">
        <v>522</v>
      </c>
      <c r="F78" s="25" t="s">
        <v>353</v>
      </c>
      <c r="G78" s="33" t="s">
        <v>523</v>
      </c>
      <c r="H78" s="25" t="s">
        <v>447</v>
      </c>
      <c r="I78" s="25" t="s">
        <v>348</v>
      </c>
      <c r="J78" s="33" t="s">
        <v>524</v>
      </c>
    </row>
    <row r="79" ht="42" customHeight="1" spans="1:10">
      <c r="A79" s="169" t="s">
        <v>314</v>
      </c>
      <c r="B79" s="25" t="s">
        <v>521</v>
      </c>
      <c r="C79" s="25" t="s">
        <v>342</v>
      </c>
      <c r="D79" s="25" t="s">
        <v>387</v>
      </c>
      <c r="E79" s="33" t="s">
        <v>525</v>
      </c>
      <c r="F79" s="25" t="s">
        <v>353</v>
      </c>
      <c r="G79" s="33" t="s">
        <v>526</v>
      </c>
      <c r="H79" s="25" t="s">
        <v>355</v>
      </c>
      <c r="I79" s="25" t="s">
        <v>348</v>
      </c>
      <c r="J79" s="33" t="s">
        <v>527</v>
      </c>
    </row>
    <row r="80" ht="42" customHeight="1" spans="1:10">
      <c r="A80" s="169" t="s">
        <v>314</v>
      </c>
      <c r="B80" s="25" t="s">
        <v>521</v>
      </c>
      <c r="C80" s="25" t="s">
        <v>350</v>
      </c>
      <c r="D80" s="25" t="s">
        <v>351</v>
      </c>
      <c r="E80" s="33" t="s">
        <v>528</v>
      </c>
      <c r="F80" s="25" t="s">
        <v>389</v>
      </c>
      <c r="G80" s="33" t="s">
        <v>529</v>
      </c>
      <c r="H80" s="25" t="s">
        <v>409</v>
      </c>
      <c r="I80" s="25" t="s">
        <v>348</v>
      </c>
      <c r="J80" s="33" t="s">
        <v>528</v>
      </c>
    </row>
    <row r="81" ht="42" customHeight="1" spans="1:10">
      <c r="A81" s="169" t="s">
        <v>314</v>
      </c>
      <c r="B81" s="25" t="s">
        <v>521</v>
      </c>
      <c r="C81" s="25" t="s">
        <v>361</v>
      </c>
      <c r="D81" s="25" t="s">
        <v>362</v>
      </c>
      <c r="E81" s="33" t="s">
        <v>530</v>
      </c>
      <c r="F81" s="25" t="s">
        <v>345</v>
      </c>
      <c r="G81" s="33" t="s">
        <v>467</v>
      </c>
      <c r="H81" s="25" t="s">
        <v>347</v>
      </c>
      <c r="I81" s="25" t="s">
        <v>348</v>
      </c>
      <c r="J81" s="33" t="s">
        <v>531</v>
      </c>
    </row>
    <row r="82" ht="42" customHeight="1" spans="1:10">
      <c r="A82" s="169" t="s">
        <v>314</v>
      </c>
      <c r="B82" s="25" t="s">
        <v>521</v>
      </c>
      <c r="C82" s="25" t="s">
        <v>393</v>
      </c>
      <c r="D82" s="25" t="s">
        <v>394</v>
      </c>
      <c r="E82" s="33" t="s">
        <v>532</v>
      </c>
      <c r="F82" s="25" t="s">
        <v>345</v>
      </c>
      <c r="G82" s="33" t="s">
        <v>533</v>
      </c>
      <c r="H82" s="25" t="s">
        <v>397</v>
      </c>
      <c r="I82" s="25" t="s">
        <v>348</v>
      </c>
      <c r="J82" s="33" t="s">
        <v>532</v>
      </c>
    </row>
    <row r="83" ht="42" customHeight="1" spans="1:10">
      <c r="A83" s="169" t="s">
        <v>316</v>
      </c>
      <c r="B83" s="25" t="s">
        <v>534</v>
      </c>
      <c r="C83" s="25" t="s">
        <v>342</v>
      </c>
      <c r="D83" s="25" t="s">
        <v>343</v>
      </c>
      <c r="E83" s="33" t="s">
        <v>535</v>
      </c>
      <c r="F83" s="25" t="s">
        <v>353</v>
      </c>
      <c r="G83" s="33" t="s">
        <v>536</v>
      </c>
      <c r="H83" s="25" t="s">
        <v>369</v>
      </c>
      <c r="I83" s="25" t="s">
        <v>348</v>
      </c>
      <c r="J83" s="33" t="s">
        <v>537</v>
      </c>
    </row>
    <row r="84" ht="42" customHeight="1" spans="1:10">
      <c r="A84" s="169" t="s">
        <v>316</v>
      </c>
      <c r="B84" s="25" t="s">
        <v>534</v>
      </c>
      <c r="C84" s="25" t="s">
        <v>342</v>
      </c>
      <c r="D84" s="25" t="s">
        <v>371</v>
      </c>
      <c r="E84" s="33" t="s">
        <v>399</v>
      </c>
      <c r="F84" s="25" t="s">
        <v>345</v>
      </c>
      <c r="G84" s="33" t="s">
        <v>382</v>
      </c>
      <c r="H84" s="25" t="s">
        <v>347</v>
      </c>
      <c r="I84" s="25" t="s">
        <v>348</v>
      </c>
      <c r="J84" s="33" t="s">
        <v>538</v>
      </c>
    </row>
    <row r="85" ht="42" customHeight="1" spans="1:10">
      <c r="A85" s="169" t="s">
        <v>316</v>
      </c>
      <c r="B85" s="25" t="s">
        <v>534</v>
      </c>
      <c r="C85" s="25" t="s">
        <v>350</v>
      </c>
      <c r="D85" s="25" t="s">
        <v>351</v>
      </c>
      <c r="E85" s="33" t="s">
        <v>455</v>
      </c>
      <c r="F85" s="25" t="s">
        <v>353</v>
      </c>
      <c r="G85" s="33" t="s">
        <v>354</v>
      </c>
      <c r="H85" s="25" t="s">
        <v>355</v>
      </c>
      <c r="I85" s="25" t="s">
        <v>356</v>
      </c>
      <c r="J85" s="33" t="s">
        <v>456</v>
      </c>
    </row>
    <row r="86" ht="42" customHeight="1" spans="1:10">
      <c r="A86" s="169" t="s">
        <v>316</v>
      </c>
      <c r="B86" s="25" t="s">
        <v>534</v>
      </c>
      <c r="C86" s="25" t="s">
        <v>361</v>
      </c>
      <c r="D86" s="25" t="s">
        <v>362</v>
      </c>
      <c r="E86" s="33" t="s">
        <v>460</v>
      </c>
      <c r="F86" s="25" t="s">
        <v>345</v>
      </c>
      <c r="G86" s="33" t="s">
        <v>364</v>
      </c>
      <c r="H86" s="25" t="s">
        <v>347</v>
      </c>
      <c r="I86" s="25" t="s">
        <v>348</v>
      </c>
      <c r="J86" s="33" t="s">
        <v>539</v>
      </c>
    </row>
    <row r="87" ht="42" customHeight="1" spans="1:10">
      <c r="A87" s="169" t="s">
        <v>316</v>
      </c>
      <c r="B87" s="25" t="s">
        <v>534</v>
      </c>
      <c r="C87" s="25" t="s">
        <v>393</v>
      </c>
      <c r="D87" s="25" t="s">
        <v>394</v>
      </c>
      <c r="E87" s="33" t="s">
        <v>395</v>
      </c>
      <c r="F87" s="25" t="s">
        <v>353</v>
      </c>
      <c r="G87" s="33" t="s">
        <v>540</v>
      </c>
      <c r="H87" s="25" t="s">
        <v>347</v>
      </c>
      <c r="I87" s="25" t="s">
        <v>348</v>
      </c>
      <c r="J87" s="33" t="s">
        <v>541</v>
      </c>
    </row>
    <row r="88" ht="42" customHeight="1" spans="1:10">
      <c r="A88" s="169" t="s">
        <v>304</v>
      </c>
      <c r="B88" s="25" t="s">
        <v>542</v>
      </c>
      <c r="C88" s="25" t="s">
        <v>342</v>
      </c>
      <c r="D88" s="25" t="s">
        <v>343</v>
      </c>
      <c r="E88" s="33" t="s">
        <v>543</v>
      </c>
      <c r="F88" s="25" t="s">
        <v>353</v>
      </c>
      <c r="G88" s="33" t="s">
        <v>523</v>
      </c>
      <c r="H88" s="25" t="s">
        <v>447</v>
      </c>
      <c r="I88" s="25" t="s">
        <v>348</v>
      </c>
      <c r="J88" s="33" t="s">
        <v>544</v>
      </c>
    </row>
    <row r="89" ht="42" customHeight="1" spans="1:10">
      <c r="A89" s="169" t="s">
        <v>304</v>
      </c>
      <c r="B89" s="25" t="s">
        <v>542</v>
      </c>
      <c r="C89" s="25" t="s">
        <v>350</v>
      </c>
      <c r="D89" s="25" t="s">
        <v>351</v>
      </c>
      <c r="E89" s="33" t="s">
        <v>545</v>
      </c>
      <c r="F89" s="25" t="s">
        <v>345</v>
      </c>
      <c r="G89" s="33" t="s">
        <v>364</v>
      </c>
      <c r="H89" s="25" t="s">
        <v>347</v>
      </c>
      <c r="I89" s="25" t="s">
        <v>348</v>
      </c>
      <c r="J89" s="33" t="s">
        <v>546</v>
      </c>
    </row>
    <row r="90" ht="42" customHeight="1" spans="1:10">
      <c r="A90" s="169" t="s">
        <v>304</v>
      </c>
      <c r="B90" s="25" t="s">
        <v>542</v>
      </c>
      <c r="C90" s="25" t="s">
        <v>361</v>
      </c>
      <c r="D90" s="25" t="s">
        <v>362</v>
      </c>
      <c r="E90" s="33" t="s">
        <v>547</v>
      </c>
      <c r="F90" s="25" t="s">
        <v>345</v>
      </c>
      <c r="G90" s="33" t="s">
        <v>364</v>
      </c>
      <c r="H90" s="25" t="s">
        <v>347</v>
      </c>
      <c r="I90" s="25" t="s">
        <v>348</v>
      </c>
      <c r="J90" s="33" t="s">
        <v>544</v>
      </c>
    </row>
    <row r="91" ht="42" customHeight="1" spans="1:10">
      <c r="A91" s="169" t="s">
        <v>304</v>
      </c>
      <c r="B91" s="25" t="s">
        <v>542</v>
      </c>
      <c r="C91" s="25" t="s">
        <v>393</v>
      </c>
      <c r="D91" s="25" t="s">
        <v>394</v>
      </c>
      <c r="E91" s="33" t="s">
        <v>548</v>
      </c>
      <c r="F91" s="25" t="s">
        <v>353</v>
      </c>
      <c r="G91" s="33" t="s">
        <v>549</v>
      </c>
      <c r="H91" s="25" t="s">
        <v>397</v>
      </c>
      <c r="I91" s="25" t="s">
        <v>348</v>
      </c>
      <c r="J91" s="33" t="s">
        <v>550</v>
      </c>
    </row>
  </sheetData>
  <mergeCells count="38">
    <mergeCell ref="A2:J2"/>
    <mergeCell ref="A3:H3"/>
    <mergeCell ref="A8:A11"/>
    <mergeCell ref="A12:A17"/>
    <mergeCell ref="A18:A22"/>
    <mergeCell ref="A23:A27"/>
    <mergeCell ref="A28:A30"/>
    <mergeCell ref="A31:A35"/>
    <mergeCell ref="A36:A38"/>
    <mergeCell ref="A39:A41"/>
    <mergeCell ref="A42:A48"/>
    <mergeCell ref="A49:A54"/>
    <mergeCell ref="A55:A59"/>
    <mergeCell ref="A60:A64"/>
    <mergeCell ref="A65:A69"/>
    <mergeCell ref="A70:A73"/>
    <mergeCell ref="A74:A77"/>
    <mergeCell ref="A78:A82"/>
    <mergeCell ref="A83:A87"/>
    <mergeCell ref="A88:A91"/>
    <mergeCell ref="B8:B11"/>
    <mergeCell ref="B12:B17"/>
    <mergeCell ref="B18:B22"/>
    <mergeCell ref="B23:B27"/>
    <mergeCell ref="B28:B30"/>
    <mergeCell ref="B31:B35"/>
    <mergeCell ref="B36:B38"/>
    <mergeCell ref="B39:B41"/>
    <mergeCell ref="B42:B48"/>
    <mergeCell ref="B49:B54"/>
    <mergeCell ref="B55:B59"/>
    <mergeCell ref="B60:B64"/>
    <mergeCell ref="B65:B69"/>
    <mergeCell ref="B70:B73"/>
    <mergeCell ref="B74:B77"/>
    <mergeCell ref="B78:B82"/>
    <mergeCell ref="B83:B87"/>
    <mergeCell ref="B88:B91"/>
  </mergeCells>
  <printOptions horizontalCentered="1"/>
  <pageMargins left="0.751388888888889" right="0.554861111111111" top="1" bottom="1" header="0.5" footer="0.5"/>
  <pageSetup paperSize="9" scale="4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景鸿成</cp:lastModifiedBy>
  <dcterms:created xsi:type="dcterms:W3CDTF">2026-03-02T02:57:00Z</dcterms:created>
  <dcterms:modified xsi:type="dcterms:W3CDTF">2026-04-07T08:18:15Z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3B3C1BB8ABDD4887A3C48CD2EEEF0DD9_13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