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<sst xmlns="http://schemas.openxmlformats.org/spreadsheetml/2006/main" count="1032" uniqueCount="397">
  <si>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</si>
  <si>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</si>
  <si>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</si>
  <si>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</si>
  <si>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</si>
  <si>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</si>
  <si>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</si>
  <si>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</si>
  <si>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</si>
  <si>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</si>
  <si>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</si>
  <si>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</si>
  <si>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</si>
  <si>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</si>
  <si>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</si>
  <si>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</si>
  <si>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</si>
  <si>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</si>
  <si>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</si>
  <si>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</si>
  <si>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</si>
  <si>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</si>
  <si>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</si>
  <si>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</si>
  <si>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</si>
  <si>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</si>
  <si>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</si>
  <si>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</si>
  <si>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</si>
  <si>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</si>
  <si>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</si>
  <si>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</si>
  <si>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</si>
  <si>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</si>
  <si>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</si>
  <si>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</si>
  <si>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</si>
  <si>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</si>
  <si>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</si>
  <si>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</si>
  <si>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</si>
  <si>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</si>
  <si>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</si>
  <si>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</si>
  <si>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</si>
  <si>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</si>
  <si>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</si>
  <si>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</si>
  <si>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</si>
  <si>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</si>
  <si>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</si>
  <si>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</si>
  <si>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</si>
  <si>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</si>
  <si>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</si>
  <si>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</si>
  <si>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</si>
  <si>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</si>
  <si>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</si>
  <si>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</si>
  <si>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</si>
  <si>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</si>
  <si>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</si>
  <si>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</si>
  <si>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</si>
  <si>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</si>
  <si>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</si>
  <si>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</si>
  <si>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</si>
  <si>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131006</t>
  </si>
  <si>
    <t>嵩明县中医医院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</si>
  <si>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</si>
  <si>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</si>
  <si>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</si>
  <si>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</si>
  <si>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</si>
  <si>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</si>
  <si>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</si>
  <si>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</si>
  <si>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</si>
  <si>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</si>
  <si>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</si>
  <si>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</si>
  <si>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</si>
  <si>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</si>
  <si>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</si>
  <si>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</si>
  <si>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</si>
  <si>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</si>
  <si>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</si>
  <si>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</si>
  <si>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</si>
  <si>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</si>
  <si>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</si>
  <si>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</si>
  <si>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</si>
  <si>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</si>
  <si>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210</t>
  </si>
  <si>
    <t>卫生健康支出</t>
  </si>
  <si>
    <t>21002</t>
  </si>
  <si>
    <t>公立医院</t>
  </si>
  <si>
    <t>2100202</t>
  </si>
  <si>
    <t>中医（民族）医院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</si>
  <si>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</si>
  <si>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</si>
  <si>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</si>
  <si>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</si>
  <si>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</si>
  <si>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</si>
  <si>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</si>
  <si>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</si>
  <si>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</si>
  <si>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</si>
  <si>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</si>
  <si>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</si>
  <si>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</si>
  <si>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</si>
  <si>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</si>
  <si>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</si>
  <si>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</si>
  <si>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</si>
  <si>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</si>
  <si>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</si>
  <si>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</si>
  <si>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</si>
  <si>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</si>
  <si>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</si>
  <si>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</si>
  <si>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</si>
  <si>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</si>
  <si>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</si>
  <si>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</si>
  <si>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</si>
  <si>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</si>
  <si>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</si>
  <si>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</si>
  <si>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</si>
  <si>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</si>
  <si>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</si>
  <si>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</si>
  <si>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</si>
  <si>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</si>
  <si>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</si>
  <si>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</si>
  <si>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</si>
  <si>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</si>
  <si>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</si>
  <si>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</si>
  <si>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</si>
  <si>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备注：嵩明县中医医院2026年无“三公”经费支出预算，故此表为空表。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</si>
  <si>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</si>
  <si>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</si>
  <si>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</si>
  <si>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</si>
  <si>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</si>
  <si>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</si>
  <si>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</si>
  <si>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</si>
  <si>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</si>
  <si>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</si>
  <si>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</si>
  <si>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</si>
  <si>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</si>
  <si>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</si>
  <si>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</si>
  <si>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</si>
  <si>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</si>
  <si>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</si>
  <si>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</si>
  <si>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嵩明县卫生健康局</t>
  </si>
  <si>
    <t>530127210000000019345</t>
  </si>
  <si>
    <t>事业人员支出工资</t>
  </si>
  <si>
    <t>30101</t>
  </si>
  <si>
    <t>基本工资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</si>
  <si>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</si>
  <si>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</si>
  <si>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</si>
  <si>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</si>
  <si>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</si>
  <si>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</si>
  <si>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</si>
  <si>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530127261100005036767</t>
  </si>
  <si>
    <t>医院自有资金支付人员经费</t>
  </si>
  <si>
    <t>公车购置及运维费</t>
  </si>
  <si>
    <t>530127261100005042095</t>
  </si>
  <si>
    <t>2026年嵩明县中医医院公务用车运行维修维护经费</t>
  </si>
  <si>
    <t>30231</t>
  </si>
  <si>
    <t>公务用车运行维护费</t>
  </si>
  <si>
    <t>其他公用支出</t>
  </si>
  <si>
    <t>530127261100005037145</t>
  </si>
  <si>
    <t>嵩明县中医医院2026年公用经费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</si>
  <si>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</si>
  <si>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</si>
  <si>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</si>
  <si>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</si>
  <si>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</si>
  <si>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</si>
  <si>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</si>
  <si>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</si>
  <si>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</si>
  <si>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</si>
  <si>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</si>
  <si>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</si>
  <si>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</si>
  <si>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</si>
  <si>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</si>
  <si>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</si>
  <si>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</si>
  <si>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</si>
  <si>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</si>
  <si>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</si>
  <si>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30240</t>
  </si>
  <si>
    <t>税金及附加费用</t>
  </si>
  <si>
    <t>30299</t>
  </si>
  <si>
    <t>其他商品和服务支出</t>
  </si>
  <si>
    <t>专项业务类</t>
  </si>
  <si>
    <t>530127261100005341941</t>
  </si>
  <si>
    <t>第二批医疗卫生事业高质量发展三年行动计划省级补助资金</t>
  </si>
  <si>
    <t>31002</t>
  </si>
  <si>
    <t>办公设备购置</t>
  </si>
  <si>
    <t>31022</t>
  </si>
  <si>
    <t>无形资产购置</t>
  </si>
  <si>
    <t>530127261100005341980</t>
  </si>
  <si>
    <t>医疗卫生事业发展三年行动第六批补助资金</t>
  </si>
  <si>
    <t>31003</t>
  </si>
  <si>
    <t>专用设备购置</t>
  </si>
  <si>
    <t>530127261100005342028</t>
  </si>
  <si>
    <t>第四批医疗卫生事业高质量发展三年行动计划资金</t>
  </si>
  <si>
    <t>530127261100005342086</t>
  </si>
  <si>
    <t>第二批医疗卫生事业高质量发展三年行动计划资金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</si>
  <si>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</si>
  <si>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</si>
  <si>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</si>
  <si>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</si>
  <si>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</si>
  <si>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</si>
  <si>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</si>
  <si>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</si>
  <si>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</si>
  <si>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</si>
  <si>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保障医院正常运转和医疗服务提供。</t>
  </si>
  <si>
    <t>产出指标</t>
  </si>
  <si>
    <t>数量指标</t>
  </si>
  <si>
    <t>门诊服务人次</t>
  </si>
  <si>
    <t>&gt;=</t>
  </si>
  <si>
    <t>140875</t>
  </si>
  <si>
    <t>人次</t>
  </si>
  <si>
    <t>定量指标</t>
  </si>
  <si>
    <t>门诊服务人次≥140875人次</t>
  </si>
  <si>
    <t>效益指标</t>
  </si>
  <si>
    <t>社会效益</t>
  </si>
  <si>
    <t>部门运转</t>
  </si>
  <si>
    <t>=</t>
  </si>
  <si>
    <t>正常运转</t>
  </si>
  <si>
    <t>定性指标</t>
  </si>
  <si>
    <t>部门正常运转</t>
  </si>
  <si>
    <t>满意度指标</t>
  </si>
  <si>
    <t>服务对象满意度</t>
  </si>
  <si>
    <t>患者满意度</t>
  </si>
  <si>
    <t>85</t>
  </si>
  <si>
    <t>%</t>
  </si>
  <si>
    <t>患者满意度≥85%</t>
  </si>
  <si>
    <t>为确保业务工作正常开展，需支付日常公用经费。</t>
  </si>
  <si>
    <t>门诊人次</t>
  </si>
  <si>
    <t>门诊人次≥140875人次</t>
  </si>
  <si>
    <t>医疗技术水平</t>
  </si>
  <si>
    <t>提高</t>
  </si>
  <si>
    <t>医疗技术水平提高</t>
  </si>
  <si>
    <t>嵩明县中医医院2026年公务用车运行维修维护费</t>
  </si>
  <si>
    <t>车辆保养</t>
  </si>
  <si>
    <t>一</t>
  </si>
  <si>
    <t>次</t>
  </si>
  <si>
    <t>车辆每年定期保养一次</t>
  </si>
  <si>
    <t>车辆运行</t>
  </si>
  <si>
    <t>正常</t>
  </si>
  <si>
    <t>车辆正常运行</t>
  </si>
  <si>
    <t>1.持续推进中医药特色人才建设。加强中医药高层次人才、中医临床优秀人才培养，进一步提高基层中医药人才队伍数量和质量，不断提升队伍素质；
2.支持县级中医医院独立规范设置急诊科，具备较强的急救能力；
3.持续推进县级公立中医医院医疗服务能力提升项目，支持4家县级中医医院达到国家医疗服务能力推荐标准，持续提升我省县级中医医院综合服务能力，满足县域居民医疗服务需求，增强人民群众对中医药的获得感；持续推进中医药适宜技术推广中心项目，支持14家中医药适宜技术推广中心建设，设置示教室、配齐推广设施设备，建设适宜技术推广视频网络平台；</t>
  </si>
  <si>
    <t>中医临床优秀人才</t>
  </si>
  <si>
    <t>1.00</t>
  </si>
  <si>
    <t>人</t>
  </si>
  <si>
    <t>中医临床优秀人才1人</t>
  </si>
  <si>
    <t>完成县级中医医院应急救治能力建设</t>
  </si>
  <si>
    <t>个</t>
  </si>
  <si>
    <t>完成县级中医医院应急救治能力建设1个</t>
  </si>
  <si>
    <t>县级中医医院达标数</t>
  </si>
  <si>
    <t>县级中医医院达标数1个</t>
  </si>
  <si>
    <t>建成县级中医药适宜技术推广中心</t>
  </si>
  <si>
    <t>建成县级中医药适宜技术推广中心1个</t>
  </si>
  <si>
    <t>质量指标</t>
  </si>
  <si>
    <t>中医医院应急救治服务能力</t>
  </si>
  <si>
    <t>明显提升</t>
  </si>
  <si>
    <t>提升</t>
  </si>
  <si>
    <t>中医医院应急救治服务能力明显提升</t>
  </si>
  <si>
    <t>县级中医医院综合服务能力</t>
  </si>
  <si>
    <t>县级中医医院综合服务能力明显提升</t>
  </si>
  <si>
    <t>达标县数</t>
  </si>
  <si>
    <t>达标县数1个</t>
  </si>
  <si>
    <t>90</t>
  </si>
  <si>
    <t>患者满意度≥90%</t>
  </si>
  <si>
    <t>推进医疗卫生三年行动计划，创建3个省级中医特色优势专科，促进健中医医疗服务质量明显提升助推健康云南建设，满足人民日益增长的卫生健康需求。</t>
  </si>
  <si>
    <t>中医特色优势专科</t>
  </si>
  <si>
    <t>中医特色优势专科3个</t>
  </si>
  <si>
    <t>建设项目完成率</t>
  </si>
  <si>
    <t>建设项目完成率≥90%</t>
  </si>
  <si>
    <t>时效指标</t>
  </si>
  <si>
    <t>及时完成率</t>
  </si>
  <si>
    <t>100</t>
  </si>
  <si>
    <t>及时完成率100%</t>
  </si>
  <si>
    <t>中医药服务能力</t>
  </si>
  <si>
    <t>得到提高</t>
  </si>
  <si>
    <t>中医药服务能力得到提高</t>
  </si>
  <si>
    <t>受益对象满意度</t>
  </si>
  <si>
    <t>受益对象满意度≥90%</t>
  </si>
  <si>
    <t>强化中医药适宜技术推广，提升基层中医药服务能力，中医临床优秀人才培养，进一步提高基层中医药人才队伍数量和质量，不断提升队伍素质。</t>
  </si>
  <si>
    <t>中医药适宜技术推广中心</t>
  </si>
  <si>
    <t>中医药适宜技术推广中心建设1个</t>
  </si>
  <si>
    <t>显著提升</t>
  </si>
  <si>
    <t>中医药服务能力显著提升</t>
  </si>
  <si>
    <t>可持续影响</t>
  </si>
  <si>
    <t>人民群众中医药健康服务获得感</t>
  </si>
  <si>
    <t>大幅提升</t>
  </si>
  <si>
    <t>人民群众中医药健康服务获得感大幅提升</t>
  </si>
  <si>
    <t>支持县级中医医院独立规范设置急诊科，提升急诊急救能力。
支持县级中医医院老年病科持续提升专科临床诊疗、康复护理、慢性病管理、健康管理等综合能力，提升老年人群中医药健康服务的可及性和获得感。</t>
  </si>
  <si>
    <t>县级中医医院应急救治提升建设</t>
  </si>
  <si>
    <t>县级中医医院应急救治提升建设=1个</t>
  </si>
  <si>
    <t>老年病科建设</t>
  </si>
  <si>
    <t>老年病科建设=1个</t>
  </si>
  <si>
    <t>县级中医医院老年病科综合服务能力</t>
  </si>
  <si>
    <t>县级中医医院老年病科综合服务能力明显提升</t>
  </si>
  <si>
    <t>预算06表</t>
  </si>
  <si>
    <t>政府性基金预算支出预算表</t>
  </si>
  <si>
    <t>单位名称：昆明市发展和改革委员会</t>
  </si>
  <si>
    <t>政府性基金预算支出</t>
  </si>
  <si>
    <t>备注：嵩明县中医医院2026年无政府性基金预算支出，故此表为空表。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</si>
  <si>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</si>
  <si>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</si>
  <si>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</si>
  <si>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</si>
  <si>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</si>
  <si>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</si>
  <si>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</si>
  <si>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</si>
  <si>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</si>
  <si>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</si>
  <si>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</si>
  <si>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嵩明县中医医院康复科建设改造项目</t>
  </si>
  <si>
    <t>教育用房施工</t>
  </si>
  <si>
    <t>元</t>
  </si>
  <si>
    <t>嵩明县中医医院广告字体更新改造项目</t>
  </si>
  <si>
    <t>其他安装</t>
  </si>
  <si>
    <t>审计费</t>
  </si>
  <si>
    <t>其他服务</t>
  </si>
  <si>
    <t>消防、电梯、氧气检测费</t>
  </si>
  <si>
    <t>消防控制室值守服务</t>
  </si>
  <si>
    <t>医疗责任险购置</t>
  </si>
  <si>
    <t>印刷品购置</t>
  </si>
  <si>
    <t>纸制品</t>
  </si>
  <si>
    <t>车辆加油费</t>
  </si>
  <si>
    <t>车辆加油、添加燃料服务</t>
  </si>
  <si>
    <t>车辆维修费及保养费</t>
  </si>
  <si>
    <t>车辆维修和保养服务</t>
  </si>
  <si>
    <t>车辆保险费</t>
  </si>
  <si>
    <t>机动车保险服务</t>
  </si>
  <si>
    <t>彩色超声多普勒采购项目</t>
  </si>
  <si>
    <t>医用超声波仪器及设备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</si>
  <si>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</si>
  <si>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</si>
  <si>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</si>
  <si>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</si>
  <si>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</si>
  <si>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</si>
  <si>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</si>
  <si>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</si>
  <si>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备注：嵩明县中医医院2026年无政府购买服务预算支出，故此表为空表。</t>
  </si>
  <si>
    <t>预算09-1表</t>
  </si>
  <si>
    <t>单位名称（项目）</t>
  </si>
  <si>
    <t>地区</t>
  </si>
  <si>
    <t>杨林经开区</t>
  </si>
  <si>
    <t>备注：嵩明县中医医院2026年无对下转移支付预算支出，故此表为空表。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</si>
  <si>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</si>
  <si>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</si>
  <si>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</si>
  <si>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</si>
  <si>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</si>
  <si>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</si>
  <si>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</si>
  <si>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</si>
  <si>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</si>
  <si>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备注：嵩明县中医医院2026年无新增资产配置预算支出，故此表为空表。</t>
  </si>
  <si>
    <t>预算11表</t>
  </si>
  <si>
    <t>上级补助</t>
  </si>
  <si>
    <t>备注：嵩明县中医医院2026年无上级转移支付补助项目预算支出，故此表为空表。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</si>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</sst>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name val="宋体"/>
      <charset val="1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49" fontId="35" fillId="0" borderId="7">
      <alignment horizontal="left" vertical="center" wrapText="1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0" fontId="35" fillId="0" borderId="7">
      <alignment horizontal="right" vertical="center"/>
    </xf>
    <xf numFmtId="180" fontId="35" fillId="0" borderId="7">
      <alignment horizontal="right" vertical="center"/>
    </xf>
    <xf numFmtId="0" fontId="35" fillId="0" borderId="0">
      <alignment vertical="top"/>
      <protection locked="0"/>
    </xf>
  </cellStyleXfs>
  <cellXfs count="204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176" fontId="5" fillId="0" borderId="7" xfId="51" applyFont="1">
      <alignment horizontal="right" vertical="center"/>
    </xf>
    <xf numFmtId="176" fontId="5" fillId="0" borderId="7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1" fillId="0" borderId="0" xfId="57" applyFont="1" applyFill="1" applyBorder="1" applyAlignment="1" applyProtection="1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6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51"/>
      <c r="B1" s="51"/>
      <c r="C1" s="51"/>
      <c r="D1" s="52" t="s">
        <v>0</v>
      </c>
    </row>
    <row r="2" ht="41.25" customHeight="1" spans="1:4">
      <c r="A2" s="46" t="str">
        <f>"2026"&amp;"年部门财务收支预算总表"</f>
        <v>2026年部门财务收支预算总表</v>
      </c>
    </row>
    <row r="3" ht="17.25" customHeight="1" spans="1:4">
      <c r="A3" s="49" t="str">
        <f>"单位名称："&amp;"嵩明县中医医院"</f>
        <v>单位名称：嵩明县中医医院</v>
      </c>
      <c r="B3" s="169"/>
      <c r="D3" s="144" t="s">
        <v>1</v>
      </c>
    </row>
    <row r="4" ht="23.25" customHeight="1" spans="1:4">
      <c r="A4" s="170" t="s">
        <v>2</v>
      </c>
      <c r="B4" s="171"/>
      <c r="C4" s="170" t="s">
        <v>3</v>
      </c>
      <c r="D4" s="171"/>
    </row>
    <row r="5" ht="24" customHeight="1" spans="1:4">
      <c r="A5" s="170" t="s">
        <v>4</v>
      </c>
      <c r="B5" s="170" t="s">
        <v>5</v>
      </c>
      <c r="C5" s="170" t="s">
        <v>6</v>
      </c>
      <c r="D5" s="170" t="s">
        <v>5</v>
      </c>
    </row>
    <row r="6" ht="17.25" customHeight="1" spans="1:4">
      <c r="A6" s="172" t="s">
        <v>7</v>
      </c>
      <c r="B6" s="82">
        <v>5916104</v>
      </c>
      <c r="C6" s="172" t="s">
        <v>8</v>
      </c>
      <c r="D6" s="82"/>
    </row>
    <row r="7" ht="17.25" customHeight="1" spans="1:4">
      <c r="A7" s="172" t="s">
        <v>9</v>
      </c>
      <c r="B7" s="82"/>
      <c r="C7" s="172" t="s">
        <v>10</v>
      </c>
      <c r="D7" s="82"/>
    </row>
    <row r="8" ht="17.25" customHeight="1" spans="1:4">
      <c r="A8" s="172" t="s">
        <v>11</v>
      </c>
      <c r="B8" s="82"/>
      <c r="C8" s="203" t="s">
        <v>12</v>
      </c>
      <c r="D8" s="82"/>
    </row>
    <row r="9" ht="17.25" customHeight="1" spans="1:4">
      <c r="A9" s="172" t="s">
        <v>13</v>
      </c>
      <c r="B9" s="82"/>
      <c r="C9" s="203" t="s">
        <v>14</v>
      </c>
      <c r="D9" s="82"/>
    </row>
    <row r="10" ht="17.25" customHeight="1" spans="1:4">
      <c r="A10" s="172" t="s">
        <v>15</v>
      </c>
      <c r="B10" s="82">
        <v>82621942.8</v>
      </c>
      <c r="C10" s="203" t="s">
        <v>16</v>
      </c>
      <c r="D10" s="82"/>
    </row>
    <row r="11" ht="17.25" customHeight="1" spans="1:4">
      <c r="A11" s="172" t="s">
        <v>17</v>
      </c>
      <c r="B11" s="82">
        <v>82621942.8</v>
      </c>
      <c r="C11" s="203" t="s">
        <v>18</v>
      </c>
      <c r="D11" s="82"/>
    </row>
    <row r="12" ht="17.25" customHeight="1" spans="1:4">
      <c r="A12" s="172" t="s">
        <v>19</v>
      </c>
      <c r="B12" s="82"/>
      <c r="C12" s="34" t="s">
        <v>20</v>
      </c>
      <c r="D12" s="82"/>
    </row>
    <row r="13" ht="17.25" customHeight="1" spans="1:4">
      <c r="A13" s="172" t="s">
        <v>21</v>
      </c>
      <c r="B13" s="82"/>
      <c r="C13" s="34" t="s">
        <v>22</v>
      </c>
      <c r="D13" s="82"/>
    </row>
    <row r="14" ht="17.25" customHeight="1" spans="1:4">
      <c r="A14" s="172" t="s">
        <v>23</v>
      </c>
      <c r="B14" s="82"/>
      <c r="C14" s="34" t="s">
        <v>24</v>
      </c>
      <c r="D14" s="82">
        <v>88538046.8</v>
      </c>
    </row>
    <row r="15" ht="17.25" customHeight="1" spans="1:4">
      <c r="A15" s="172" t="s">
        <v>25</v>
      </c>
      <c r="B15" s="109"/>
      <c r="C15" s="34" t="s">
        <v>26</v>
      </c>
      <c r="D15" s="82"/>
    </row>
    <row r="16" ht="17.25" customHeight="1" spans="1:4">
      <c r="A16" s="157"/>
      <c r="B16" s="82"/>
      <c r="C16" s="34" t="s">
        <v>27</v>
      </c>
      <c r="D16" s="82"/>
    </row>
    <row r="17" ht="17.25" customHeight="1" spans="1:4">
      <c r="A17" s="173"/>
      <c r="B17" s="82"/>
      <c r="C17" s="34" t="s">
        <v>28</v>
      </c>
      <c r="D17" s="82"/>
    </row>
    <row r="18" ht="17.25" customHeight="1" spans="1:4">
      <c r="A18" s="173"/>
      <c r="B18" s="82"/>
      <c r="C18" s="34" t="s">
        <v>29</v>
      </c>
      <c r="D18" s="82"/>
    </row>
    <row r="19" ht="17.25" customHeight="1" spans="1:4">
      <c r="A19" s="173"/>
      <c r="B19" s="82"/>
      <c r="C19" s="34" t="s">
        <v>30</v>
      </c>
      <c r="D19" s="82"/>
    </row>
    <row r="20" ht="17.25" customHeight="1" spans="1:4">
      <c r="A20" s="173"/>
      <c r="B20" s="82"/>
      <c r="C20" s="34" t="s">
        <v>31</v>
      </c>
      <c r="D20" s="82"/>
    </row>
    <row r="21" ht="17.25" customHeight="1" spans="1:4">
      <c r="A21" s="173"/>
      <c r="B21" s="82"/>
      <c r="C21" s="34" t="s">
        <v>32</v>
      </c>
      <c r="D21" s="82"/>
    </row>
    <row r="22" ht="17.25" customHeight="1" spans="1:4">
      <c r="A22" s="173"/>
      <c r="B22" s="82"/>
      <c r="C22" s="34" t="s">
        <v>33</v>
      </c>
      <c r="D22" s="82"/>
    </row>
    <row r="23" ht="17.25" customHeight="1" spans="1:4">
      <c r="A23" s="173"/>
      <c r="B23" s="82"/>
      <c r="C23" s="34" t="s">
        <v>34</v>
      </c>
      <c r="D23" s="82"/>
    </row>
    <row r="24" ht="17.25" customHeight="1" spans="1:4">
      <c r="A24" s="173"/>
      <c r="B24" s="82"/>
      <c r="C24" s="34" t="s">
        <v>35</v>
      </c>
      <c r="D24" s="82"/>
    </row>
    <row r="25" ht="17.25" customHeight="1" spans="1:4">
      <c r="A25" s="173"/>
      <c r="B25" s="82"/>
      <c r="C25" s="34" t="s">
        <v>36</v>
      </c>
      <c r="D25" s="82"/>
    </row>
    <row r="26" ht="17.25" customHeight="1" spans="1:4">
      <c r="A26" s="173"/>
      <c r="B26" s="82"/>
      <c r="C26" s="157" t="s">
        <v>37</v>
      </c>
      <c r="D26" s="82"/>
    </row>
    <row r="27" ht="17.25" customHeight="1" spans="1:4">
      <c r="A27" s="173"/>
      <c r="B27" s="82"/>
      <c r="C27" s="34" t="s">
        <v>38</v>
      </c>
      <c r="D27" s="82"/>
    </row>
    <row r="28" ht="16.5" customHeight="1" spans="1:4">
      <c r="A28" s="173"/>
      <c r="B28" s="82"/>
      <c r="C28" s="34" t="s">
        <v>39</v>
      </c>
      <c r="D28" s="82"/>
    </row>
    <row r="29" ht="16.5" customHeight="1" spans="1:4">
      <c r="A29" s="173"/>
      <c r="B29" s="82"/>
      <c r="C29" s="157" t="s">
        <v>40</v>
      </c>
      <c r="D29" s="82"/>
    </row>
    <row r="30" ht="17.25" customHeight="1" spans="1:4">
      <c r="A30" s="173"/>
      <c r="B30" s="82"/>
      <c r="C30" s="157" t="s">
        <v>41</v>
      </c>
      <c r="D30" s="82"/>
    </row>
    <row r="31" ht="17.25" customHeight="1" spans="1:4">
      <c r="A31" s="173"/>
      <c r="B31" s="82"/>
      <c r="C31" s="34" t="s">
        <v>42</v>
      </c>
      <c r="D31" s="82"/>
    </row>
    <row r="32" ht="16.5" customHeight="1" spans="1:4">
      <c r="A32" s="173" t="s">
        <v>43</v>
      </c>
      <c r="B32" s="82">
        <v>88538046.8</v>
      </c>
      <c r="C32" s="173" t="s">
        <v>44</v>
      </c>
      <c r="D32" s="82">
        <v>88538046.8</v>
      </c>
    </row>
    <row r="33" ht="16.5" customHeight="1" spans="1:4">
      <c r="A33" s="157" t="s">
        <v>45</v>
      </c>
      <c r="B33" s="82"/>
      <c r="C33" s="157" t="s">
        <v>46</v>
      </c>
      <c r="D33" s="82"/>
    </row>
    <row r="34" ht="16.5" customHeight="1" spans="1:4">
      <c r="A34" s="34" t="s">
        <v>47</v>
      </c>
      <c r="B34" s="109"/>
      <c r="C34" s="34" t="s">
        <v>47</v>
      </c>
      <c r="D34" s="109"/>
    </row>
    <row r="35" ht="16.5" customHeight="1" spans="1:4">
      <c r="A35" s="34" t="s">
        <v>48</v>
      </c>
      <c r="B35" s="109"/>
      <c r="C35" s="34" t="s">
        <v>49</v>
      </c>
      <c r="D35" s="109"/>
    </row>
    <row r="36" ht="16.5" customHeight="1" spans="1:4">
      <c r="A36" s="174" t="s">
        <v>50</v>
      </c>
      <c r="B36" s="82">
        <v>88538046.8</v>
      </c>
      <c r="C36" s="174" t="s">
        <v>51</v>
      </c>
      <c r="D36" s="82">
        <v>88538046.8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C22" sqref="C22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6">
        <v>1</v>
      </c>
      <c r="B1" s="127">
        <v>0</v>
      </c>
      <c r="C1" s="126">
        <v>1</v>
      </c>
      <c r="D1" s="128"/>
      <c r="E1" s="128"/>
      <c r="F1" s="117" t="s">
        <v>329</v>
      </c>
    </row>
    <row r="2" ht="42" customHeight="1" spans="1:6">
      <c r="A2" s="129" t="str">
        <f>"2026"&amp;"年部门政府性基金预算支出预算表"</f>
        <v>2026年部门政府性基金预算支出预算表</v>
      </c>
      <c r="B2" s="129" t="s">
        <v>330</v>
      </c>
      <c r="C2" s="130"/>
      <c r="D2" s="131"/>
      <c r="E2" s="131"/>
      <c r="F2" s="131"/>
    </row>
    <row r="3" ht="13.5" customHeight="1" spans="1:6">
      <c r="A3" s="4" t="str">
        <f>"单位名称："&amp;"嵩明县中医医院"</f>
        <v>单位名称：嵩明县中医医院</v>
      </c>
      <c r="B3" s="4" t="s">
        <v>331</v>
      </c>
      <c r="C3" s="126"/>
      <c r="D3" s="128"/>
      <c r="E3" s="128"/>
      <c r="F3" s="117" t="s">
        <v>1</v>
      </c>
    </row>
    <row r="4" ht="19.5" customHeight="1" spans="1:6">
      <c r="A4" s="132" t="s">
        <v>152</v>
      </c>
      <c r="B4" s="133" t="s">
        <v>72</v>
      </c>
      <c r="C4" s="132" t="s">
        <v>73</v>
      </c>
      <c r="D4" s="10" t="s">
        <v>332</v>
      </c>
      <c r="E4" s="11"/>
      <c r="F4" s="12"/>
    </row>
    <row r="5" ht="18.75" customHeight="1" spans="1:6">
      <c r="A5" s="134"/>
      <c r="B5" s="135"/>
      <c r="C5" s="134"/>
      <c r="D5" s="15" t="s">
        <v>55</v>
      </c>
      <c r="E5" s="10" t="s">
        <v>75</v>
      </c>
      <c r="F5" s="15" t="s">
        <v>76</v>
      </c>
    </row>
    <row r="6" ht="18.75" customHeight="1" spans="1:6">
      <c r="A6" s="72">
        <v>1</v>
      </c>
      <c r="B6" s="136" t="s">
        <v>83</v>
      </c>
      <c r="C6" s="72">
        <v>3</v>
      </c>
      <c r="D6" s="137">
        <v>4</v>
      </c>
      <c r="E6" s="137">
        <v>5</v>
      </c>
      <c r="F6" s="137">
        <v>6</v>
      </c>
    </row>
    <row r="7" ht="21" customHeight="1" spans="1:6">
      <c r="A7" s="20"/>
      <c r="B7" s="20"/>
      <c r="C7" s="20"/>
      <c r="D7" s="82"/>
      <c r="E7" s="82"/>
      <c r="F7" s="82"/>
    </row>
    <row r="8" ht="21" customHeight="1" spans="1:6">
      <c r="A8" s="20"/>
      <c r="B8" s="20"/>
      <c r="C8" s="20"/>
      <c r="D8" s="82"/>
      <c r="E8" s="82"/>
      <c r="F8" s="82"/>
    </row>
    <row r="9" ht="18.75" customHeight="1" spans="1:6">
      <c r="A9" s="138" t="s">
        <v>141</v>
      </c>
      <c r="B9" s="138" t="s">
        <v>141</v>
      </c>
      <c r="C9" s="139" t="s">
        <v>141</v>
      </c>
      <c r="D9" s="82"/>
      <c r="E9" s="82"/>
      <c r="F9" s="82"/>
    </row>
    <row r="10" s="27" customFormat="1" ht="20" customHeight="1" spans="1:6">
      <c r="A10" s="140" t="s">
        <v>333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20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4"/>
      <c r="C1" s="84"/>
      <c r="R1" s="2"/>
      <c r="S1" s="2" t="s">
        <v>334</v>
      </c>
    </row>
    <row r="2" ht="41.25" customHeight="1" spans="1:19">
      <c r="A2" s="76" t="str">
        <f>"2026"&amp;"年部门政府采购预算表"</f>
        <v>2026年部门政府采购预算表</v>
      </c>
      <c r="B2" s="70"/>
      <c r="C2" s="70"/>
      <c r="D2" s="3"/>
      <c r="E2" s="3"/>
      <c r="F2" s="3"/>
      <c r="G2" s="3"/>
      <c r="H2" s="3"/>
      <c r="I2" s="3"/>
      <c r="J2" s="3"/>
      <c r="K2" s="3"/>
      <c r="L2" s="3"/>
      <c r="M2" s="70"/>
      <c r="N2" s="3"/>
      <c r="O2" s="3"/>
      <c r="P2" s="70"/>
      <c r="Q2" s="3"/>
      <c r="R2" s="70"/>
      <c r="S2" s="70"/>
    </row>
    <row r="3" ht="18.75" customHeight="1" spans="1:19">
      <c r="A3" s="116" t="str">
        <f>"单位名称："&amp;"嵩明县中医医院"</f>
        <v>单位名称：嵩明县中医医院</v>
      </c>
      <c r="B3" s="89"/>
      <c r="C3" s="89"/>
      <c r="D3" s="6"/>
      <c r="E3" s="6"/>
      <c r="F3" s="6"/>
      <c r="G3" s="6"/>
      <c r="H3" s="6"/>
      <c r="I3" s="6"/>
      <c r="J3" s="6"/>
      <c r="K3" s="6"/>
      <c r="L3" s="6"/>
      <c r="R3" s="7"/>
      <c r="S3" s="117" t="s">
        <v>1</v>
      </c>
    </row>
    <row r="4" ht="15.75" customHeight="1" spans="1:19">
      <c r="A4" s="9" t="s">
        <v>151</v>
      </c>
      <c r="B4" s="91" t="s">
        <v>152</v>
      </c>
      <c r="C4" s="91" t="s">
        <v>335</v>
      </c>
      <c r="D4" s="92" t="s">
        <v>336</v>
      </c>
      <c r="E4" s="92" t="s">
        <v>337</v>
      </c>
      <c r="F4" s="92" t="s">
        <v>338</v>
      </c>
      <c r="G4" s="92" t="s">
        <v>339</v>
      </c>
      <c r="H4" s="92" t="s">
        <v>340</v>
      </c>
      <c r="I4" s="93" t="s">
        <v>159</v>
      </c>
      <c r="J4" s="93"/>
      <c r="K4" s="93"/>
      <c r="L4" s="93"/>
      <c r="M4" s="94"/>
      <c r="N4" s="93"/>
      <c r="O4" s="93"/>
      <c r="P4" s="95"/>
      <c r="Q4" s="93"/>
      <c r="R4" s="94"/>
      <c r="S4" s="96"/>
    </row>
    <row r="5" ht="17.25" customHeight="1" spans="1:19">
      <c r="A5" s="14"/>
      <c r="B5" s="97"/>
      <c r="C5" s="97"/>
      <c r="D5" s="98"/>
      <c r="E5" s="98"/>
      <c r="F5" s="98"/>
      <c r="G5" s="98"/>
      <c r="H5" s="98"/>
      <c r="I5" s="98" t="s">
        <v>55</v>
      </c>
      <c r="J5" s="98" t="s">
        <v>58</v>
      </c>
      <c r="K5" s="98" t="s">
        <v>341</v>
      </c>
      <c r="L5" s="98" t="s">
        <v>342</v>
      </c>
      <c r="M5" s="99" t="s">
        <v>343</v>
      </c>
      <c r="N5" s="100" t="s">
        <v>344</v>
      </c>
      <c r="O5" s="100"/>
      <c r="P5" s="101"/>
      <c r="Q5" s="100"/>
      <c r="R5" s="102"/>
      <c r="S5" s="103"/>
    </row>
    <row r="6" ht="54" customHeight="1" spans="1:19">
      <c r="A6" s="17"/>
      <c r="B6" s="103"/>
      <c r="C6" s="103"/>
      <c r="D6" s="104"/>
      <c r="E6" s="104"/>
      <c r="F6" s="104"/>
      <c r="G6" s="104"/>
      <c r="H6" s="104"/>
      <c r="I6" s="104"/>
      <c r="J6" s="104" t="s">
        <v>57</v>
      </c>
      <c r="K6" s="104"/>
      <c r="L6" s="104"/>
      <c r="M6" s="105"/>
      <c r="N6" s="104" t="s">
        <v>57</v>
      </c>
      <c r="O6" s="104" t="s">
        <v>64</v>
      </c>
      <c r="P6" s="103" t="s">
        <v>65</v>
      </c>
      <c r="Q6" s="104" t="s">
        <v>66</v>
      </c>
      <c r="R6" s="105" t="s">
        <v>67</v>
      </c>
      <c r="S6" s="103" t="s">
        <v>68</v>
      </c>
    </row>
    <row r="7" ht="18" customHeight="1" spans="1:19">
      <c r="A7" s="118">
        <v>1</v>
      </c>
      <c r="B7" s="118" t="s">
        <v>83</v>
      </c>
      <c r="C7" s="119">
        <v>3</v>
      </c>
      <c r="D7" s="119">
        <v>4</v>
      </c>
      <c r="E7" s="118">
        <v>5</v>
      </c>
      <c r="F7" s="118">
        <v>6</v>
      </c>
      <c r="G7" s="118">
        <v>7</v>
      </c>
      <c r="H7" s="118">
        <v>8</v>
      </c>
      <c r="I7" s="118">
        <v>9</v>
      </c>
      <c r="J7" s="118">
        <v>10</v>
      </c>
      <c r="K7" s="118">
        <v>11</v>
      </c>
      <c r="L7" s="118">
        <v>12</v>
      </c>
      <c r="M7" s="118">
        <v>13</v>
      </c>
      <c r="N7" s="118">
        <v>14</v>
      </c>
      <c r="O7" s="118">
        <v>15</v>
      </c>
      <c r="P7" s="118">
        <v>16</v>
      </c>
      <c r="Q7" s="118">
        <v>17</v>
      </c>
      <c r="R7" s="118">
        <v>18</v>
      </c>
      <c r="S7" s="118">
        <v>19</v>
      </c>
    </row>
    <row r="8" ht="21" customHeight="1" spans="1:19">
      <c r="A8" s="106" t="s">
        <v>169</v>
      </c>
      <c r="B8" s="107" t="s">
        <v>70</v>
      </c>
      <c r="C8" s="107" t="s">
        <v>190</v>
      </c>
      <c r="D8" s="108" t="s">
        <v>345</v>
      </c>
      <c r="E8" s="108" t="s">
        <v>346</v>
      </c>
      <c r="F8" s="108" t="s">
        <v>347</v>
      </c>
      <c r="G8" s="120">
        <v>1</v>
      </c>
      <c r="H8" s="82"/>
      <c r="I8" s="82">
        <v>1500000</v>
      </c>
      <c r="J8" s="82"/>
      <c r="K8" s="82"/>
      <c r="L8" s="82"/>
      <c r="M8" s="82"/>
      <c r="N8" s="82">
        <v>1500000</v>
      </c>
      <c r="O8" s="82">
        <v>1500000</v>
      </c>
      <c r="P8" s="109"/>
      <c r="Q8" s="109"/>
      <c r="R8" s="82"/>
      <c r="S8" s="82"/>
    </row>
    <row r="9" ht="21" customHeight="1" spans="1:19">
      <c r="A9" s="106" t="s">
        <v>169</v>
      </c>
      <c r="B9" s="107" t="s">
        <v>70</v>
      </c>
      <c r="C9" s="107" t="s">
        <v>190</v>
      </c>
      <c r="D9" s="108" t="s">
        <v>348</v>
      </c>
      <c r="E9" s="108" t="s">
        <v>349</v>
      </c>
      <c r="F9" s="108" t="s">
        <v>347</v>
      </c>
      <c r="G9" s="120">
        <v>1</v>
      </c>
      <c r="H9" s="82"/>
      <c r="I9" s="82">
        <v>300000</v>
      </c>
      <c r="J9" s="82"/>
      <c r="K9" s="82"/>
      <c r="L9" s="82"/>
      <c r="M9" s="82"/>
      <c r="N9" s="82">
        <v>300000</v>
      </c>
      <c r="O9" s="82">
        <v>300000</v>
      </c>
      <c r="P9" s="109"/>
      <c r="Q9" s="109"/>
      <c r="R9" s="82"/>
      <c r="S9" s="82"/>
    </row>
    <row r="10" ht="21" customHeight="1" spans="1:19">
      <c r="A10" s="106" t="s">
        <v>169</v>
      </c>
      <c r="B10" s="107" t="s">
        <v>70</v>
      </c>
      <c r="C10" s="107" t="s">
        <v>190</v>
      </c>
      <c r="D10" s="108" t="s">
        <v>350</v>
      </c>
      <c r="E10" s="108" t="s">
        <v>351</v>
      </c>
      <c r="F10" s="108" t="s">
        <v>347</v>
      </c>
      <c r="G10" s="120">
        <v>1</v>
      </c>
      <c r="H10" s="82"/>
      <c r="I10" s="82">
        <v>70000</v>
      </c>
      <c r="J10" s="82"/>
      <c r="K10" s="82"/>
      <c r="L10" s="82"/>
      <c r="M10" s="82"/>
      <c r="N10" s="82">
        <v>70000</v>
      </c>
      <c r="O10" s="82">
        <v>70000</v>
      </c>
      <c r="P10" s="109"/>
      <c r="Q10" s="109"/>
      <c r="R10" s="82"/>
      <c r="S10" s="82"/>
    </row>
    <row r="11" ht="21" customHeight="1" spans="1:19">
      <c r="A11" s="106" t="s">
        <v>169</v>
      </c>
      <c r="B11" s="107" t="s">
        <v>70</v>
      </c>
      <c r="C11" s="107" t="s">
        <v>190</v>
      </c>
      <c r="D11" s="108" t="s">
        <v>352</v>
      </c>
      <c r="E11" s="108" t="s">
        <v>351</v>
      </c>
      <c r="F11" s="108" t="s">
        <v>347</v>
      </c>
      <c r="G11" s="120">
        <v>1</v>
      </c>
      <c r="H11" s="82"/>
      <c r="I11" s="82">
        <v>51000</v>
      </c>
      <c r="J11" s="82"/>
      <c r="K11" s="82"/>
      <c r="L11" s="82"/>
      <c r="M11" s="82"/>
      <c r="N11" s="82">
        <v>51000</v>
      </c>
      <c r="O11" s="82">
        <v>51000</v>
      </c>
      <c r="P11" s="109"/>
      <c r="Q11" s="109"/>
      <c r="R11" s="82"/>
      <c r="S11" s="82"/>
    </row>
    <row r="12" ht="21" customHeight="1" spans="1:19">
      <c r="A12" s="106" t="s">
        <v>169</v>
      </c>
      <c r="B12" s="107" t="s">
        <v>70</v>
      </c>
      <c r="C12" s="107" t="s">
        <v>190</v>
      </c>
      <c r="D12" s="108" t="s">
        <v>353</v>
      </c>
      <c r="E12" s="108" t="s">
        <v>351</v>
      </c>
      <c r="F12" s="108" t="s">
        <v>347</v>
      </c>
      <c r="G12" s="120">
        <v>1</v>
      </c>
      <c r="H12" s="82"/>
      <c r="I12" s="82">
        <v>180000</v>
      </c>
      <c r="J12" s="82"/>
      <c r="K12" s="82"/>
      <c r="L12" s="82"/>
      <c r="M12" s="82"/>
      <c r="N12" s="82">
        <v>180000</v>
      </c>
      <c r="O12" s="82">
        <v>180000</v>
      </c>
      <c r="P12" s="109"/>
      <c r="Q12" s="109"/>
      <c r="R12" s="82"/>
      <c r="S12" s="82"/>
    </row>
    <row r="13" ht="21" customHeight="1" spans="1:19">
      <c r="A13" s="106" t="s">
        <v>169</v>
      </c>
      <c r="B13" s="107" t="s">
        <v>70</v>
      </c>
      <c r="C13" s="107" t="s">
        <v>190</v>
      </c>
      <c r="D13" s="108" t="s">
        <v>354</v>
      </c>
      <c r="E13" s="108" t="s">
        <v>351</v>
      </c>
      <c r="F13" s="108" t="s">
        <v>347</v>
      </c>
      <c r="G13" s="120">
        <v>1</v>
      </c>
      <c r="H13" s="82"/>
      <c r="I13" s="82">
        <v>400000</v>
      </c>
      <c r="J13" s="82"/>
      <c r="K13" s="82"/>
      <c r="L13" s="82"/>
      <c r="M13" s="82"/>
      <c r="N13" s="82">
        <v>400000</v>
      </c>
      <c r="O13" s="82">
        <v>400000</v>
      </c>
      <c r="P13" s="109"/>
      <c r="Q13" s="109"/>
      <c r="R13" s="82"/>
      <c r="S13" s="82"/>
    </row>
    <row r="14" ht="21" customHeight="1" spans="1:19">
      <c r="A14" s="106" t="s">
        <v>169</v>
      </c>
      <c r="B14" s="107" t="s">
        <v>70</v>
      </c>
      <c r="C14" s="107" t="s">
        <v>190</v>
      </c>
      <c r="D14" s="108" t="s">
        <v>355</v>
      </c>
      <c r="E14" s="108" t="s">
        <v>356</v>
      </c>
      <c r="F14" s="108" t="s">
        <v>347</v>
      </c>
      <c r="G14" s="120">
        <v>1</v>
      </c>
      <c r="H14" s="82"/>
      <c r="I14" s="82">
        <v>60000</v>
      </c>
      <c r="J14" s="82"/>
      <c r="K14" s="82"/>
      <c r="L14" s="82"/>
      <c r="M14" s="82"/>
      <c r="N14" s="82">
        <v>60000</v>
      </c>
      <c r="O14" s="82">
        <v>60000</v>
      </c>
      <c r="P14" s="109"/>
      <c r="Q14" s="109"/>
      <c r="R14" s="82"/>
      <c r="S14" s="82"/>
    </row>
    <row r="15" ht="21" customHeight="1" spans="1:19">
      <c r="A15" s="106" t="s">
        <v>169</v>
      </c>
      <c r="B15" s="107" t="s">
        <v>70</v>
      </c>
      <c r="C15" s="107" t="s">
        <v>185</v>
      </c>
      <c r="D15" s="108" t="s">
        <v>357</v>
      </c>
      <c r="E15" s="108" t="s">
        <v>358</v>
      </c>
      <c r="F15" s="108" t="s">
        <v>347</v>
      </c>
      <c r="G15" s="120">
        <v>1</v>
      </c>
      <c r="H15" s="82"/>
      <c r="I15" s="82">
        <v>20000</v>
      </c>
      <c r="J15" s="82"/>
      <c r="K15" s="82"/>
      <c r="L15" s="82"/>
      <c r="M15" s="82"/>
      <c r="N15" s="82">
        <v>20000</v>
      </c>
      <c r="O15" s="82">
        <v>20000</v>
      </c>
      <c r="P15" s="109"/>
      <c r="Q15" s="109"/>
      <c r="R15" s="82"/>
      <c r="S15" s="82"/>
    </row>
    <row r="16" ht="21" customHeight="1" spans="1:19">
      <c r="A16" s="106" t="s">
        <v>169</v>
      </c>
      <c r="B16" s="107" t="s">
        <v>70</v>
      </c>
      <c r="C16" s="107" t="s">
        <v>185</v>
      </c>
      <c r="D16" s="108" t="s">
        <v>359</v>
      </c>
      <c r="E16" s="108" t="s">
        <v>360</v>
      </c>
      <c r="F16" s="108" t="s">
        <v>347</v>
      </c>
      <c r="G16" s="120">
        <v>3</v>
      </c>
      <c r="H16" s="82"/>
      <c r="I16" s="82">
        <v>21480</v>
      </c>
      <c r="J16" s="82"/>
      <c r="K16" s="82"/>
      <c r="L16" s="82"/>
      <c r="M16" s="82"/>
      <c r="N16" s="82">
        <v>21480</v>
      </c>
      <c r="O16" s="82">
        <v>21480</v>
      </c>
      <c r="P16" s="109"/>
      <c r="Q16" s="109"/>
      <c r="R16" s="82"/>
      <c r="S16" s="82"/>
    </row>
    <row r="17" ht="21" customHeight="1" spans="1:19">
      <c r="A17" s="106" t="s">
        <v>169</v>
      </c>
      <c r="B17" s="107" t="s">
        <v>70</v>
      </c>
      <c r="C17" s="107" t="s">
        <v>185</v>
      </c>
      <c r="D17" s="108" t="s">
        <v>361</v>
      </c>
      <c r="E17" s="108" t="s">
        <v>362</v>
      </c>
      <c r="F17" s="108" t="s">
        <v>347</v>
      </c>
      <c r="G17" s="120">
        <v>3</v>
      </c>
      <c r="H17" s="82"/>
      <c r="I17" s="82">
        <v>12000</v>
      </c>
      <c r="J17" s="82"/>
      <c r="K17" s="82"/>
      <c r="L17" s="82"/>
      <c r="M17" s="82"/>
      <c r="N17" s="82">
        <v>12000</v>
      </c>
      <c r="O17" s="82">
        <v>12000</v>
      </c>
      <c r="P17" s="109"/>
      <c r="Q17" s="109"/>
      <c r="R17" s="82"/>
      <c r="S17" s="82"/>
    </row>
    <row r="18" ht="21" customHeight="1" spans="1:19">
      <c r="A18" s="106" t="s">
        <v>169</v>
      </c>
      <c r="B18" s="107" t="s">
        <v>70</v>
      </c>
      <c r="C18" s="107" t="s">
        <v>229</v>
      </c>
      <c r="D18" s="108" t="s">
        <v>363</v>
      </c>
      <c r="E18" s="108" t="s">
        <v>364</v>
      </c>
      <c r="F18" s="108" t="s">
        <v>347</v>
      </c>
      <c r="G18" s="120">
        <v>1</v>
      </c>
      <c r="H18" s="82"/>
      <c r="I18" s="82">
        <v>1062629</v>
      </c>
      <c r="J18" s="82">
        <v>1062629</v>
      </c>
      <c r="K18" s="82"/>
      <c r="L18" s="82"/>
      <c r="M18" s="82"/>
      <c r="N18" s="82"/>
      <c r="O18" s="82"/>
      <c r="P18" s="109"/>
      <c r="Q18" s="109"/>
      <c r="R18" s="82"/>
      <c r="S18" s="82"/>
    </row>
    <row r="19" ht="21" customHeight="1" spans="1:19">
      <c r="A19" s="110" t="s">
        <v>141</v>
      </c>
      <c r="B19" s="111"/>
      <c r="C19" s="111"/>
      <c r="D19" s="112"/>
      <c r="E19" s="112"/>
      <c r="F19" s="112"/>
      <c r="G19" s="121"/>
      <c r="H19" s="82"/>
      <c r="I19" s="82">
        <v>3677109</v>
      </c>
      <c r="J19" s="82">
        <v>1062629</v>
      </c>
      <c r="K19" s="82"/>
      <c r="L19" s="82"/>
      <c r="M19" s="82"/>
      <c r="N19" s="82">
        <v>2614480</v>
      </c>
      <c r="O19" s="82">
        <v>2614480</v>
      </c>
      <c r="P19" s="109"/>
      <c r="Q19" s="109"/>
      <c r="R19" s="82"/>
      <c r="S19" s="82"/>
    </row>
    <row r="20" ht="21" customHeight="1" spans="1:19">
      <c r="A20" s="122" t="s">
        <v>365</v>
      </c>
      <c r="B20" s="123"/>
      <c r="C20" s="123"/>
      <c r="D20" s="122"/>
      <c r="E20" s="122"/>
      <c r="F20" s="122"/>
      <c r="G20" s="124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</row>
  </sheetData>
  <mergeCells count="19">
    <mergeCell ref="A2:S2"/>
    <mergeCell ref="A3:H3"/>
    <mergeCell ref="I4:S4"/>
    <mergeCell ref="N5:S5"/>
    <mergeCell ref="A19:G19"/>
    <mergeCell ref="A20:S2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C23" sqref="C23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83"/>
      <c r="B1" s="84"/>
      <c r="C1" s="84"/>
      <c r="D1" s="84"/>
      <c r="E1" s="84"/>
      <c r="F1" s="84"/>
      <c r="G1" s="84"/>
      <c r="H1" s="83"/>
      <c r="I1" s="83"/>
      <c r="J1" s="83"/>
      <c r="K1" s="83"/>
      <c r="L1" s="83"/>
      <c r="M1" s="83"/>
      <c r="N1" s="85"/>
      <c r="O1" s="83"/>
      <c r="P1" s="83"/>
      <c r="Q1" s="84"/>
      <c r="R1" s="83"/>
      <c r="S1" s="86"/>
      <c r="T1" s="86" t="s">
        <v>366</v>
      </c>
    </row>
    <row r="2" ht="41.25" customHeight="1" spans="1:20">
      <c r="A2" s="76" t="str">
        <f>"2026"&amp;"年部门政府购买服务预算表"</f>
        <v>2026年部门政府购买服务预算表</v>
      </c>
      <c r="B2" s="70"/>
      <c r="C2" s="70"/>
      <c r="D2" s="70"/>
      <c r="E2" s="70"/>
      <c r="F2" s="70"/>
      <c r="G2" s="70"/>
      <c r="H2" s="87"/>
      <c r="I2" s="87"/>
      <c r="J2" s="87"/>
      <c r="K2" s="87"/>
      <c r="L2" s="87"/>
      <c r="M2" s="87"/>
      <c r="N2" s="88"/>
      <c r="O2" s="87"/>
      <c r="P2" s="87"/>
      <c r="Q2" s="70"/>
      <c r="R2" s="87"/>
      <c r="S2" s="88"/>
      <c r="T2" s="70"/>
    </row>
    <row r="3" ht="22.5" customHeight="1" spans="1:20">
      <c r="A3" s="77" t="str">
        <f>"单位名称："&amp;"嵩明县中医医院"</f>
        <v>单位名称：嵩明县中医医院</v>
      </c>
      <c r="B3" s="89"/>
      <c r="C3" s="89"/>
      <c r="D3" s="89"/>
      <c r="E3" s="89"/>
      <c r="F3" s="89"/>
      <c r="G3" s="89"/>
      <c r="H3" s="78"/>
      <c r="I3" s="78"/>
      <c r="J3" s="78"/>
      <c r="K3" s="78"/>
      <c r="L3" s="78"/>
      <c r="M3" s="78"/>
      <c r="N3" s="85"/>
      <c r="O3" s="83"/>
      <c r="P3" s="83"/>
      <c r="Q3" s="84"/>
      <c r="R3" s="83"/>
      <c r="S3" s="90"/>
      <c r="T3" s="86" t="s">
        <v>1</v>
      </c>
    </row>
    <row r="4" ht="24" customHeight="1" spans="1:20">
      <c r="A4" s="9" t="s">
        <v>151</v>
      </c>
      <c r="B4" s="91" t="s">
        <v>152</v>
      </c>
      <c r="C4" s="91" t="s">
        <v>335</v>
      </c>
      <c r="D4" s="91" t="s">
        <v>367</v>
      </c>
      <c r="E4" s="91" t="s">
        <v>368</v>
      </c>
      <c r="F4" s="91" t="s">
        <v>369</v>
      </c>
      <c r="G4" s="91" t="s">
        <v>370</v>
      </c>
      <c r="H4" s="92" t="s">
        <v>371</v>
      </c>
      <c r="I4" s="92" t="s">
        <v>372</v>
      </c>
      <c r="J4" s="93" t="s">
        <v>159</v>
      </c>
      <c r="K4" s="93"/>
      <c r="L4" s="93"/>
      <c r="M4" s="93"/>
      <c r="N4" s="94"/>
      <c r="O4" s="93"/>
      <c r="P4" s="93"/>
      <c r="Q4" s="95"/>
      <c r="R4" s="93"/>
      <c r="S4" s="94"/>
      <c r="T4" s="96"/>
    </row>
    <row r="5" ht="24" customHeight="1" spans="1:20">
      <c r="A5" s="14"/>
      <c r="B5" s="97"/>
      <c r="C5" s="97"/>
      <c r="D5" s="97"/>
      <c r="E5" s="97"/>
      <c r="F5" s="97"/>
      <c r="G5" s="97"/>
      <c r="H5" s="98"/>
      <c r="I5" s="98"/>
      <c r="J5" s="98" t="s">
        <v>55</v>
      </c>
      <c r="K5" s="98" t="s">
        <v>58</v>
      </c>
      <c r="L5" s="98" t="s">
        <v>341</v>
      </c>
      <c r="M5" s="98" t="s">
        <v>342</v>
      </c>
      <c r="N5" s="99" t="s">
        <v>343</v>
      </c>
      <c r="O5" s="100" t="s">
        <v>344</v>
      </c>
      <c r="P5" s="100"/>
      <c r="Q5" s="101"/>
      <c r="R5" s="100"/>
      <c r="S5" s="102"/>
      <c r="T5" s="103"/>
    </row>
    <row r="6" ht="54" customHeight="1" spans="1:20">
      <c r="A6" s="17"/>
      <c r="B6" s="103"/>
      <c r="C6" s="103"/>
      <c r="D6" s="103"/>
      <c r="E6" s="103"/>
      <c r="F6" s="103"/>
      <c r="G6" s="103"/>
      <c r="H6" s="104"/>
      <c r="I6" s="104"/>
      <c r="J6" s="104"/>
      <c r="K6" s="104" t="s">
        <v>57</v>
      </c>
      <c r="L6" s="104"/>
      <c r="M6" s="104"/>
      <c r="N6" s="105"/>
      <c r="O6" s="104" t="s">
        <v>57</v>
      </c>
      <c r="P6" s="104" t="s">
        <v>64</v>
      </c>
      <c r="Q6" s="103" t="s">
        <v>65</v>
      </c>
      <c r="R6" s="104" t="s">
        <v>66</v>
      </c>
      <c r="S6" s="105" t="s">
        <v>67</v>
      </c>
      <c r="T6" s="103" t="s">
        <v>68</v>
      </c>
    </row>
    <row r="7" ht="17.25" customHeight="1" spans="1:20">
      <c r="A7" s="18">
        <v>1</v>
      </c>
      <c r="B7" s="103">
        <v>2</v>
      </c>
      <c r="C7" s="18">
        <v>3</v>
      </c>
      <c r="D7" s="18">
        <v>4</v>
      </c>
      <c r="E7" s="103">
        <v>5</v>
      </c>
      <c r="F7" s="18">
        <v>6</v>
      </c>
      <c r="G7" s="18">
        <v>7</v>
      </c>
      <c r="H7" s="103">
        <v>8</v>
      </c>
      <c r="I7" s="18">
        <v>9</v>
      </c>
      <c r="J7" s="18">
        <v>10</v>
      </c>
      <c r="K7" s="103">
        <v>11</v>
      </c>
      <c r="L7" s="18">
        <v>12</v>
      </c>
      <c r="M7" s="18">
        <v>13</v>
      </c>
      <c r="N7" s="103">
        <v>14</v>
      </c>
      <c r="O7" s="18">
        <v>15</v>
      </c>
      <c r="P7" s="18">
        <v>16</v>
      </c>
      <c r="Q7" s="103">
        <v>17</v>
      </c>
      <c r="R7" s="18">
        <v>18</v>
      </c>
      <c r="S7" s="18">
        <v>19</v>
      </c>
      <c r="T7" s="18">
        <v>20</v>
      </c>
    </row>
    <row r="8" ht="21" customHeight="1" spans="1:20">
      <c r="A8" s="106"/>
      <c r="B8" s="107"/>
      <c r="C8" s="107"/>
      <c r="D8" s="107"/>
      <c r="E8" s="107"/>
      <c r="F8" s="107"/>
      <c r="G8" s="107"/>
      <c r="H8" s="108"/>
      <c r="I8" s="108"/>
      <c r="J8" s="82"/>
      <c r="K8" s="82"/>
      <c r="L8" s="82"/>
      <c r="M8" s="82"/>
      <c r="N8" s="82"/>
      <c r="O8" s="82"/>
      <c r="P8" s="82"/>
      <c r="Q8" s="109"/>
      <c r="R8" s="109"/>
      <c r="S8" s="82"/>
      <c r="T8" s="82"/>
    </row>
    <row r="9" ht="21" customHeight="1" spans="1:20">
      <c r="A9" s="110" t="s">
        <v>141</v>
      </c>
      <c r="B9" s="111"/>
      <c r="C9" s="111"/>
      <c r="D9" s="111"/>
      <c r="E9" s="111"/>
      <c r="F9" s="111"/>
      <c r="G9" s="111"/>
      <c r="H9" s="112"/>
      <c r="I9" s="113"/>
      <c r="J9" s="82"/>
      <c r="K9" s="82"/>
      <c r="L9" s="82"/>
      <c r="M9" s="82"/>
      <c r="N9" s="82"/>
      <c r="O9" s="82"/>
      <c r="P9" s="82"/>
      <c r="Q9" s="109"/>
      <c r="R9" s="109"/>
      <c r="S9" s="82"/>
      <c r="T9" s="82"/>
    </row>
    <row r="10" s="27" customFormat="1" ht="21" customHeight="1" spans="1:20">
      <c r="A10" s="38" t="s">
        <v>373</v>
      </c>
      <c r="B10" s="39"/>
      <c r="C10" s="39"/>
      <c r="D10" s="39"/>
      <c r="E10" s="39"/>
      <c r="F10" s="39"/>
      <c r="G10" s="39"/>
      <c r="H10" s="40"/>
      <c r="I10" s="41"/>
      <c r="J10" s="114"/>
      <c r="K10" s="114"/>
      <c r="L10" s="114"/>
      <c r="M10" s="114"/>
      <c r="N10" s="114"/>
      <c r="O10" s="114"/>
      <c r="P10" s="114"/>
      <c r="Q10" s="115"/>
      <c r="R10" s="115"/>
      <c r="S10" s="114"/>
      <c r="T10" s="114"/>
    </row>
  </sheetData>
  <mergeCells count="20">
    <mergeCell ref="A2:T2"/>
    <mergeCell ref="A3:I3"/>
    <mergeCell ref="J4:T4"/>
    <mergeCell ref="O5:T5"/>
    <mergeCell ref="A9:I9"/>
    <mergeCell ref="A10:I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C18" sqref="C18"/>
    </sheetView>
  </sheetViews>
  <sheetFormatPr defaultColWidth="9.14166666666667" defaultRowHeight="14.25" customHeight="1"/>
  <cols>
    <col min="1" max="1" width="37.7083333333333" customWidth="1"/>
    <col min="2" max="4" width="20" customWidth="1"/>
    <col min="5" max="5" width="24.475" customWidth="1"/>
  </cols>
  <sheetData>
    <row r="1" ht="17.25" customHeight="1" spans="1:9">
      <c r="D1" s="75"/>
      <c r="E1" s="2" t="s">
        <v>374</v>
      </c>
    </row>
    <row r="2" ht="41.25" customHeight="1" spans="1:9">
      <c r="A2" s="76" t="str">
        <f>"2026"&amp;"年对下转移支付预算表"</f>
        <v>2026年对下转移支付预算表</v>
      </c>
      <c r="B2" s="3"/>
      <c r="C2" s="3"/>
      <c r="D2" s="3"/>
      <c r="E2" s="70"/>
    </row>
    <row r="3" ht="18" customHeight="1" spans="1:9">
      <c r="A3" s="77" t="str">
        <f>"单位名称："&amp;"嵩明县中医医院"</f>
        <v>单位名称：嵩明县中医医院</v>
      </c>
      <c r="B3" s="78"/>
      <c r="C3" s="78"/>
      <c r="D3" s="79"/>
      <c r="E3" s="7" t="s">
        <v>1</v>
      </c>
    </row>
    <row r="4" ht="19.5" customHeight="1" spans="1:9">
      <c r="A4" s="28" t="s">
        <v>375</v>
      </c>
      <c r="B4" s="10" t="s">
        <v>159</v>
      </c>
      <c r="C4" s="11"/>
      <c r="D4" s="11"/>
      <c r="E4" s="72" t="s">
        <v>376</v>
      </c>
    </row>
    <row r="5" ht="40.5" customHeight="1" spans="1:9">
      <c r="A5" s="18"/>
      <c r="B5" s="29" t="s">
        <v>55</v>
      </c>
      <c r="C5" s="9" t="s">
        <v>58</v>
      </c>
      <c r="D5" s="80" t="s">
        <v>341</v>
      </c>
      <c r="E5" s="30" t="s">
        <v>377</v>
      </c>
    </row>
    <row r="6" ht="19.5" customHeight="1" spans="1:9">
      <c r="A6" s="19">
        <v>1</v>
      </c>
      <c r="B6" s="19">
        <v>2</v>
      </c>
      <c r="C6" s="19">
        <v>3</v>
      </c>
      <c r="D6" s="81">
        <v>4</v>
      </c>
      <c r="E6" s="30">
        <v>5</v>
      </c>
    </row>
    <row r="7" ht="19.5" customHeight="1" spans="1:9">
      <c r="A7" s="31"/>
      <c r="B7" s="82"/>
      <c r="C7" s="82"/>
      <c r="D7" s="82"/>
      <c r="E7" s="82"/>
    </row>
    <row r="8" ht="19.5" customHeight="1" spans="1:9">
      <c r="A8" s="73"/>
      <c r="B8" s="82"/>
      <c r="C8" s="82"/>
      <c r="D8" s="82"/>
      <c r="E8" s="82"/>
    </row>
    <row r="9" s="27" customFormat="1" customHeight="1" spans="1:9">
      <c r="A9" s="38" t="s">
        <v>378</v>
      </c>
      <c r="B9" s="39"/>
      <c r="C9" s="39"/>
      <c r="D9" s="39"/>
      <c r="E9" s="39"/>
      <c r="F9" s="39"/>
      <c r="G9" s="39"/>
      <c r="H9" s="40"/>
      <c r="I9" s="41"/>
    </row>
  </sheetData>
  <mergeCells count="5">
    <mergeCell ref="A2:E2"/>
    <mergeCell ref="A3:D3"/>
    <mergeCell ref="B4:D4"/>
    <mergeCell ref="A9:I9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17" sqref="B17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379</v>
      </c>
    </row>
    <row r="2" ht="41.25" customHeight="1" spans="1:10">
      <c r="A2" s="69" t="str">
        <f>"2026"&amp;"年对下转移支付绩效目标表"</f>
        <v>2026年对下转移支付绩效目标表</v>
      </c>
      <c r="B2" s="3"/>
      <c r="C2" s="3"/>
      <c r="D2" s="3"/>
      <c r="E2" s="3"/>
      <c r="F2" s="70"/>
      <c r="G2" s="3"/>
      <c r="H2" s="70"/>
      <c r="I2" s="70"/>
      <c r="J2" s="3"/>
    </row>
    <row r="3" ht="17.25" customHeight="1" spans="1:10">
      <c r="A3" s="4" t="str">
        <f>"单位名称："&amp;"嵩明县中医医院"</f>
        <v>单位名称：嵩明县中医医院</v>
      </c>
    </row>
    <row r="4" ht="44.25" customHeight="1" spans="1:10">
      <c r="A4" s="71" t="s">
        <v>375</v>
      </c>
      <c r="B4" s="71" t="s">
        <v>231</v>
      </c>
      <c r="C4" s="71" t="s">
        <v>232</v>
      </c>
      <c r="D4" s="71" t="s">
        <v>233</v>
      </c>
      <c r="E4" s="71" t="s">
        <v>234</v>
      </c>
      <c r="F4" s="72" t="s">
        <v>235</v>
      </c>
      <c r="G4" s="71" t="s">
        <v>236</v>
      </c>
      <c r="H4" s="72" t="s">
        <v>237</v>
      </c>
      <c r="I4" s="72" t="s">
        <v>238</v>
      </c>
      <c r="J4" s="71" t="s">
        <v>239</v>
      </c>
    </row>
    <row r="5" ht="14.25" customHeight="1" spans="1:10">
      <c r="A5" s="71">
        <v>1</v>
      </c>
      <c r="B5" s="71">
        <v>2</v>
      </c>
      <c r="C5" s="71">
        <v>3</v>
      </c>
      <c r="D5" s="71">
        <v>4</v>
      </c>
      <c r="E5" s="71">
        <v>5</v>
      </c>
      <c r="F5" s="72">
        <v>6</v>
      </c>
      <c r="G5" s="71">
        <v>7</v>
      </c>
      <c r="H5" s="72">
        <v>8</v>
      </c>
      <c r="I5" s="72">
        <v>9</v>
      </c>
      <c r="J5" s="71">
        <v>10</v>
      </c>
    </row>
    <row r="6" ht="42" customHeight="1" spans="1:10">
      <c r="A6" s="31"/>
      <c r="B6" s="73"/>
      <c r="C6" s="73"/>
      <c r="D6" s="73"/>
      <c r="E6" s="60"/>
      <c r="F6" s="74"/>
      <c r="G6" s="60"/>
      <c r="H6" s="74"/>
      <c r="I6" s="74"/>
      <c r="J6" s="60"/>
    </row>
    <row r="7" ht="42" customHeight="1" spans="1:10">
      <c r="A7" s="31"/>
      <c r="B7" s="20"/>
      <c r="C7" s="20"/>
      <c r="D7" s="20"/>
      <c r="E7" s="31"/>
      <c r="F7" s="20"/>
      <c r="G7" s="31"/>
      <c r="H7" s="20"/>
      <c r="I7" s="20"/>
      <c r="J7" s="31"/>
    </row>
    <row r="8" s="27" customFormat="1" ht="18" customHeight="1" spans="1:10">
      <c r="A8" s="38" t="s">
        <v>378</v>
      </c>
      <c r="B8" s="39"/>
      <c r="C8" s="39"/>
      <c r="D8" s="39"/>
      <c r="E8" s="39"/>
      <c r="F8" s="39"/>
      <c r="G8" s="39"/>
      <c r="H8" s="40"/>
      <c r="I8" s="41"/>
    </row>
  </sheetData>
  <mergeCells count="3">
    <mergeCell ref="A2:J2"/>
    <mergeCell ref="A3:H3"/>
    <mergeCell ref="A8:I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D20" sqref="D20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42"/>
      <c r="B1" s="43"/>
      <c r="C1" s="43"/>
      <c r="D1" s="44"/>
      <c r="E1" s="44"/>
      <c r="F1" s="44"/>
      <c r="G1" s="43"/>
      <c r="H1" s="43"/>
      <c r="I1" s="45" t="s">
        <v>380</v>
      </c>
    </row>
    <row r="2" ht="41.25" customHeight="1" spans="1:9">
      <c r="A2" s="46" t="str">
        <f>"2026"&amp;"年新增资产配置预算表"</f>
        <v>2026年新增资产配置预算表</v>
      </c>
      <c r="B2" s="47"/>
      <c r="C2" s="47"/>
      <c r="D2" s="48"/>
      <c r="E2" s="48"/>
      <c r="F2" s="48"/>
      <c r="G2" s="47"/>
      <c r="H2" s="47"/>
      <c r="I2" s="48"/>
    </row>
    <row r="3" customHeight="1" spans="1:9">
      <c r="A3" s="49" t="str">
        <f>"单位名称："&amp;"嵩明县中医医院"</f>
        <v>单位名称：嵩明县中医医院</v>
      </c>
      <c r="B3" s="50"/>
      <c r="C3" s="50"/>
      <c r="D3" s="51"/>
      <c r="F3" s="48"/>
      <c r="G3" s="47"/>
      <c r="H3" s="47"/>
      <c r="I3" s="52" t="s">
        <v>1</v>
      </c>
    </row>
    <row r="4" ht="28.5" customHeight="1" spans="1:9">
      <c r="A4" s="53" t="s">
        <v>151</v>
      </c>
      <c r="B4" s="54" t="s">
        <v>152</v>
      </c>
      <c r="C4" s="55" t="s">
        <v>381</v>
      </c>
      <c r="D4" s="53" t="s">
        <v>382</v>
      </c>
      <c r="E4" s="53" t="s">
        <v>383</v>
      </c>
      <c r="F4" s="53" t="s">
        <v>384</v>
      </c>
      <c r="G4" s="54" t="s">
        <v>385</v>
      </c>
      <c r="H4" s="30"/>
      <c r="I4" s="53"/>
    </row>
    <row r="5" ht="21" customHeight="1" spans="1:9">
      <c r="A5" s="55"/>
      <c r="B5" s="56"/>
      <c r="C5" s="56"/>
      <c r="D5" s="57"/>
      <c r="E5" s="56"/>
      <c r="F5" s="56"/>
      <c r="G5" s="54" t="s">
        <v>339</v>
      </c>
      <c r="H5" s="54" t="s">
        <v>386</v>
      </c>
      <c r="I5" s="54" t="s">
        <v>387</v>
      </c>
    </row>
    <row r="6" ht="17.25" customHeight="1" spans="1:9">
      <c r="A6" s="58" t="s">
        <v>82</v>
      </c>
      <c r="B6" s="59" t="s">
        <v>83</v>
      </c>
      <c r="C6" s="58" t="s">
        <v>84</v>
      </c>
      <c r="D6" s="60" t="s">
        <v>85</v>
      </c>
      <c r="E6" s="58" t="s">
        <v>86</v>
      </c>
      <c r="F6" s="59" t="s">
        <v>87</v>
      </c>
      <c r="G6" s="61" t="s">
        <v>88</v>
      </c>
      <c r="H6" s="60" t="s">
        <v>89</v>
      </c>
      <c r="I6" s="60">
        <v>9</v>
      </c>
    </row>
    <row r="7" ht="19.5" customHeight="1" spans="1:9">
      <c r="A7" s="62"/>
      <c r="B7" s="34"/>
      <c r="C7" s="34"/>
      <c r="D7" s="31"/>
      <c r="E7" s="20"/>
      <c r="F7" s="61"/>
      <c r="G7" s="63"/>
      <c r="H7" s="64"/>
      <c r="I7" s="64"/>
    </row>
    <row r="8" ht="19.5" customHeight="1" spans="1:9">
      <c r="A8" s="65" t="s">
        <v>55</v>
      </c>
      <c r="B8" s="66"/>
      <c r="C8" s="66"/>
      <c r="D8" s="67"/>
      <c r="E8" s="68"/>
      <c r="F8" s="68"/>
      <c r="G8" s="63"/>
      <c r="H8" s="64"/>
      <c r="I8" s="64"/>
    </row>
    <row r="9" s="27" customFormat="1" ht="22" customHeight="1" spans="1:9">
      <c r="A9" s="38" t="s">
        <v>388</v>
      </c>
      <c r="B9" s="39"/>
      <c r="C9" s="39"/>
      <c r="D9" s="39"/>
      <c r="E9" s="39"/>
      <c r="F9" s="39"/>
      <c r="G9" s="39"/>
      <c r="H9" s="40"/>
      <c r="I9" s="41"/>
    </row>
  </sheetData>
  <mergeCells count="11">
    <mergeCell ref="A2:I2"/>
    <mergeCell ref="A3:C3"/>
    <mergeCell ref="G4:I4"/>
    <mergeCell ref="A8:F8"/>
    <mergeCell ref="A9:I9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E22" sqref="E2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389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"单位名称："&amp;"嵩明县中医医院"</f>
        <v>单位名称：嵩明县中医医院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175</v>
      </c>
      <c r="B4" s="8" t="s">
        <v>154</v>
      </c>
      <c r="C4" s="8" t="s">
        <v>176</v>
      </c>
      <c r="D4" s="9" t="s">
        <v>155</v>
      </c>
      <c r="E4" s="9" t="s">
        <v>156</v>
      </c>
      <c r="F4" s="9" t="s">
        <v>177</v>
      </c>
      <c r="G4" s="9" t="s">
        <v>178</v>
      </c>
      <c r="H4" s="28" t="s">
        <v>55</v>
      </c>
      <c r="I4" s="10" t="s">
        <v>390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9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0">
        <v>10</v>
      </c>
      <c r="K7" s="30">
        <v>11</v>
      </c>
    </row>
    <row r="8" ht="18.75" customHeight="1" spans="1:11">
      <c r="A8" s="31"/>
      <c r="B8" s="20"/>
      <c r="C8" s="31"/>
      <c r="D8" s="31"/>
      <c r="E8" s="31"/>
      <c r="F8" s="31"/>
      <c r="G8" s="31"/>
      <c r="H8" s="32"/>
      <c r="I8" s="33"/>
      <c r="J8" s="33"/>
      <c r="K8" s="32"/>
    </row>
    <row r="9" ht="18.75" customHeight="1" spans="1:11">
      <c r="A9" s="34"/>
      <c r="B9" s="20"/>
      <c r="C9" s="20"/>
      <c r="D9" s="20"/>
      <c r="E9" s="20"/>
      <c r="F9" s="20"/>
      <c r="G9" s="20"/>
      <c r="H9" s="22"/>
      <c r="I9" s="22"/>
      <c r="J9" s="22"/>
      <c r="K9" s="32"/>
    </row>
    <row r="10" ht="18.75" customHeight="1" spans="1:11">
      <c r="A10" s="35" t="s">
        <v>141</v>
      </c>
      <c r="B10" s="36"/>
      <c r="C10" s="36"/>
      <c r="D10" s="36"/>
      <c r="E10" s="36"/>
      <c r="F10" s="36"/>
      <c r="G10" s="37"/>
      <c r="H10" s="22"/>
      <c r="I10" s="22"/>
      <c r="J10" s="22"/>
      <c r="K10" s="32"/>
    </row>
    <row r="11" s="27" customFormat="1" ht="24" customHeight="1" spans="1:11">
      <c r="A11" s="38" t="s">
        <v>391</v>
      </c>
      <c r="B11" s="39"/>
      <c r="C11" s="39"/>
      <c r="D11" s="39"/>
      <c r="E11" s="39"/>
      <c r="F11" s="39"/>
      <c r="G11" s="39"/>
      <c r="H11" s="40"/>
      <c r="I11" s="41"/>
    </row>
  </sheetData>
  <mergeCells count="16">
    <mergeCell ref="A2:K2"/>
    <mergeCell ref="A3:G3"/>
    <mergeCell ref="I4:K4"/>
    <mergeCell ref="A10:G10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3"/>
  <sheetViews>
    <sheetView showZeros="0" tabSelected="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392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"单位名称："&amp;"嵩明县中医医院"</f>
        <v>单位名称：嵩明县中医医院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176</v>
      </c>
      <c r="B4" s="8" t="s">
        <v>175</v>
      </c>
      <c r="C4" s="8" t="s">
        <v>154</v>
      </c>
      <c r="D4" s="9" t="s">
        <v>393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3676104</v>
      </c>
      <c r="F8" s="22"/>
      <c r="G8" s="22"/>
    </row>
    <row r="9" ht="18.75" customHeight="1" spans="1:7">
      <c r="A9" s="20"/>
      <c r="B9" s="20" t="s">
        <v>394</v>
      </c>
      <c r="C9" s="20" t="s">
        <v>217</v>
      </c>
      <c r="D9" s="20" t="s">
        <v>395</v>
      </c>
      <c r="E9" s="22">
        <v>610000</v>
      </c>
      <c r="F9" s="22"/>
      <c r="G9" s="22"/>
    </row>
    <row r="10" ht="18.75" customHeight="1" spans="1:7">
      <c r="A10" s="23"/>
      <c r="B10" s="20" t="s">
        <v>394</v>
      </c>
      <c r="C10" s="20" t="s">
        <v>223</v>
      </c>
      <c r="D10" s="20" t="s">
        <v>395</v>
      </c>
      <c r="E10" s="22">
        <v>1071504</v>
      </c>
      <c r="F10" s="22"/>
      <c r="G10" s="22"/>
    </row>
    <row r="11" ht="18.75" customHeight="1" spans="1:7">
      <c r="A11" s="23"/>
      <c r="B11" s="20" t="s">
        <v>394</v>
      </c>
      <c r="C11" s="20" t="s">
        <v>227</v>
      </c>
      <c r="D11" s="20" t="s">
        <v>395</v>
      </c>
      <c r="E11" s="22">
        <v>793600</v>
      </c>
      <c r="F11" s="22"/>
      <c r="G11" s="22"/>
    </row>
    <row r="12" ht="18.75" customHeight="1" spans="1:7">
      <c r="A12" s="23"/>
      <c r="B12" s="20" t="s">
        <v>394</v>
      </c>
      <c r="C12" s="20" t="s">
        <v>229</v>
      </c>
      <c r="D12" s="20" t="s">
        <v>395</v>
      </c>
      <c r="E12" s="22">
        <v>1201000</v>
      </c>
      <c r="F12" s="22"/>
      <c r="G12" s="22"/>
    </row>
    <row r="13" ht="18.75" customHeight="1" spans="1:7">
      <c r="A13" s="24" t="s">
        <v>55</v>
      </c>
      <c r="B13" s="25" t="s">
        <v>396</v>
      </c>
      <c r="C13" s="25"/>
      <c r="D13" s="26"/>
      <c r="E13" s="22">
        <v>3676104</v>
      </c>
      <c r="F13" s="22"/>
      <c r="G13" s="22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52" t="s">
        <v>52</v>
      </c>
    </row>
    <row r="2" ht="41.25" customHeight="1" spans="1:19">
      <c r="A2" s="46" t="str">
        <f>"2026"&amp;"年部门收入预算表"</f>
        <v>2026年部门收入预算表</v>
      </c>
    </row>
    <row r="3" ht="17.25" customHeight="1" spans="1:19">
      <c r="A3" s="49" t="str">
        <f>"单位名称："&amp;"嵩明县中医医院"</f>
        <v>单位名称：嵩明县中医医院</v>
      </c>
      <c r="S3" s="51" t="s">
        <v>1</v>
      </c>
    </row>
    <row r="4" ht="21.75" customHeight="1" spans="1:19">
      <c r="A4" s="190" t="s">
        <v>53</v>
      </c>
      <c r="B4" s="191" t="s">
        <v>54</v>
      </c>
      <c r="C4" s="191" t="s">
        <v>55</v>
      </c>
      <c r="D4" s="192" t="s">
        <v>56</v>
      </c>
      <c r="E4" s="192"/>
      <c r="F4" s="192"/>
      <c r="G4" s="192"/>
      <c r="H4" s="192"/>
      <c r="I4" s="138"/>
      <c r="J4" s="192"/>
      <c r="K4" s="192"/>
      <c r="L4" s="192"/>
      <c r="M4" s="192"/>
      <c r="N4" s="193"/>
      <c r="O4" s="192" t="s">
        <v>45</v>
      </c>
      <c r="P4" s="192"/>
      <c r="Q4" s="192"/>
      <c r="R4" s="192"/>
      <c r="S4" s="193"/>
    </row>
    <row r="5" ht="27" customHeight="1" spans="1:19">
      <c r="A5" s="194"/>
      <c r="B5" s="195"/>
      <c r="C5" s="195"/>
      <c r="D5" s="195" t="s">
        <v>57</v>
      </c>
      <c r="E5" s="195" t="s">
        <v>58</v>
      </c>
      <c r="F5" s="195" t="s">
        <v>59</v>
      </c>
      <c r="G5" s="195" t="s">
        <v>60</v>
      </c>
      <c r="H5" s="195" t="s">
        <v>61</v>
      </c>
      <c r="I5" s="196" t="s">
        <v>62</v>
      </c>
      <c r="J5" s="197"/>
      <c r="K5" s="197"/>
      <c r="L5" s="197"/>
      <c r="M5" s="197"/>
      <c r="N5" s="198"/>
      <c r="O5" s="195" t="s">
        <v>57</v>
      </c>
      <c r="P5" s="195" t="s">
        <v>58</v>
      </c>
      <c r="Q5" s="195" t="s">
        <v>59</v>
      </c>
      <c r="R5" s="195" t="s">
        <v>60</v>
      </c>
      <c r="S5" s="195" t="s">
        <v>63</v>
      </c>
    </row>
    <row r="6" ht="30" customHeight="1" spans="1:19">
      <c r="A6" s="199"/>
      <c r="B6" s="113"/>
      <c r="C6" s="121"/>
      <c r="D6" s="121"/>
      <c r="E6" s="121"/>
      <c r="F6" s="121"/>
      <c r="G6" s="121"/>
      <c r="H6" s="121"/>
      <c r="I6" s="74" t="s">
        <v>57</v>
      </c>
      <c r="J6" s="198" t="s">
        <v>64</v>
      </c>
      <c r="K6" s="198" t="s">
        <v>65</v>
      </c>
      <c r="L6" s="198" t="s">
        <v>66</v>
      </c>
      <c r="M6" s="198" t="s">
        <v>67</v>
      </c>
      <c r="N6" s="198" t="s">
        <v>68</v>
      </c>
      <c r="O6" s="200"/>
      <c r="P6" s="200"/>
      <c r="Q6" s="200"/>
      <c r="R6" s="200"/>
      <c r="S6" s="121"/>
    </row>
    <row r="7" ht="15" customHeight="1" spans="1:19">
      <c r="A7" s="201">
        <v>1</v>
      </c>
      <c r="B7" s="201">
        <v>2</v>
      </c>
      <c r="C7" s="201">
        <v>3</v>
      </c>
      <c r="D7" s="201">
        <v>4</v>
      </c>
      <c r="E7" s="201">
        <v>5</v>
      </c>
      <c r="F7" s="201">
        <v>6</v>
      </c>
      <c r="G7" s="201">
        <v>7</v>
      </c>
      <c r="H7" s="201">
        <v>8</v>
      </c>
      <c r="I7" s="74">
        <v>9</v>
      </c>
      <c r="J7" s="201">
        <v>10</v>
      </c>
      <c r="K7" s="201">
        <v>11</v>
      </c>
      <c r="L7" s="201">
        <v>12</v>
      </c>
      <c r="M7" s="201">
        <v>13</v>
      </c>
      <c r="N7" s="201">
        <v>14</v>
      </c>
      <c r="O7" s="201">
        <v>15</v>
      </c>
      <c r="P7" s="201">
        <v>16</v>
      </c>
      <c r="Q7" s="201">
        <v>17</v>
      </c>
      <c r="R7" s="201">
        <v>18</v>
      </c>
      <c r="S7" s="201">
        <v>19</v>
      </c>
    </row>
    <row r="8" ht="18" customHeight="1" spans="1:19">
      <c r="A8" s="20" t="s">
        <v>69</v>
      </c>
      <c r="B8" s="20" t="s">
        <v>70</v>
      </c>
      <c r="C8" s="109">
        <v>88538046.8</v>
      </c>
      <c r="D8" s="82">
        <v>88538046.8</v>
      </c>
      <c r="E8" s="82">
        <v>5916104</v>
      </c>
      <c r="F8" s="82"/>
      <c r="G8" s="82"/>
      <c r="H8" s="82"/>
      <c r="I8" s="82">
        <v>82621942.8</v>
      </c>
      <c r="J8" s="82">
        <v>82621942.8</v>
      </c>
      <c r="K8" s="82"/>
      <c r="L8" s="82"/>
      <c r="M8" s="82"/>
      <c r="N8" s="82"/>
      <c r="O8" s="82"/>
      <c r="P8" s="82"/>
      <c r="Q8" s="82"/>
      <c r="R8" s="82"/>
      <c r="S8" s="82"/>
    </row>
    <row r="9" ht="18" customHeight="1" spans="1:19">
      <c r="A9" s="55" t="s">
        <v>55</v>
      </c>
      <c r="B9" s="202"/>
      <c r="C9" s="82">
        <v>88538046.8</v>
      </c>
      <c r="D9" s="82">
        <v>88538046.8</v>
      </c>
      <c r="E9" s="82">
        <v>5916104</v>
      </c>
      <c r="F9" s="82"/>
      <c r="G9" s="82"/>
      <c r="H9" s="82"/>
      <c r="I9" s="82">
        <v>82621942.8</v>
      </c>
      <c r="J9" s="82">
        <v>82621942.8</v>
      </c>
      <c r="K9" s="82"/>
      <c r="L9" s="82"/>
      <c r="M9" s="82"/>
      <c r="N9" s="82"/>
      <c r="O9" s="82"/>
      <c r="P9" s="82"/>
      <c r="Q9" s="82"/>
      <c r="R9" s="82"/>
      <c r="S9" s="82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10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51" t="s">
        <v>71</v>
      </c>
    </row>
    <row r="2" ht="41.25" customHeight="1" spans="1:15">
      <c r="A2" s="46" t="str">
        <f>"2026"&amp;"年部门支出预算表"</f>
        <v>2026年部门支出预算表</v>
      </c>
    </row>
    <row r="3" ht="17.25" customHeight="1" spans="1:15">
      <c r="A3" s="49" t="str">
        <f>"单位名称："&amp;"嵩明县中医医院"</f>
        <v>单位名称：嵩明县中医医院</v>
      </c>
      <c r="O3" s="51" t="s">
        <v>1</v>
      </c>
    </row>
    <row r="4" ht="27" customHeight="1" spans="1:15">
      <c r="A4" s="176" t="s">
        <v>72</v>
      </c>
      <c r="B4" s="176" t="s">
        <v>73</v>
      </c>
      <c r="C4" s="176" t="s">
        <v>55</v>
      </c>
      <c r="D4" s="177" t="s">
        <v>58</v>
      </c>
      <c r="E4" s="178"/>
      <c r="F4" s="179"/>
      <c r="G4" s="180" t="s">
        <v>59</v>
      </c>
      <c r="H4" s="180" t="s">
        <v>60</v>
      </c>
      <c r="I4" s="180" t="s">
        <v>74</v>
      </c>
      <c r="J4" s="177" t="s">
        <v>62</v>
      </c>
      <c r="K4" s="178"/>
      <c r="L4" s="178"/>
      <c r="M4" s="178"/>
      <c r="N4" s="181"/>
      <c r="O4" s="182"/>
    </row>
    <row r="5" ht="42" customHeight="1" spans="1:15">
      <c r="A5" s="183"/>
      <c r="B5" s="183"/>
      <c r="C5" s="184"/>
      <c r="D5" s="185" t="s">
        <v>57</v>
      </c>
      <c r="E5" s="185" t="s">
        <v>75</v>
      </c>
      <c r="F5" s="185" t="s">
        <v>76</v>
      </c>
      <c r="G5" s="184"/>
      <c r="H5" s="184"/>
      <c r="I5" s="186"/>
      <c r="J5" s="185" t="s">
        <v>57</v>
      </c>
      <c r="K5" s="170" t="s">
        <v>77</v>
      </c>
      <c r="L5" s="170" t="s">
        <v>78</v>
      </c>
      <c r="M5" s="170" t="s">
        <v>79</v>
      </c>
      <c r="N5" s="170" t="s">
        <v>80</v>
      </c>
      <c r="O5" s="170" t="s">
        <v>81</v>
      </c>
    </row>
    <row r="6" ht="18" customHeight="1" spans="1:15">
      <c r="A6" s="58" t="s">
        <v>82</v>
      </c>
      <c r="B6" s="58" t="s">
        <v>83</v>
      </c>
      <c r="C6" s="58" t="s">
        <v>84</v>
      </c>
      <c r="D6" s="61" t="s">
        <v>85</v>
      </c>
      <c r="E6" s="61" t="s">
        <v>86</v>
      </c>
      <c r="F6" s="61" t="s">
        <v>87</v>
      </c>
      <c r="G6" s="61" t="s">
        <v>88</v>
      </c>
      <c r="H6" s="61" t="s">
        <v>89</v>
      </c>
      <c r="I6" s="61" t="s">
        <v>90</v>
      </c>
      <c r="J6" s="61" t="s">
        <v>91</v>
      </c>
      <c r="K6" s="61" t="s">
        <v>92</v>
      </c>
      <c r="L6" s="61" t="s">
        <v>93</v>
      </c>
      <c r="M6" s="61" t="s">
        <v>94</v>
      </c>
      <c r="N6" s="58" t="s">
        <v>95</v>
      </c>
      <c r="O6" s="61" t="s">
        <v>96</v>
      </c>
    </row>
    <row r="7" ht="21" customHeight="1" spans="1:15">
      <c r="A7" s="62" t="s">
        <v>97</v>
      </c>
      <c r="B7" s="62" t="s">
        <v>98</v>
      </c>
      <c r="C7" s="82">
        <v>88538046.8</v>
      </c>
      <c r="D7" s="82">
        <v>5916104</v>
      </c>
      <c r="E7" s="82">
        <v>2240000</v>
      </c>
      <c r="F7" s="82">
        <v>3676104</v>
      </c>
      <c r="G7" s="82"/>
      <c r="H7" s="82"/>
      <c r="I7" s="82"/>
      <c r="J7" s="82">
        <v>82621942.8</v>
      </c>
      <c r="K7" s="82">
        <v>82621942.8</v>
      </c>
      <c r="L7" s="82"/>
      <c r="M7" s="82"/>
      <c r="N7" s="82"/>
      <c r="O7" s="82"/>
    </row>
    <row r="8" ht="21" customHeight="1" spans="1:15">
      <c r="A8" s="187" t="s">
        <v>99</v>
      </c>
      <c r="B8" s="187" t="s">
        <v>100</v>
      </c>
      <c r="C8" s="82">
        <v>88538046.8</v>
      </c>
      <c r="D8" s="82">
        <v>5916104</v>
      </c>
      <c r="E8" s="82">
        <v>2240000</v>
      </c>
      <c r="F8" s="82">
        <v>3676104</v>
      </c>
      <c r="G8" s="82"/>
      <c r="H8" s="82"/>
      <c r="I8" s="82"/>
      <c r="J8" s="82">
        <v>82621942.8</v>
      </c>
      <c r="K8" s="82">
        <v>82621942.8</v>
      </c>
      <c r="L8" s="82"/>
      <c r="M8" s="82"/>
      <c r="N8" s="82"/>
      <c r="O8" s="82"/>
    </row>
    <row r="9" ht="21" customHeight="1" spans="1:15">
      <c r="A9" s="188" t="s">
        <v>101</v>
      </c>
      <c r="B9" s="188" t="s">
        <v>102</v>
      </c>
      <c r="C9" s="82">
        <v>88538046.8</v>
      </c>
      <c r="D9" s="82">
        <v>5916104</v>
      </c>
      <c r="E9" s="82">
        <v>2240000</v>
      </c>
      <c r="F9" s="82">
        <v>3676104</v>
      </c>
      <c r="G9" s="82"/>
      <c r="H9" s="82"/>
      <c r="I9" s="82"/>
      <c r="J9" s="82">
        <v>82621942.8</v>
      </c>
      <c r="K9" s="82">
        <v>82621942.8</v>
      </c>
      <c r="L9" s="82"/>
      <c r="M9" s="82"/>
      <c r="N9" s="82"/>
      <c r="O9" s="82"/>
    </row>
    <row r="10" ht="21" customHeight="1" spans="1:15">
      <c r="A10" s="189" t="s">
        <v>55</v>
      </c>
      <c r="B10" s="37"/>
      <c r="C10" s="82">
        <v>88538046.8</v>
      </c>
      <c r="D10" s="82">
        <v>5916104</v>
      </c>
      <c r="E10" s="82">
        <v>2240000</v>
      </c>
      <c r="F10" s="82">
        <v>3676104</v>
      </c>
      <c r="G10" s="82"/>
      <c r="H10" s="82"/>
      <c r="I10" s="82"/>
      <c r="J10" s="82">
        <v>82621942.8</v>
      </c>
      <c r="K10" s="82">
        <v>82621942.8</v>
      </c>
      <c r="L10" s="82"/>
      <c r="M10" s="82"/>
      <c r="N10" s="82"/>
      <c r="O10" s="82"/>
    </row>
  </sheetData>
  <mergeCells count="12">
    <mergeCell ref="A1:O1"/>
    <mergeCell ref="A2:O2"/>
    <mergeCell ref="A3:B3"/>
    <mergeCell ref="D4:F4"/>
    <mergeCell ref="J4:O4"/>
    <mergeCell ref="A10:B1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7"/>
      <c r="B1" s="51"/>
      <c r="C1" s="51"/>
      <c r="D1" s="51" t="s">
        <v>103</v>
      </c>
    </row>
    <row r="2" ht="41.25" customHeight="1" spans="1:4">
      <c r="A2" s="46" t="str">
        <f>"2026"&amp;"年部门财政拨款收支预算总表"</f>
        <v>2026年部门财政拨款收支预算总表</v>
      </c>
    </row>
    <row r="3" ht="17.25" customHeight="1" spans="1:4">
      <c r="A3" s="49" t="str">
        <f>"单位名称："&amp;"嵩明县中医医院"</f>
        <v>单位名称：嵩明县中医医院</v>
      </c>
      <c r="B3" s="169"/>
      <c r="D3" s="51" t="s">
        <v>1</v>
      </c>
    </row>
    <row r="4" ht="17.25" customHeight="1" spans="1:4">
      <c r="A4" s="170" t="s">
        <v>2</v>
      </c>
      <c r="B4" s="171"/>
      <c r="C4" s="170" t="s">
        <v>3</v>
      </c>
      <c r="D4" s="171"/>
    </row>
    <row r="5" ht="18.75" customHeight="1" spans="1:4">
      <c r="A5" s="170" t="s">
        <v>4</v>
      </c>
      <c r="B5" s="170" t="s">
        <v>5</v>
      </c>
      <c r="C5" s="170" t="s">
        <v>6</v>
      </c>
      <c r="D5" s="170" t="s">
        <v>5</v>
      </c>
    </row>
    <row r="6" ht="16.5" customHeight="1" spans="1:4">
      <c r="A6" s="172" t="s">
        <v>104</v>
      </c>
      <c r="B6" s="82">
        <v>5916104</v>
      </c>
      <c r="C6" s="172" t="s">
        <v>105</v>
      </c>
      <c r="D6" s="109">
        <v>5916104</v>
      </c>
    </row>
    <row r="7" ht="16.5" customHeight="1" spans="1:4">
      <c r="A7" s="172" t="s">
        <v>106</v>
      </c>
      <c r="B7" s="82">
        <v>5916104</v>
      </c>
      <c r="C7" s="172" t="s">
        <v>107</v>
      </c>
      <c r="D7" s="109"/>
    </row>
    <row r="8" ht="16.5" customHeight="1" spans="1:4">
      <c r="A8" s="172" t="s">
        <v>108</v>
      </c>
      <c r="B8" s="82"/>
      <c r="C8" s="172" t="s">
        <v>109</v>
      </c>
      <c r="D8" s="109"/>
    </row>
    <row r="9" ht="16.5" customHeight="1" spans="1:4">
      <c r="A9" s="172" t="s">
        <v>110</v>
      </c>
      <c r="B9" s="82"/>
      <c r="C9" s="172" t="s">
        <v>111</v>
      </c>
      <c r="D9" s="109"/>
    </row>
    <row r="10" ht="16.5" customHeight="1" spans="1:4">
      <c r="A10" s="172" t="s">
        <v>112</v>
      </c>
      <c r="B10" s="82"/>
      <c r="C10" s="172" t="s">
        <v>113</v>
      </c>
      <c r="D10" s="109"/>
    </row>
    <row r="11" ht="16.5" customHeight="1" spans="1:4">
      <c r="A11" s="172" t="s">
        <v>106</v>
      </c>
      <c r="B11" s="82"/>
      <c r="C11" s="172" t="s">
        <v>114</v>
      </c>
      <c r="D11" s="109"/>
    </row>
    <row r="12" ht="16.5" customHeight="1" spans="1:4">
      <c r="A12" s="157" t="s">
        <v>108</v>
      </c>
      <c r="B12" s="82"/>
      <c r="C12" s="73" t="s">
        <v>115</v>
      </c>
      <c r="D12" s="109"/>
    </row>
    <row r="13" ht="16.5" customHeight="1" spans="1:4">
      <c r="A13" s="157" t="s">
        <v>110</v>
      </c>
      <c r="B13" s="82"/>
      <c r="C13" s="73" t="s">
        <v>116</v>
      </c>
      <c r="D13" s="109"/>
    </row>
    <row r="14" ht="16.5" customHeight="1" spans="1:4">
      <c r="A14" s="173"/>
      <c r="B14" s="82"/>
      <c r="C14" s="73" t="s">
        <v>117</v>
      </c>
      <c r="D14" s="109"/>
    </row>
    <row r="15" ht="16.5" customHeight="1" spans="1:4">
      <c r="A15" s="173"/>
      <c r="B15" s="82"/>
      <c r="C15" s="73" t="s">
        <v>118</v>
      </c>
      <c r="D15" s="109">
        <v>5916104</v>
      </c>
    </row>
    <row r="16" ht="16.5" customHeight="1" spans="1:4">
      <c r="A16" s="173"/>
      <c r="B16" s="82"/>
      <c r="C16" s="73" t="s">
        <v>119</v>
      </c>
      <c r="D16" s="109"/>
    </row>
    <row r="17" ht="16.5" customHeight="1" spans="1:4">
      <c r="A17" s="173"/>
      <c r="B17" s="82"/>
      <c r="C17" s="73" t="s">
        <v>120</v>
      </c>
      <c r="D17" s="109"/>
    </row>
    <row r="18" ht="16.5" customHeight="1" spans="1:4">
      <c r="A18" s="173"/>
      <c r="B18" s="82"/>
      <c r="C18" s="73" t="s">
        <v>121</v>
      </c>
      <c r="D18" s="109"/>
    </row>
    <row r="19" ht="16.5" customHeight="1" spans="1:4">
      <c r="A19" s="173"/>
      <c r="B19" s="82"/>
      <c r="C19" s="73" t="s">
        <v>122</v>
      </c>
      <c r="D19" s="109"/>
    </row>
    <row r="20" ht="16.5" customHeight="1" spans="1:4">
      <c r="A20" s="173"/>
      <c r="B20" s="82"/>
      <c r="C20" s="73" t="s">
        <v>123</v>
      </c>
      <c r="D20" s="109"/>
    </row>
    <row r="21" ht="16.5" customHeight="1" spans="1:4">
      <c r="A21" s="173"/>
      <c r="B21" s="82"/>
      <c r="C21" s="73" t="s">
        <v>124</v>
      </c>
      <c r="D21" s="109"/>
    </row>
    <row r="22" ht="16.5" customHeight="1" spans="1:4">
      <c r="A22" s="173"/>
      <c r="B22" s="82"/>
      <c r="C22" s="73" t="s">
        <v>125</v>
      </c>
      <c r="D22" s="109"/>
    </row>
    <row r="23" ht="16.5" customHeight="1" spans="1:4">
      <c r="A23" s="173"/>
      <c r="B23" s="82"/>
      <c r="C23" s="73" t="s">
        <v>126</v>
      </c>
      <c r="D23" s="109"/>
    </row>
    <row r="24" ht="16.5" customHeight="1" spans="1:4">
      <c r="A24" s="173"/>
      <c r="B24" s="82"/>
      <c r="C24" s="73" t="s">
        <v>127</v>
      </c>
      <c r="D24" s="109"/>
    </row>
    <row r="25" ht="16.5" customHeight="1" spans="1:4">
      <c r="A25" s="173"/>
      <c r="B25" s="82"/>
      <c r="C25" s="73" t="s">
        <v>128</v>
      </c>
      <c r="D25" s="109"/>
    </row>
    <row r="26" ht="16.5" customHeight="1" spans="1:4">
      <c r="A26" s="173"/>
      <c r="B26" s="82"/>
      <c r="C26" s="73" t="s">
        <v>129</v>
      </c>
      <c r="D26" s="109"/>
    </row>
    <row r="27" ht="16.5" customHeight="1" spans="1:4">
      <c r="A27" s="173"/>
      <c r="B27" s="82"/>
      <c r="C27" s="73" t="s">
        <v>130</v>
      </c>
      <c r="D27" s="109"/>
    </row>
    <row r="28" ht="16.5" customHeight="1" spans="1:4">
      <c r="A28" s="173"/>
      <c r="B28" s="82"/>
      <c r="C28" s="73" t="s">
        <v>131</v>
      </c>
      <c r="D28" s="109"/>
    </row>
    <row r="29" ht="16.5" customHeight="1" spans="1:4">
      <c r="A29" s="173"/>
      <c r="B29" s="82"/>
      <c r="C29" s="73" t="s">
        <v>132</v>
      </c>
      <c r="D29" s="109"/>
    </row>
    <row r="30" ht="16.5" customHeight="1" spans="1:4">
      <c r="A30" s="173"/>
      <c r="B30" s="82"/>
      <c r="C30" s="73" t="s">
        <v>133</v>
      </c>
      <c r="D30" s="109"/>
    </row>
    <row r="31" ht="16.5" customHeight="1" spans="1:4">
      <c r="A31" s="173"/>
      <c r="B31" s="82"/>
      <c r="C31" s="157" t="s">
        <v>134</v>
      </c>
      <c r="D31" s="109"/>
    </row>
    <row r="32" ht="16.5" customHeight="1" spans="1:4">
      <c r="A32" s="173"/>
      <c r="B32" s="82"/>
      <c r="C32" s="157" t="s">
        <v>135</v>
      </c>
      <c r="D32" s="109"/>
    </row>
    <row r="33" ht="16.5" customHeight="1" spans="1:4">
      <c r="A33" s="173"/>
      <c r="B33" s="82"/>
      <c r="C33" s="31" t="s">
        <v>136</v>
      </c>
      <c r="D33" s="109"/>
    </row>
    <row r="34" ht="15" customHeight="1" spans="1:4">
      <c r="A34" s="174" t="s">
        <v>50</v>
      </c>
      <c r="B34" s="175">
        <v>5916104</v>
      </c>
      <c r="C34" s="174" t="s">
        <v>51</v>
      </c>
      <c r="D34" s="175">
        <v>5916104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43"/>
      <c r="F1" s="75"/>
      <c r="G1" s="144" t="s">
        <v>137</v>
      </c>
    </row>
    <row r="2" ht="41.25" customHeight="1" spans="1:7">
      <c r="A2" s="131" t="str">
        <f>"2026"&amp;"年一般公共预算支出预算表（按功能科目分类）"</f>
        <v>2026年一般公共预算支出预算表（按功能科目分类）</v>
      </c>
      <c r="B2" s="131"/>
      <c r="C2" s="131"/>
      <c r="D2" s="131"/>
      <c r="E2" s="131"/>
      <c r="F2" s="131"/>
      <c r="G2" s="131"/>
    </row>
    <row r="3" ht="18" customHeight="1" spans="1:7">
      <c r="A3" s="4" t="str">
        <f>"单位名称："&amp;"嵩明县中医医院"</f>
        <v>单位名称：嵩明县中医医院</v>
      </c>
      <c r="F3" s="128"/>
      <c r="G3" s="144" t="s">
        <v>1</v>
      </c>
    </row>
    <row r="4" ht="20.25" customHeight="1" spans="1:7">
      <c r="A4" s="164" t="s">
        <v>138</v>
      </c>
      <c r="B4" s="165"/>
      <c r="C4" s="132" t="s">
        <v>55</v>
      </c>
      <c r="D4" s="152" t="s">
        <v>75</v>
      </c>
      <c r="E4" s="11"/>
      <c r="F4" s="12"/>
      <c r="G4" s="146" t="s">
        <v>76</v>
      </c>
    </row>
    <row r="5" ht="20.25" customHeight="1" spans="1:7">
      <c r="A5" s="166" t="s">
        <v>72</v>
      </c>
      <c r="B5" s="166" t="s">
        <v>73</v>
      </c>
      <c r="C5" s="18"/>
      <c r="D5" s="137" t="s">
        <v>57</v>
      </c>
      <c r="E5" s="137" t="s">
        <v>139</v>
      </c>
      <c r="F5" s="137" t="s">
        <v>140</v>
      </c>
      <c r="G5" s="148"/>
    </row>
    <row r="6" ht="15" customHeight="1" spans="1:7">
      <c r="A6" s="65" t="s">
        <v>82</v>
      </c>
      <c r="B6" s="65" t="s">
        <v>83</v>
      </c>
      <c r="C6" s="65" t="s">
        <v>84</v>
      </c>
      <c r="D6" s="65" t="s">
        <v>85</v>
      </c>
      <c r="E6" s="65" t="s">
        <v>86</v>
      </c>
      <c r="F6" s="65" t="s">
        <v>87</v>
      </c>
      <c r="G6" s="65" t="s">
        <v>88</v>
      </c>
    </row>
    <row r="7" ht="18" customHeight="1" spans="1:7">
      <c r="A7" s="31" t="s">
        <v>97</v>
      </c>
      <c r="B7" s="31" t="s">
        <v>98</v>
      </c>
      <c r="C7" s="82">
        <v>5916104</v>
      </c>
      <c r="D7" s="82">
        <v>2240000</v>
      </c>
      <c r="E7" s="82">
        <v>2240000</v>
      </c>
      <c r="F7" s="82"/>
      <c r="G7" s="82">
        <v>3676104</v>
      </c>
    </row>
    <row r="8" ht="18" customHeight="1" spans="1:7">
      <c r="A8" s="142" t="s">
        <v>99</v>
      </c>
      <c r="B8" s="142" t="s">
        <v>100</v>
      </c>
      <c r="C8" s="82">
        <v>5916104</v>
      </c>
      <c r="D8" s="82">
        <v>2240000</v>
      </c>
      <c r="E8" s="82">
        <v>2240000</v>
      </c>
      <c r="F8" s="82"/>
      <c r="G8" s="82">
        <v>3676104</v>
      </c>
    </row>
    <row r="9" ht="18" customHeight="1" spans="1:7">
      <c r="A9" s="167" t="s">
        <v>101</v>
      </c>
      <c r="B9" s="167" t="s">
        <v>102</v>
      </c>
      <c r="C9" s="82">
        <v>5916104</v>
      </c>
      <c r="D9" s="82">
        <v>2240000</v>
      </c>
      <c r="E9" s="82">
        <v>2240000</v>
      </c>
      <c r="F9" s="82"/>
      <c r="G9" s="82">
        <v>3676104</v>
      </c>
    </row>
    <row r="10" ht="18" customHeight="1" spans="1:7">
      <c r="A10" s="81" t="s">
        <v>141</v>
      </c>
      <c r="B10" s="168" t="s">
        <v>141</v>
      </c>
      <c r="C10" s="82">
        <v>5916104</v>
      </c>
      <c r="D10" s="82">
        <v>2240000</v>
      </c>
      <c r="E10" s="82">
        <v>2240000</v>
      </c>
      <c r="F10" s="82"/>
      <c r="G10" s="82">
        <v>3676104</v>
      </c>
    </row>
  </sheetData>
  <mergeCells count="6">
    <mergeCell ref="A2:G2"/>
    <mergeCell ref="A4:B4"/>
    <mergeCell ref="D4:F4"/>
    <mergeCell ref="A10:B10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C15" sqref="C15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8"/>
      <c r="B1" s="48"/>
      <c r="C1" s="48"/>
      <c r="D1" s="48"/>
      <c r="E1" s="47"/>
      <c r="F1" s="160" t="s">
        <v>142</v>
      </c>
    </row>
    <row r="2" ht="41.25" customHeight="1" spans="1:6">
      <c r="A2" s="161" t="str">
        <f>"2026"&amp;"年一般公共预算“三公”经费支出预算表"</f>
        <v>2026年一般公共预算“三公”经费支出预算表</v>
      </c>
      <c r="B2" s="48"/>
      <c r="C2" s="48"/>
      <c r="D2" s="48"/>
      <c r="E2" s="47"/>
      <c r="F2" s="48"/>
    </row>
    <row r="3" customHeight="1" spans="1:6">
      <c r="A3" s="116" t="str">
        <f>"单位名称："&amp;"嵩明县中医医院"</f>
        <v>单位名称：嵩明县中医医院</v>
      </c>
      <c r="B3" s="162"/>
      <c r="D3" s="48"/>
      <c r="E3" s="47"/>
      <c r="F3" s="52" t="s">
        <v>1</v>
      </c>
    </row>
    <row r="4" ht="27" customHeight="1" spans="1:6">
      <c r="A4" s="53" t="s">
        <v>143</v>
      </c>
      <c r="B4" s="53" t="s">
        <v>144</v>
      </c>
      <c r="C4" s="55" t="s">
        <v>145</v>
      </c>
      <c r="D4" s="53"/>
      <c r="E4" s="54"/>
      <c r="F4" s="53" t="s">
        <v>146</v>
      </c>
    </row>
    <row r="5" ht="28.5" customHeight="1" spans="1:6">
      <c r="A5" s="163"/>
      <c r="B5" s="57"/>
      <c r="C5" s="54" t="s">
        <v>57</v>
      </c>
      <c r="D5" s="54" t="s">
        <v>147</v>
      </c>
      <c r="E5" s="54" t="s">
        <v>148</v>
      </c>
      <c r="F5" s="56"/>
    </row>
    <row r="6" ht="17.25" customHeight="1" spans="1:6">
      <c r="A6" s="61" t="s">
        <v>82</v>
      </c>
      <c r="B6" s="61" t="s">
        <v>83</v>
      </c>
      <c r="C6" s="61" t="s">
        <v>84</v>
      </c>
      <c r="D6" s="61" t="s">
        <v>85</v>
      </c>
      <c r="E6" s="61" t="s">
        <v>86</v>
      </c>
      <c r="F6" s="61" t="s">
        <v>87</v>
      </c>
    </row>
    <row r="7" ht="17.25" customHeight="1" spans="1:6">
      <c r="A7" s="82"/>
      <c r="B7" s="82"/>
      <c r="C7" s="82"/>
      <c r="D7" s="82"/>
      <c r="E7" s="82"/>
      <c r="F7" s="82"/>
    </row>
    <row r="8" s="27" customFormat="1" customHeight="1" spans="1:6">
      <c r="A8" s="27" t="s">
        <v>149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10"/>
  <sheetViews>
    <sheetView showZeros="0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43"/>
      <c r="C1" s="149"/>
      <c r="E1" s="150"/>
      <c r="F1" s="150"/>
      <c r="G1" s="150"/>
      <c r="H1" s="150"/>
      <c r="I1" s="84"/>
      <c r="J1" s="84"/>
      <c r="K1" s="84"/>
      <c r="L1" s="84"/>
      <c r="M1" s="84"/>
      <c r="N1" s="84"/>
      <c r="R1" s="84"/>
      <c r="V1" s="149"/>
      <c r="X1" s="2" t="s">
        <v>150</v>
      </c>
    </row>
    <row r="2" ht="45.75" customHeight="1" spans="1:24">
      <c r="A2" s="70" t="str">
        <f>"2026"&amp;"年部门基本支出预算表"</f>
        <v>2026年部门基本支出预算表</v>
      </c>
      <c r="B2" s="3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3"/>
      <c r="P2" s="3"/>
      <c r="Q2" s="3"/>
      <c r="R2" s="70"/>
      <c r="S2" s="70"/>
      <c r="T2" s="70"/>
      <c r="U2" s="70"/>
      <c r="V2" s="70"/>
      <c r="W2" s="70"/>
      <c r="X2" s="70"/>
    </row>
    <row r="3" ht="18.75" customHeight="1" spans="1:24">
      <c r="A3" s="4" t="str">
        <f>"单位名称："&amp;"嵩明县中医医院"</f>
        <v>单位名称：嵩明县中医医院</v>
      </c>
      <c r="B3" s="5"/>
      <c r="C3" s="151"/>
      <c r="D3" s="151"/>
      <c r="E3" s="151"/>
      <c r="F3" s="151"/>
      <c r="G3" s="151"/>
      <c r="H3" s="151"/>
      <c r="I3" s="89"/>
      <c r="J3" s="89"/>
      <c r="K3" s="89"/>
      <c r="L3" s="89"/>
      <c r="M3" s="89"/>
      <c r="N3" s="89"/>
      <c r="O3" s="6"/>
      <c r="P3" s="6"/>
      <c r="Q3" s="6"/>
      <c r="R3" s="89"/>
      <c r="V3" s="149"/>
      <c r="X3" s="2" t="s">
        <v>1</v>
      </c>
    </row>
    <row r="4" ht="18" customHeight="1" spans="1:24">
      <c r="A4" s="8" t="s">
        <v>151</v>
      </c>
      <c r="B4" s="8" t="s">
        <v>152</v>
      </c>
      <c r="C4" s="8" t="s">
        <v>153</v>
      </c>
      <c r="D4" s="8" t="s">
        <v>154</v>
      </c>
      <c r="E4" s="8" t="s">
        <v>155</v>
      </c>
      <c r="F4" s="8" t="s">
        <v>156</v>
      </c>
      <c r="G4" s="8" t="s">
        <v>157</v>
      </c>
      <c r="H4" s="8" t="s">
        <v>158</v>
      </c>
      <c r="I4" s="152" t="s">
        <v>159</v>
      </c>
      <c r="J4" s="95" t="s">
        <v>159</v>
      </c>
      <c r="K4" s="95"/>
      <c r="L4" s="95"/>
      <c r="M4" s="95"/>
      <c r="N4" s="95"/>
      <c r="O4" s="11"/>
      <c r="P4" s="11"/>
      <c r="Q4" s="11"/>
      <c r="R4" s="94" t="s">
        <v>61</v>
      </c>
      <c r="S4" s="95" t="s">
        <v>62</v>
      </c>
      <c r="T4" s="95"/>
      <c r="U4" s="95"/>
      <c r="V4" s="95"/>
      <c r="W4" s="95"/>
      <c r="X4" s="96"/>
    </row>
    <row r="5" ht="18" customHeight="1" spans="1:24">
      <c r="A5" s="13"/>
      <c r="B5" s="29"/>
      <c r="C5" s="134"/>
      <c r="D5" s="13"/>
      <c r="E5" s="13"/>
      <c r="F5" s="13"/>
      <c r="G5" s="13"/>
      <c r="H5" s="13"/>
      <c r="I5" s="132" t="s">
        <v>160</v>
      </c>
      <c r="J5" s="152" t="s">
        <v>58</v>
      </c>
      <c r="K5" s="95"/>
      <c r="L5" s="95"/>
      <c r="M5" s="95"/>
      <c r="N5" s="96"/>
      <c r="O5" s="10" t="s">
        <v>161</v>
      </c>
      <c r="P5" s="11"/>
      <c r="Q5" s="12"/>
      <c r="R5" s="8" t="s">
        <v>61</v>
      </c>
      <c r="S5" s="152" t="s">
        <v>62</v>
      </c>
      <c r="T5" s="94" t="s">
        <v>64</v>
      </c>
      <c r="U5" s="95" t="s">
        <v>62</v>
      </c>
      <c r="V5" s="94" t="s">
        <v>66</v>
      </c>
      <c r="W5" s="94" t="s">
        <v>67</v>
      </c>
      <c r="X5" s="153" t="s">
        <v>68</v>
      </c>
    </row>
    <row r="6" ht="19.5" customHeight="1" spans="1:24">
      <c r="A6" s="29"/>
      <c r="B6" s="29"/>
      <c r="C6" s="29"/>
      <c r="D6" s="29"/>
      <c r="E6" s="29"/>
      <c r="F6" s="29"/>
      <c r="G6" s="29"/>
      <c r="H6" s="29"/>
      <c r="I6" s="29"/>
      <c r="J6" s="154" t="s">
        <v>162</v>
      </c>
      <c r="K6" s="8" t="s">
        <v>163</v>
      </c>
      <c r="L6" s="8" t="s">
        <v>164</v>
      </c>
      <c r="M6" s="8" t="s">
        <v>165</v>
      </c>
      <c r="N6" s="8" t="s">
        <v>166</v>
      </c>
      <c r="O6" s="8" t="s">
        <v>58</v>
      </c>
      <c r="P6" s="8" t="s">
        <v>59</v>
      </c>
      <c r="Q6" s="8" t="s">
        <v>60</v>
      </c>
      <c r="R6" s="29"/>
      <c r="S6" s="8" t="s">
        <v>57</v>
      </c>
      <c r="T6" s="8" t="s">
        <v>64</v>
      </c>
      <c r="U6" s="8" t="s">
        <v>167</v>
      </c>
      <c r="V6" s="8" t="s">
        <v>66</v>
      </c>
      <c r="W6" s="8" t="s">
        <v>67</v>
      </c>
      <c r="X6" s="8" t="s">
        <v>68</v>
      </c>
    </row>
    <row r="7" ht="37.5" customHeight="1" spans="1:24">
      <c r="A7" s="155"/>
      <c r="B7" s="18"/>
      <c r="C7" s="155"/>
      <c r="D7" s="155"/>
      <c r="E7" s="155"/>
      <c r="F7" s="155"/>
      <c r="G7" s="155"/>
      <c r="H7" s="155"/>
      <c r="I7" s="155"/>
      <c r="J7" s="156" t="s">
        <v>57</v>
      </c>
      <c r="K7" s="16" t="s">
        <v>168</v>
      </c>
      <c r="L7" s="16" t="s">
        <v>164</v>
      </c>
      <c r="M7" s="16" t="s">
        <v>165</v>
      </c>
      <c r="N7" s="16" t="s">
        <v>166</v>
      </c>
      <c r="O7" s="16" t="s">
        <v>164</v>
      </c>
      <c r="P7" s="16" t="s">
        <v>165</v>
      </c>
      <c r="Q7" s="16" t="s">
        <v>166</v>
      </c>
      <c r="R7" s="16" t="s">
        <v>61</v>
      </c>
      <c r="S7" s="16" t="s">
        <v>57</v>
      </c>
      <c r="T7" s="16" t="s">
        <v>64</v>
      </c>
      <c r="U7" s="16" t="s">
        <v>167</v>
      </c>
      <c r="V7" s="16" t="s">
        <v>66</v>
      </c>
      <c r="W7" s="16" t="s">
        <v>67</v>
      </c>
      <c r="X7" s="1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57" t="s">
        <v>169</v>
      </c>
      <c r="B9" s="157" t="s">
        <v>70</v>
      </c>
      <c r="C9" s="157" t="s">
        <v>170</v>
      </c>
      <c r="D9" s="157" t="s">
        <v>171</v>
      </c>
      <c r="E9" s="157" t="s">
        <v>101</v>
      </c>
      <c r="F9" s="157" t="s">
        <v>102</v>
      </c>
      <c r="G9" s="157" t="s">
        <v>172</v>
      </c>
      <c r="H9" s="157" t="s">
        <v>173</v>
      </c>
      <c r="I9" s="82">
        <v>2240000</v>
      </c>
      <c r="J9" s="82">
        <v>2240000</v>
      </c>
      <c r="K9" s="82"/>
      <c r="L9" s="82"/>
      <c r="M9" s="109">
        <v>2240000</v>
      </c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</row>
    <row r="10" ht="17.25" customHeight="1" spans="1:24">
      <c r="A10" s="35" t="s">
        <v>141</v>
      </c>
      <c r="B10" s="36"/>
      <c r="C10" s="158"/>
      <c r="D10" s="158"/>
      <c r="E10" s="158"/>
      <c r="F10" s="158"/>
      <c r="G10" s="158"/>
      <c r="H10" s="159"/>
      <c r="I10" s="82">
        <v>2240000</v>
      </c>
      <c r="J10" s="82">
        <v>2240000</v>
      </c>
      <c r="K10" s="82"/>
      <c r="L10" s="82"/>
      <c r="M10" s="109">
        <v>2240000</v>
      </c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</row>
  </sheetData>
  <mergeCells count="31">
    <mergeCell ref="A2:X2"/>
    <mergeCell ref="A3:H3"/>
    <mergeCell ref="I4:X4"/>
    <mergeCell ref="J5:N5"/>
    <mergeCell ref="O5:Q5"/>
    <mergeCell ref="S5:X5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3"/>
  <sheetViews>
    <sheetView showZeros="0" topLeftCell="A9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43"/>
      <c r="E1" s="1"/>
      <c r="F1" s="1"/>
      <c r="G1" s="1"/>
      <c r="H1" s="1"/>
      <c r="U1" s="143"/>
      <c r="W1" s="144" t="s">
        <v>174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"单位名称："&amp;"嵩明县中医医院"</f>
        <v>单位名称：嵩明县中医医院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3"/>
      <c r="W3" s="117" t="s">
        <v>1</v>
      </c>
    </row>
    <row r="4" ht="21.75" customHeight="1" spans="1:23">
      <c r="A4" s="8" t="s">
        <v>175</v>
      </c>
      <c r="B4" s="9" t="s">
        <v>153</v>
      </c>
      <c r="C4" s="8" t="s">
        <v>154</v>
      </c>
      <c r="D4" s="8" t="s">
        <v>176</v>
      </c>
      <c r="E4" s="9" t="s">
        <v>155</v>
      </c>
      <c r="F4" s="9" t="s">
        <v>156</v>
      </c>
      <c r="G4" s="9" t="s">
        <v>177</v>
      </c>
      <c r="H4" s="9" t="s">
        <v>178</v>
      </c>
      <c r="I4" s="28" t="s">
        <v>55</v>
      </c>
      <c r="J4" s="10" t="s">
        <v>179</v>
      </c>
      <c r="K4" s="11"/>
      <c r="L4" s="11"/>
      <c r="M4" s="12"/>
      <c r="N4" s="10" t="s">
        <v>161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9"/>
      <c r="C5" s="13"/>
      <c r="D5" s="13"/>
      <c r="E5" s="14"/>
      <c r="F5" s="14"/>
      <c r="G5" s="14"/>
      <c r="H5" s="14"/>
      <c r="I5" s="29"/>
      <c r="J5" s="145" t="s">
        <v>58</v>
      </c>
      <c r="K5" s="146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167</v>
      </c>
      <c r="U5" s="9" t="s">
        <v>66</v>
      </c>
      <c r="V5" s="9" t="s">
        <v>67</v>
      </c>
      <c r="W5" s="9" t="s">
        <v>68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47" t="s">
        <v>57</v>
      </c>
      <c r="K6" s="148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1" t="s">
        <v>57</v>
      </c>
      <c r="K7" s="71" t="s">
        <v>180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19">
        <v>21</v>
      </c>
      <c r="V8" s="30">
        <v>22</v>
      </c>
      <c r="W8" s="19">
        <v>23</v>
      </c>
    </row>
    <row r="9" ht="21.75" customHeight="1" spans="1:23">
      <c r="A9" s="73" t="s">
        <v>171</v>
      </c>
      <c r="B9" s="73" t="s">
        <v>181</v>
      </c>
      <c r="C9" s="73" t="s">
        <v>182</v>
      </c>
      <c r="D9" s="73" t="s">
        <v>70</v>
      </c>
      <c r="E9" s="73" t="s">
        <v>101</v>
      </c>
      <c r="F9" s="73" t="s">
        <v>102</v>
      </c>
      <c r="G9" s="73" t="s">
        <v>172</v>
      </c>
      <c r="H9" s="73" t="s">
        <v>173</v>
      </c>
      <c r="I9" s="82">
        <v>40760300</v>
      </c>
      <c r="J9" s="82"/>
      <c r="K9" s="109"/>
      <c r="L9" s="82"/>
      <c r="M9" s="82"/>
      <c r="N9" s="82"/>
      <c r="O9" s="82"/>
      <c r="P9" s="82"/>
      <c r="Q9" s="82"/>
      <c r="R9" s="82">
        <v>40760300</v>
      </c>
      <c r="S9" s="82">
        <v>40760300</v>
      </c>
      <c r="T9" s="82"/>
      <c r="U9" s="82"/>
      <c r="V9" s="82"/>
      <c r="W9" s="82"/>
    </row>
    <row r="10" ht="21.75" customHeight="1" spans="1:23">
      <c r="A10" s="73" t="s">
        <v>183</v>
      </c>
      <c r="B10" s="73" t="s">
        <v>184</v>
      </c>
      <c r="C10" s="73" t="s">
        <v>185</v>
      </c>
      <c r="D10" s="73" t="s">
        <v>70</v>
      </c>
      <c r="E10" s="73" t="s">
        <v>101</v>
      </c>
      <c r="F10" s="73" t="s">
        <v>102</v>
      </c>
      <c r="G10" s="73" t="s">
        <v>186</v>
      </c>
      <c r="H10" s="73" t="s">
        <v>187</v>
      </c>
      <c r="I10" s="82">
        <v>68500</v>
      </c>
      <c r="J10" s="82"/>
      <c r="K10" s="109"/>
      <c r="L10" s="82"/>
      <c r="M10" s="82"/>
      <c r="N10" s="82"/>
      <c r="O10" s="82"/>
      <c r="P10" s="82"/>
      <c r="Q10" s="82"/>
      <c r="R10" s="82">
        <v>68500</v>
      </c>
      <c r="S10" s="82">
        <v>68500</v>
      </c>
      <c r="T10" s="82"/>
      <c r="U10" s="82"/>
      <c r="V10" s="82"/>
      <c r="W10" s="82"/>
    </row>
    <row r="11" ht="21.75" customHeight="1" spans="1:23">
      <c r="A11" s="73" t="s">
        <v>188</v>
      </c>
      <c r="B11" s="73" t="s">
        <v>189</v>
      </c>
      <c r="C11" s="73" t="s">
        <v>190</v>
      </c>
      <c r="D11" s="73" t="s">
        <v>70</v>
      </c>
      <c r="E11" s="73" t="s">
        <v>101</v>
      </c>
      <c r="F11" s="73" t="s">
        <v>102</v>
      </c>
      <c r="G11" s="73" t="s">
        <v>191</v>
      </c>
      <c r="H11" s="73" t="s">
        <v>192</v>
      </c>
      <c r="I11" s="82">
        <v>265300</v>
      </c>
      <c r="J11" s="82"/>
      <c r="K11" s="109"/>
      <c r="L11" s="82"/>
      <c r="M11" s="82"/>
      <c r="N11" s="82"/>
      <c r="O11" s="82"/>
      <c r="P11" s="82"/>
      <c r="Q11" s="82"/>
      <c r="R11" s="82">
        <v>265300</v>
      </c>
      <c r="S11" s="82">
        <v>265300</v>
      </c>
      <c r="T11" s="82"/>
      <c r="U11" s="82"/>
      <c r="V11" s="82"/>
      <c r="W11" s="82"/>
    </row>
    <row r="12" ht="21.75" customHeight="1" spans="1:23">
      <c r="A12" s="73" t="s">
        <v>188</v>
      </c>
      <c r="B12" s="73" t="s">
        <v>189</v>
      </c>
      <c r="C12" s="73" t="s">
        <v>190</v>
      </c>
      <c r="D12" s="73" t="s">
        <v>70</v>
      </c>
      <c r="E12" s="73" t="s">
        <v>101</v>
      </c>
      <c r="F12" s="73" t="s">
        <v>102</v>
      </c>
      <c r="G12" s="73" t="s">
        <v>193</v>
      </c>
      <c r="H12" s="73" t="s">
        <v>194</v>
      </c>
      <c r="I12" s="82">
        <v>146000</v>
      </c>
      <c r="J12" s="82"/>
      <c r="K12" s="109"/>
      <c r="L12" s="82"/>
      <c r="M12" s="82"/>
      <c r="N12" s="82"/>
      <c r="O12" s="82"/>
      <c r="P12" s="82"/>
      <c r="Q12" s="82"/>
      <c r="R12" s="82">
        <v>146000</v>
      </c>
      <c r="S12" s="82">
        <v>146000</v>
      </c>
      <c r="T12" s="82"/>
      <c r="U12" s="82"/>
      <c r="V12" s="82"/>
      <c r="W12" s="82"/>
    </row>
    <row r="13" ht="21.75" customHeight="1" spans="1:23">
      <c r="A13" s="73" t="s">
        <v>188</v>
      </c>
      <c r="B13" s="73" t="s">
        <v>189</v>
      </c>
      <c r="C13" s="73" t="s">
        <v>190</v>
      </c>
      <c r="D13" s="73" t="s">
        <v>70</v>
      </c>
      <c r="E13" s="73" t="s">
        <v>101</v>
      </c>
      <c r="F13" s="73" t="s">
        <v>102</v>
      </c>
      <c r="G13" s="73" t="s">
        <v>195</v>
      </c>
      <c r="H13" s="73" t="s">
        <v>196</v>
      </c>
      <c r="I13" s="82">
        <v>550000</v>
      </c>
      <c r="J13" s="82"/>
      <c r="K13" s="109"/>
      <c r="L13" s="82"/>
      <c r="M13" s="82"/>
      <c r="N13" s="82"/>
      <c r="O13" s="82"/>
      <c r="P13" s="82"/>
      <c r="Q13" s="82"/>
      <c r="R13" s="82">
        <v>550000</v>
      </c>
      <c r="S13" s="82">
        <v>550000</v>
      </c>
      <c r="T13" s="82"/>
      <c r="U13" s="82"/>
      <c r="V13" s="82"/>
      <c r="W13" s="82"/>
    </row>
    <row r="14" ht="21.75" customHeight="1" spans="1:23">
      <c r="A14" s="73" t="s">
        <v>188</v>
      </c>
      <c r="B14" s="73" t="s">
        <v>189</v>
      </c>
      <c r="C14" s="73" t="s">
        <v>190</v>
      </c>
      <c r="D14" s="73" t="s">
        <v>70</v>
      </c>
      <c r="E14" s="73" t="s">
        <v>101</v>
      </c>
      <c r="F14" s="73" t="s">
        <v>102</v>
      </c>
      <c r="G14" s="73" t="s">
        <v>197</v>
      </c>
      <c r="H14" s="73" t="s">
        <v>198</v>
      </c>
      <c r="I14" s="82">
        <v>4600</v>
      </c>
      <c r="J14" s="82"/>
      <c r="K14" s="109"/>
      <c r="L14" s="82"/>
      <c r="M14" s="82"/>
      <c r="N14" s="82"/>
      <c r="O14" s="82"/>
      <c r="P14" s="82"/>
      <c r="Q14" s="82"/>
      <c r="R14" s="82">
        <v>4600</v>
      </c>
      <c r="S14" s="82">
        <v>4600</v>
      </c>
      <c r="T14" s="82"/>
      <c r="U14" s="82"/>
      <c r="V14" s="82"/>
      <c r="W14" s="82"/>
    </row>
    <row r="15" ht="21.75" customHeight="1" spans="1:23">
      <c r="A15" s="73" t="s">
        <v>188</v>
      </c>
      <c r="B15" s="73" t="s">
        <v>189</v>
      </c>
      <c r="C15" s="73" t="s">
        <v>190</v>
      </c>
      <c r="D15" s="73" t="s">
        <v>70</v>
      </c>
      <c r="E15" s="73" t="s">
        <v>101</v>
      </c>
      <c r="F15" s="73" t="s">
        <v>102</v>
      </c>
      <c r="G15" s="73" t="s">
        <v>199</v>
      </c>
      <c r="H15" s="73" t="s">
        <v>200</v>
      </c>
      <c r="I15" s="82">
        <v>710000</v>
      </c>
      <c r="J15" s="82"/>
      <c r="K15" s="109"/>
      <c r="L15" s="82"/>
      <c r="M15" s="82"/>
      <c r="N15" s="82"/>
      <c r="O15" s="82"/>
      <c r="P15" s="82"/>
      <c r="Q15" s="82"/>
      <c r="R15" s="82">
        <v>710000</v>
      </c>
      <c r="S15" s="82">
        <v>710000</v>
      </c>
      <c r="T15" s="82"/>
      <c r="U15" s="82"/>
      <c r="V15" s="82"/>
      <c r="W15" s="82"/>
    </row>
    <row r="16" ht="21.75" customHeight="1" spans="1:23">
      <c r="A16" s="73" t="s">
        <v>188</v>
      </c>
      <c r="B16" s="73" t="s">
        <v>189</v>
      </c>
      <c r="C16" s="73" t="s">
        <v>190</v>
      </c>
      <c r="D16" s="73" t="s">
        <v>70</v>
      </c>
      <c r="E16" s="73" t="s">
        <v>101</v>
      </c>
      <c r="F16" s="73" t="s">
        <v>102</v>
      </c>
      <c r="G16" s="73" t="s">
        <v>201</v>
      </c>
      <c r="H16" s="73" t="s">
        <v>202</v>
      </c>
      <c r="I16" s="82">
        <v>5133020</v>
      </c>
      <c r="J16" s="82"/>
      <c r="K16" s="109"/>
      <c r="L16" s="82"/>
      <c r="M16" s="82"/>
      <c r="N16" s="82"/>
      <c r="O16" s="82"/>
      <c r="P16" s="82"/>
      <c r="Q16" s="82"/>
      <c r="R16" s="82">
        <v>5133020</v>
      </c>
      <c r="S16" s="82">
        <v>5133020</v>
      </c>
      <c r="T16" s="82"/>
      <c r="U16" s="82"/>
      <c r="V16" s="82"/>
      <c r="W16" s="82"/>
    </row>
    <row r="17" ht="21.75" customHeight="1" spans="1:23">
      <c r="A17" s="73" t="s">
        <v>188</v>
      </c>
      <c r="B17" s="73" t="s">
        <v>189</v>
      </c>
      <c r="C17" s="73" t="s">
        <v>190</v>
      </c>
      <c r="D17" s="73" t="s">
        <v>70</v>
      </c>
      <c r="E17" s="73" t="s">
        <v>101</v>
      </c>
      <c r="F17" s="73" t="s">
        <v>102</v>
      </c>
      <c r="G17" s="73" t="s">
        <v>203</v>
      </c>
      <c r="H17" s="73" t="s">
        <v>204</v>
      </c>
      <c r="I17" s="82">
        <v>550550</v>
      </c>
      <c r="J17" s="82"/>
      <c r="K17" s="109"/>
      <c r="L17" s="82"/>
      <c r="M17" s="82"/>
      <c r="N17" s="82"/>
      <c r="O17" s="82"/>
      <c r="P17" s="82"/>
      <c r="Q17" s="82"/>
      <c r="R17" s="82">
        <v>550550</v>
      </c>
      <c r="S17" s="82">
        <v>550550</v>
      </c>
      <c r="T17" s="82"/>
      <c r="U17" s="82"/>
      <c r="V17" s="82"/>
      <c r="W17" s="82"/>
    </row>
    <row r="18" ht="21.75" customHeight="1" spans="1:23">
      <c r="A18" s="73" t="s">
        <v>188</v>
      </c>
      <c r="B18" s="73" t="s">
        <v>189</v>
      </c>
      <c r="C18" s="73" t="s">
        <v>190</v>
      </c>
      <c r="D18" s="73" t="s">
        <v>70</v>
      </c>
      <c r="E18" s="73" t="s">
        <v>101</v>
      </c>
      <c r="F18" s="73" t="s">
        <v>102</v>
      </c>
      <c r="G18" s="73" t="s">
        <v>205</v>
      </c>
      <c r="H18" s="73" t="s">
        <v>206</v>
      </c>
      <c r="I18" s="82">
        <v>25762000</v>
      </c>
      <c r="J18" s="82"/>
      <c r="K18" s="109"/>
      <c r="L18" s="82"/>
      <c r="M18" s="82"/>
      <c r="N18" s="82"/>
      <c r="O18" s="82"/>
      <c r="P18" s="82"/>
      <c r="Q18" s="82"/>
      <c r="R18" s="82">
        <v>25762000</v>
      </c>
      <c r="S18" s="82">
        <v>25762000</v>
      </c>
      <c r="T18" s="82"/>
      <c r="U18" s="82"/>
      <c r="V18" s="82"/>
      <c r="W18" s="82"/>
    </row>
    <row r="19" ht="21.75" customHeight="1" spans="1:23">
      <c r="A19" s="73" t="s">
        <v>188</v>
      </c>
      <c r="B19" s="73" t="s">
        <v>189</v>
      </c>
      <c r="C19" s="73" t="s">
        <v>190</v>
      </c>
      <c r="D19" s="73" t="s">
        <v>70</v>
      </c>
      <c r="E19" s="73" t="s">
        <v>101</v>
      </c>
      <c r="F19" s="73" t="s">
        <v>102</v>
      </c>
      <c r="G19" s="73" t="s">
        <v>207</v>
      </c>
      <c r="H19" s="73" t="s">
        <v>208</v>
      </c>
      <c r="I19" s="82">
        <v>220000</v>
      </c>
      <c r="J19" s="82"/>
      <c r="K19" s="109"/>
      <c r="L19" s="82"/>
      <c r="M19" s="82"/>
      <c r="N19" s="82"/>
      <c r="O19" s="82"/>
      <c r="P19" s="82"/>
      <c r="Q19" s="82"/>
      <c r="R19" s="82">
        <v>220000</v>
      </c>
      <c r="S19" s="82">
        <v>220000</v>
      </c>
      <c r="T19" s="82"/>
      <c r="U19" s="82"/>
      <c r="V19" s="82"/>
      <c r="W19" s="82"/>
    </row>
    <row r="20" ht="21.75" customHeight="1" spans="1:23">
      <c r="A20" s="73" t="s">
        <v>188</v>
      </c>
      <c r="B20" s="73" t="s">
        <v>189</v>
      </c>
      <c r="C20" s="73" t="s">
        <v>190</v>
      </c>
      <c r="D20" s="73" t="s">
        <v>70</v>
      </c>
      <c r="E20" s="73" t="s">
        <v>101</v>
      </c>
      <c r="F20" s="73" t="s">
        <v>102</v>
      </c>
      <c r="G20" s="73" t="s">
        <v>209</v>
      </c>
      <c r="H20" s="73" t="s">
        <v>210</v>
      </c>
      <c r="I20" s="82">
        <v>487000</v>
      </c>
      <c r="J20" s="82"/>
      <c r="K20" s="109"/>
      <c r="L20" s="82"/>
      <c r="M20" s="82"/>
      <c r="N20" s="82"/>
      <c r="O20" s="82"/>
      <c r="P20" s="82"/>
      <c r="Q20" s="82"/>
      <c r="R20" s="82">
        <v>487000</v>
      </c>
      <c r="S20" s="82">
        <v>487000</v>
      </c>
      <c r="T20" s="82"/>
      <c r="U20" s="82"/>
      <c r="V20" s="82"/>
      <c r="W20" s="82"/>
    </row>
    <row r="21" ht="21.75" customHeight="1" spans="1:23">
      <c r="A21" s="73" t="s">
        <v>188</v>
      </c>
      <c r="B21" s="73" t="s">
        <v>189</v>
      </c>
      <c r="C21" s="73" t="s">
        <v>190</v>
      </c>
      <c r="D21" s="73" t="s">
        <v>70</v>
      </c>
      <c r="E21" s="73" t="s">
        <v>101</v>
      </c>
      <c r="F21" s="73" t="s">
        <v>102</v>
      </c>
      <c r="G21" s="73" t="s">
        <v>211</v>
      </c>
      <c r="H21" s="73" t="s">
        <v>212</v>
      </c>
      <c r="I21" s="82">
        <v>1980</v>
      </c>
      <c r="J21" s="82"/>
      <c r="K21" s="109"/>
      <c r="L21" s="82"/>
      <c r="M21" s="82"/>
      <c r="N21" s="82"/>
      <c r="O21" s="82"/>
      <c r="P21" s="82"/>
      <c r="Q21" s="82"/>
      <c r="R21" s="82">
        <v>1980</v>
      </c>
      <c r="S21" s="82">
        <v>1980</v>
      </c>
      <c r="T21" s="82"/>
      <c r="U21" s="82"/>
      <c r="V21" s="82"/>
      <c r="W21" s="82"/>
    </row>
    <row r="22" ht="21.75" customHeight="1" spans="1:23">
      <c r="A22" s="73" t="s">
        <v>188</v>
      </c>
      <c r="B22" s="73" t="s">
        <v>189</v>
      </c>
      <c r="C22" s="73" t="s">
        <v>190</v>
      </c>
      <c r="D22" s="73" t="s">
        <v>70</v>
      </c>
      <c r="E22" s="73" t="s">
        <v>101</v>
      </c>
      <c r="F22" s="73" t="s">
        <v>102</v>
      </c>
      <c r="G22" s="73" t="s">
        <v>213</v>
      </c>
      <c r="H22" s="73" t="s">
        <v>214</v>
      </c>
      <c r="I22" s="82">
        <v>7962692.8</v>
      </c>
      <c r="J22" s="82"/>
      <c r="K22" s="109"/>
      <c r="L22" s="82"/>
      <c r="M22" s="82"/>
      <c r="N22" s="82"/>
      <c r="O22" s="82"/>
      <c r="P22" s="82"/>
      <c r="Q22" s="82"/>
      <c r="R22" s="82">
        <v>7962692.8</v>
      </c>
      <c r="S22" s="82">
        <v>7962692.8</v>
      </c>
      <c r="T22" s="82"/>
      <c r="U22" s="82"/>
      <c r="V22" s="82"/>
      <c r="W22" s="82"/>
    </row>
    <row r="23" ht="21.75" customHeight="1" spans="1:23">
      <c r="A23" s="73" t="s">
        <v>215</v>
      </c>
      <c r="B23" s="73" t="s">
        <v>216</v>
      </c>
      <c r="C23" s="73" t="s">
        <v>217</v>
      </c>
      <c r="D23" s="73" t="s">
        <v>70</v>
      </c>
      <c r="E23" s="73" t="s">
        <v>101</v>
      </c>
      <c r="F23" s="73" t="s">
        <v>102</v>
      </c>
      <c r="G23" s="73" t="s">
        <v>191</v>
      </c>
      <c r="H23" s="73" t="s">
        <v>192</v>
      </c>
      <c r="I23" s="82">
        <v>36000</v>
      </c>
      <c r="J23" s="82">
        <v>36000</v>
      </c>
      <c r="K23" s="109">
        <v>36000</v>
      </c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</row>
    <row r="24" ht="21.75" customHeight="1" spans="1:23">
      <c r="A24" s="73" t="s">
        <v>215</v>
      </c>
      <c r="B24" s="73" t="s">
        <v>216</v>
      </c>
      <c r="C24" s="73" t="s">
        <v>217</v>
      </c>
      <c r="D24" s="73" t="s">
        <v>70</v>
      </c>
      <c r="E24" s="73" t="s">
        <v>101</v>
      </c>
      <c r="F24" s="73" t="s">
        <v>102</v>
      </c>
      <c r="G24" s="73" t="s">
        <v>201</v>
      </c>
      <c r="H24" s="73" t="s">
        <v>202</v>
      </c>
      <c r="I24" s="82">
        <v>179500</v>
      </c>
      <c r="J24" s="82">
        <v>179500</v>
      </c>
      <c r="K24" s="109">
        <v>179500</v>
      </c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</row>
    <row r="25" ht="21.75" customHeight="1" spans="1:23">
      <c r="A25" s="73" t="s">
        <v>215</v>
      </c>
      <c r="B25" s="73" t="s">
        <v>216</v>
      </c>
      <c r="C25" s="73" t="s">
        <v>217</v>
      </c>
      <c r="D25" s="73" t="s">
        <v>70</v>
      </c>
      <c r="E25" s="73" t="s">
        <v>101</v>
      </c>
      <c r="F25" s="73" t="s">
        <v>102</v>
      </c>
      <c r="G25" s="73" t="s">
        <v>218</v>
      </c>
      <c r="H25" s="73" t="s">
        <v>219</v>
      </c>
      <c r="I25" s="82">
        <v>54000</v>
      </c>
      <c r="J25" s="82">
        <v>54000</v>
      </c>
      <c r="K25" s="109">
        <v>54000</v>
      </c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</row>
    <row r="26" ht="21.75" customHeight="1" spans="1:23">
      <c r="A26" s="73" t="s">
        <v>215</v>
      </c>
      <c r="B26" s="73" t="s">
        <v>216</v>
      </c>
      <c r="C26" s="73" t="s">
        <v>217</v>
      </c>
      <c r="D26" s="73" t="s">
        <v>70</v>
      </c>
      <c r="E26" s="73" t="s">
        <v>101</v>
      </c>
      <c r="F26" s="73" t="s">
        <v>102</v>
      </c>
      <c r="G26" s="73" t="s">
        <v>220</v>
      </c>
      <c r="H26" s="73" t="s">
        <v>221</v>
      </c>
      <c r="I26" s="82">
        <v>340500</v>
      </c>
      <c r="J26" s="82">
        <v>340500</v>
      </c>
      <c r="K26" s="109">
        <v>340500</v>
      </c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</row>
    <row r="27" ht="21.75" customHeight="1" spans="1:23">
      <c r="A27" s="73" t="s">
        <v>215</v>
      </c>
      <c r="B27" s="73" t="s">
        <v>222</v>
      </c>
      <c r="C27" s="73" t="s">
        <v>223</v>
      </c>
      <c r="D27" s="73" t="s">
        <v>70</v>
      </c>
      <c r="E27" s="73" t="s">
        <v>101</v>
      </c>
      <c r="F27" s="73" t="s">
        <v>102</v>
      </c>
      <c r="G27" s="73" t="s">
        <v>224</v>
      </c>
      <c r="H27" s="73" t="s">
        <v>225</v>
      </c>
      <c r="I27" s="82">
        <v>1071504</v>
      </c>
      <c r="J27" s="82">
        <v>1071504</v>
      </c>
      <c r="K27" s="109">
        <v>1071504</v>
      </c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</row>
    <row r="28" ht="21.75" customHeight="1" spans="1:23">
      <c r="A28" s="73" t="s">
        <v>215</v>
      </c>
      <c r="B28" s="73" t="s">
        <v>226</v>
      </c>
      <c r="C28" s="73" t="s">
        <v>227</v>
      </c>
      <c r="D28" s="73" t="s">
        <v>70</v>
      </c>
      <c r="E28" s="73" t="s">
        <v>101</v>
      </c>
      <c r="F28" s="73" t="s">
        <v>102</v>
      </c>
      <c r="G28" s="73" t="s">
        <v>224</v>
      </c>
      <c r="H28" s="73" t="s">
        <v>225</v>
      </c>
      <c r="I28" s="82">
        <v>793600</v>
      </c>
      <c r="J28" s="82">
        <v>793600</v>
      </c>
      <c r="K28" s="109">
        <v>793600</v>
      </c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</row>
    <row r="29" ht="21.75" customHeight="1" spans="1:23">
      <c r="A29" s="73" t="s">
        <v>215</v>
      </c>
      <c r="B29" s="73" t="s">
        <v>228</v>
      </c>
      <c r="C29" s="73" t="s">
        <v>229</v>
      </c>
      <c r="D29" s="73" t="s">
        <v>70</v>
      </c>
      <c r="E29" s="73" t="s">
        <v>101</v>
      </c>
      <c r="F29" s="73" t="s">
        <v>102</v>
      </c>
      <c r="G29" s="73" t="s">
        <v>203</v>
      </c>
      <c r="H29" s="73" t="s">
        <v>204</v>
      </c>
      <c r="I29" s="82">
        <v>10037</v>
      </c>
      <c r="J29" s="82">
        <v>10037</v>
      </c>
      <c r="K29" s="109">
        <v>10037</v>
      </c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</row>
    <row r="30" ht="21.75" customHeight="1" spans="1:23">
      <c r="A30" s="73" t="s">
        <v>215</v>
      </c>
      <c r="B30" s="73" t="s">
        <v>228</v>
      </c>
      <c r="C30" s="73" t="s">
        <v>229</v>
      </c>
      <c r="D30" s="73" t="s">
        <v>70</v>
      </c>
      <c r="E30" s="73" t="s">
        <v>101</v>
      </c>
      <c r="F30" s="73" t="s">
        <v>102</v>
      </c>
      <c r="G30" s="73" t="s">
        <v>207</v>
      </c>
      <c r="H30" s="73" t="s">
        <v>208</v>
      </c>
      <c r="I30" s="82">
        <v>10000</v>
      </c>
      <c r="J30" s="82">
        <v>10000</v>
      </c>
      <c r="K30" s="109">
        <v>10000</v>
      </c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</row>
    <row r="31" ht="21.75" customHeight="1" spans="1:23">
      <c r="A31" s="73" t="s">
        <v>215</v>
      </c>
      <c r="B31" s="73" t="s">
        <v>228</v>
      </c>
      <c r="C31" s="73" t="s">
        <v>229</v>
      </c>
      <c r="D31" s="73" t="s">
        <v>70</v>
      </c>
      <c r="E31" s="73" t="s">
        <v>101</v>
      </c>
      <c r="F31" s="73" t="s">
        <v>102</v>
      </c>
      <c r="G31" s="73" t="s">
        <v>224</v>
      </c>
      <c r="H31" s="73" t="s">
        <v>225</v>
      </c>
      <c r="I31" s="82">
        <v>1083880</v>
      </c>
      <c r="J31" s="82">
        <v>1083880</v>
      </c>
      <c r="K31" s="109">
        <v>1083880</v>
      </c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</row>
    <row r="32" ht="21.75" customHeight="1" spans="1:23">
      <c r="A32" s="73" t="s">
        <v>215</v>
      </c>
      <c r="B32" s="73" t="s">
        <v>228</v>
      </c>
      <c r="C32" s="73" t="s">
        <v>229</v>
      </c>
      <c r="D32" s="73" t="s">
        <v>70</v>
      </c>
      <c r="E32" s="73" t="s">
        <v>101</v>
      </c>
      <c r="F32" s="73" t="s">
        <v>102</v>
      </c>
      <c r="G32" s="73" t="s">
        <v>220</v>
      </c>
      <c r="H32" s="73" t="s">
        <v>221</v>
      </c>
      <c r="I32" s="82">
        <v>97083</v>
      </c>
      <c r="J32" s="82">
        <v>97083</v>
      </c>
      <c r="K32" s="109">
        <v>97083</v>
      </c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</row>
    <row r="33" ht="18.75" customHeight="1" spans="1:23">
      <c r="A33" s="35" t="s">
        <v>141</v>
      </c>
      <c r="B33" s="36"/>
      <c r="C33" s="36"/>
      <c r="D33" s="36"/>
      <c r="E33" s="36"/>
      <c r="F33" s="36"/>
      <c r="G33" s="36"/>
      <c r="H33" s="37"/>
      <c r="I33" s="82">
        <v>86298046.8</v>
      </c>
      <c r="J33" s="82">
        <v>3676104</v>
      </c>
      <c r="K33" s="109">
        <v>3676104</v>
      </c>
      <c r="L33" s="82"/>
      <c r="M33" s="82"/>
      <c r="N33" s="82"/>
      <c r="O33" s="82"/>
      <c r="P33" s="82"/>
      <c r="Q33" s="82"/>
      <c r="R33" s="82">
        <v>82621942.8</v>
      </c>
      <c r="S33" s="82">
        <v>82621942.8</v>
      </c>
      <c r="T33" s="82"/>
      <c r="U33" s="82"/>
      <c r="V33" s="82"/>
      <c r="W33" s="82"/>
    </row>
  </sheetData>
  <mergeCells count="28">
    <mergeCell ref="A2:W2"/>
    <mergeCell ref="A3:H3"/>
    <mergeCell ref="J4:M4"/>
    <mergeCell ref="N4:P4"/>
    <mergeCell ref="R4:W4"/>
    <mergeCell ref="A33:H3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7"/>
  <sheetViews>
    <sheetView showZeros="0" topLeftCell="A29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230</v>
      </c>
    </row>
    <row r="2" ht="39.75" customHeight="1" spans="1:10">
      <c r="A2" s="69" t="str">
        <f>"2026"&amp;"年部门项目支出绩效目标表"</f>
        <v>2026年部门项目支出绩效目标表</v>
      </c>
      <c r="B2" s="3"/>
      <c r="C2" s="3"/>
      <c r="D2" s="3"/>
      <c r="E2" s="3"/>
      <c r="F2" s="70"/>
      <c r="G2" s="3"/>
      <c r="H2" s="70"/>
      <c r="I2" s="70"/>
      <c r="J2" s="3"/>
    </row>
    <row r="3" ht="17.25" customHeight="1" spans="1:10">
      <c r="A3" s="4" t="str">
        <f>"单位名称："&amp;"嵩明县中医医院"</f>
        <v>单位名称：嵩明县中医医院</v>
      </c>
    </row>
    <row r="4" ht="44.25" customHeight="1" spans="1:10">
      <c r="A4" s="71" t="s">
        <v>154</v>
      </c>
      <c r="B4" s="71" t="s">
        <v>231</v>
      </c>
      <c r="C4" s="71" t="s">
        <v>232</v>
      </c>
      <c r="D4" s="71" t="s">
        <v>233</v>
      </c>
      <c r="E4" s="71" t="s">
        <v>234</v>
      </c>
      <c r="F4" s="72" t="s">
        <v>235</v>
      </c>
      <c r="G4" s="71" t="s">
        <v>236</v>
      </c>
      <c r="H4" s="72" t="s">
        <v>237</v>
      </c>
      <c r="I4" s="72" t="s">
        <v>238</v>
      </c>
      <c r="J4" s="71" t="s">
        <v>239</v>
      </c>
    </row>
    <row r="5" ht="18.75" customHeight="1" spans="1:10">
      <c r="A5" s="141">
        <v>1</v>
      </c>
      <c r="B5" s="141">
        <v>2</v>
      </c>
      <c r="C5" s="141">
        <v>3</v>
      </c>
      <c r="D5" s="141">
        <v>4</v>
      </c>
      <c r="E5" s="141">
        <v>5</v>
      </c>
      <c r="F5" s="30">
        <v>6</v>
      </c>
      <c r="G5" s="141">
        <v>7</v>
      </c>
      <c r="H5" s="30">
        <v>8</v>
      </c>
      <c r="I5" s="30">
        <v>9</v>
      </c>
      <c r="J5" s="141">
        <v>10</v>
      </c>
    </row>
    <row r="6" ht="42" customHeight="1" spans="1:10">
      <c r="A6" s="31" t="s">
        <v>70</v>
      </c>
      <c r="B6" s="73"/>
      <c r="C6" s="73"/>
      <c r="D6" s="73"/>
      <c r="E6" s="60"/>
      <c r="F6" s="74"/>
      <c r="G6" s="60"/>
      <c r="H6" s="74"/>
      <c r="I6" s="74"/>
      <c r="J6" s="60"/>
    </row>
    <row r="7" ht="42" customHeight="1" spans="1:10">
      <c r="A7" s="142" t="s">
        <v>182</v>
      </c>
      <c r="B7" s="20" t="s">
        <v>240</v>
      </c>
      <c r="C7" s="20" t="s">
        <v>241</v>
      </c>
      <c r="D7" s="20" t="s">
        <v>242</v>
      </c>
      <c r="E7" s="31" t="s">
        <v>243</v>
      </c>
      <c r="F7" s="20" t="s">
        <v>244</v>
      </c>
      <c r="G7" s="31" t="s">
        <v>245</v>
      </c>
      <c r="H7" s="20" t="s">
        <v>246</v>
      </c>
      <c r="I7" s="20" t="s">
        <v>247</v>
      </c>
      <c r="J7" s="31" t="s">
        <v>248</v>
      </c>
    </row>
    <row r="8" ht="42" customHeight="1" spans="1:10">
      <c r="A8" s="142" t="s">
        <v>182</v>
      </c>
      <c r="B8" s="20" t="s">
        <v>240</v>
      </c>
      <c r="C8" s="20" t="s">
        <v>249</v>
      </c>
      <c r="D8" s="20" t="s">
        <v>250</v>
      </c>
      <c r="E8" s="31" t="s">
        <v>251</v>
      </c>
      <c r="F8" s="20" t="s">
        <v>252</v>
      </c>
      <c r="G8" s="31" t="s">
        <v>253</v>
      </c>
      <c r="H8" s="20"/>
      <c r="I8" s="20" t="s">
        <v>254</v>
      </c>
      <c r="J8" s="31" t="s">
        <v>255</v>
      </c>
    </row>
    <row r="9" ht="42" customHeight="1" spans="1:10">
      <c r="A9" s="142" t="s">
        <v>182</v>
      </c>
      <c r="B9" s="20" t="s">
        <v>240</v>
      </c>
      <c r="C9" s="20" t="s">
        <v>256</v>
      </c>
      <c r="D9" s="20" t="s">
        <v>257</v>
      </c>
      <c r="E9" s="31" t="s">
        <v>258</v>
      </c>
      <c r="F9" s="20" t="s">
        <v>244</v>
      </c>
      <c r="G9" s="31" t="s">
        <v>259</v>
      </c>
      <c r="H9" s="20" t="s">
        <v>260</v>
      </c>
      <c r="I9" s="20" t="s">
        <v>247</v>
      </c>
      <c r="J9" s="31" t="s">
        <v>261</v>
      </c>
    </row>
    <row r="10" ht="42" customHeight="1" spans="1:10">
      <c r="A10" s="142" t="s">
        <v>190</v>
      </c>
      <c r="B10" s="20" t="s">
        <v>262</v>
      </c>
      <c r="C10" s="20" t="s">
        <v>241</v>
      </c>
      <c r="D10" s="20" t="s">
        <v>242</v>
      </c>
      <c r="E10" s="31" t="s">
        <v>263</v>
      </c>
      <c r="F10" s="20" t="s">
        <v>244</v>
      </c>
      <c r="G10" s="31" t="s">
        <v>245</v>
      </c>
      <c r="H10" s="20" t="s">
        <v>246</v>
      </c>
      <c r="I10" s="20" t="s">
        <v>247</v>
      </c>
      <c r="J10" s="31" t="s">
        <v>264</v>
      </c>
    </row>
    <row r="11" ht="42" customHeight="1" spans="1:10">
      <c r="A11" s="142" t="s">
        <v>190</v>
      </c>
      <c r="B11" s="20" t="s">
        <v>262</v>
      </c>
      <c r="C11" s="20" t="s">
        <v>249</v>
      </c>
      <c r="D11" s="20" t="s">
        <v>250</v>
      </c>
      <c r="E11" s="31" t="s">
        <v>265</v>
      </c>
      <c r="F11" s="20" t="s">
        <v>252</v>
      </c>
      <c r="G11" s="31" t="s">
        <v>266</v>
      </c>
      <c r="H11" s="20"/>
      <c r="I11" s="20" t="s">
        <v>254</v>
      </c>
      <c r="J11" s="31" t="s">
        <v>267</v>
      </c>
    </row>
    <row r="12" ht="42" customHeight="1" spans="1:10">
      <c r="A12" s="142" t="s">
        <v>190</v>
      </c>
      <c r="B12" s="20" t="s">
        <v>262</v>
      </c>
      <c r="C12" s="20" t="s">
        <v>256</v>
      </c>
      <c r="D12" s="20" t="s">
        <v>257</v>
      </c>
      <c r="E12" s="31" t="s">
        <v>258</v>
      </c>
      <c r="F12" s="20" t="s">
        <v>244</v>
      </c>
      <c r="G12" s="31" t="s">
        <v>259</v>
      </c>
      <c r="H12" s="20" t="s">
        <v>260</v>
      </c>
      <c r="I12" s="20" t="s">
        <v>247</v>
      </c>
      <c r="J12" s="31" t="s">
        <v>261</v>
      </c>
    </row>
    <row r="13" ht="42" customHeight="1" spans="1:10">
      <c r="A13" s="142" t="s">
        <v>185</v>
      </c>
      <c r="B13" s="20" t="s">
        <v>268</v>
      </c>
      <c r="C13" s="20" t="s">
        <v>241</v>
      </c>
      <c r="D13" s="20" t="s">
        <v>242</v>
      </c>
      <c r="E13" s="31" t="s">
        <v>269</v>
      </c>
      <c r="F13" s="20" t="s">
        <v>252</v>
      </c>
      <c r="G13" s="31" t="s">
        <v>270</v>
      </c>
      <c r="H13" s="20" t="s">
        <v>271</v>
      </c>
      <c r="I13" s="20" t="s">
        <v>247</v>
      </c>
      <c r="J13" s="31" t="s">
        <v>272</v>
      </c>
    </row>
    <row r="14" ht="42" customHeight="1" spans="1:10">
      <c r="A14" s="142" t="s">
        <v>185</v>
      </c>
      <c r="B14" s="20" t="s">
        <v>268</v>
      </c>
      <c r="C14" s="20" t="s">
        <v>249</v>
      </c>
      <c r="D14" s="20" t="s">
        <v>250</v>
      </c>
      <c r="E14" s="31" t="s">
        <v>273</v>
      </c>
      <c r="F14" s="20" t="s">
        <v>252</v>
      </c>
      <c r="G14" s="31" t="s">
        <v>274</v>
      </c>
      <c r="H14" s="20"/>
      <c r="I14" s="20" t="s">
        <v>254</v>
      </c>
      <c r="J14" s="31" t="s">
        <v>275</v>
      </c>
    </row>
    <row r="15" ht="42" customHeight="1" spans="1:10">
      <c r="A15" s="142" t="s">
        <v>185</v>
      </c>
      <c r="B15" s="20" t="s">
        <v>268</v>
      </c>
      <c r="C15" s="20" t="s">
        <v>256</v>
      </c>
      <c r="D15" s="20" t="s">
        <v>257</v>
      </c>
      <c r="E15" s="31" t="s">
        <v>258</v>
      </c>
      <c r="F15" s="20" t="s">
        <v>244</v>
      </c>
      <c r="G15" s="31" t="s">
        <v>259</v>
      </c>
      <c r="H15" s="20" t="s">
        <v>260</v>
      </c>
      <c r="I15" s="20" t="s">
        <v>247</v>
      </c>
      <c r="J15" s="31" t="s">
        <v>261</v>
      </c>
    </row>
    <row r="16" ht="42" customHeight="1" spans="1:10">
      <c r="A16" s="142" t="s">
        <v>229</v>
      </c>
      <c r="B16" s="20" t="s">
        <v>276</v>
      </c>
      <c r="C16" s="20" t="s">
        <v>241</v>
      </c>
      <c r="D16" s="20" t="s">
        <v>242</v>
      </c>
      <c r="E16" s="31" t="s">
        <v>277</v>
      </c>
      <c r="F16" s="20" t="s">
        <v>252</v>
      </c>
      <c r="G16" s="31" t="s">
        <v>278</v>
      </c>
      <c r="H16" s="20" t="s">
        <v>279</v>
      </c>
      <c r="I16" s="20" t="s">
        <v>247</v>
      </c>
      <c r="J16" s="31" t="s">
        <v>280</v>
      </c>
    </row>
    <row r="17" ht="42" customHeight="1" spans="1:10">
      <c r="A17" s="142" t="s">
        <v>229</v>
      </c>
      <c r="B17" s="20" t="s">
        <v>276</v>
      </c>
      <c r="C17" s="20" t="s">
        <v>241</v>
      </c>
      <c r="D17" s="20" t="s">
        <v>242</v>
      </c>
      <c r="E17" s="31" t="s">
        <v>281</v>
      </c>
      <c r="F17" s="20" t="s">
        <v>252</v>
      </c>
      <c r="G17" s="31" t="s">
        <v>278</v>
      </c>
      <c r="H17" s="20" t="s">
        <v>282</v>
      </c>
      <c r="I17" s="20" t="s">
        <v>247</v>
      </c>
      <c r="J17" s="31" t="s">
        <v>283</v>
      </c>
    </row>
    <row r="18" ht="42" customHeight="1" spans="1:10">
      <c r="A18" s="142" t="s">
        <v>229</v>
      </c>
      <c r="B18" s="20" t="s">
        <v>276</v>
      </c>
      <c r="C18" s="20" t="s">
        <v>241</v>
      </c>
      <c r="D18" s="20" t="s">
        <v>242</v>
      </c>
      <c r="E18" s="31" t="s">
        <v>284</v>
      </c>
      <c r="F18" s="20" t="s">
        <v>252</v>
      </c>
      <c r="G18" s="31" t="s">
        <v>278</v>
      </c>
      <c r="H18" s="20" t="s">
        <v>282</v>
      </c>
      <c r="I18" s="20" t="s">
        <v>247</v>
      </c>
      <c r="J18" s="31" t="s">
        <v>285</v>
      </c>
    </row>
    <row r="19" ht="42" customHeight="1" spans="1:10">
      <c r="A19" s="142" t="s">
        <v>229</v>
      </c>
      <c r="B19" s="20" t="s">
        <v>276</v>
      </c>
      <c r="C19" s="20" t="s">
        <v>241</v>
      </c>
      <c r="D19" s="20" t="s">
        <v>242</v>
      </c>
      <c r="E19" s="31" t="s">
        <v>286</v>
      </c>
      <c r="F19" s="20" t="s">
        <v>252</v>
      </c>
      <c r="G19" s="31" t="s">
        <v>278</v>
      </c>
      <c r="H19" s="20" t="s">
        <v>282</v>
      </c>
      <c r="I19" s="20" t="s">
        <v>247</v>
      </c>
      <c r="J19" s="31" t="s">
        <v>287</v>
      </c>
    </row>
    <row r="20" ht="42" customHeight="1" spans="1:10">
      <c r="A20" s="142" t="s">
        <v>229</v>
      </c>
      <c r="B20" s="20" t="s">
        <v>276</v>
      </c>
      <c r="C20" s="20" t="s">
        <v>241</v>
      </c>
      <c r="D20" s="20" t="s">
        <v>288</v>
      </c>
      <c r="E20" s="31" t="s">
        <v>289</v>
      </c>
      <c r="F20" s="20" t="s">
        <v>252</v>
      </c>
      <c r="G20" s="31" t="s">
        <v>290</v>
      </c>
      <c r="H20" s="20" t="s">
        <v>291</v>
      </c>
      <c r="I20" s="20" t="s">
        <v>254</v>
      </c>
      <c r="J20" s="31" t="s">
        <v>292</v>
      </c>
    </row>
    <row r="21" ht="42" customHeight="1" spans="1:10">
      <c r="A21" s="142" t="s">
        <v>229</v>
      </c>
      <c r="B21" s="20" t="s">
        <v>276</v>
      </c>
      <c r="C21" s="20" t="s">
        <v>241</v>
      </c>
      <c r="D21" s="20" t="s">
        <v>288</v>
      </c>
      <c r="E21" s="31" t="s">
        <v>293</v>
      </c>
      <c r="F21" s="20" t="s">
        <v>252</v>
      </c>
      <c r="G21" s="31" t="s">
        <v>290</v>
      </c>
      <c r="H21" s="20" t="s">
        <v>291</v>
      </c>
      <c r="I21" s="20" t="s">
        <v>254</v>
      </c>
      <c r="J21" s="31" t="s">
        <v>294</v>
      </c>
    </row>
    <row r="22" ht="42" customHeight="1" spans="1:10">
      <c r="A22" s="142" t="s">
        <v>229</v>
      </c>
      <c r="B22" s="20" t="s">
        <v>276</v>
      </c>
      <c r="C22" s="20" t="s">
        <v>249</v>
      </c>
      <c r="D22" s="20" t="s">
        <v>250</v>
      </c>
      <c r="E22" s="31" t="s">
        <v>295</v>
      </c>
      <c r="F22" s="20" t="s">
        <v>252</v>
      </c>
      <c r="G22" s="31" t="s">
        <v>278</v>
      </c>
      <c r="H22" s="20" t="s">
        <v>282</v>
      </c>
      <c r="I22" s="20" t="s">
        <v>247</v>
      </c>
      <c r="J22" s="31" t="s">
        <v>296</v>
      </c>
    </row>
    <row r="23" ht="42" customHeight="1" spans="1:10">
      <c r="A23" s="142" t="s">
        <v>229</v>
      </c>
      <c r="B23" s="20" t="s">
        <v>276</v>
      </c>
      <c r="C23" s="20" t="s">
        <v>256</v>
      </c>
      <c r="D23" s="20" t="s">
        <v>257</v>
      </c>
      <c r="E23" s="31" t="s">
        <v>258</v>
      </c>
      <c r="F23" s="20" t="s">
        <v>244</v>
      </c>
      <c r="G23" s="31" t="s">
        <v>297</v>
      </c>
      <c r="H23" s="20" t="s">
        <v>260</v>
      </c>
      <c r="I23" s="20" t="s">
        <v>247</v>
      </c>
      <c r="J23" s="31" t="s">
        <v>298</v>
      </c>
    </row>
    <row r="24" ht="42" customHeight="1" spans="1:10">
      <c r="A24" s="142" t="s">
        <v>223</v>
      </c>
      <c r="B24" s="20" t="s">
        <v>299</v>
      </c>
      <c r="C24" s="20" t="s">
        <v>241</v>
      </c>
      <c r="D24" s="20" t="s">
        <v>242</v>
      </c>
      <c r="E24" s="31" t="s">
        <v>300</v>
      </c>
      <c r="F24" s="20" t="s">
        <v>252</v>
      </c>
      <c r="G24" s="31" t="s">
        <v>84</v>
      </c>
      <c r="H24" s="20" t="s">
        <v>282</v>
      </c>
      <c r="I24" s="20" t="s">
        <v>247</v>
      </c>
      <c r="J24" s="31" t="s">
        <v>301</v>
      </c>
    </row>
    <row r="25" ht="42" customHeight="1" spans="1:10">
      <c r="A25" s="142" t="s">
        <v>223</v>
      </c>
      <c r="B25" s="20" t="s">
        <v>299</v>
      </c>
      <c r="C25" s="20" t="s">
        <v>241</v>
      </c>
      <c r="D25" s="20" t="s">
        <v>288</v>
      </c>
      <c r="E25" s="31" t="s">
        <v>302</v>
      </c>
      <c r="F25" s="20" t="s">
        <v>244</v>
      </c>
      <c r="G25" s="31" t="s">
        <v>297</v>
      </c>
      <c r="H25" s="20" t="s">
        <v>260</v>
      </c>
      <c r="I25" s="20" t="s">
        <v>247</v>
      </c>
      <c r="J25" s="31" t="s">
        <v>303</v>
      </c>
    </row>
    <row r="26" ht="42" customHeight="1" spans="1:10">
      <c r="A26" s="142" t="s">
        <v>223</v>
      </c>
      <c r="B26" s="20" t="s">
        <v>299</v>
      </c>
      <c r="C26" s="20" t="s">
        <v>241</v>
      </c>
      <c r="D26" s="20" t="s">
        <v>304</v>
      </c>
      <c r="E26" s="31" t="s">
        <v>305</v>
      </c>
      <c r="F26" s="20" t="s">
        <v>252</v>
      </c>
      <c r="G26" s="31" t="s">
        <v>306</v>
      </c>
      <c r="H26" s="20" t="s">
        <v>260</v>
      </c>
      <c r="I26" s="20" t="s">
        <v>247</v>
      </c>
      <c r="J26" s="31" t="s">
        <v>307</v>
      </c>
    </row>
    <row r="27" ht="42" customHeight="1" spans="1:10">
      <c r="A27" s="142" t="s">
        <v>223</v>
      </c>
      <c r="B27" s="20" t="s">
        <v>299</v>
      </c>
      <c r="C27" s="20" t="s">
        <v>249</v>
      </c>
      <c r="D27" s="20" t="s">
        <v>250</v>
      </c>
      <c r="E27" s="31" t="s">
        <v>308</v>
      </c>
      <c r="F27" s="20" t="s">
        <v>252</v>
      </c>
      <c r="G27" s="31" t="s">
        <v>309</v>
      </c>
      <c r="H27" s="20" t="s">
        <v>266</v>
      </c>
      <c r="I27" s="20" t="s">
        <v>254</v>
      </c>
      <c r="J27" s="31" t="s">
        <v>310</v>
      </c>
    </row>
    <row r="28" ht="42" customHeight="1" spans="1:10">
      <c r="A28" s="142" t="s">
        <v>223</v>
      </c>
      <c r="B28" s="20" t="s">
        <v>299</v>
      </c>
      <c r="C28" s="20" t="s">
        <v>256</v>
      </c>
      <c r="D28" s="20" t="s">
        <v>257</v>
      </c>
      <c r="E28" s="31" t="s">
        <v>311</v>
      </c>
      <c r="F28" s="20" t="s">
        <v>244</v>
      </c>
      <c r="G28" s="31" t="s">
        <v>297</v>
      </c>
      <c r="H28" s="20" t="s">
        <v>260</v>
      </c>
      <c r="I28" s="20" t="s">
        <v>247</v>
      </c>
      <c r="J28" s="31" t="s">
        <v>312</v>
      </c>
    </row>
    <row r="29" ht="42" customHeight="1" spans="1:10">
      <c r="A29" s="142" t="s">
        <v>217</v>
      </c>
      <c r="B29" s="20" t="s">
        <v>313</v>
      </c>
      <c r="C29" s="20" t="s">
        <v>241</v>
      </c>
      <c r="D29" s="20" t="s">
        <v>242</v>
      </c>
      <c r="E29" s="31" t="s">
        <v>314</v>
      </c>
      <c r="F29" s="20" t="s">
        <v>252</v>
      </c>
      <c r="G29" s="31" t="s">
        <v>278</v>
      </c>
      <c r="H29" s="20" t="s">
        <v>282</v>
      </c>
      <c r="I29" s="20" t="s">
        <v>247</v>
      </c>
      <c r="J29" s="31" t="s">
        <v>315</v>
      </c>
    </row>
    <row r="30" ht="42" customHeight="1" spans="1:10">
      <c r="A30" s="142" t="s">
        <v>217</v>
      </c>
      <c r="B30" s="20" t="s">
        <v>313</v>
      </c>
      <c r="C30" s="20" t="s">
        <v>249</v>
      </c>
      <c r="D30" s="20" t="s">
        <v>250</v>
      </c>
      <c r="E30" s="31" t="s">
        <v>308</v>
      </c>
      <c r="F30" s="20" t="s">
        <v>252</v>
      </c>
      <c r="G30" s="31" t="s">
        <v>316</v>
      </c>
      <c r="H30" s="20" t="s">
        <v>291</v>
      </c>
      <c r="I30" s="20" t="s">
        <v>254</v>
      </c>
      <c r="J30" s="31" t="s">
        <v>317</v>
      </c>
    </row>
    <row r="31" ht="42" customHeight="1" spans="1:10">
      <c r="A31" s="142" t="s">
        <v>217</v>
      </c>
      <c r="B31" s="20" t="s">
        <v>313</v>
      </c>
      <c r="C31" s="20" t="s">
        <v>249</v>
      </c>
      <c r="D31" s="20" t="s">
        <v>318</v>
      </c>
      <c r="E31" s="31" t="s">
        <v>319</v>
      </c>
      <c r="F31" s="20" t="s">
        <v>252</v>
      </c>
      <c r="G31" s="31" t="s">
        <v>320</v>
      </c>
      <c r="H31" s="20" t="s">
        <v>291</v>
      </c>
      <c r="I31" s="20" t="s">
        <v>254</v>
      </c>
      <c r="J31" s="31" t="s">
        <v>321</v>
      </c>
    </row>
    <row r="32" ht="42" customHeight="1" spans="1:10">
      <c r="A32" s="142" t="s">
        <v>217</v>
      </c>
      <c r="B32" s="20" t="s">
        <v>313</v>
      </c>
      <c r="C32" s="20" t="s">
        <v>256</v>
      </c>
      <c r="D32" s="20" t="s">
        <v>257</v>
      </c>
      <c r="E32" s="31" t="s">
        <v>258</v>
      </c>
      <c r="F32" s="20" t="s">
        <v>244</v>
      </c>
      <c r="G32" s="31" t="s">
        <v>259</v>
      </c>
      <c r="H32" s="20" t="s">
        <v>260</v>
      </c>
      <c r="I32" s="20" t="s">
        <v>247</v>
      </c>
      <c r="J32" s="31" t="s">
        <v>261</v>
      </c>
    </row>
    <row r="33" ht="42" customHeight="1" spans="1:10">
      <c r="A33" s="142" t="s">
        <v>227</v>
      </c>
      <c r="B33" s="20" t="s">
        <v>322</v>
      </c>
      <c r="C33" s="20" t="s">
        <v>241</v>
      </c>
      <c r="D33" s="20" t="s">
        <v>242</v>
      </c>
      <c r="E33" s="31" t="s">
        <v>323</v>
      </c>
      <c r="F33" s="20" t="s">
        <v>252</v>
      </c>
      <c r="G33" s="31" t="s">
        <v>278</v>
      </c>
      <c r="H33" s="20" t="s">
        <v>282</v>
      </c>
      <c r="I33" s="20" t="s">
        <v>247</v>
      </c>
      <c r="J33" s="31" t="s">
        <v>324</v>
      </c>
    </row>
    <row r="34" ht="42" customHeight="1" spans="1:10">
      <c r="A34" s="142" t="s">
        <v>227</v>
      </c>
      <c r="B34" s="20" t="s">
        <v>322</v>
      </c>
      <c r="C34" s="20" t="s">
        <v>241</v>
      </c>
      <c r="D34" s="20" t="s">
        <v>242</v>
      </c>
      <c r="E34" s="31" t="s">
        <v>325</v>
      </c>
      <c r="F34" s="20" t="s">
        <v>252</v>
      </c>
      <c r="G34" s="31" t="s">
        <v>278</v>
      </c>
      <c r="H34" s="20" t="s">
        <v>282</v>
      </c>
      <c r="I34" s="20" t="s">
        <v>247</v>
      </c>
      <c r="J34" s="31" t="s">
        <v>326</v>
      </c>
    </row>
    <row r="35" ht="42" customHeight="1" spans="1:10">
      <c r="A35" s="142" t="s">
        <v>227</v>
      </c>
      <c r="B35" s="20" t="s">
        <v>322</v>
      </c>
      <c r="C35" s="20" t="s">
        <v>249</v>
      </c>
      <c r="D35" s="20" t="s">
        <v>318</v>
      </c>
      <c r="E35" s="31" t="s">
        <v>289</v>
      </c>
      <c r="F35" s="20" t="s">
        <v>252</v>
      </c>
      <c r="G35" s="31" t="s">
        <v>290</v>
      </c>
      <c r="H35" s="20"/>
      <c r="I35" s="20" t="s">
        <v>254</v>
      </c>
      <c r="J35" s="31" t="s">
        <v>292</v>
      </c>
    </row>
    <row r="36" ht="42" customHeight="1" spans="1:10">
      <c r="A36" s="142" t="s">
        <v>227</v>
      </c>
      <c r="B36" s="20" t="s">
        <v>322</v>
      </c>
      <c r="C36" s="20" t="s">
        <v>249</v>
      </c>
      <c r="D36" s="20" t="s">
        <v>318</v>
      </c>
      <c r="E36" s="31" t="s">
        <v>327</v>
      </c>
      <c r="F36" s="20" t="s">
        <v>252</v>
      </c>
      <c r="G36" s="31" t="s">
        <v>290</v>
      </c>
      <c r="H36" s="20"/>
      <c r="I36" s="20" t="s">
        <v>254</v>
      </c>
      <c r="J36" s="31" t="s">
        <v>328</v>
      </c>
    </row>
    <row r="37" ht="42" customHeight="1" spans="1:10">
      <c r="A37" s="142" t="s">
        <v>227</v>
      </c>
      <c r="B37" s="20" t="s">
        <v>322</v>
      </c>
      <c r="C37" s="20" t="s">
        <v>256</v>
      </c>
      <c r="D37" s="20" t="s">
        <v>257</v>
      </c>
      <c r="E37" s="31" t="s">
        <v>258</v>
      </c>
      <c r="F37" s="20" t="s">
        <v>244</v>
      </c>
      <c r="G37" s="31" t="s">
        <v>297</v>
      </c>
      <c r="H37" s="20" t="s">
        <v>260</v>
      </c>
      <c r="I37" s="20" t="s">
        <v>247</v>
      </c>
      <c r="J37" s="31" t="s">
        <v>298</v>
      </c>
    </row>
  </sheetData>
  <mergeCells count="16">
    <mergeCell ref="A2:J2"/>
    <mergeCell ref="A3:H3"/>
    <mergeCell ref="A7:A9"/>
    <mergeCell ref="A10:A12"/>
    <mergeCell ref="A13:A15"/>
    <mergeCell ref="A16:A23"/>
    <mergeCell ref="A24:A28"/>
    <mergeCell ref="A29:A32"/>
    <mergeCell ref="A33:A37"/>
    <mergeCell ref="B7:B9"/>
    <mergeCell ref="B10:B12"/>
    <mergeCell ref="B13:B15"/>
    <mergeCell ref="B16:B23"/>
    <mergeCell ref="B24:B28"/>
    <mergeCell ref="B29:B32"/>
    <mergeCell ref="B33:B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Gloriaaa.</cp:lastModifiedBy>
  <dcterms:created xsi:type="dcterms:W3CDTF">2026-03-18T00:22:34Z</dcterms:created>
  <dcterms:modified xsi:type="dcterms:W3CDTF">2026-03-18T00:25:32Z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2A1C0932889345DA94E9365B63C01FB7_12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