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8880" tabRatio="812" firstSheet="2" activeTab="6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<sst xmlns="http://schemas.openxmlformats.org/spreadsheetml/2006/main" count="2331" uniqueCount="558">
  <si>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</si>
  <si>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</si>
  <si>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</si>
  <si>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</si>
  <si>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</si>
  <si>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</si>
  <si>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</si>
  <si>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</si>
  <si>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</si>
  <si>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</si>
  <si>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</si>
  <si>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</si>
  <si>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</si>
  <si>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</si>
  <si>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</si>
  <si>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</si>
  <si>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</si>
  <si>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</si>
  <si>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</si>
  <si>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</si>
  <si>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</si>
  <si>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</si>
  <si>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</si>
  <si>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</si>
  <si>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</si>
  <si>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</si>
  <si>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</si>
  <si>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</si>
  <si>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</si>
  <si>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</si>
  <si>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</si>
  <si>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</si>
  <si>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</si>
  <si>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</si>
  <si>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</si>
  <si>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</si>
  <si>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</si>
  <si>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</si>
  <si>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</si>
  <si>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</si>
  <si>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</si>
  <si>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</si>
  <si>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</si>
  <si>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</si>
  <si>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</si>
  <si>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</si>
  <si>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</si>
  <si>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</si>
  <si>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</si>
  <si>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</si>
  <si>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</si>
  <si>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</si>
  <si>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</si>
  <si>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</si>
  <si>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</si>
  <si>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</si>
  <si>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</si>
  <si>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</si>
  <si>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</si>
  <si>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</si>
  <si>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</si>
  <si>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</si>
  <si>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</si>
  <si>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</si>
  <si>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</si>
  <si>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</si>
  <si>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</si>
  <si>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</si>
  <si>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</si>
  <si>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573001</t>
  </si>
  <si>
    <t>嵩明县杨林镇人民政府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</si>
  <si>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</si>
  <si>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</si>
  <si>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</si>
  <si>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</si>
  <si>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</si>
  <si>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</si>
  <si>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</si>
  <si>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</si>
  <si>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</si>
  <si>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</si>
  <si>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</si>
  <si>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</si>
  <si>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</si>
  <si>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</si>
  <si>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</si>
  <si>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</si>
  <si>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</si>
  <si>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</si>
  <si>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</si>
  <si>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</si>
  <si>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</si>
  <si>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</si>
  <si>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</si>
  <si>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</si>
  <si>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</si>
  <si>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</si>
  <si>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201</t>
  </si>
  <si>
    <t>一般公共服务支出</t>
  </si>
  <si>
    <t>20103</t>
  </si>
  <si>
    <t>政府办公厅（室）及相关机构事务</t>
  </si>
  <si>
    <t>2010301</t>
  </si>
  <si>
    <t>行政运行</t>
  </si>
  <si>
    <t>2010302</t>
  </si>
  <si>
    <t>一般行政管理事务</t>
  </si>
  <si>
    <t>207</t>
  </si>
  <si>
    <t>文化旅游体育与传媒支出</t>
  </si>
  <si>
    <t>20701</t>
  </si>
  <si>
    <t>文化和旅游</t>
  </si>
  <si>
    <t>2070109</t>
  </si>
  <si>
    <t>群众文化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</si>
  <si>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</si>
  <si>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</si>
  <si>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</si>
  <si>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</si>
  <si>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</si>
  <si>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</si>
  <si>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2080502</t>
  </si>
  <si>
    <t>事业单位离退休</t>
  </si>
  <si>
    <t>2080505</t>
  </si>
  <si>
    <t>机关事业单位基本养老保险缴费支出</t>
  </si>
  <si>
    <t>20808</t>
  </si>
  <si>
    <t>抚恤</t>
  </si>
  <si>
    <t>2080801</t>
  </si>
  <si>
    <t>死亡抚恤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</si>
  <si>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</si>
  <si>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</si>
  <si>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</si>
  <si>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</si>
  <si>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</si>
  <si>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</si>
  <si>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</si>
  <si>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</si>
  <si>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</si>
  <si>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</si>
  <si>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</si>
  <si>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</si>
  <si>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</si>
  <si>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</si>
  <si>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</si>
  <si>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211</t>
  </si>
  <si>
    <t>节能环保支出</t>
  </si>
  <si>
    <t>21103</t>
  </si>
  <si>
    <t>污染防治</t>
  </si>
  <si>
    <t>2110302</t>
  </si>
  <si>
    <t>水体</t>
  </si>
  <si>
    <t>212</t>
  </si>
  <si>
    <t>城乡社区支出</t>
  </si>
  <si>
    <t>21208</t>
  </si>
  <si>
    <t>国有土地使用权出让收入安排的支出</t>
  </si>
  <si>
    <t>2120899</t>
  </si>
  <si>
    <t>其他国有土地使用权出让收入安排的支出</t>
  </si>
  <si>
    <t>213</t>
  </si>
  <si>
    <t>农林水支出</t>
  </si>
  <si>
    <t>21301</t>
  </si>
  <si>
    <t>农业农村</t>
  </si>
  <si>
    <t>2130104</t>
  </si>
  <si>
    <t>事业运行</t>
  </si>
  <si>
    <t>2130199</t>
  </si>
  <si>
    <t>其他农业农村支出</t>
  </si>
  <si>
    <t>21305</t>
  </si>
  <si>
    <t>巩固脱贫攻坚成果衔接乡村振兴</t>
  </si>
  <si>
    <t>2130505</t>
  </si>
  <si>
    <t>生产发展</t>
  </si>
  <si>
    <t>21307</t>
  </si>
  <si>
    <t>农村综合改革</t>
  </si>
  <si>
    <t>2130701</t>
  </si>
  <si>
    <t>对村级公益事业建设的补助</t>
  </si>
  <si>
    <t>2130705</t>
  </si>
  <si>
    <t>对村民委员会和村党支部的补助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</si>
  <si>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</si>
  <si>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</si>
  <si>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</si>
  <si>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</si>
  <si>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</si>
  <si>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</si>
  <si>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</si>
  <si>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</si>
  <si>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</si>
  <si>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</si>
  <si>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</si>
  <si>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</si>
  <si>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</si>
  <si>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</si>
  <si>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</si>
  <si>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</si>
  <si>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</si>
  <si>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</si>
  <si>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</si>
  <si>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</si>
  <si>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</si>
  <si>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</si>
  <si>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</si>
  <si>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</si>
  <si>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</si>
  <si>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</si>
  <si>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</si>
  <si>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</si>
  <si>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</si>
  <si>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</si>
  <si>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</si>
  <si>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</si>
  <si>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</si>
  <si>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</si>
  <si>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</si>
  <si>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</si>
  <si>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</si>
  <si>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</si>
  <si>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</si>
  <si>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</si>
  <si>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</si>
  <si>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</si>
  <si>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</si>
  <si>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</si>
  <si>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</si>
  <si>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</si>
  <si>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</si>
  <si>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</si>
  <si>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</si>
  <si>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</si>
  <si>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</si>
  <si>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</si>
  <si>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</si>
  <si>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</si>
  <si>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</si>
  <si>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</si>
  <si>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</si>
  <si>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</si>
  <si>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</si>
  <si>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</si>
  <si>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</si>
  <si>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</si>
  <si>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</si>
  <si>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</si>
  <si>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</si>
  <si>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</si>
  <si>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</si>
  <si>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</si>
  <si>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</si>
  <si>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</si>
  <si>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</si>
  <si>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530127261100005037130</t>
  </si>
  <si>
    <t>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</si>
  <si>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</si>
  <si>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</si>
  <si>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</si>
  <si>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</si>
  <si>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</si>
  <si>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</si>
  <si>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</si>
  <si>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</si>
  <si>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530127261100005037131</t>
  </si>
  <si>
    <t>离退休人员支出</t>
  </si>
  <si>
    <t>30305</t>
  </si>
  <si>
    <t>生活补助</t>
  </si>
  <si>
    <t>530127261100005037137</t>
  </si>
  <si>
    <t>行政人员绩效奖励</t>
  </si>
  <si>
    <t>30103</t>
  </si>
  <si>
    <t>奖金</t>
  </si>
  <si>
    <t>530127261100005037138</t>
  </si>
  <si>
    <t>行政人员支出工资</t>
  </si>
  <si>
    <t>30101</t>
  </si>
  <si>
    <t>基本工资</t>
  </si>
  <si>
    <t>30102</t>
  </si>
  <si>
    <t>津贴补贴</t>
  </si>
  <si>
    <t>530127261100005037140</t>
  </si>
  <si>
    <t>事业人员支出工资</t>
  </si>
  <si>
    <t>30107</t>
  </si>
  <si>
    <t>绩效工资</t>
  </si>
  <si>
    <t>530127261100005037141</t>
  </si>
  <si>
    <t>30113</t>
  </si>
  <si>
    <t>530127261100005037142</t>
  </si>
  <si>
    <t>公车购置及运维费</t>
  </si>
  <si>
    <t>30231</t>
  </si>
  <si>
    <t>公务用车运行维护费</t>
  </si>
  <si>
    <t>530127261100005037143</t>
  </si>
  <si>
    <t>公务交通补贴</t>
  </si>
  <si>
    <t>30239</t>
  </si>
  <si>
    <t>其他交通费用</t>
  </si>
  <si>
    <t>530127261100005037154</t>
  </si>
  <si>
    <t>工会经费</t>
  </si>
  <si>
    <t>30228</t>
  </si>
  <si>
    <t>530127261100005037155</t>
  </si>
  <si>
    <t>一般公用经费</t>
  </si>
  <si>
    <t>30201</t>
  </si>
  <si>
    <t>办公费</t>
  </si>
  <si>
    <t>30205</t>
  </si>
  <si>
    <t>水费</t>
  </si>
  <si>
    <t>30206</t>
  </si>
  <si>
    <t>电费</t>
  </si>
  <si>
    <t>30207</t>
  </si>
  <si>
    <t>邮电费</t>
  </si>
  <si>
    <t>30209</t>
  </si>
  <si>
    <t>物业管理费</t>
  </si>
  <si>
    <t>30211</t>
  </si>
  <si>
    <t>差旅费</t>
  </si>
  <si>
    <t>30213</t>
  </si>
  <si>
    <t>维修（护）费</t>
  </si>
  <si>
    <t>30216</t>
  </si>
  <si>
    <t>培训费</t>
  </si>
  <si>
    <t>530127261100005080069</t>
  </si>
  <si>
    <t>特殊人员工资福利支出</t>
  </si>
  <si>
    <t>30199</t>
  </si>
  <si>
    <t>其他工资福利支出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</si>
  <si>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</si>
  <si>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</si>
  <si>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</si>
  <si>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</si>
  <si>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</si>
  <si>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</si>
  <si>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</si>
  <si>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对个人和家庭的补助</t>
  </si>
  <si>
    <t>530127261100005017666</t>
  </si>
  <si>
    <t>村（居）委会人员工资支出经费</t>
  </si>
  <si>
    <t>530127261100005017872</t>
  </si>
  <si>
    <t>城市社区人员工资支出经费</t>
  </si>
  <si>
    <t>530127261100005017970</t>
  </si>
  <si>
    <t>遗属补助经费</t>
  </si>
  <si>
    <t>530127261100005021976</t>
  </si>
  <si>
    <t>村级人员养老保险支出经费</t>
  </si>
  <si>
    <t>530127261100005022021</t>
  </si>
  <si>
    <t>城市社区人员保险支出经费</t>
  </si>
  <si>
    <t>530127261100005022444</t>
  </si>
  <si>
    <t>村（居）委会、社区村民小组人员工资支出经费</t>
  </si>
  <si>
    <t>530127261100005022450</t>
  </si>
  <si>
    <t>村级人员体检支出经费</t>
  </si>
  <si>
    <t>530127261100005022451</t>
  </si>
  <si>
    <t>村级人员体检及意外伤害险支出经费</t>
  </si>
  <si>
    <t>其他公用支出</t>
  </si>
  <si>
    <t>530127261100005017938</t>
  </si>
  <si>
    <t>村（居）民小组运转经费</t>
  </si>
  <si>
    <t>530127261100005022409</t>
  </si>
  <si>
    <t>居委会运转支出经费</t>
  </si>
  <si>
    <t>530127261100005022436</t>
  </si>
  <si>
    <t>城市社区运转支出经费</t>
  </si>
  <si>
    <t>530127261100005022438</t>
  </si>
  <si>
    <t>村委会运转支出经费</t>
  </si>
  <si>
    <t>专项业务类</t>
  </si>
  <si>
    <t>530127261100005262107</t>
  </si>
  <si>
    <t>杨林镇经济社会发展资金</t>
  </si>
  <si>
    <t>530127261100005262118</t>
  </si>
  <si>
    <t>2025年杨林镇劳务派遣人员工资经费</t>
  </si>
  <si>
    <t>530127261100005262121</t>
  </si>
  <si>
    <t>杨林镇劳务派遣人员工资经费</t>
  </si>
  <si>
    <t>530127261100005262128</t>
  </si>
  <si>
    <t>杨林镇火化补助经费</t>
  </si>
  <si>
    <t>530127261100005262145</t>
  </si>
  <si>
    <t>杨林镇办公电费经费</t>
  </si>
  <si>
    <t>530127261100005262149</t>
  </si>
  <si>
    <t>杨林镇办公复印纸购买经费</t>
  </si>
  <si>
    <t>530127261100005262153</t>
  </si>
  <si>
    <t>杨林镇义务兵优待金经费</t>
  </si>
  <si>
    <t>530127261100005262178</t>
  </si>
  <si>
    <t>杨林镇禁毒专干工资经费</t>
  </si>
  <si>
    <t>530127261100005262182</t>
  </si>
  <si>
    <t>杨林镇交通劝导员工资经费</t>
  </si>
  <si>
    <t>530127261100005262254</t>
  </si>
  <si>
    <t>昆财教〔2025〕57号2025年中央支持地方公共文化服务体系建设补助资金</t>
  </si>
  <si>
    <t>530127261100005298294</t>
  </si>
  <si>
    <t>嵩财农〔2026〕1号2026年中央农村综合改革转移支付资金</t>
  </si>
  <si>
    <t>31005</t>
  </si>
  <si>
    <t>基础设施建设</t>
  </si>
  <si>
    <t>530127261100005301934</t>
  </si>
  <si>
    <t>嵩财农〔2025〕3号杨林镇官渡社区田园综合体二期项目资金</t>
  </si>
  <si>
    <t>530127261100005358873</t>
  </si>
  <si>
    <t>杨林镇人民政府收支管理专户待上缴利息收入资金</t>
  </si>
  <si>
    <t>530127261100005360665</t>
  </si>
  <si>
    <t>杨林镇人民政府收支管理专户购买2024年内部审计服务资金</t>
  </si>
  <si>
    <t>530127261100005360702</t>
  </si>
  <si>
    <t>杨林镇人民政府收支管理专户购买2025年会计代理记账服务资金</t>
  </si>
  <si>
    <t>530127261100005360707</t>
  </si>
  <si>
    <t>杨林镇人民政府收支管理专户官渡社区田园综合体二期（水稻集中育秧设施建设）项目资金</t>
  </si>
  <si>
    <t>530127261100005360712</t>
  </si>
  <si>
    <t>杨林镇人民政府收支管理专户事业单位工作经费资金</t>
  </si>
  <si>
    <t>民生类</t>
  </si>
  <si>
    <t>530127261100005301941</t>
  </si>
  <si>
    <t>昆财资环〔2025〕40号老贾河污水管网建设工程项目资金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</si>
  <si>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</si>
  <si>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</si>
  <si>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</si>
  <si>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</si>
  <si>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</si>
  <si>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</si>
  <si>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</si>
  <si>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</si>
  <si>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</si>
  <si>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</si>
  <si>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做好本部门人员、公用经费保障，按规定落实干部职工各项待遇，支持部门正常履职。</t>
  </si>
  <si>
    <t>产出指标</t>
  </si>
  <si>
    <t>数量指标</t>
  </si>
  <si>
    <t>发放金额</t>
  </si>
  <si>
    <t>=</t>
  </si>
  <si>
    <t>全部发放</t>
  </si>
  <si>
    <t>定性指标</t>
  </si>
  <si>
    <t>反映部门（单位）实际发放金额</t>
  </si>
  <si>
    <t>效益指标</t>
  </si>
  <si>
    <t>社会效益</t>
  </si>
  <si>
    <t>部门运转</t>
  </si>
  <si>
    <t>正常运转</t>
  </si>
  <si>
    <t>反映部门（单位）运转情况。</t>
  </si>
  <si>
    <t>满意度指标</t>
  </si>
  <si>
    <t>服务对象满意度</t>
  </si>
  <si>
    <t>单位人员满意度</t>
  </si>
  <si>
    <t>&gt;=</t>
  </si>
  <si>
    <t>90</t>
  </si>
  <si>
    <t>%</t>
  </si>
  <si>
    <t>定量指标</t>
  </si>
  <si>
    <t>反映部门（单位）人员对支付情况的满意程度。</t>
  </si>
  <si>
    <t>保障杨林镇办公复印纸购买经费</t>
  </si>
  <si>
    <t>60000</t>
  </si>
  <si>
    <t>元</t>
  </si>
  <si>
    <t>人民群众满意度</t>
  </si>
  <si>
    <t>反映人民群众对机构运转的满意度。</t>
  </si>
  <si>
    <t>保障杨林镇火化补助经费</t>
  </si>
  <si>
    <t>270000</t>
  </si>
  <si>
    <t>保障杨林镇劳务派遣人员工资经费</t>
  </si>
  <si>
    <t>1825370</t>
  </si>
  <si>
    <t>保障单位自有资金使用健康规范。</t>
  </si>
  <si>
    <t>支付金额</t>
  </si>
  <si>
    <t>4440.76</t>
  </si>
  <si>
    <t>反映部门（单位）实际支付金额数量。</t>
  </si>
  <si>
    <t>反映部门（单位）人员对工资福利发放的满意程度。</t>
  </si>
  <si>
    <t>保障2025年杨林镇劳务派遣人员工资经费</t>
  </si>
  <si>
    <t>501400</t>
  </si>
  <si>
    <t>老贾河（非集镇段）污水管网建设项目：老贾河和西玉龙河15公里污水管网铺设。</t>
  </si>
  <si>
    <t>老贾河和西玉龙河15公里污水管网铺设</t>
  </si>
  <si>
    <t>公里</t>
  </si>
  <si>
    <t>完善污水管网系统</t>
  </si>
  <si>
    <t>是否完善</t>
  </si>
  <si>
    <t>群众满意度</t>
  </si>
  <si>
    <t>反映人民群众对老贾河（非集镇段）污水管网建设的满意程度。</t>
  </si>
  <si>
    <t>104239.47</t>
  </si>
  <si>
    <t>时效指标</t>
  </si>
  <si>
    <t>4,198,080.00</t>
  </si>
  <si>
    <t>保障杨林镇禁毒专干工资经费</t>
  </si>
  <si>
    <t>推进农村公益事业建设财政奖补项目建设。</t>
  </si>
  <si>
    <t>质量指标</t>
  </si>
  <si>
    <t>农村公益事业建设财政奖补项目验收合格率</t>
  </si>
  <si>
    <t>100</t>
  </si>
  <si>
    <t>生态效益</t>
  </si>
  <si>
    <t>农村生态和人居环境</t>
  </si>
  <si>
    <t>有所改善</t>
  </si>
  <si>
    <t>可持续影响</t>
  </si>
  <si>
    <t>村庄公益性基础设施管护机制</t>
  </si>
  <si>
    <t>不断完善</t>
  </si>
  <si>
    <t>项目区域农民满意度</t>
  </si>
  <si>
    <t>保障杨林镇办公电费经费</t>
  </si>
  <si>
    <t>150000</t>
  </si>
  <si>
    <t>87600</t>
  </si>
  <si>
    <t>245000</t>
  </si>
  <si>
    <t>使更多农民实现款地就近款业,有利于解决农民外地务工带来的留守儿童、留守老人问题,还能交换、双向流动;有利于业态跨界创新、利益跨界共享,更好畅遇城乡经济循环,细小城乡发展差距;有利于释放杨林大学城、工业园区及广大农村消受潜力,促进形成新发展格局。</t>
  </si>
  <si>
    <t>对龙河问模加国修缮项目(建筑、电气工程、给、排水)面积</t>
  </si>
  <si>
    <t>10600</t>
  </si>
  <si>
    <t>平方米</t>
  </si>
  <si>
    <t>机桥道路加固修缮项目面积</t>
  </si>
  <si>
    <t>1200</t>
  </si>
  <si>
    <t>排水沟挡墙加固项目面积</t>
  </si>
  <si>
    <t>1600</t>
  </si>
  <si>
    <t>其他措施费</t>
  </si>
  <si>
    <t>332000</t>
  </si>
  <si>
    <t>工程验收合格率</t>
  </si>
  <si>
    <t>开工时间</t>
  </si>
  <si>
    <t>&lt;=</t>
  </si>
  <si>
    <t>2024年9月</t>
  </si>
  <si>
    <t>完工时间</t>
  </si>
  <si>
    <t>2024年12月</t>
  </si>
  <si>
    <t>经济效益</t>
  </si>
  <si>
    <t>每年带动村集体的收入</t>
  </si>
  <si>
    <t>50万</t>
  </si>
  <si>
    <t>年</t>
  </si>
  <si>
    <t>提供稳定款业岗位的人口数</t>
  </si>
  <si>
    <t>30</t>
  </si>
  <si>
    <t>人</t>
  </si>
  <si>
    <t>受益群众人口数</t>
  </si>
  <si>
    <t>5500</t>
  </si>
  <si>
    <t>项目完成的可使用的年限</t>
  </si>
  <si>
    <t>受益群众满意度</t>
  </si>
  <si>
    <t>96</t>
  </si>
  <si>
    <t>受益监测户及脱贫户清意度</t>
  </si>
  <si>
    <t>97</t>
  </si>
  <si>
    <t>成本指标</t>
  </si>
  <si>
    <t>经济成本指标</t>
  </si>
  <si>
    <t>170.66</t>
  </si>
  <si>
    <t>元/平方米</t>
  </si>
  <si>
    <t>对龙河河楼加国修缮项目(建筑、电气工程、给、排水)</t>
  </si>
  <si>
    <t>保障杨林镇经济发展经费</t>
  </si>
  <si>
    <t>杨林镇经济发展经费</t>
  </si>
  <si>
    <t>375000</t>
  </si>
  <si>
    <t>收款单位满意度</t>
  </si>
  <si>
    <t>反映收款单位的满意度。</t>
  </si>
  <si>
    <t>保障杨林镇义务兵优待金经费</t>
  </si>
  <si>
    <t>120000</t>
  </si>
  <si>
    <t>反映人民群众对义务兵优待金发放的满意度。</t>
  </si>
  <si>
    <t>保障杨林镇交通劝导员工资经费</t>
  </si>
  <si>
    <t>100000</t>
  </si>
  <si>
    <t>65550</t>
  </si>
  <si>
    <t>加快构建现代公共文化服务体系，保障人民群众基本文化权益。</t>
  </si>
  <si>
    <t>2025年中央支持地方公共文化服务体系建设补助资金发放金额</t>
  </si>
  <si>
    <t>10000</t>
  </si>
  <si>
    <t>2025年中央支持地方公共文化服务体系建设补助资金</t>
  </si>
  <si>
    <t>加快构建现代公共文化服务体系，保障人民群众基本文化权益</t>
  </si>
  <si>
    <t>预算06表</t>
  </si>
  <si>
    <t>政府性基金预算支出预算表</t>
  </si>
  <si>
    <t>单位名称：昆明市发展和改革委员会</t>
  </si>
  <si>
    <t>政府性基金预算支出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</si>
  <si>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</si>
  <si>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</si>
  <si>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</si>
  <si>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</si>
  <si>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</si>
  <si>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</si>
  <si>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</si>
  <si>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</si>
  <si>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</si>
  <si>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</si>
  <si>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</si>
  <si>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公务用车加油</t>
  </si>
  <si>
    <t>车辆加油、添加燃料服务</t>
  </si>
  <si>
    <t>公务用车维修</t>
  </si>
  <si>
    <t>车辆维修和保养服务</t>
  </si>
  <si>
    <t>公务用车保险</t>
  </si>
  <si>
    <t>机动车保险服务</t>
  </si>
  <si>
    <t>办公复印纸</t>
  </si>
  <si>
    <t>复印纸</t>
  </si>
  <si>
    <t>备注：当面向中小企业预留资金大于合计时，面向中小企业预留资金为三年预计数。</t>
  </si>
  <si>
    <t>预算08表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</si>
  <si>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</si>
  <si>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</si>
  <si>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</si>
  <si>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</si>
  <si>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</si>
  <si>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</si>
  <si>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B1101 维修保养服务</t>
  </si>
  <si>
    <t>B 政府履职辅助性服务</t>
  </si>
  <si>
    <t>公务用车维修费</t>
  </si>
  <si>
    <t>预算09-1表</t>
  </si>
  <si>
    <t>单位名称（项目）</t>
  </si>
  <si>
    <t>地区</t>
  </si>
  <si>
    <t>杨林经开区</t>
  </si>
  <si>
    <t>预算09-2表</t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</si>
  <si>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</si>
  <si>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</si>
  <si>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</si>
  <si>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</si>
  <si>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</si>
  <si>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</si>
  <si>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</si>
  <si>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</si>
  <si>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预算11表</t>
  </si>
  <si>
    <t>上级补助</t>
  </si>
  <si>
    <t>预算12表</t>
  </si>
  <si>
    <t>项目级次</t>
  </si>
  <si>
    <t>114 对个人和家庭的补助</t>
  </si>
  <si>
    <t>本级</t>
  </si>
  <si>
    <t>216 其他公用支出</t>
  </si>
  <si>
    <t>311 专项业务类</t>
  </si>
  <si>
    <t>312 民生类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</si>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</sst>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\-mm\-dd"/>
    <numFmt numFmtId="179" formatCode="yyyy\-mm\-dd\ hh:mm:ss"/>
    <numFmt numFmtId="180" formatCode="#,##0;\-#,##0;;@"/>
  </numFmts>
  <fonts count="35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17" applyNumberFormat="0" applyAlignment="0" applyProtection="0">
      <alignment vertical="center"/>
    </xf>
    <xf numFmtId="0" fontId="24" fillId="5" borderId="18" applyNumberFormat="0" applyAlignment="0" applyProtection="0">
      <alignment vertical="center"/>
    </xf>
    <xf numFmtId="0" fontId="25" fillId="5" borderId="17" applyNumberFormat="0" applyAlignment="0" applyProtection="0">
      <alignment vertical="center"/>
    </xf>
    <xf numFmtId="0" fontId="26" fillId="6" borderId="19" applyNumberFormat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176" fontId="34" fillId="0" borderId="7">
      <alignment horizontal="right" vertical="center"/>
    </xf>
    <xf numFmtId="49" fontId="34" fillId="0" borderId="7">
      <alignment horizontal="left" vertical="center" wrapText="1"/>
    </xf>
    <xf numFmtId="176" fontId="34" fillId="0" borderId="7">
      <alignment horizontal="right" vertical="center"/>
    </xf>
    <xf numFmtId="177" fontId="34" fillId="0" borderId="7">
      <alignment horizontal="right" vertical="center"/>
    </xf>
    <xf numFmtId="178" fontId="34" fillId="0" borderId="7">
      <alignment horizontal="right" vertical="center"/>
    </xf>
    <xf numFmtId="179" fontId="34" fillId="0" borderId="7">
      <alignment horizontal="right" vertical="center"/>
    </xf>
    <xf numFmtId="10" fontId="34" fillId="0" borderId="7">
      <alignment horizontal="right" vertical="center"/>
    </xf>
    <xf numFmtId="180" fontId="34" fillId="0" borderId="7">
      <alignment horizontal="right" vertical="center"/>
    </xf>
  </cellStyleXfs>
  <cellXfs count="198">
    <xf numFmtId="0" fontId="0" fillId="0" borderId="0" xfId="0"/>
    <xf numFmtId="49" fontId="1" fillId="0" borderId="0" xfId="0" applyNumberFormat="1" applyFont="1"/>
    <xf numFmtId="0" fontId="2" fillId="0" borderId="0" xfId="0" applyFont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>
      <alignment horizontal="left" vertical="center"/>
    </xf>
    <xf numFmtId="0" fontId="4" fillId="0" borderId="0" xfId="0" applyFont="1"/>
    <xf numFmtId="0" fontId="2" fillId="0" borderId="0" xfId="0" applyFont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0" fontId="2" fillId="0" borderId="7" xfId="0" applyFont="1" applyBorder="1" applyAlignment="1" applyProtection="1">
      <alignment horizontal="left" vertical="center"/>
      <protection locked="0"/>
    </xf>
    <xf numFmtId="4" fontId="2" fillId="0" borderId="7" xfId="0" applyNumberFormat="1" applyFont="1" applyBorder="1" applyAlignment="1" applyProtection="1">
      <alignment horizontal="right" vertical="center" wrapText="1"/>
      <protection locked="0"/>
    </xf>
    <xf numFmtId="49" fontId="5" fillId="0" borderId="7" xfId="50" applyFont="1">
      <alignment horizontal="left" vertical="center" wrapText="1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/>
    </xf>
    <xf numFmtId="4" fontId="2" fillId="0" borderId="7" xfId="0" applyNumberFormat="1" applyFont="1" applyBorder="1" applyAlignment="1">
      <alignment horizontal="right" vertical="center" wrapText="1"/>
    </xf>
    <xf numFmtId="0" fontId="2" fillId="0" borderId="7" xfId="0" applyFont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4" fontId="5" fillId="0" borderId="7" xfId="51" applyNumberFormat="1" applyFont="1">
      <alignment horizontal="right" vertical="center"/>
    </xf>
    <xf numFmtId="0" fontId="2" fillId="2" borderId="0" xfId="0" applyFont="1" applyFill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vertical="top"/>
      <protection locked="0"/>
    </xf>
    <xf numFmtId="0" fontId="6" fillId="0" borderId="0" xfId="0" applyFont="1" applyAlignment="1">
      <alignment vertical="top"/>
    </xf>
    <xf numFmtId="0" fontId="7" fillId="2" borderId="0" xfId="0" applyFont="1" applyFill="1" applyAlignment="1" applyProtection="1">
      <alignment horizontal="center" vertical="center" wrapText="1"/>
      <protection locked="0"/>
    </xf>
    <xf numFmtId="0" fontId="6" fillId="0" borderId="0" xfId="0" applyFont="1" applyProtection="1">
      <protection locked="0"/>
    </xf>
    <xf numFmtId="0" fontId="6" fillId="0" borderId="0" xfId="0" applyFont="1"/>
    <xf numFmtId="0" fontId="2" fillId="2" borderId="0" xfId="0" applyFont="1" applyFill="1" applyAlignment="1" applyProtection="1">
      <alignment horizontal="left" vertical="center" wrapText="1"/>
      <protection locked="0"/>
    </xf>
    <xf numFmtId="0" fontId="1" fillId="2" borderId="0" xfId="0" applyFont="1" applyFill="1" applyAlignment="1" applyProtection="1">
      <alignment horizontal="right" vertical="center"/>
      <protection locked="0"/>
    </xf>
    <xf numFmtId="0" fontId="1" fillId="2" borderId="0" xfId="0" applyFont="1" applyFill="1" applyAlignment="1" applyProtection="1">
      <alignment horizontal="right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right" vertical="center"/>
      <protection locked="0"/>
    </xf>
    <xf numFmtId="0" fontId="1" fillId="2" borderId="7" xfId="0" applyFont="1" applyFill="1" applyBorder="1" applyAlignment="1" applyProtection="1">
      <alignment horizontal="right" vertical="center" wrapText="1"/>
      <protection locked="0"/>
    </xf>
    <xf numFmtId="0" fontId="2" fillId="2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/>
    </xf>
    <xf numFmtId="3" fontId="2" fillId="2" borderId="7" xfId="0" applyNumberFormat="1" applyFont="1" applyFill="1" applyBorder="1" applyAlignment="1" applyProtection="1">
      <alignment horizontal="right" vertical="center"/>
      <protection locked="0"/>
    </xf>
    <xf numFmtId="4" fontId="2" fillId="0" borderId="7" xfId="0" applyNumberFormat="1" applyFont="1" applyBorder="1" applyAlignment="1" applyProtection="1">
      <alignment horizontal="right" vertical="center"/>
      <protection locked="0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left"/>
      <protection locked="0"/>
    </xf>
    <xf numFmtId="0" fontId="2" fillId="0" borderId="7" xfId="0" applyFont="1" applyBorder="1" applyAlignment="1">
      <alignment horizontal="left"/>
    </xf>
    <xf numFmtId="0" fontId="2" fillId="2" borderId="7" xfId="0" applyFont="1" applyFill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2" fillId="2" borderId="0" xfId="0" applyFont="1" applyFill="1" applyAlignment="1" applyProtection="1">
      <alignment horizontal="right" vertical="center" wrapText="1"/>
      <protection locked="0"/>
    </xf>
    <xf numFmtId="0" fontId="8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wrapText="1"/>
    </xf>
    <xf numFmtId="0" fontId="1" fillId="0" borderId="0" xfId="0" applyFont="1" applyAlignment="1">
      <alignment horizontal="right" wrapText="1"/>
    </xf>
    <xf numFmtId="0" fontId="4" fillId="0" borderId="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176" fontId="5" fillId="0" borderId="7" xfId="51" applyFont="1">
      <alignment horizontal="right" vertical="center"/>
    </xf>
    <xf numFmtId="0" fontId="1" fillId="0" borderId="0" xfId="0" applyFont="1" applyAlignment="1">
      <alignment wrapText="1"/>
    </xf>
    <xf numFmtId="0" fontId="1" fillId="0" borderId="0" xfId="0" applyFont="1" applyProtection="1">
      <protection locked="0"/>
    </xf>
    <xf numFmtId="0" fontId="3" fillId="0" borderId="0" xfId="0" applyFont="1" applyAlignment="1">
      <alignment horizontal="center" vertical="center" wrapText="1"/>
    </xf>
    <xf numFmtId="0" fontId="4" fillId="0" borderId="0" xfId="0" applyFont="1" applyProtection="1"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11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 applyProtection="1">
      <alignment horizontal="left" vertical="center"/>
      <protection locked="0"/>
    </xf>
    <xf numFmtId="0" fontId="2" fillId="0" borderId="13" xfId="0" applyFont="1" applyBorder="1" applyAlignment="1">
      <alignment horizontal="left" vertical="center"/>
    </xf>
    <xf numFmtId="0" fontId="2" fillId="0" borderId="0" xfId="0" applyFont="1" applyAlignment="1" applyProtection="1">
      <alignment vertical="top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>
      <alignment horizontal="left" vertical="center"/>
    </xf>
    <xf numFmtId="0" fontId="2" fillId="0" borderId="0" xfId="0" applyFont="1" applyAlignment="1" applyProtection="1">
      <alignment horizontal="right" vertical="center" wrapText="1"/>
      <protection locked="0"/>
    </xf>
    <xf numFmtId="0" fontId="2" fillId="0" borderId="0" xfId="0" applyFont="1" applyAlignment="1" applyProtection="1">
      <alignment horizontal="right" wrapText="1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176" fontId="5" fillId="0" borderId="7" xfId="0" applyNumberFormat="1" applyFont="1" applyBorder="1" applyAlignment="1">
      <alignment horizontal="right" vertical="center"/>
    </xf>
    <xf numFmtId="0" fontId="2" fillId="0" borderId="0" xfId="0" applyFont="1" applyAlignment="1">
      <alignment horizontal="left" vertical="center"/>
    </xf>
    <xf numFmtId="180" fontId="5" fillId="0" borderId="7" xfId="56" applyFont="1" applyAlignment="1">
      <alignment horizontal="center" vertical="center"/>
    </xf>
    <xf numFmtId="180" fontId="5" fillId="0" borderId="7" xfId="0" applyNumberFormat="1" applyFont="1" applyBorder="1" applyAlignment="1">
      <alignment horizontal="center" vertical="center"/>
    </xf>
    <xf numFmtId="3" fontId="2" fillId="0" borderId="11" xfId="0" applyNumberFormat="1" applyFont="1" applyBorder="1" applyAlignment="1">
      <alignment horizontal="right" vertical="center"/>
    </xf>
    <xf numFmtId="0" fontId="2" fillId="2" borderId="11" xfId="0" applyFont="1" applyFill="1" applyBorder="1" applyAlignment="1">
      <alignment horizontal="righ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2" fillId="2" borderId="0" xfId="0" applyFont="1" applyFill="1" applyBorder="1" applyAlignment="1">
      <alignment horizontal="left" vertical="center"/>
    </xf>
    <xf numFmtId="176" fontId="5" fillId="0" borderId="0" xfId="0" applyNumberFormat="1" applyFont="1" applyBorder="1" applyAlignment="1">
      <alignment horizontal="left" vertical="center"/>
    </xf>
    <xf numFmtId="0" fontId="2" fillId="0" borderId="0" xfId="0" applyFont="1" applyAlignment="1">
      <alignment horizontal="right"/>
    </xf>
    <xf numFmtId="0" fontId="9" fillId="0" borderId="0" xfId="0" applyFont="1" applyAlignment="1" applyProtection="1">
      <alignment horizontal="right"/>
      <protection locked="0"/>
    </xf>
    <xf numFmtId="49" fontId="9" fillId="0" borderId="0" xfId="0" applyNumberFormat="1" applyFont="1" applyProtection="1">
      <protection locked="0"/>
    </xf>
    <xf numFmtId="0" fontId="1" fillId="0" borderId="0" xfId="0" applyFont="1" applyAlignment="1">
      <alignment horizontal="right"/>
    </xf>
    <xf numFmtId="0" fontId="10" fillId="0" borderId="0" xfId="0" applyFont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10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49" fontId="4" fillId="0" borderId="5" xfId="0" applyNumberFormat="1" applyFont="1" applyBorder="1" applyAlignment="1" applyProtection="1">
      <alignment horizontal="center" vertical="center" wrapText="1"/>
      <protection locked="0"/>
    </xf>
    <xf numFmtId="49" fontId="4" fillId="0" borderId="7" xfId="0" applyNumberFormat="1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left" vertical="center" wrapText="1" indent="1"/>
      <protection locked="0"/>
    </xf>
    <xf numFmtId="0" fontId="2" fillId="2" borderId="7" xfId="0" applyFont="1" applyFill="1" applyBorder="1" applyAlignment="1" applyProtection="1">
      <alignment horizontal="left" vertical="center" wrapText="1" indent="2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 indent="1"/>
    </xf>
    <xf numFmtId="0" fontId="1" fillId="0" borderId="0" xfId="0" applyFont="1" applyAlignment="1">
      <alignment vertical="top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1" fillId="0" borderId="0" xfId="0" applyFont="1" applyAlignment="1" applyProtection="1">
      <alignment vertical="top"/>
      <protection locked="0"/>
    </xf>
    <xf numFmtId="49" fontId="1" fillId="0" borderId="0" xfId="0" applyNumberFormat="1" applyFont="1" applyProtection="1"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left" vertical="center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right" vertical="center" wrapText="1"/>
    </xf>
    <xf numFmtId="0" fontId="11" fillId="0" borderId="0" xfId="0" applyFont="1" applyAlignment="1">
      <alignment horizontal="center" vertical="center"/>
    </xf>
    <xf numFmtId="0" fontId="1" fillId="2" borderId="0" xfId="0" applyFont="1" applyFill="1" applyAlignment="1" applyProtection="1">
      <alignment horizontal="left" vertical="center" wrapText="1"/>
      <protection locked="0"/>
    </xf>
    <xf numFmtId="0" fontId="6" fillId="2" borderId="7" xfId="0" applyFont="1" applyFill="1" applyBorder="1" applyAlignment="1" applyProtection="1">
      <alignment vertical="top" wrapText="1"/>
      <protection locked="0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 indent="2"/>
    </xf>
    <xf numFmtId="0" fontId="1" fillId="0" borderId="4" xfId="0" applyFont="1" applyBorder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12" fillId="0" borderId="7" xfId="0" applyFont="1" applyBorder="1" applyAlignment="1" applyProtection="1">
      <alignment horizontal="center" vertical="center" wrapText="1"/>
      <protection locked="0"/>
    </xf>
    <xf numFmtId="0" fontId="12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0" fontId="13" fillId="0" borderId="7" xfId="0" applyFont="1" applyBorder="1" applyAlignment="1">
      <alignment horizontal="center" vertical="center"/>
    </xf>
    <xf numFmtId="0" fontId="13" fillId="0" borderId="7" xfId="0" applyFont="1" applyBorder="1" applyAlignment="1" applyProtection="1">
      <alignment horizontal="center" vertical="center" wrapText="1"/>
      <protection locked="0"/>
    </xf>
    <xf numFmtId="176" fontId="14" fillId="0" borderId="7" xfId="0" applyNumberFormat="1" applyFont="1" applyBorder="1" applyAlignment="1">
      <alignment horizontal="right" vertical="center"/>
    </xf>
    <xf numFmtId="0" fontId="12" fillId="2" borderId="1" xfId="0" applyFont="1" applyFill="1" applyBorder="1" applyAlignment="1">
      <alignment horizontal="center" vertical="center"/>
    </xf>
    <xf numFmtId="0" fontId="12" fillId="0" borderId="2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12" fillId="0" borderId="4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2" fillId="2" borderId="6" xfId="0" applyFont="1" applyFill="1" applyBorder="1" applyAlignment="1" applyProtection="1">
      <alignment horizontal="center" vertical="center" wrapText="1"/>
      <protection locked="0"/>
    </xf>
    <xf numFmtId="0" fontId="12" fillId="0" borderId="6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 applyProtection="1">
      <alignment horizontal="center" vertical="center"/>
      <protection locked="0"/>
    </xf>
    <xf numFmtId="0" fontId="2" fillId="2" borderId="7" xfId="0" applyFont="1" applyFill="1" applyBorder="1" applyAlignment="1">
      <alignment horizontal="left" vertical="center" wrapText="1" indent="1"/>
    </xf>
    <xf numFmtId="0" fontId="2" fillId="2" borderId="7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6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center" vertical="center"/>
    </xf>
    <xf numFmtId="0" fontId="6" fillId="0" borderId="7" xfId="0" applyFont="1" applyBorder="1" applyAlignment="1" applyProtection="1">
      <alignment vertical="top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 applyProtection="1">
      <alignment horizontal="center" vertical="center"/>
      <protection locked="0"/>
    </xf>
    <xf numFmtId="0" fontId="1" fillId="0" borderId="13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 applyProtection="1">
      <alignment horizontal="right" vertical="center"/>
      <protection locked="0"/>
    </xf>
    <xf numFmtId="0" fontId="2" fillId="0" borderId="7" xfId="0" applyFont="1" applyBorder="1" applyAlignment="1" applyProtection="1">
      <alignment vertical="center"/>
      <protection locked="0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36"/>
  <sheetViews>
    <sheetView showGridLines="0" showZeros="0" workbookViewId="0">
      <selection activeCell="A1" sqref="A1"/>
    </sheetView>
  </sheetViews>
  <sheetFormatPr defaultColWidth="8.57407407407407" defaultRowHeight="12.75" customHeight="1" outlineLevelCol="3"/>
  <cols>
    <col min="1" max="4" width="41" customWidth="1"/>
  </cols>
  <sheetData>
    <row r="1" ht="15" customHeight="1" spans="1:4">
      <c r="A1" s="45"/>
      <c r="B1" s="45"/>
      <c r="C1" s="45"/>
      <c r="D1" s="63" t="s">
        <v>0</v>
      </c>
    </row>
    <row r="2" ht="41.25" customHeight="1" spans="1:1">
      <c r="A2" s="40" t="str">
        <f>"2026"&amp;"年部门财务收支预算总表"</f>
        <v>2026年部门财务收支预算总表</v>
      </c>
    </row>
    <row r="3" ht="17.25" customHeight="1" spans="1:4">
      <c r="A3" s="43" t="str">
        <f>"单位名称："&amp;"嵩明县杨林镇人民政府"</f>
        <v>单位名称：嵩明县杨林镇人民政府</v>
      </c>
      <c r="B3" s="163"/>
      <c r="D3" s="142" t="s">
        <v>1</v>
      </c>
    </row>
    <row r="4" ht="23.25" customHeight="1" spans="1:4">
      <c r="A4" s="164" t="s">
        <v>2</v>
      </c>
      <c r="B4" s="165"/>
      <c r="C4" s="164" t="s">
        <v>3</v>
      </c>
      <c r="D4" s="165"/>
    </row>
    <row r="5" ht="24" customHeight="1" spans="1:4">
      <c r="A5" s="164" t="s">
        <v>4</v>
      </c>
      <c r="B5" s="164" t="s">
        <v>5</v>
      </c>
      <c r="C5" s="164" t="s">
        <v>6</v>
      </c>
      <c r="D5" s="164" t="s">
        <v>5</v>
      </c>
    </row>
    <row r="6" ht="17.25" customHeight="1" spans="1:4">
      <c r="A6" s="166" t="s">
        <v>7</v>
      </c>
      <c r="B6" s="77">
        <v>34132385.95</v>
      </c>
      <c r="C6" s="166" t="s">
        <v>8</v>
      </c>
      <c r="D6" s="77">
        <v>8264368.76</v>
      </c>
    </row>
    <row r="7" ht="17.25" customHeight="1" spans="1:4">
      <c r="A7" s="166" t="s">
        <v>9</v>
      </c>
      <c r="B7" s="77">
        <v>1913230</v>
      </c>
      <c r="C7" s="166" t="s">
        <v>10</v>
      </c>
      <c r="D7" s="77"/>
    </row>
    <row r="8" ht="17.25" customHeight="1" spans="1:4">
      <c r="A8" s="166" t="s">
        <v>11</v>
      </c>
      <c r="B8" s="77"/>
      <c r="C8" s="197" t="s">
        <v>12</v>
      </c>
      <c r="D8" s="77"/>
    </row>
    <row r="9" ht="17.25" customHeight="1" spans="1:4">
      <c r="A9" s="166" t="s">
        <v>13</v>
      </c>
      <c r="B9" s="77"/>
      <c r="C9" s="197" t="s">
        <v>14</v>
      </c>
      <c r="D9" s="77"/>
    </row>
    <row r="10" ht="17.25" customHeight="1" spans="1:4">
      <c r="A10" s="166" t="s">
        <v>15</v>
      </c>
      <c r="B10" s="77">
        <v>506830.23</v>
      </c>
      <c r="C10" s="197" t="s">
        <v>16</v>
      </c>
      <c r="D10" s="77"/>
    </row>
    <row r="11" ht="17.25" customHeight="1" spans="1:4">
      <c r="A11" s="166" t="s">
        <v>17</v>
      </c>
      <c r="B11" s="77"/>
      <c r="C11" s="197" t="s">
        <v>18</v>
      </c>
      <c r="D11" s="77"/>
    </row>
    <row r="12" ht="17.25" customHeight="1" spans="1:4">
      <c r="A12" s="166" t="s">
        <v>19</v>
      </c>
      <c r="B12" s="77"/>
      <c r="C12" s="31" t="s">
        <v>20</v>
      </c>
      <c r="D12" s="77">
        <v>5000</v>
      </c>
    </row>
    <row r="13" ht="17.25" customHeight="1" spans="1:4">
      <c r="A13" s="166" t="s">
        <v>21</v>
      </c>
      <c r="B13" s="77"/>
      <c r="C13" s="31" t="s">
        <v>22</v>
      </c>
      <c r="D13" s="77">
        <v>2446800.26</v>
      </c>
    </row>
    <row r="14" ht="17.25" customHeight="1" spans="1:4">
      <c r="A14" s="166" t="s">
        <v>23</v>
      </c>
      <c r="B14" s="77"/>
      <c r="C14" s="31" t="s">
        <v>24</v>
      </c>
      <c r="D14" s="77">
        <v>1550721.57</v>
      </c>
    </row>
    <row r="15" ht="17.25" customHeight="1" spans="1:4">
      <c r="A15" s="166" t="s">
        <v>25</v>
      </c>
      <c r="B15" s="108">
        <v>506830.23</v>
      </c>
      <c r="C15" s="31" t="s">
        <v>26</v>
      </c>
      <c r="D15" s="77">
        <v>2000000</v>
      </c>
    </row>
    <row r="16" ht="17.25" customHeight="1" spans="1:4">
      <c r="A16" s="147"/>
      <c r="B16" s="77"/>
      <c r="C16" s="31" t="s">
        <v>27</v>
      </c>
      <c r="D16" s="77">
        <v>1913230</v>
      </c>
    </row>
    <row r="17" ht="17.25" customHeight="1" spans="1:4">
      <c r="A17" s="167"/>
      <c r="B17" s="77"/>
      <c r="C17" s="31" t="s">
        <v>28</v>
      </c>
      <c r="D17" s="77">
        <v>18793206.47</v>
      </c>
    </row>
    <row r="18" ht="17.25" customHeight="1" spans="1:4">
      <c r="A18" s="167"/>
      <c r="B18" s="77"/>
      <c r="C18" s="31" t="s">
        <v>29</v>
      </c>
      <c r="D18" s="77"/>
    </row>
    <row r="19" ht="17.25" customHeight="1" spans="1:4">
      <c r="A19" s="167"/>
      <c r="B19" s="77"/>
      <c r="C19" s="31" t="s">
        <v>30</v>
      </c>
      <c r="D19" s="77"/>
    </row>
    <row r="20" ht="17.25" customHeight="1" spans="1:4">
      <c r="A20" s="167"/>
      <c r="B20" s="77"/>
      <c r="C20" s="31" t="s">
        <v>31</v>
      </c>
      <c r="D20" s="77"/>
    </row>
    <row r="21" ht="17.25" customHeight="1" spans="1:4">
      <c r="A21" s="167"/>
      <c r="B21" s="77"/>
      <c r="C21" s="31" t="s">
        <v>32</v>
      </c>
      <c r="D21" s="77"/>
    </row>
    <row r="22" ht="17.25" customHeight="1" spans="1:4">
      <c r="A22" s="167"/>
      <c r="B22" s="77"/>
      <c r="C22" s="31" t="s">
        <v>33</v>
      </c>
      <c r="D22" s="77"/>
    </row>
    <row r="23" ht="17.25" customHeight="1" spans="1:4">
      <c r="A23" s="167"/>
      <c r="B23" s="77"/>
      <c r="C23" s="31" t="s">
        <v>34</v>
      </c>
      <c r="D23" s="77"/>
    </row>
    <row r="24" ht="17.25" customHeight="1" spans="1:4">
      <c r="A24" s="167"/>
      <c r="B24" s="77"/>
      <c r="C24" s="31" t="s">
        <v>35</v>
      </c>
      <c r="D24" s="77">
        <v>1579119.12</v>
      </c>
    </row>
    <row r="25" ht="17.25" customHeight="1" spans="1:4">
      <c r="A25" s="167"/>
      <c r="B25" s="77"/>
      <c r="C25" s="31" t="s">
        <v>36</v>
      </c>
      <c r="D25" s="77"/>
    </row>
    <row r="26" ht="17.25" customHeight="1" spans="1:4">
      <c r="A26" s="167"/>
      <c r="B26" s="77"/>
      <c r="C26" s="147" t="s">
        <v>37</v>
      </c>
      <c r="D26" s="77"/>
    </row>
    <row r="27" ht="17.25" customHeight="1" spans="1:4">
      <c r="A27" s="167"/>
      <c r="B27" s="77"/>
      <c r="C27" s="31" t="s">
        <v>38</v>
      </c>
      <c r="D27" s="77"/>
    </row>
    <row r="28" ht="16.5" customHeight="1" spans="1:4">
      <c r="A28" s="167"/>
      <c r="B28" s="77"/>
      <c r="C28" s="31" t="s">
        <v>39</v>
      </c>
      <c r="D28" s="77"/>
    </row>
    <row r="29" ht="16.5" customHeight="1" spans="1:4">
      <c r="A29" s="167"/>
      <c r="B29" s="77"/>
      <c r="C29" s="147" t="s">
        <v>40</v>
      </c>
      <c r="D29" s="77"/>
    </row>
    <row r="30" ht="17.25" customHeight="1" spans="1:4">
      <c r="A30" s="167"/>
      <c r="B30" s="77"/>
      <c r="C30" s="147" t="s">
        <v>41</v>
      </c>
      <c r="D30" s="77"/>
    </row>
    <row r="31" ht="17.25" customHeight="1" spans="1:4">
      <c r="A31" s="167"/>
      <c r="B31" s="77"/>
      <c r="C31" s="31" t="s">
        <v>42</v>
      </c>
      <c r="D31" s="77"/>
    </row>
    <row r="32" ht="16.5" customHeight="1" spans="1:4">
      <c r="A32" s="167" t="s">
        <v>43</v>
      </c>
      <c r="B32" s="77">
        <v>36552446.18</v>
      </c>
      <c r="C32" s="167" t="s">
        <v>44</v>
      </c>
      <c r="D32" s="77">
        <v>36552446.18</v>
      </c>
    </row>
    <row r="33" ht="16.5" customHeight="1" spans="1:4">
      <c r="A33" s="147" t="s">
        <v>45</v>
      </c>
      <c r="B33" s="77"/>
      <c r="C33" s="147" t="s">
        <v>46</v>
      </c>
      <c r="D33" s="77"/>
    </row>
    <row r="34" ht="16.5" customHeight="1" spans="1:4">
      <c r="A34" s="31" t="s">
        <v>47</v>
      </c>
      <c r="B34" s="108"/>
      <c r="C34" s="31" t="s">
        <v>47</v>
      </c>
      <c r="D34" s="108"/>
    </row>
    <row r="35" ht="16.5" customHeight="1" spans="1:4">
      <c r="A35" s="31" t="s">
        <v>48</v>
      </c>
      <c r="B35" s="108"/>
      <c r="C35" s="31" t="s">
        <v>49</v>
      </c>
      <c r="D35" s="108"/>
    </row>
    <row r="36" ht="16.5" customHeight="1" spans="1:4">
      <c r="A36" s="168" t="s">
        <v>50</v>
      </c>
      <c r="B36" s="77">
        <v>36552446.18</v>
      </c>
      <c r="C36" s="168" t="s">
        <v>51</v>
      </c>
      <c r="D36" s="77">
        <v>36552446.18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11"/>
  <sheetViews>
    <sheetView showZeros="0" workbookViewId="0">
      <selection activeCell="A1" sqref="A1"/>
    </sheetView>
  </sheetViews>
  <sheetFormatPr defaultColWidth="9.13888888888889" defaultRowHeight="14.25" customHeight="1" outlineLevelCol="5"/>
  <cols>
    <col min="1" max="1" width="32.1388888888889" customWidth="1"/>
    <col min="2" max="2" width="20.712962962963" customWidth="1"/>
    <col min="3" max="3" width="39.7777777777778" customWidth="1"/>
    <col min="4" max="4" width="27.712962962963" customWidth="1"/>
    <col min="5" max="6" width="36.712962962963" customWidth="1"/>
  </cols>
  <sheetData>
    <row r="1" ht="12" customHeight="1" spans="1:6">
      <c r="A1" s="119">
        <v>1</v>
      </c>
      <c r="B1" s="120">
        <v>0</v>
      </c>
      <c r="C1" s="119">
        <v>1</v>
      </c>
      <c r="D1" s="121"/>
      <c r="E1" s="121"/>
      <c r="F1" s="118" t="s">
        <v>501</v>
      </c>
    </row>
    <row r="2" ht="42" customHeight="1" spans="1:6">
      <c r="A2" s="122" t="str">
        <f>"2026"&amp;"年部门政府性基金预算支出预算表"</f>
        <v>2026年部门政府性基金预算支出预算表</v>
      </c>
      <c r="B2" s="122" t="s">
        <v>502</v>
      </c>
      <c r="C2" s="123"/>
      <c r="D2" s="124"/>
      <c r="E2" s="124"/>
      <c r="F2" s="124"/>
    </row>
    <row r="3" ht="13.5" customHeight="1" spans="1:6">
      <c r="A3" s="4" t="str">
        <f>"单位名称："&amp;"嵩明县杨林镇人民政府"</f>
        <v>单位名称：嵩明县杨林镇人民政府</v>
      </c>
      <c r="B3" s="4" t="s">
        <v>503</v>
      </c>
      <c r="C3" s="119"/>
      <c r="D3" s="121"/>
      <c r="E3" s="121"/>
      <c r="F3" s="118" t="s">
        <v>1</v>
      </c>
    </row>
    <row r="4" ht="19.5" customHeight="1" spans="1:6">
      <c r="A4" s="125" t="s">
        <v>224</v>
      </c>
      <c r="B4" s="126" t="s">
        <v>72</v>
      </c>
      <c r="C4" s="125" t="s">
        <v>73</v>
      </c>
      <c r="D4" s="10" t="s">
        <v>504</v>
      </c>
      <c r="E4" s="11"/>
      <c r="F4" s="12"/>
    </row>
    <row r="5" ht="18.75" customHeight="1" spans="1:6">
      <c r="A5" s="127"/>
      <c r="B5" s="128"/>
      <c r="C5" s="127"/>
      <c r="D5" s="15" t="s">
        <v>55</v>
      </c>
      <c r="E5" s="10" t="s">
        <v>75</v>
      </c>
      <c r="F5" s="15" t="s">
        <v>76</v>
      </c>
    </row>
    <row r="6" ht="18.75" customHeight="1" spans="1:6">
      <c r="A6" s="67">
        <v>1</v>
      </c>
      <c r="B6" s="129" t="s">
        <v>83</v>
      </c>
      <c r="C6" s="67">
        <v>3</v>
      </c>
      <c r="D6" s="130">
        <v>4</v>
      </c>
      <c r="E6" s="130">
        <v>5</v>
      </c>
      <c r="F6" s="130">
        <v>6</v>
      </c>
    </row>
    <row r="7" ht="21" customHeight="1" spans="1:6">
      <c r="A7" s="20" t="s">
        <v>70</v>
      </c>
      <c r="B7" s="20"/>
      <c r="C7" s="20"/>
      <c r="D7" s="77">
        <v>1913230</v>
      </c>
      <c r="E7" s="77"/>
      <c r="F7" s="77">
        <v>1913230</v>
      </c>
    </row>
    <row r="8" ht="21" customHeight="1" spans="1:6">
      <c r="A8" s="20"/>
      <c r="B8" s="20" t="s">
        <v>146</v>
      </c>
      <c r="C8" s="20" t="s">
        <v>147</v>
      </c>
      <c r="D8" s="77">
        <v>1913230</v>
      </c>
      <c r="E8" s="77"/>
      <c r="F8" s="77">
        <v>1913230</v>
      </c>
    </row>
    <row r="9" ht="21" customHeight="1" spans="1:6">
      <c r="A9" s="23"/>
      <c r="B9" s="131" t="s">
        <v>148</v>
      </c>
      <c r="C9" s="131" t="s">
        <v>149</v>
      </c>
      <c r="D9" s="77">
        <v>1913230</v>
      </c>
      <c r="E9" s="77"/>
      <c r="F9" s="77">
        <v>1913230</v>
      </c>
    </row>
    <row r="10" ht="21" customHeight="1" spans="1:6">
      <c r="A10" s="23"/>
      <c r="B10" s="132" t="s">
        <v>150</v>
      </c>
      <c r="C10" s="132" t="s">
        <v>151</v>
      </c>
      <c r="D10" s="77">
        <v>1913230</v>
      </c>
      <c r="E10" s="77"/>
      <c r="F10" s="77">
        <v>1913230</v>
      </c>
    </row>
    <row r="11" ht="18.75" customHeight="1" spans="1:6">
      <c r="A11" s="133" t="s">
        <v>214</v>
      </c>
      <c r="B11" s="133" t="s">
        <v>214</v>
      </c>
      <c r="C11" s="134" t="s">
        <v>214</v>
      </c>
      <c r="D11" s="77">
        <v>1913230</v>
      </c>
      <c r="E11" s="77"/>
      <c r="F11" s="77">
        <v>1913230</v>
      </c>
    </row>
  </sheetData>
  <mergeCells count="7">
    <mergeCell ref="A2:F2"/>
    <mergeCell ref="A3:C3"/>
    <mergeCell ref="D4:F4"/>
    <mergeCell ref="A11:C11"/>
    <mergeCell ref="A4:A5"/>
    <mergeCell ref="B4:B5"/>
    <mergeCell ref="C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S13"/>
  <sheetViews>
    <sheetView showZeros="0" workbookViewId="0">
      <selection activeCell="A1" sqref="A1"/>
    </sheetView>
  </sheetViews>
  <sheetFormatPr defaultColWidth="9.13888888888889" defaultRowHeight="14.25" customHeight="1"/>
  <cols>
    <col min="1" max="2" width="32.5740740740741" customWidth="1"/>
    <col min="3" max="3" width="41.1388888888889" customWidth="1"/>
    <col min="4" max="4" width="21.712962962963" customWidth="1"/>
    <col min="5" max="5" width="35.2777777777778" customWidth="1"/>
    <col min="6" max="6" width="7.71296296296296" customWidth="1"/>
    <col min="7" max="7" width="11.1388888888889" customWidth="1"/>
    <col min="8" max="8" width="13.2777777777778" customWidth="1"/>
    <col min="9" max="18" width="20" customWidth="1"/>
    <col min="19" max="19" width="19.8518518518519" customWidth="1"/>
  </cols>
  <sheetData>
    <row r="1" ht="15.75" customHeight="1" spans="2:19">
      <c r="B1" s="79"/>
      <c r="C1" s="79"/>
      <c r="R1" s="2"/>
      <c r="S1" s="2" t="s">
        <v>505</v>
      </c>
    </row>
    <row r="2" ht="41.25" customHeight="1" spans="1:19">
      <c r="A2" s="71" t="str">
        <f>"2026"&amp;"年部门政府采购预算表"</f>
        <v>2026年部门政府采购预算表</v>
      </c>
      <c r="B2" s="65"/>
      <c r="C2" s="65"/>
      <c r="D2" s="3"/>
      <c r="E2" s="3"/>
      <c r="F2" s="3"/>
      <c r="G2" s="3"/>
      <c r="H2" s="3"/>
      <c r="I2" s="3"/>
      <c r="J2" s="3"/>
      <c r="K2" s="3"/>
      <c r="L2" s="3"/>
      <c r="M2" s="65"/>
      <c r="N2" s="3"/>
      <c r="O2" s="3"/>
      <c r="P2" s="65"/>
      <c r="Q2" s="3"/>
      <c r="R2" s="65"/>
      <c r="S2" s="65"/>
    </row>
    <row r="3" ht="18.75" customHeight="1" spans="1:19">
      <c r="A3" s="109" t="str">
        <f>"单位名称："&amp;"嵩明县杨林镇人民政府"</f>
        <v>单位名称：嵩明县杨林镇人民政府</v>
      </c>
      <c r="B3" s="81"/>
      <c r="C3" s="81"/>
      <c r="D3" s="6"/>
      <c r="E3" s="6"/>
      <c r="F3" s="6"/>
      <c r="G3" s="6"/>
      <c r="H3" s="6"/>
      <c r="I3" s="6"/>
      <c r="J3" s="6"/>
      <c r="K3" s="6"/>
      <c r="L3" s="6"/>
      <c r="R3" s="7"/>
      <c r="S3" s="118" t="s">
        <v>1</v>
      </c>
    </row>
    <row r="4" ht="15.75" customHeight="1" spans="1:19">
      <c r="A4" s="9" t="s">
        <v>223</v>
      </c>
      <c r="B4" s="82" t="s">
        <v>224</v>
      </c>
      <c r="C4" s="82" t="s">
        <v>506</v>
      </c>
      <c r="D4" s="83" t="s">
        <v>507</v>
      </c>
      <c r="E4" s="83" t="s">
        <v>508</v>
      </c>
      <c r="F4" s="83" t="s">
        <v>509</v>
      </c>
      <c r="G4" s="83" t="s">
        <v>510</v>
      </c>
      <c r="H4" s="83" t="s">
        <v>511</v>
      </c>
      <c r="I4" s="96" t="s">
        <v>231</v>
      </c>
      <c r="J4" s="96"/>
      <c r="K4" s="96"/>
      <c r="L4" s="96"/>
      <c r="M4" s="97"/>
      <c r="N4" s="96"/>
      <c r="O4" s="96"/>
      <c r="P4" s="104"/>
      <c r="Q4" s="96"/>
      <c r="R4" s="97"/>
      <c r="S4" s="105"/>
    </row>
    <row r="5" ht="17.25" customHeight="1" spans="1:19">
      <c r="A5" s="14"/>
      <c r="B5" s="84"/>
      <c r="C5" s="84"/>
      <c r="D5" s="85"/>
      <c r="E5" s="85"/>
      <c r="F5" s="85"/>
      <c r="G5" s="85"/>
      <c r="H5" s="85"/>
      <c r="I5" s="85" t="s">
        <v>55</v>
      </c>
      <c r="J5" s="85" t="s">
        <v>58</v>
      </c>
      <c r="K5" s="85" t="s">
        <v>512</v>
      </c>
      <c r="L5" s="85" t="s">
        <v>513</v>
      </c>
      <c r="M5" s="98" t="s">
        <v>514</v>
      </c>
      <c r="N5" s="99" t="s">
        <v>515</v>
      </c>
      <c r="O5" s="99"/>
      <c r="P5" s="106"/>
      <c r="Q5" s="99"/>
      <c r="R5" s="107"/>
      <c r="S5" s="86"/>
    </row>
    <row r="6" ht="54" customHeight="1" spans="1:19">
      <c r="A6" s="17"/>
      <c r="B6" s="86"/>
      <c r="C6" s="86"/>
      <c r="D6" s="87"/>
      <c r="E6" s="87"/>
      <c r="F6" s="87"/>
      <c r="G6" s="87"/>
      <c r="H6" s="87"/>
      <c r="I6" s="87"/>
      <c r="J6" s="87" t="s">
        <v>57</v>
      </c>
      <c r="K6" s="87"/>
      <c r="L6" s="87"/>
      <c r="M6" s="100"/>
      <c r="N6" s="87" t="s">
        <v>57</v>
      </c>
      <c r="O6" s="87" t="s">
        <v>64</v>
      </c>
      <c r="P6" s="86" t="s">
        <v>65</v>
      </c>
      <c r="Q6" s="87" t="s">
        <v>66</v>
      </c>
      <c r="R6" s="100" t="s">
        <v>67</v>
      </c>
      <c r="S6" s="86" t="s">
        <v>68</v>
      </c>
    </row>
    <row r="7" ht="18" customHeight="1" spans="1:19">
      <c r="A7" s="110">
        <v>1</v>
      </c>
      <c r="B7" s="110" t="s">
        <v>83</v>
      </c>
      <c r="C7" s="111">
        <v>3</v>
      </c>
      <c r="D7" s="111">
        <v>4</v>
      </c>
      <c r="E7" s="110">
        <v>5</v>
      </c>
      <c r="F7" s="110">
        <v>6</v>
      </c>
      <c r="G7" s="110">
        <v>7</v>
      </c>
      <c r="H7" s="110">
        <v>8</v>
      </c>
      <c r="I7" s="110">
        <v>9</v>
      </c>
      <c r="J7" s="110">
        <v>10</v>
      </c>
      <c r="K7" s="110">
        <v>11</v>
      </c>
      <c r="L7" s="110">
        <v>12</v>
      </c>
      <c r="M7" s="110">
        <v>13</v>
      </c>
      <c r="N7" s="110">
        <v>14</v>
      </c>
      <c r="O7" s="110">
        <v>15</v>
      </c>
      <c r="P7" s="110">
        <v>16</v>
      </c>
      <c r="Q7" s="110">
        <v>17</v>
      </c>
      <c r="R7" s="110">
        <v>18</v>
      </c>
      <c r="S7" s="110">
        <v>19</v>
      </c>
    </row>
    <row r="8" ht="21" customHeight="1" spans="1:19">
      <c r="A8" s="88" t="s">
        <v>70</v>
      </c>
      <c r="B8" s="89" t="s">
        <v>70</v>
      </c>
      <c r="C8" s="89" t="s">
        <v>272</v>
      </c>
      <c r="D8" s="90" t="s">
        <v>516</v>
      </c>
      <c r="E8" s="90" t="s">
        <v>517</v>
      </c>
      <c r="F8" s="90" t="s">
        <v>410</v>
      </c>
      <c r="G8" s="112">
        <v>1</v>
      </c>
      <c r="H8" s="77">
        <v>59000</v>
      </c>
      <c r="I8" s="77">
        <v>59000</v>
      </c>
      <c r="J8" s="77">
        <v>59000</v>
      </c>
      <c r="K8" s="77"/>
      <c r="L8" s="77"/>
      <c r="M8" s="77"/>
      <c r="N8" s="77"/>
      <c r="O8" s="77"/>
      <c r="P8" s="108"/>
      <c r="Q8" s="108"/>
      <c r="R8" s="77"/>
      <c r="S8" s="77"/>
    </row>
    <row r="9" ht="21" customHeight="1" spans="1:19">
      <c r="A9" s="88" t="s">
        <v>70</v>
      </c>
      <c r="B9" s="89" t="s">
        <v>70</v>
      </c>
      <c r="C9" s="89" t="s">
        <v>272</v>
      </c>
      <c r="D9" s="90" t="s">
        <v>518</v>
      </c>
      <c r="E9" s="90" t="s">
        <v>519</v>
      </c>
      <c r="F9" s="90" t="s">
        <v>410</v>
      </c>
      <c r="G9" s="112">
        <v>1</v>
      </c>
      <c r="H9" s="77">
        <v>40177</v>
      </c>
      <c r="I9" s="77">
        <v>40177</v>
      </c>
      <c r="J9" s="77">
        <v>40177</v>
      </c>
      <c r="K9" s="77"/>
      <c r="L9" s="77"/>
      <c r="M9" s="77"/>
      <c r="N9" s="77"/>
      <c r="O9" s="77"/>
      <c r="P9" s="108"/>
      <c r="Q9" s="108"/>
      <c r="R9" s="77"/>
      <c r="S9" s="77"/>
    </row>
    <row r="10" ht="21" customHeight="1" spans="1:19">
      <c r="A10" s="88" t="s">
        <v>70</v>
      </c>
      <c r="B10" s="89" t="s">
        <v>70</v>
      </c>
      <c r="C10" s="89" t="s">
        <v>272</v>
      </c>
      <c r="D10" s="90" t="s">
        <v>520</v>
      </c>
      <c r="E10" s="90" t="s">
        <v>521</v>
      </c>
      <c r="F10" s="90" t="s">
        <v>410</v>
      </c>
      <c r="G10" s="112">
        <v>1</v>
      </c>
      <c r="H10" s="77">
        <v>20823</v>
      </c>
      <c r="I10" s="77">
        <v>20823</v>
      </c>
      <c r="J10" s="77">
        <v>20823</v>
      </c>
      <c r="K10" s="77"/>
      <c r="L10" s="77"/>
      <c r="M10" s="77"/>
      <c r="N10" s="77"/>
      <c r="O10" s="77"/>
      <c r="P10" s="108"/>
      <c r="Q10" s="108"/>
      <c r="R10" s="77"/>
      <c r="S10" s="77"/>
    </row>
    <row r="11" ht="21" customHeight="1" spans="1:19">
      <c r="A11" s="88" t="s">
        <v>70</v>
      </c>
      <c r="B11" s="89" t="s">
        <v>70</v>
      </c>
      <c r="C11" s="89" t="s">
        <v>349</v>
      </c>
      <c r="D11" s="90" t="s">
        <v>522</v>
      </c>
      <c r="E11" s="90" t="s">
        <v>523</v>
      </c>
      <c r="F11" s="90" t="s">
        <v>410</v>
      </c>
      <c r="G11" s="112">
        <v>1</v>
      </c>
      <c r="H11" s="77">
        <v>60000</v>
      </c>
      <c r="I11" s="77">
        <v>60000</v>
      </c>
      <c r="J11" s="77"/>
      <c r="K11" s="77">
        <v>60000</v>
      </c>
      <c r="L11" s="77"/>
      <c r="M11" s="77"/>
      <c r="N11" s="77"/>
      <c r="O11" s="77"/>
      <c r="P11" s="108"/>
      <c r="Q11" s="108"/>
      <c r="R11" s="77"/>
      <c r="S11" s="77"/>
    </row>
    <row r="12" ht="21" customHeight="1" spans="1:19">
      <c r="A12" s="91" t="s">
        <v>214</v>
      </c>
      <c r="B12" s="92"/>
      <c r="C12" s="92"/>
      <c r="D12" s="93"/>
      <c r="E12" s="93"/>
      <c r="F12" s="93"/>
      <c r="G12" s="113"/>
      <c r="H12" s="77">
        <v>180000</v>
      </c>
      <c r="I12" s="77">
        <v>180000</v>
      </c>
      <c r="J12" s="77">
        <v>120000</v>
      </c>
      <c r="K12" s="77">
        <v>60000</v>
      </c>
      <c r="L12" s="77"/>
      <c r="M12" s="77"/>
      <c r="N12" s="77"/>
      <c r="O12" s="77"/>
      <c r="P12" s="108"/>
      <c r="Q12" s="108"/>
      <c r="R12" s="77"/>
      <c r="S12" s="77"/>
    </row>
    <row r="13" ht="21" customHeight="1" spans="1:19">
      <c r="A13" s="114" t="s">
        <v>524</v>
      </c>
      <c r="B13" s="115"/>
      <c r="C13" s="115"/>
      <c r="D13" s="114"/>
      <c r="E13" s="114"/>
      <c r="F13" s="114"/>
      <c r="G13" s="116"/>
      <c r="H13" s="117"/>
      <c r="I13" s="117"/>
      <c r="J13" s="117"/>
      <c r="K13" s="117"/>
      <c r="L13" s="117"/>
      <c r="M13" s="117"/>
      <c r="N13" s="117"/>
      <c r="O13" s="117"/>
      <c r="P13" s="117"/>
      <c r="Q13" s="117"/>
      <c r="R13" s="117"/>
      <c r="S13" s="117"/>
    </row>
  </sheetData>
  <mergeCells count="19">
    <mergeCell ref="A2:S2"/>
    <mergeCell ref="A3:H3"/>
    <mergeCell ref="I4:S4"/>
    <mergeCell ref="N5:S5"/>
    <mergeCell ref="A12:G12"/>
    <mergeCell ref="A13:S13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T9"/>
  <sheetViews>
    <sheetView showZeros="0" workbookViewId="0">
      <selection activeCell="A1" sqref="A1"/>
    </sheetView>
  </sheetViews>
  <sheetFormatPr defaultColWidth="9.13888888888889" defaultRowHeight="14.25" customHeight="1"/>
  <cols>
    <col min="1" max="5" width="39.1388888888889" customWidth="1"/>
    <col min="6" max="6" width="27.5740740740741" customWidth="1"/>
    <col min="7" max="7" width="28.5740740740741" customWidth="1"/>
    <col min="8" max="8" width="28.1388888888889" customWidth="1"/>
    <col min="9" max="9" width="39.1388888888889" customWidth="1"/>
    <col min="10" max="18" width="20.4259259259259" customWidth="1"/>
    <col min="19" max="20" width="20.2777777777778" customWidth="1"/>
  </cols>
  <sheetData>
    <row r="1" ht="16.5" customHeight="1" spans="1:20">
      <c r="A1" s="78"/>
      <c r="B1" s="79"/>
      <c r="C1" s="79"/>
      <c r="D1" s="79"/>
      <c r="E1" s="79"/>
      <c r="F1" s="79"/>
      <c r="G1" s="79"/>
      <c r="H1" s="78"/>
      <c r="I1" s="78"/>
      <c r="J1" s="78"/>
      <c r="K1" s="78"/>
      <c r="L1" s="78"/>
      <c r="M1" s="78"/>
      <c r="N1" s="94"/>
      <c r="O1" s="78"/>
      <c r="P1" s="78"/>
      <c r="Q1" s="79"/>
      <c r="R1" s="78"/>
      <c r="S1" s="102"/>
      <c r="T1" s="102" t="s">
        <v>525</v>
      </c>
    </row>
    <row r="2" ht="41.25" customHeight="1" spans="1:20">
      <c r="A2" s="71" t="str">
        <f>"2026"&amp;"年部门政府购买服务预算表"</f>
        <v>2026年部门政府购买服务预算表</v>
      </c>
      <c r="B2" s="65"/>
      <c r="C2" s="65"/>
      <c r="D2" s="65"/>
      <c r="E2" s="65"/>
      <c r="F2" s="65"/>
      <c r="G2" s="65"/>
      <c r="H2" s="80"/>
      <c r="I2" s="80"/>
      <c r="J2" s="80"/>
      <c r="K2" s="80"/>
      <c r="L2" s="80"/>
      <c r="M2" s="80"/>
      <c r="N2" s="95"/>
      <c r="O2" s="80"/>
      <c r="P2" s="80"/>
      <c r="Q2" s="65"/>
      <c r="R2" s="80"/>
      <c r="S2" s="95"/>
      <c r="T2" s="65"/>
    </row>
    <row r="3" ht="22.5" customHeight="1" spans="1:20">
      <c r="A3" s="72" t="str">
        <f>"单位名称："&amp;"嵩明县杨林镇人民政府"</f>
        <v>单位名称：嵩明县杨林镇人民政府</v>
      </c>
      <c r="B3" s="81"/>
      <c r="C3" s="81"/>
      <c r="D3" s="81"/>
      <c r="E3" s="81"/>
      <c r="F3" s="81"/>
      <c r="G3" s="81"/>
      <c r="H3" s="73"/>
      <c r="I3" s="73"/>
      <c r="J3" s="73"/>
      <c r="K3" s="73"/>
      <c r="L3" s="73"/>
      <c r="M3" s="73"/>
      <c r="N3" s="94"/>
      <c r="O3" s="78"/>
      <c r="P3" s="78"/>
      <c r="Q3" s="79"/>
      <c r="R3" s="78"/>
      <c r="S3" s="103"/>
      <c r="T3" s="102" t="s">
        <v>1</v>
      </c>
    </row>
    <row r="4" ht="24" customHeight="1" spans="1:20">
      <c r="A4" s="9" t="s">
        <v>223</v>
      </c>
      <c r="B4" s="82" t="s">
        <v>224</v>
      </c>
      <c r="C4" s="82" t="s">
        <v>506</v>
      </c>
      <c r="D4" s="82" t="s">
        <v>526</v>
      </c>
      <c r="E4" s="82" t="s">
        <v>527</v>
      </c>
      <c r="F4" s="82" t="s">
        <v>528</v>
      </c>
      <c r="G4" s="82" t="s">
        <v>529</v>
      </c>
      <c r="H4" s="83" t="s">
        <v>530</v>
      </c>
      <c r="I4" s="83" t="s">
        <v>531</v>
      </c>
      <c r="J4" s="96" t="s">
        <v>231</v>
      </c>
      <c r="K4" s="96"/>
      <c r="L4" s="96"/>
      <c r="M4" s="96"/>
      <c r="N4" s="97"/>
      <c r="O4" s="96"/>
      <c r="P4" s="96"/>
      <c r="Q4" s="104"/>
      <c r="R4" s="96"/>
      <c r="S4" s="97"/>
      <c r="T4" s="105"/>
    </row>
    <row r="5" ht="24" customHeight="1" spans="1:20">
      <c r="A5" s="14"/>
      <c r="B5" s="84"/>
      <c r="C5" s="84"/>
      <c r="D5" s="84"/>
      <c r="E5" s="84"/>
      <c r="F5" s="84"/>
      <c r="G5" s="84"/>
      <c r="H5" s="85"/>
      <c r="I5" s="85"/>
      <c r="J5" s="85" t="s">
        <v>55</v>
      </c>
      <c r="K5" s="85" t="s">
        <v>58</v>
      </c>
      <c r="L5" s="85" t="s">
        <v>512</v>
      </c>
      <c r="M5" s="85" t="s">
        <v>513</v>
      </c>
      <c r="N5" s="98" t="s">
        <v>514</v>
      </c>
      <c r="O5" s="99" t="s">
        <v>515</v>
      </c>
      <c r="P5" s="99"/>
      <c r="Q5" s="106"/>
      <c r="R5" s="99"/>
      <c r="S5" s="107"/>
      <c r="T5" s="86"/>
    </row>
    <row r="6" ht="54" customHeight="1" spans="1:20">
      <c r="A6" s="17"/>
      <c r="B6" s="86"/>
      <c r="C6" s="86"/>
      <c r="D6" s="86"/>
      <c r="E6" s="86"/>
      <c r="F6" s="86"/>
      <c r="G6" s="86"/>
      <c r="H6" s="87"/>
      <c r="I6" s="87"/>
      <c r="J6" s="87"/>
      <c r="K6" s="87" t="s">
        <v>57</v>
      </c>
      <c r="L6" s="87"/>
      <c r="M6" s="87"/>
      <c r="N6" s="100"/>
      <c r="O6" s="87" t="s">
        <v>57</v>
      </c>
      <c r="P6" s="87" t="s">
        <v>64</v>
      </c>
      <c r="Q6" s="86" t="s">
        <v>65</v>
      </c>
      <c r="R6" s="87" t="s">
        <v>66</v>
      </c>
      <c r="S6" s="100" t="s">
        <v>67</v>
      </c>
      <c r="T6" s="86" t="s">
        <v>68</v>
      </c>
    </row>
    <row r="7" ht="17.25" customHeight="1" spans="1:20">
      <c r="A7" s="18">
        <v>1</v>
      </c>
      <c r="B7" s="86">
        <v>2</v>
      </c>
      <c r="C7" s="18">
        <v>3</v>
      </c>
      <c r="D7" s="18">
        <v>4</v>
      </c>
      <c r="E7" s="86">
        <v>5</v>
      </c>
      <c r="F7" s="18">
        <v>6</v>
      </c>
      <c r="G7" s="18">
        <v>7</v>
      </c>
      <c r="H7" s="86">
        <v>8</v>
      </c>
      <c r="I7" s="18">
        <v>9</v>
      </c>
      <c r="J7" s="18">
        <v>10</v>
      </c>
      <c r="K7" s="86">
        <v>11</v>
      </c>
      <c r="L7" s="18">
        <v>12</v>
      </c>
      <c r="M7" s="18">
        <v>13</v>
      </c>
      <c r="N7" s="86">
        <v>14</v>
      </c>
      <c r="O7" s="18">
        <v>15</v>
      </c>
      <c r="P7" s="18">
        <v>16</v>
      </c>
      <c r="Q7" s="86">
        <v>17</v>
      </c>
      <c r="R7" s="18">
        <v>18</v>
      </c>
      <c r="S7" s="18">
        <v>19</v>
      </c>
      <c r="T7" s="18">
        <v>20</v>
      </c>
    </row>
    <row r="8" ht="21" customHeight="1" spans="1:20">
      <c r="A8" s="88" t="s">
        <v>70</v>
      </c>
      <c r="B8" s="89" t="s">
        <v>70</v>
      </c>
      <c r="C8" s="89" t="s">
        <v>272</v>
      </c>
      <c r="D8" s="89" t="s">
        <v>518</v>
      </c>
      <c r="E8" s="89" t="s">
        <v>532</v>
      </c>
      <c r="F8" s="89" t="s">
        <v>75</v>
      </c>
      <c r="G8" s="89" t="s">
        <v>533</v>
      </c>
      <c r="H8" s="90" t="s">
        <v>98</v>
      </c>
      <c r="I8" s="90" t="s">
        <v>534</v>
      </c>
      <c r="J8" s="77">
        <v>40177</v>
      </c>
      <c r="K8" s="77">
        <v>40177</v>
      </c>
      <c r="L8" s="77"/>
      <c r="M8" s="77"/>
      <c r="N8" s="77"/>
      <c r="O8" s="77"/>
      <c r="P8" s="77"/>
      <c r="Q8" s="108"/>
      <c r="R8" s="108"/>
      <c r="S8" s="77"/>
      <c r="T8" s="77"/>
    </row>
    <row r="9" ht="21" customHeight="1" spans="1:20">
      <c r="A9" s="91" t="s">
        <v>214</v>
      </c>
      <c r="B9" s="92"/>
      <c r="C9" s="92"/>
      <c r="D9" s="92"/>
      <c r="E9" s="92"/>
      <c r="F9" s="92"/>
      <c r="G9" s="92"/>
      <c r="H9" s="93"/>
      <c r="I9" s="101"/>
      <c r="J9" s="77">
        <v>40177</v>
      </c>
      <c r="K9" s="77">
        <v>40177</v>
      </c>
      <c r="L9" s="77"/>
      <c r="M9" s="77"/>
      <c r="N9" s="77"/>
      <c r="O9" s="77"/>
      <c r="P9" s="77"/>
      <c r="Q9" s="108"/>
      <c r="R9" s="108"/>
      <c r="S9" s="77"/>
      <c r="T9" s="77"/>
    </row>
  </sheetData>
  <mergeCells count="19">
    <mergeCell ref="A2:T2"/>
    <mergeCell ref="A3:I3"/>
    <mergeCell ref="J4:T4"/>
    <mergeCell ref="O5:T5"/>
    <mergeCell ref="A9:I9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E8"/>
  <sheetViews>
    <sheetView showZeros="0" workbookViewId="0">
      <selection activeCell="A1" sqref="A1"/>
    </sheetView>
  </sheetViews>
  <sheetFormatPr defaultColWidth="9.13888888888889" defaultRowHeight="14.25" customHeight="1" outlineLevelRow="7" outlineLevelCol="4"/>
  <cols>
    <col min="1" max="1" width="37.712962962963" customWidth="1"/>
    <col min="2" max="4" width="20" customWidth="1"/>
    <col min="5" max="5" width="24.4722222222222" customWidth="1"/>
  </cols>
  <sheetData>
    <row r="1" ht="17.25" customHeight="1" spans="4:5">
      <c r="D1" s="70"/>
      <c r="E1" s="2" t="s">
        <v>535</v>
      </c>
    </row>
    <row r="2" ht="41.25" customHeight="1" spans="1:5">
      <c r="A2" s="71" t="str">
        <f>"2026"&amp;"年对下转移支付预算表"</f>
        <v>2026年对下转移支付预算表</v>
      </c>
      <c r="B2" s="3"/>
      <c r="C2" s="3"/>
      <c r="D2" s="3"/>
      <c r="E2" s="65"/>
    </row>
    <row r="3" ht="18" customHeight="1" spans="1:5">
      <c r="A3" s="72" t="str">
        <f>"单位名称："&amp;"嵩明县杨林镇人民政府"</f>
        <v>单位名称：嵩明县杨林镇人民政府</v>
      </c>
      <c r="B3" s="73"/>
      <c r="C3" s="73"/>
      <c r="D3" s="74"/>
      <c r="E3" s="7" t="s">
        <v>1</v>
      </c>
    </row>
    <row r="4" ht="19.5" customHeight="1" spans="1:5">
      <c r="A4" s="27" t="s">
        <v>536</v>
      </c>
      <c r="B4" s="10" t="s">
        <v>231</v>
      </c>
      <c r="C4" s="11"/>
      <c r="D4" s="11"/>
      <c r="E4" s="67" t="s">
        <v>537</v>
      </c>
    </row>
    <row r="5" ht="40.5" customHeight="1" spans="1:5">
      <c r="A5" s="18"/>
      <c r="B5" s="28" t="s">
        <v>55</v>
      </c>
      <c r="C5" s="9" t="s">
        <v>58</v>
      </c>
      <c r="D5" s="75" t="s">
        <v>512</v>
      </c>
      <c r="E5" s="35" t="s">
        <v>538</v>
      </c>
    </row>
    <row r="6" ht="19.5" customHeight="1" spans="1:5">
      <c r="A6" s="19">
        <v>1</v>
      </c>
      <c r="B6" s="19">
        <v>2</v>
      </c>
      <c r="C6" s="19">
        <v>3</v>
      </c>
      <c r="D6" s="76">
        <v>4</v>
      </c>
      <c r="E6" s="35">
        <v>5</v>
      </c>
    </row>
    <row r="7" ht="19.5" customHeight="1" spans="1:5">
      <c r="A7" s="29"/>
      <c r="B7" s="77"/>
      <c r="C7" s="77"/>
      <c r="D7" s="77"/>
      <c r="E7" s="77"/>
    </row>
    <row r="8" ht="19.5" customHeight="1" spans="1:5">
      <c r="A8" s="68"/>
      <c r="B8" s="77"/>
      <c r="C8" s="77"/>
      <c r="D8" s="77"/>
      <c r="E8" s="77"/>
    </row>
  </sheetData>
  <mergeCells count="4">
    <mergeCell ref="A2:E2"/>
    <mergeCell ref="A3:D3"/>
    <mergeCell ref="B4:D4"/>
    <mergeCell ref="A4:A5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7"/>
  <sheetViews>
    <sheetView showZeros="0" workbookViewId="0">
      <selection activeCell="A1" sqref="A1"/>
    </sheetView>
  </sheetViews>
  <sheetFormatPr defaultColWidth="9.13888888888889" defaultRowHeight="12" customHeight="1" outlineLevelRow="6"/>
  <cols>
    <col min="1" max="1" width="34.2777777777778" customWidth="1"/>
    <col min="2" max="2" width="29" customWidth="1"/>
    <col min="3" max="5" width="23.5740740740741" customWidth="1"/>
    <col min="6" max="6" width="11.2777777777778" customWidth="1"/>
    <col min="7" max="7" width="25.1388888888889" customWidth="1"/>
    <col min="8" max="8" width="15.5740740740741" customWidth="1"/>
    <col min="9" max="9" width="13.4259259259259" customWidth="1"/>
    <col min="10" max="10" width="18.8518518518519" customWidth="1"/>
  </cols>
  <sheetData>
    <row r="1" ht="16.5" customHeight="1" spans="10:10">
      <c r="J1" s="2" t="s">
        <v>539</v>
      </c>
    </row>
    <row r="2" ht="41.25" customHeight="1" spans="1:10">
      <c r="A2" s="64" t="str">
        <f>"2026"&amp;"年对下转移支付绩效目标表"</f>
        <v>2026年对下转移支付绩效目标表</v>
      </c>
      <c r="B2" s="3"/>
      <c r="C2" s="3"/>
      <c r="D2" s="3"/>
      <c r="E2" s="3"/>
      <c r="F2" s="65"/>
      <c r="G2" s="3"/>
      <c r="H2" s="65"/>
      <c r="I2" s="65"/>
      <c r="J2" s="3"/>
    </row>
    <row r="3" ht="17.25" customHeight="1" spans="1:1">
      <c r="A3" s="4" t="str">
        <f>"单位名称："&amp;"嵩明县杨林镇人民政府"</f>
        <v>单位名称：嵩明县杨林镇人民政府</v>
      </c>
    </row>
    <row r="4" ht="44.25" customHeight="1" spans="1:10">
      <c r="A4" s="66" t="s">
        <v>536</v>
      </c>
      <c r="B4" s="66" t="s">
        <v>378</v>
      </c>
      <c r="C4" s="66" t="s">
        <v>379</v>
      </c>
      <c r="D4" s="66" t="s">
        <v>380</v>
      </c>
      <c r="E4" s="66" t="s">
        <v>381</v>
      </c>
      <c r="F4" s="67" t="s">
        <v>382</v>
      </c>
      <c r="G4" s="66" t="s">
        <v>383</v>
      </c>
      <c r="H4" s="67" t="s">
        <v>384</v>
      </c>
      <c r="I4" s="67" t="s">
        <v>385</v>
      </c>
      <c r="J4" s="66" t="s">
        <v>386</v>
      </c>
    </row>
    <row r="5" ht="14.25" customHeight="1" spans="1:10">
      <c r="A5" s="66">
        <v>1</v>
      </c>
      <c r="B5" s="66">
        <v>2</v>
      </c>
      <c r="C5" s="66">
        <v>3</v>
      </c>
      <c r="D5" s="66">
        <v>4</v>
      </c>
      <c r="E5" s="66">
        <v>5</v>
      </c>
      <c r="F5" s="67">
        <v>6</v>
      </c>
      <c r="G5" s="66">
        <v>7</v>
      </c>
      <c r="H5" s="67">
        <v>8</v>
      </c>
      <c r="I5" s="67">
        <v>9</v>
      </c>
      <c r="J5" s="66">
        <v>10</v>
      </c>
    </row>
    <row r="6" ht="42" customHeight="1" spans="1:10">
      <c r="A6" s="29"/>
      <c r="B6" s="68"/>
      <c r="C6" s="68"/>
      <c r="D6" s="68"/>
      <c r="E6" s="53"/>
      <c r="F6" s="69"/>
      <c r="G6" s="53"/>
      <c r="H6" s="69"/>
      <c r="I6" s="69"/>
      <c r="J6" s="53"/>
    </row>
    <row r="7" ht="42" customHeight="1" spans="1:10">
      <c r="A7" s="29"/>
      <c r="B7" s="20"/>
      <c r="C7" s="20"/>
      <c r="D7" s="20"/>
      <c r="E7" s="29"/>
      <c r="F7" s="20"/>
      <c r="G7" s="29"/>
      <c r="H7" s="20"/>
      <c r="I7" s="20"/>
      <c r="J7" s="29"/>
    </row>
  </sheetData>
  <mergeCells count="2">
    <mergeCell ref="A2:J2"/>
    <mergeCell ref="A3:H3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I8"/>
  <sheetViews>
    <sheetView showZeros="0" workbookViewId="0">
      <selection activeCell="A1" sqref="A1"/>
    </sheetView>
  </sheetViews>
  <sheetFormatPr defaultColWidth="10.4259259259259" defaultRowHeight="14.25" customHeight="1" outlineLevelRow="7"/>
  <cols>
    <col min="1" max="3" width="33.712962962963" customWidth="1"/>
    <col min="4" max="4" width="45.5740740740741" customWidth="1"/>
    <col min="5" max="5" width="27.5740740740741" customWidth="1"/>
    <col min="6" max="6" width="21.712962962963" customWidth="1"/>
    <col min="7" max="9" width="26.2777777777778" customWidth="1"/>
  </cols>
  <sheetData>
    <row r="1" customHeight="1" spans="1:9">
      <c r="A1" s="37"/>
      <c r="B1" s="38"/>
      <c r="C1" s="38"/>
      <c r="D1" s="39"/>
      <c r="E1" s="39"/>
      <c r="F1" s="39"/>
      <c r="G1" s="38"/>
      <c r="H1" s="38"/>
      <c r="I1" s="62" t="s">
        <v>540</v>
      </c>
    </row>
    <row r="2" ht="41.25" customHeight="1" spans="1:9">
      <c r="A2" s="40" t="str">
        <f>"2026"&amp;"年新增资产配置预算表"</f>
        <v>2026年新增资产配置预算表</v>
      </c>
      <c r="B2" s="41"/>
      <c r="C2" s="41"/>
      <c r="D2" s="42"/>
      <c r="E2" s="42"/>
      <c r="F2" s="42"/>
      <c r="G2" s="41"/>
      <c r="H2" s="41"/>
      <c r="I2" s="42"/>
    </row>
    <row r="3" customHeight="1" spans="1:9">
      <c r="A3" s="43" t="str">
        <f>"单位名称："&amp;"嵩明县杨林镇人民政府"</f>
        <v>单位名称：嵩明县杨林镇人民政府</v>
      </c>
      <c r="B3" s="44"/>
      <c r="C3" s="44"/>
      <c r="D3" s="45"/>
      <c r="F3" s="42"/>
      <c r="G3" s="41"/>
      <c r="H3" s="41"/>
      <c r="I3" s="63" t="s">
        <v>1</v>
      </c>
    </row>
    <row r="4" ht="28.5" customHeight="1" spans="1:9">
      <c r="A4" s="46" t="s">
        <v>223</v>
      </c>
      <c r="B4" s="47" t="s">
        <v>224</v>
      </c>
      <c r="C4" s="48" t="s">
        <v>541</v>
      </c>
      <c r="D4" s="46" t="s">
        <v>542</v>
      </c>
      <c r="E4" s="46" t="s">
        <v>543</v>
      </c>
      <c r="F4" s="46" t="s">
        <v>544</v>
      </c>
      <c r="G4" s="47" t="s">
        <v>545</v>
      </c>
      <c r="H4" s="35"/>
      <c r="I4" s="46"/>
    </row>
    <row r="5" ht="21" customHeight="1" spans="1:9">
      <c r="A5" s="48"/>
      <c r="B5" s="49"/>
      <c r="C5" s="49"/>
      <c r="D5" s="50"/>
      <c r="E5" s="49"/>
      <c r="F5" s="49"/>
      <c r="G5" s="47" t="s">
        <v>510</v>
      </c>
      <c r="H5" s="47" t="s">
        <v>546</v>
      </c>
      <c r="I5" s="47" t="s">
        <v>547</v>
      </c>
    </row>
    <row r="6" ht="17.25" customHeight="1" spans="1:9">
      <c r="A6" s="51" t="s">
        <v>82</v>
      </c>
      <c r="B6" s="52" t="s">
        <v>83</v>
      </c>
      <c r="C6" s="51" t="s">
        <v>84</v>
      </c>
      <c r="D6" s="53" t="s">
        <v>85</v>
      </c>
      <c r="E6" s="51" t="s">
        <v>86</v>
      </c>
      <c r="F6" s="52" t="s">
        <v>87</v>
      </c>
      <c r="G6" s="54" t="s">
        <v>88</v>
      </c>
      <c r="H6" s="53" t="s">
        <v>89</v>
      </c>
      <c r="I6" s="53">
        <v>9</v>
      </c>
    </row>
    <row r="7" ht="19.5" customHeight="1" spans="1:9">
      <c r="A7" s="55"/>
      <c r="B7" s="31"/>
      <c r="C7" s="31"/>
      <c r="D7" s="29"/>
      <c r="E7" s="20"/>
      <c r="F7" s="54"/>
      <c r="G7" s="56"/>
      <c r="H7" s="57"/>
      <c r="I7" s="57"/>
    </row>
    <row r="8" ht="19.5" customHeight="1" spans="1:9">
      <c r="A8" s="58" t="s">
        <v>55</v>
      </c>
      <c r="B8" s="59"/>
      <c r="C8" s="59"/>
      <c r="D8" s="60"/>
      <c r="E8" s="61"/>
      <c r="F8" s="61"/>
      <c r="G8" s="56"/>
      <c r="H8" s="57"/>
      <c r="I8" s="57"/>
    </row>
  </sheetData>
  <mergeCells count="10">
    <mergeCell ref="A2:I2"/>
    <mergeCell ref="A3:C3"/>
    <mergeCell ref="G4:I4"/>
    <mergeCell ref="A8:F8"/>
    <mergeCell ref="A4:A5"/>
    <mergeCell ref="B4:B5"/>
    <mergeCell ref="C4:C5"/>
    <mergeCell ref="D4:D5"/>
    <mergeCell ref="E4:E5"/>
    <mergeCell ref="F4:F5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K11"/>
  <sheetViews>
    <sheetView showZeros="0" workbookViewId="0">
      <selection activeCell="A1" sqref="A1"/>
    </sheetView>
  </sheetViews>
  <sheetFormatPr defaultColWidth="9.13888888888889" defaultRowHeight="14.25" customHeight="1"/>
  <cols>
    <col min="1" max="1" width="19.2777777777778" customWidth="1"/>
    <col min="2" max="2" width="47.2222222222222" customWidth="1"/>
    <col min="3" max="3" width="23.8518518518519" customWidth="1"/>
    <col min="4" max="4" width="11.1388888888889" customWidth="1"/>
    <col min="5" max="5" width="23.4444444444444" customWidth="1"/>
    <col min="6" max="6" width="9.85185185185185" customWidth="1"/>
    <col min="7" max="7" width="17.712962962963" customWidth="1"/>
    <col min="8" max="11" width="23.1388888888889" customWidth="1"/>
  </cols>
  <sheetData>
    <row r="1" customHeight="1" spans="4:11">
      <c r="D1" s="1"/>
      <c r="E1" s="1"/>
      <c r="F1" s="1"/>
      <c r="G1" s="1"/>
      <c r="K1" s="2" t="s">
        <v>548</v>
      </c>
    </row>
    <row r="2" ht="41.25" customHeight="1" spans="1:11">
      <c r="A2" s="3" t="str">
        <f>"2026"&amp;"年上级转移支付补助项目支出预算表"</f>
        <v>2026年上级转移支付补助项目支出预算表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3.5" customHeight="1" spans="1:11">
      <c r="A3" s="4" t="str">
        <f>"单位名称："&amp;"嵩明县杨林镇人民政府"</f>
        <v>单位名称：嵩明县杨林镇人民政府</v>
      </c>
      <c r="B3" s="5"/>
      <c r="C3" s="5"/>
      <c r="D3" s="5"/>
      <c r="E3" s="5"/>
      <c r="F3" s="5"/>
      <c r="G3" s="5"/>
      <c r="H3" s="6"/>
      <c r="I3" s="6"/>
      <c r="J3" s="6"/>
      <c r="K3" s="7" t="s">
        <v>1</v>
      </c>
    </row>
    <row r="4" ht="21.75" customHeight="1" spans="1:11">
      <c r="A4" s="8" t="s">
        <v>305</v>
      </c>
      <c r="B4" s="8" t="s">
        <v>226</v>
      </c>
      <c r="C4" s="8" t="s">
        <v>306</v>
      </c>
      <c r="D4" s="9" t="s">
        <v>227</v>
      </c>
      <c r="E4" s="9" t="s">
        <v>228</v>
      </c>
      <c r="F4" s="9" t="s">
        <v>307</v>
      </c>
      <c r="G4" s="9" t="s">
        <v>308</v>
      </c>
      <c r="H4" s="27" t="s">
        <v>55</v>
      </c>
      <c r="I4" s="10" t="s">
        <v>549</v>
      </c>
      <c r="J4" s="11"/>
      <c r="K4" s="12"/>
    </row>
    <row r="5" ht="21.75" customHeight="1" spans="1:11">
      <c r="A5" s="13"/>
      <c r="B5" s="13"/>
      <c r="C5" s="13"/>
      <c r="D5" s="14"/>
      <c r="E5" s="14"/>
      <c r="F5" s="14"/>
      <c r="G5" s="14"/>
      <c r="H5" s="28"/>
      <c r="I5" s="9" t="s">
        <v>58</v>
      </c>
      <c r="J5" s="9" t="s">
        <v>59</v>
      </c>
      <c r="K5" s="9" t="s">
        <v>60</v>
      </c>
    </row>
    <row r="6" ht="40.5" customHeight="1" spans="1:11">
      <c r="A6" s="16"/>
      <c r="B6" s="16"/>
      <c r="C6" s="16"/>
      <c r="D6" s="17"/>
      <c r="E6" s="17"/>
      <c r="F6" s="17"/>
      <c r="G6" s="17"/>
      <c r="H6" s="18"/>
      <c r="I6" s="17" t="s">
        <v>57</v>
      </c>
      <c r="J6" s="17"/>
      <c r="K6" s="17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35">
        <v>10</v>
      </c>
      <c r="K7" s="35">
        <v>11</v>
      </c>
    </row>
    <row r="8" ht="18.75" customHeight="1" spans="1:11">
      <c r="A8" s="29"/>
      <c r="B8" s="20" t="s">
        <v>359</v>
      </c>
      <c r="C8" s="29"/>
      <c r="D8" s="29"/>
      <c r="E8" s="29"/>
      <c r="F8" s="29"/>
      <c r="G8" s="29"/>
      <c r="H8" s="30">
        <v>880000</v>
      </c>
      <c r="I8" s="36">
        <v>880000</v>
      </c>
      <c r="J8" s="36"/>
      <c r="K8" s="30"/>
    </row>
    <row r="9" ht="18.75" customHeight="1" spans="1:11">
      <c r="A9" s="31" t="s">
        <v>337</v>
      </c>
      <c r="B9" s="20" t="s">
        <v>359</v>
      </c>
      <c r="C9" s="20" t="s">
        <v>70</v>
      </c>
      <c r="D9" s="20" t="s">
        <v>166</v>
      </c>
      <c r="E9" s="20" t="s">
        <v>167</v>
      </c>
      <c r="F9" s="20" t="s">
        <v>360</v>
      </c>
      <c r="G9" s="20" t="s">
        <v>361</v>
      </c>
      <c r="H9" s="22">
        <v>510000</v>
      </c>
      <c r="I9" s="22">
        <v>510000</v>
      </c>
      <c r="J9" s="22"/>
      <c r="K9" s="30"/>
    </row>
    <row r="10" ht="18.75" customHeight="1" spans="1:11">
      <c r="A10" s="31" t="s">
        <v>337</v>
      </c>
      <c r="B10" s="20" t="s">
        <v>359</v>
      </c>
      <c r="C10" s="20" t="s">
        <v>70</v>
      </c>
      <c r="D10" s="20" t="s">
        <v>166</v>
      </c>
      <c r="E10" s="20" t="s">
        <v>167</v>
      </c>
      <c r="F10" s="20" t="s">
        <v>360</v>
      </c>
      <c r="G10" s="20" t="s">
        <v>361</v>
      </c>
      <c r="H10" s="22">
        <v>370000</v>
      </c>
      <c r="I10" s="22">
        <v>370000</v>
      </c>
      <c r="J10" s="22"/>
      <c r="K10" s="30"/>
    </row>
    <row r="11" ht="18.75" customHeight="1" spans="1:11">
      <c r="A11" s="32" t="s">
        <v>214</v>
      </c>
      <c r="B11" s="33"/>
      <c r="C11" s="33"/>
      <c r="D11" s="33"/>
      <c r="E11" s="33"/>
      <c r="F11" s="33"/>
      <c r="G11" s="34"/>
      <c r="H11" s="22">
        <v>880000</v>
      </c>
      <c r="I11" s="22">
        <v>880000</v>
      </c>
      <c r="J11" s="22"/>
      <c r="K11" s="30"/>
    </row>
  </sheetData>
  <mergeCells count="15">
    <mergeCell ref="A2:K2"/>
    <mergeCell ref="A3:G3"/>
    <mergeCell ref="I4:K4"/>
    <mergeCell ref="A11:G11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32"/>
  <sheetViews>
    <sheetView showZeros="0" topLeftCell="A12" workbookViewId="0">
      <selection activeCell="A1" sqref="A1"/>
    </sheetView>
  </sheetViews>
  <sheetFormatPr defaultColWidth="9.13888888888889" defaultRowHeight="14.25" customHeight="1" outlineLevelCol="6"/>
  <cols>
    <col min="1" max="1" width="35.2777777777778" customWidth="1"/>
    <col min="2" max="2" width="28" customWidth="1"/>
    <col min="3" max="3" width="62.5555555555556" customWidth="1"/>
    <col min="4" max="4" width="28" customWidth="1"/>
    <col min="5" max="7" width="23.8518518518519" customWidth="1"/>
  </cols>
  <sheetData>
    <row r="1" ht="13.5" customHeight="1" spans="4:7">
      <c r="D1" s="1"/>
      <c r="G1" s="2" t="s">
        <v>550</v>
      </c>
    </row>
    <row r="2" ht="41.25" customHeight="1" spans="1:7">
      <c r="A2" s="3" t="str">
        <f>"2026"&amp;"年部门项目中期规划预算表"</f>
        <v>2026年部门项目中期规划预算表</v>
      </c>
      <c r="B2" s="3"/>
      <c r="C2" s="3"/>
      <c r="D2" s="3"/>
      <c r="E2" s="3"/>
      <c r="F2" s="3"/>
      <c r="G2" s="3"/>
    </row>
    <row r="3" ht="13.5" customHeight="1" spans="1:7">
      <c r="A3" s="4" t="str">
        <f>"单位名称："&amp;"嵩明县杨林镇人民政府"</f>
        <v>单位名称：嵩明县杨林镇人民政府</v>
      </c>
      <c r="B3" s="5"/>
      <c r="C3" s="5"/>
      <c r="D3" s="5"/>
      <c r="E3" s="6"/>
      <c r="F3" s="6"/>
      <c r="G3" s="7" t="s">
        <v>1</v>
      </c>
    </row>
    <row r="4" ht="21.75" customHeight="1" spans="1:7">
      <c r="A4" s="8" t="s">
        <v>306</v>
      </c>
      <c r="B4" s="8" t="s">
        <v>305</v>
      </c>
      <c r="C4" s="8" t="s">
        <v>226</v>
      </c>
      <c r="D4" s="9" t="s">
        <v>551</v>
      </c>
      <c r="E4" s="10" t="s">
        <v>58</v>
      </c>
      <c r="F4" s="11"/>
      <c r="G4" s="12"/>
    </row>
    <row r="5" ht="21.75" customHeight="1" spans="1:7">
      <c r="A5" s="13"/>
      <c r="B5" s="13"/>
      <c r="C5" s="13"/>
      <c r="D5" s="14"/>
      <c r="E5" s="15" t="str">
        <f>"2026"&amp;"年"</f>
        <v>2026年</v>
      </c>
      <c r="F5" s="9" t="str">
        <f>("2026"+1)&amp;"年"</f>
        <v>2027年</v>
      </c>
      <c r="G5" s="9" t="str">
        <f>("2026"+2)&amp;"年"</f>
        <v>2028年</v>
      </c>
    </row>
    <row r="6" ht="40.5" customHeight="1" spans="1:7">
      <c r="A6" s="16"/>
      <c r="B6" s="16"/>
      <c r="C6" s="16"/>
      <c r="D6" s="17"/>
      <c r="E6" s="18"/>
      <c r="F6" s="17" t="s">
        <v>57</v>
      </c>
      <c r="G6" s="17"/>
    </row>
    <row r="7" ht="15" customHeight="1" spans="1:7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</row>
    <row r="8" ht="17.25" customHeight="1" spans="1:7">
      <c r="A8" s="20" t="s">
        <v>70</v>
      </c>
      <c r="B8" s="21"/>
      <c r="C8" s="21"/>
      <c r="D8" s="20"/>
      <c r="E8" s="22">
        <v>15157100</v>
      </c>
      <c r="F8" s="22"/>
      <c r="G8" s="22"/>
    </row>
    <row r="9" ht="18.75" customHeight="1" spans="1:7">
      <c r="A9" s="20"/>
      <c r="B9" s="20" t="s">
        <v>552</v>
      </c>
      <c r="C9" s="20" t="s">
        <v>313</v>
      </c>
      <c r="D9" s="20" t="s">
        <v>553</v>
      </c>
      <c r="E9" s="22">
        <v>4198080</v>
      </c>
      <c r="F9" s="22"/>
      <c r="G9" s="22"/>
    </row>
    <row r="10" ht="18.75" customHeight="1" spans="1:7">
      <c r="A10" s="23"/>
      <c r="B10" s="20" t="s">
        <v>552</v>
      </c>
      <c r="C10" s="20" t="s">
        <v>315</v>
      </c>
      <c r="D10" s="20" t="s">
        <v>553</v>
      </c>
      <c r="E10" s="22">
        <v>1227718.8</v>
      </c>
      <c r="F10" s="22"/>
      <c r="G10" s="22"/>
    </row>
    <row r="11" ht="18.75" customHeight="1" spans="1:7">
      <c r="A11" s="23"/>
      <c r="B11" s="20" t="s">
        <v>552</v>
      </c>
      <c r="C11" s="20" t="s">
        <v>317</v>
      </c>
      <c r="D11" s="20" t="s">
        <v>553</v>
      </c>
      <c r="E11" s="22">
        <v>22230</v>
      </c>
      <c r="F11" s="22"/>
      <c r="G11" s="22"/>
    </row>
    <row r="12" ht="18.75" customHeight="1" spans="1:7">
      <c r="A12" s="23"/>
      <c r="B12" s="20" t="s">
        <v>552</v>
      </c>
      <c r="C12" s="20" t="s">
        <v>319</v>
      </c>
      <c r="D12" s="20" t="s">
        <v>553</v>
      </c>
      <c r="E12" s="22">
        <v>574000</v>
      </c>
      <c r="F12" s="22"/>
      <c r="G12" s="22"/>
    </row>
    <row r="13" ht="18.75" customHeight="1" spans="1:7">
      <c r="A13" s="23"/>
      <c r="B13" s="20" t="s">
        <v>552</v>
      </c>
      <c r="C13" s="20" t="s">
        <v>321</v>
      </c>
      <c r="D13" s="20" t="s">
        <v>553</v>
      </c>
      <c r="E13" s="22">
        <v>394981.2</v>
      </c>
      <c r="F13" s="22"/>
      <c r="G13" s="22"/>
    </row>
    <row r="14" ht="18.75" customHeight="1" spans="1:7">
      <c r="A14" s="23"/>
      <c r="B14" s="20" t="s">
        <v>552</v>
      </c>
      <c r="C14" s="20" t="s">
        <v>323</v>
      </c>
      <c r="D14" s="20" t="s">
        <v>553</v>
      </c>
      <c r="E14" s="22">
        <v>825600</v>
      </c>
      <c r="F14" s="22"/>
      <c r="G14" s="22"/>
    </row>
    <row r="15" ht="18.75" customHeight="1" spans="1:7">
      <c r="A15" s="23"/>
      <c r="B15" s="20" t="s">
        <v>552</v>
      </c>
      <c r="C15" s="20" t="s">
        <v>325</v>
      </c>
      <c r="D15" s="20" t="s">
        <v>553</v>
      </c>
      <c r="E15" s="22">
        <v>67320</v>
      </c>
      <c r="F15" s="22"/>
      <c r="G15" s="22"/>
    </row>
    <row r="16" ht="18.75" customHeight="1" spans="1:7">
      <c r="A16" s="23"/>
      <c r="B16" s="20" t="s">
        <v>552</v>
      </c>
      <c r="C16" s="20" t="s">
        <v>327</v>
      </c>
      <c r="D16" s="20" t="s">
        <v>553</v>
      </c>
      <c r="E16" s="22">
        <v>37400</v>
      </c>
      <c r="F16" s="22"/>
      <c r="G16" s="22"/>
    </row>
    <row r="17" ht="18.75" customHeight="1" spans="1:7">
      <c r="A17" s="23"/>
      <c r="B17" s="20" t="s">
        <v>554</v>
      </c>
      <c r="C17" s="20" t="s">
        <v>330</v>
      </c>
      <c r="D17" s="20" t="s">
        <v>553</v>
      </c>
      <c r="E17" s="22">
        <v>188000</v>
      </c>
      <c r="F17" s="22"/>
      <c r="G17" s="22"/>
    </row>
    <row r="18" ht="18.75" customHeight="1" spans="1:7">
      <c r="A18" s="23"/>
      <c r="B18" s="20" t="s">
        <v>554</v>
      </c>
      <c r="C18" s="20" t="s">
        <v>332</v>
      </c>
      <c r="D18" s="20" t="s">
        <v>553</v>
      </c>
      <c r="E18" s="22">
        <v>800000</v>
      </c>
      <c r="F18" s="22"/>
      <c r="G18" s="22"/>
    </row>
    <row r="19" ht="18.75" customHeight="1" spans="1:7">
      <c r="A19" s="23"/>
      <c r="B19" s="20" t="s">
        <v>554</v>
      </c>
      <c r="C19" s="20" t="s">
        <v>334</v>
      </c>
      <c r="D19" s="20" t="s">
        <v>553</v>
      </c>
      <c r="E19" s="22">
        <v>300000</v>
      </c>
      <c r="F19" s="22"/>
      <c r="G19" s="22"/>
    </row>
    <row r="20" ht="18.75" customHeight="1" spans="1:7">
      <c r="A20" s="23"/>
      <c r="B20" s="20" t="s">
        <v>554</v>
      </c>
      <c r="C20" s="20" t="s">
        <v>336</v>
      </c>
      <c r="D20" s="20" t="s">
        <v>553</v>
      </c>
      <c r="E20" s="22">
        <v>350000</v>
      </c>
      <c r="F20" s="22"/>
      <c r="G20" s="22"/>
    </row>
    <row r="21" ht="18.75" customHeight="1" spans="1:7">
      <c r="A21" s="23"/>
      <c r="B21" s="20" t="s">
        <v>555</v>
      </c>
      <c r="C21" s="20" t="s">
        <v>341</v>
      </c>
      <c r="D21" s="20" t="s">
        <v>553</v>
      </c>
      <c r="E21" s="22">
        <v>501400</v>
      </c>
      <c r="F21" s="22"/>
      <c r="G21" s="22"/>
    </row>
    <row r="22" ht="18.75" customHeight="1" spans="1:7">
      <c r="A22" s="23"/>
      <c r="B22" s="20" t="s">
        <v>555</v>
      </c>
      <c r="C22" s="20" t="s">
        <v>343</v>
      </c>
      <c r="D22" s="20" t="s">
        <v>553</v>
      </c>
      <c r="E22" s="22">
        <v>1885370</v>
      </c>
      <c r="F22" s="22"/>
      <c r="G22" s="22"/>
    </row>
    <row r="23" ht="18.75" customHeight="1" spans="1:7">
      <c r="A23" s="23"/>
      <c r="B23" s="20" t="s">
        <v>555</v>
      </c>
      <c r="C23" s="20" t="s">
        <v>345</v>
      </c>
      <c r="D23" s="20" t="s">
        <v>553</v>
      </c>
      <c r="E23" s="22">
        <v>270000</v>
      </c>
      <c r="F23" s="22"/>
      <c r="G23" s="22"/>
    </row>
    <row r="24" ht="18.75" customHeight="1" spans="1:7">
      <c r="A24" s="23"/>
      <c r="B24" s="20" t="s">
        <v>555</v>
      </c>
      <c r="C24" s="20" t="s">
        <v>347</v>
      </c>
      <c r="D24" s="20" t="s">
        <v>553</v>
      </c>
      <c r="E24" s="22">
        <v>150000</v>
      </c>
      <c r="F24" s="22"/>
      <c r="G24" s="22"/>
    </row>
    <row r="25" ht="18.75" customHeight="1" spans="1:7">
      <c r="A25" s="23"/>
      <c r="B25" s="20" t="s">
        <v>555</v>
      </c>
      <c r="C25" s="20" t="s">
        <v>351</v>
      </c>
      <c r="D25" s="20" t="s">
        <v>553</v>
      </c>
      <c r="E25" s="22">
        <v>120000</v>
      </c>
      <c r="F25" s="22"/>
      <c r="G25" s="22"/>
    </row>
    <row r="26" ht="18.75" customHeight="1" spans="1:7">
      <c r="A26" s="23"/>
      <c r="B26" s="20" t="s">
        <v>555</v>
      </c>
      <c r="C26" s="20" t="s">
        <v>353</v>
      </c>
      <c r="D26" s="20" t="s">
        <v>553</v>
      </c>
      <c r="E26" s="22">
        <v>60000</v>
      </c>
      <c r="F26" s="22"/>
      <c r="G26" s="22"/>
    </row>
    <row r="27" ht="18.75" customHeight="1" spans="1:7">
      <c r="A27" s="23"/>
      <c r="B27" s="20" t="s">
        <v>555</v>
      </c>
      <c r="C27" s="20" t="s">
        <v>355</v>
      </c>
      <c r="D27" s="20" t="s">
        <v>553</v>
      </c>
      <c r="E27" s="22">
        <v>100000</v>
      </c>
      <c r="F27" s="22"/>
      <c r="G27" s="22"/>
    </row>
    <row r="28" ht="18.75" customHeight="1" spans="1:7">
      <c r="A28" s="23"/>
      <c r="B28" s="20" t="s">
        <v>555</v>
      </c>
      <c r="C28" s="20" t="s">
        <v>357</v>
      </c>
      <c r="D28" s="20" t="s">
        <v>553</v>
      </c>
      <c r="E28" s="22">
        <v>5000</v>
      </c>
      <c r="F28" s="22"/>
      <c r="G28" s="22"/>
    </row>
    <row r="29" ht="18.75" customHeight="1" spans="1:7">
      <c r="A29" s="23"/>
      <c r="B29" s="20" t="s">
        <v>555</v>
      </c>
      <c r="C29" s="20" t="s">
        <v>359</v>
      </c>
      <c r="D29" s="20" t="s">
        <v>553</v>
      </c>
      <c r="E29" s="22">
        <v>880000</v>
      </c>
      <c r="F29" s="22"/>
      <c r="G29" s="22"/>
    </row>
    <row r="30" ht="18.75" customHeight="1" spans="1:7">
      <c r="A30" s="23"/>
      <c r="B30" s="20" t="s">
        <v>555</v>
      </c>
      <c r="C30" s="20" t="s">
        <v>363</v>
      </c>
      <c r="D30" s="20" t="s">
        <v>553</v>
      </c>
      <c r="E30" s="22">
        <v>200000</v>
      </c>
      <c r="F30" s="22"/>
      <c r="G30" s="22"/>
    </row>
    <row r="31" ht="18.75" customHeight="1" spans="1:7">
      <c r="A31" s="23"/>
      <c r="B31" s="20" t="s">
        <v>556</v>
      </c>
      <c r="C31" s="20" t="s">
        <v>376</v>
      </c>
      <c r="D31" s="20" t="s">
        <v>553</v>
      </c>
      <c r="E31" s="22">
        <v>2000000</v>
      </c>
      <c r="F31" s="22"/>
      <c r="G31" s="22"/>
    </row>
    <row r="32" ht="18.75" customHeight="1" spans="1:7">
      <c r="A32" s="24" t="s">
        <v>55</v>
      </c>
      <c r="B32" s="25" t="s">
        <v>557</v>
      </c>
      <c r="C32" s="25"/>
      <c r="D32" s="26"/>
      <c r="E32" s="22">
        <v>15157100</v>
      </c>
      <c r="F32" s="22"/>
      <c r="G32" s="22"/>
    </row>
  </sheetData>
  <mergeCells count="11">
    <mergeCell ref="A2:G2"/>
    <mergeCell ref="A3:D3"/>
    <mergeCell ref="E4:G4"/>
    <mergeCell ref="A32:D32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S9"/>
  <sheetViews>
    <sheetView showGridLines="0" showZeros="0" workbookViewId="0">
      <selection activeCell="A1" sqref="A1:S1"/>
    </sheetView>
  </sheetViews>
  <sheetFormatPr defaultColWidth="8.57407407407407" defaultRowHeight="12.75" customHeight="1"/>
  <cols>
    <col min="1" max="1" width="15.8888888888889" customWidth="1"/>
    <col min="2" max="2" width="35" customWidth="1"/>
    <col min="3" max="19" width="22" customWidth="1"/>
  </cols>
  <sheetData>
    <row r="1" ht="17.25" customHeight="1" spans="1:1">
      <c r="A1" s="63" t="s">
        <v>52</v>
      </c>
    </row>
    <row r="2" ht="41.25" customHeight="1" spans="1:1">
      <c r="A2" s="40" t="str">
        <f>"2026"&amp;"年部门收入预算表"</f>
        <v>2026年部门收入预算表</v>
      </c>
    </row>
    <row r="3" ht="17.25" customHeight="1" spans="1:19">
      <c r="A3" s="43" t="str">
        <f>"单位名称："&amp;"嵩明县杨林镇人民政府"</f>
        <v>单位名称：嵩明县杨林镇人民政府</v>
      </c>
      <c r="S3" s="45" t="s">
        <v>1</v>
      </c>
    </row>
    <row r="4" ht="21.75" customHeight="1" spans="1:19">
      <c r="A4" s="184" t="s">
        <v>53</v>
      </c>
      <c r="B4" s="185" t="s">
        <v>54</v>
      </c>
      <c r="C4" s="185" t="s">
        <v>55</v>
      </c>
      <c r="D4" s="186" t="s">
        <v>56</v>
      </c>
      <c r="E4" s="186"/>
      <c r="F4" s="186"/>
      <c r="G4" s="186"/>
      <c r="H4" s="186"/>
      <c r="I4" s="133"/>
      <c r="J4" s="186"/>
      <c r="K4" s="186"/>
      <c r="L4" s="186"/>
      <c r="M4" s="186"/>
      <c r="N4" s="192"/>
      <c r="O4" s="186" t="s">
        <v>45</v>
      </c>
      <c r="P4" s="186"/>
      <c r="Q4" s="186"/>
      <c r="R4" s="186"/>
      <c r="S4" s="192"/>
    </row>
    <row r="5" ht="27" customHeight="1" spans="1:19">
      <c r="A5" s="187"/>
      <c r="B5" s="188"/>
      <c r="C5" s="188"/>
      <c r="D5" s="188" t="s">
        <v>57</v>
      </c>
      <c r="E5" s="188" t="s">
        <v>58</v>
      </c>
      <c r="F5" s="188" t="s">
        <v>59</v>
      </c>
      <c r="G5" s="188" t="s">
        <v>60</v>
      </c>
      <c r="H5" s="188" t="s">
        <v>61</v>
      </c>
      <c r="I5" s="193" t="s">
        <v>62</v>
      </c>
      <c r="J5" s="194"/>
      <c r="K5" s="194"/>
      <c r="L5" s="194"/>
      <c r="M5" s="194"/>
      <c r="N5" s="195"/>
      <c r="O5" s="188" t="s">
        <v>57</v>
      </c>
      <c r="P5" s="188" t="s">
        <v>58</v>
      </c>
      <c r="Q5" s="188" t="s">
        <v>59</v>
      </c>
      <c r="R5" s="188" t="s">
        <v>60</v>
      </c>
      <c r="S5" s="188" t="s">
        <v>63</v>
      </c>
    </row>
    <row r="6" ht="30" customHeight="1" spans="1:19">
      <c r="A6" s="189"/>
      <c r="B6" s="101"/>
      <c r="C6" s="113"/>
      <c r="D6" s="113"/>
      <c r="E6" s="113"/>
      <c r="F6" s="113"/>
      <c r="G6" s="113"/>
      <c r="H6" s="113"/>
      <c r="I6" s="69" t="s">
        <v>57</v>
      </c>
      <c r="J6" s="195" t="s">
        <v>64</v>
      </c>
      <c r="K6" s="195" t="s">
        <v>65</v>
      </c>
      <c r="L6" s="195" t="s">
        <v>66</v>
      </c>
      <c r="M6" s="195" t="s">
        <v>67</v>
      </c>
      <c r="N6" s="195" t="s">
        <v>68</v>
      </c>
      <c r="O6" s="196"/>
      <c r="P6" s="196"/>
      <c r="Q6" s="196"/>
      <c r="R6" s="196"/>
      <c r="S6" s="113"/>
    </row>
    <row r="7" ht="15" customHeight="1" spans="1:19">
      <c r="A7" s="190">
        <v>1</v>
      </c>
      <c r="B7" s="190">
        <v>2</v>
      </c>
      <c r="C7" s="190">
        <v>3</v>
      </c>
      <c r="D7" s="190">
        <v>4</v>
      </c>
      <c r="E7" s="190">
        <v>5</v>
      </c>
      <c r="F7" s="190">
        <v>6</v>
      </c>
      <c r="G7" s="190">
        <v>7</v>
      </c>
      <c r="H7" s="190">
        <v>8</v>
      </c>
      <c r="I7" s="69">
        <v>9</v>
      </c>
      <c r="J7" s="190">
        <v>10</v>
      </c>
      <c r="K7" s="190">
        <v>11</v>
      </c>
      <c r="L7" s="190">
        <v>12</v>
      </c>
      <c r="M7" s="190">
        <v>13</v>
      </c>
      <c r="N7" s="190">
        <v>14</v>
      </c>
      <c r="O7" s="190">
        <v>15</v>
      </c>
      <c r="P7" s="190">
        <v>16</v>
      </c>
      <c r="Q7" s="190">
        <v>17</v>
      </c>
      <c r="R7" s="190">
        <v>18</v>
      </c>
      <c r="S7" s="190">
        <v>19</v>
      </c>
    </row>
    <row r="8" ht="18" customHeight="1" spans="1:19">
      <c r="A8" s="20" t="s">
        <v>69</v>
      </c>
      <c r="B8" s="20" t="s">
        <v>70</v>
      </c>
      <c r="C8" s="108">
        <v>36552446.18</v>
      </c>
      <c r="D8" s="77">
        <v>36552446.18</v>
      </c>
      <c r="E8" s="77">
        <v>34132385.95</v>
      </c>
      <c r="F8" s="77">
        <v>1913230</v>
      </c>
      <c r="G8" s="77"/>
      <c r="H8" s="77"/>
      <c r="I8" s="77">
        <v>506830.23</v>
      </c>
      <c r="J8" s="77"/>
      <c r="K8" s="77"/>
      <c r="L8" s="77"/>
      <c r="M8" s="77"/>
      <c r="N8" s="77">
        <v>506830.23</v>
      </c>
      <c r="O8" s="77"/>
      <c r="P8" s="77"/>
      <c r="Q8" s="77"/>
      <c r="R8" s="77"/>
      <c r="S8" s="77"/>
    </row>
    <row r="9" ht="18" customHeight="1" spans="1:19">
      <c r="A9" s="48" t="s">
        <v>55</v>
      </c>
      <c r="B9" s="191"/>
      <c r="C9" s="77">
        <v>36552446.18</v>
      </c>
      <c r="D9" s="77">
        <v>36552446.18</v>
      </c>
      <c r="E9" s="77">
        <v>34132385.95</v>
      </c>
      <c r="F9" s="77">
        <v>1913230</v>
      </c>
      <c r="G9" s="77"/>
      <c r="H9" s="77"/>
      <c r="I9" s="77">
        <v>506830.23</v>
      </c>
      <c r="J9" s="77"/>
      <c r="K9" s="77"/>
      <c r="L9" s="77"/>
      <c r="M9" s="77"/>
      <c r="N9" s="77">
        <v>506830.23</v>
      </c>
      <c r="O9" s="77"/>
      <c r="P9" s="77"/>
      <c r="Q9" s="77"/>
      <c r="R9" s="77"/>
      <c r="S9" s="77"/>
    </row>
  </sheetData>
  <mergeCells count="20">
    <mergeCell ref="A1:S1"/>
    <mergeCell ref="A2:S2"/>
    <mergeCell ref="A3:B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47"/>
  <sheetViews>
    <sheetView showGridLines="0" showZeros="0" topLeftCell="A4" workbookViewId="0">
      <selection activeCell="E9" sqref="E9"/>
    </sheetView>
  </sheetViews>
  <sheetFormatPr defaultColWidth="8.57407407407407" defaultRowHeight="12.75" customHeight="1"/>
  <cols>
    <col min="1" max="1" width="14.2777777777778" customWidth="1"/>
    <col min="2" max="2" width="37.5740740740741" customWidth="1"/>
    <col min="3" max="8" width="24.5740740740741" customWidth="1"/>
    <col min="9" max="9" width="26.712962962963" customWidth="1"/>
    <col min="10" max="11" width="24.4259259259259" customWidth="1"/>
    <col min="12" max="15" width="24.5740740740741" customWidth="1"/>
  </cols>
  <sheetData>
    <row r="1" ht="17.25" customHeight="1" spans="1:1">
      <c r="A1" s="45" t="s">
        <v>71</v>
      </c>
    </row>
    <row r="2" ht="41.25" customHeight="1" spans="1:1">
      <c r="A2" s="40" t="str">
        <f>"2026"&amp;"年部门支出预算表"</f>
        <v>2026年部门支出预算表</v>
      </c>
    </row>
    <row r="3" ht="17.25" customHeight="1" spans="1:15">
      <c r="A3" s="43" t="str">
        <f>"单位名称："&amp;"嵩明县杨林镇人民政府"</f>
        <v>单位名称：嵩明县杨林镇人民政府</v>
      </c>
      <c r="O3" s="45" t="s">
        <v>1</v>
      </c>
    </row>
    <row r="4" ht="27" customHeight="1" spans="1:15">
      <c r="A4" s="170" t="s">
        <v>72</v>
      </c>
      <c r="B4" s="170" t="s">
        <v>73</v>
      </c>
      <c r="C4" s="170" t="s">
        <v>55</v>
      </c>
      <c r="D4" s="171" t="s">
        <v>58</v>
      </c>
      <c r="E4" s="172"/>
      <c r="F4" s="173"/>
      <c r="G4" s="174" t="s">
        <v>59</v>
      </c>
      <c r="H4" s="174" t="s">
        <v>60</v>
      </c>
      <c r="I4" s="174" t="s">
        <v>74</v>
      </c>
      <c r="J4" s="171" t="s">
        <v>62</v>
      </c>
      <c r="K4" s="172"/>
      <c r="L4" s="172"/>
      <c r="M4" s="172"/>
      <c r="N4" s="181"/>
      <c r="O4" s="182"/>
    </row>
    <row r="5" ht="42" customHeight="1" spans="1:15">
      <c r="A5" s="175"/>
      <c r="B5" s="175"/>
      <c r="C5" s="176"/>
      <c r="D5" s="177" t="s">
        <v>57</v>
      </c>
      <c r="E5" s="177" t="s">
        <v>75</v>
      </c>
      <c r="F5" s="177" t="s">
        <v>76</v>
      </c>
      <c r="G5" s="176"/>
      <c r="H5" s="176"/>
      <c r="I5" s="183"/>
      <c r="J5" s="177" t="s">
        <v>57</v>
      </c>
      <c r="K5" s="164" t="s">
        <v>77</v>
      </c>
      <c r="L5" s="164" t="s">
        <v>78</v>
      </c>
      <c r="M5" s="164" t="s">
        <v>79</v>
      </c>
      <c r="N5" s="164" t="s">
        <v>80</v>
      </c>
      <c r="O5" s="164" t="s">
        <v>81</v>
      </c>
    </row>
    <row r="6" ht="18" customHeight="1" spans="1:15">
      <c r="A6" s="51" t="s">
        <v>82</v>
      </c>
      <c r="B6" s="51" t="s">
        <v>83</v>
      </c>
      <c r="C6" s="51" t="s">
        <v>84</v>
      </c>
      <c r="D6" s="54" t="s">
        <v>85</v>
      </c>
      <c r="E6" s="54" t="s">
        <v>86</v>
      </c>
      <c r="F6" s="54" t="s">
        <v>87</v>
      </c>
      <c r="G6" s="54" t="s">
        <v>88</v>
      </c>
      <c r="H6" s="54" t="s">
        <v>89</v>
      </c>
      <c r="I6" s="54" t="s">
        <v>90</v>
      </c>
      <c r="J6" s="54" t="s">
        <v>91</v>
      </c>
      <c r="K6" s="54" t="s">
        <v>92</v>
      </c>
      <c r="L6" s="54" t="s">
        <v>93</v>
      </c>
      <c r="M6" s="54" t="s">
        <v>94</v>
      </c>
      <c r="N6" s="51" t="s">
        <v>95</v>
      </c>
      <c r="O6" s="54" t="s">
        <v>96</v>
      </c>
    </row>
    <row r="7" ht="21" customHeight="1" spans="1:15">
      <c r="A7" s="55" t="s">
        <v>97</v>
      </c>
      <c r="B7" s="55" t="s">
        <v>98</v>
      </c>
      <c r="C7" s="77">
        <v>8264368.76</v>
      </c>
      <c r="D7" s="77">
        <v>8106778</v>
      </c>
      <c r="E7" s="77">
        <v>5020008</v>
      </c>
      <c r="F7" s="77">
        <v>3086770</v>
      </c>
      <c r="G7" s="77"/>
      <c r="H7" s="77"/>
      <c r="I7" s="77"/>
      <c r="J7" s="77">
        <v>157590.76</v>
      </c>
      <c r="K7" s="77"/>
      <c r="L7" s="77"/>
      <c r="M7" s="77"/>
      <c r="N7" s="77"/>
      <c r="O7" s="77">
        <v>157590.76</v>
      </c>
    </row>
    <row r="8" ht="21" customHeight="1" spans="1:15">
      <c r="A8" s="178" t="s">
        <v>99</v>
      </c>
      <c r="B8" s="178" t="s">
        <v>100</v>
      </c>
      <c r="C8" s="77">
        <v>8264368.76</v>
      </c>
      <c r="D8" s="77">
        <v>8106778</v>
      </c>
      <c r="E8" s="77">
        <v>5020008</v>
      </c>
      <c r="F8" s="77">
        <v>3086770</v>
      </c>
      <c r="G8" s="77"/>
      <c r="H8" s="77"/>
      <c r="I8" s="77"/>
      <c r="J8" s="77">
        <v>157590.76</v>
      </c>
      <c r="K8" s="77"/>
      <c r="L8" s="77"/>
      <c r="M8" s="77"/>
      <c r="N8" s="77"/>
      <c r="O8" s="77">
        <v>157590.76</v>
      </c>
    </row>
    <row r="9" ht="21" customHeight="1" spans="1:15">
      <c r="A9" s="179" t="s">
        <v>101</v>
      </c>
      <c r="B9" s="179" t="s">
        <v>102</v>
      </c>
      <c r="C9" s="77">
        <v>8106778</v>
      </c>
      <c r="D9" s="77">
        <v>8106778</v>
      </c>
      <c r="E9" s="77">
        <v>5020008</v>
      </c>
      <c r="F9" s="77">
        <v>3086770</v>
      </c>
      <c r="G9" s="77"/>
      <c r="H9" s="77"/>
      <c r="I9" s="77"/>
      <c r="J9" s="77"/>
      <c r="K9" s="77"/>
      <c r="L9" s="77"/>
      <c r="M9" s="77"/>
      <c r="N9" s="77"/>
      <c r="O9" s="77"/>
    </row>
    <row r="10" ht="21" customHeight="1" spans="1:15">
      <c r="A10" s="179" t="s">
        <v>103</v>
      </c>
      <c r="B10" s="179" t="s">
        <v>104</v>
      </c>
      <c r="C10" s="77">
        <v>157590.76</v>
      </c>
      <c r="D10" s="77"/>
      <c r="E10" s="77"/>
      <c r="F10" s="77"/>
      <c r="G10" s="77"/>
      <c r="H10" s="77"/>
      <c r="I10" s="77"/>
      <c r="J10" s="77">
        <v>157590.76</v>
      </c>
      <c r="K10" s="77"/>
      <c r="L10" s="77"/>
      <c r="M10" s="77"/>
      <c r="N10" s="77"/>
      <c r="O10" s="77">
        <v>157590.76</v>
      </c>
    </row>
    <row r="11" ht="21" customHeight="1" spans="1:15">
      <c r="A11" s="55" t="s">
        <v>105</v>
      </c>
      <c r="B11" s="55" t="s">
        <v>106</v>
      </c>
      <c r="C11" s="77">
        <v>5000</v>
      </c>
      <c r="D11" s="77">
        <v>5000</v>
      </c>
      <c r="E11" s="77"/>
      <c r="F11" s="77">
        <v>5000</v>
      </c>
      <c r="G11" s="77"/>
      <c r="H11" s="77"/>
      <c r="I11" s="77"/>
      <c r="J11" s="77"/>
      <c r="K11" s="77"/>
      <c r="L11" s="77"/>
      <c r="M11" s="77"/>
      <c r="N11" s="77"/>
      <c r="O11" s="77"/>
    </row>
    <row r="12" ht="21" customHeight="1" spans="1:15">
      <c r="A12" s="178" t="s">
        <v>107</v>
      </c>
      <c r="B12" s="178" t="s">
        <v>108</v>
      </c>
      <c r="C12" s="77">
        <v>5000</v>
      </c>
      <c r="D12" s="77">
        <v>5000</v>
      </c>
      <c r="E12" s="77"/>
      <c r="F12" s="77">
        <v>5000</v>
      </c>
      <c r="G12" s="77"/>
      <c r="H12" s="77"/>
      <c r="I12" s="77"/>
      <c r="J12" s="77"/>
      <c r="K12" s="77"/>
      <c r="L12" s="77"/>
      <c r="M12" s="77"/>
      <c r="N12" s="77"/>
      <c r="O12" s="77"/>
    </row>
    <row r="13" ht="21" customHeight="1" spans="1:15">
      <c r="A13" s="179" t="s">
        <v>109</v>
      </c>
      <c r="B13" s="179" t="s">
        <v>110</v>
      </c>
      <c r="C13" s="77">
        <v>5000</v>
      </c>
      <c r="D13" s="77">
        <v>5000</v>
      </c>
      <c r="E13" s="77"/>
      <c r="F13" s="77">
        <v>5000</v>
      </c>
      <c r="G13" s="77"/>
      <c r="H13" s="77"/>
      <c r="I13" s="77"/>
      <c r="J13" s="77"/>
      <c r="K13" s="77"/>
      <c r="L13" s="77"/>
      <c r="M13" s="77"/>
      <c r="N13" s="77"/>
      <c r="O13" s="77"/>
    </row>
    <row r="14" ht="21" customHeight="1" spans="1:15">
      <c r="A14" s="55" t="s">
        <v>111</v>
      </c>
      <c r="B14" s="55" t="s">
        <v>112</v>
      </c>
      <c r="C14" s="77">
        <v>2446800.26</v>
      </c>
      <c r="D14" s="77">
        <v>2446800.26</v>
      </c>
      <c r="E14" s="77">
        <v>2424570.26</v>
      </c>
      <c r="F14" s="77">
        <v>22230</v>
      </c>
      <c r="G14" s="77"/>
      <c r="H14" s="77"/>
      <c r="I14" s="77"/>
      <c r="J14" s="77"/>
      <c r="K14" s="77"/>
      <c r="L14" s="77"/>
      <c r="M14" s="77"/>
      <c r="N14" s="77"/>
      <c r="O14" s="77"/>
    </row>
    <row r="15" ht="21" customHeight="1" spans="1:15">
      <c r="A15" s="178" t="s">
        <v>113</v>
      </c>
      <c r="B15" s="178" t="s">
        <v>114</v>
      </c>
      <c r="C15" s="77">
        <v>2371008</v>
      </c>
      <c r="D15" s="77">
        <v>2371008</v>
      </c>
      <c r="E15" s="77">
        <v>2371008</v>
      </c>
      <c r="F15" s="77"/>
      <c r="G15" s="77"/>
      <c r="H15" s="77"/>
      <c r="I15" s="77"/>
      <c r="J15" s="77"/>
      <c r="K15" s="77"/>
      <c r="L15" s="77"/>
      <c r="M15" s="77"/>
      <c r="N15" s="77"/>
      <c r="O15" s="77"/>
    </row>
    <row r="16" ht="21" customHeight="1" spans="1:15">
      <c r="A16" s="179" t="s">
        <v>115</v>
      </c>
      <c r="B16" s="179" t="s">
        <v>116</v>
      </c>
      <c r="C16" s="77">
        <v>291218</v>
      </c>
      <c r="D16" s="77">
        <v>291218</v>
      </c>
      <c r="E16" s="77">
        <v>291218</v>
      </c>
      <c r="F16" s="77"/>
      <c r="G16" s="77"/>
      <c r="H16" s="77"/>
      <c r="I16" s="77"/>
      <c r="J16" s="77"/>
      <c r="K16" s="77"/>
      <c r="L16" s="77"/>
      <c r="M16" s="77"/>
      <c r="N16" s="77"/>
      <c r="O16" s="77"/>
    </row>
    <row r="17" ht="21" customHeight="1" spans="1:15">
      <c r="A17" s="179" t="s">
        <v>117</v>
      </c>
      <c r="B17" s="179" t="s">
        <v>118</v>
      </c>
      <c r="C17" s="77">
        <v>313114</v>
      </c>
      <c r="D17" s="77">
        <v>313114</v>
      </c>
      <c r="E17" s="77">
        <v>313114</v>
      </c>
      <c r="F17" s="77"/>
      <c r="G17" s="77"/>
      <c r="H17" s="77"/>
      <c r="I17" s="77"/>
      <c r="J17" s="77"/>
      <c r="K17" s="77"/>
      <c r="L17" s="77"/>
      <c r="M17" s="77"/>
      <c r="N17" s="77"/>
      <c r="O17" s="77"/>
    </row>
    <row r="18" ht="21" customHeight="1" spans="1:15">
      <c r="A18" s="179" t="s">
        <v>119</v>
      </c>
      <c r="B18" s="179" t="s">
        <v>120</v>
      </c>
      <c r="C18" s="77">
        <v>1766676</v>
      </c>
      <c r="D18" s="77">
        <v>1766676</v>
      </c>
      <c r="E18" s="77">
        <v>1766676</v>
      </c>
      <c r="F18" s="77"/>
      <c r="G18" s="77"/>
      <c r="H18" s="77"/>
      <c r="I18" s="77"/>
      <c r="J18" s="77"/>
      <c r="K18" s="77"/>
      <c r="L18" s="77"/>
      <c r="M18" s="77"/>
      <c r="N18" s="77"/>
      <c r="O18" s="77"/>
    </row>
    <row r="19" ht="21" customHeight="1" spans="1:15">
      <c r="A19" s="178" t="s">
        <v>121</v>
      </c>
      <c r="B19" s="178" t="s">
        <v>122</v>
      </c>
      <c r="C19" s="77">
        <v>22230</v>
      </c>
      <c r="D19" s="77">
        <v>22230</v>
      </c>
      <c r="E19" s="77"/>
      <c r="F19" s="77">
        <v>22230</v>
      </c>
      <c r="G19" s="77"/>
      <c r="H19" s="77"/>
      <c r="I19" s="77"/>
      <c r="J19" s="77"/>
      <c r="K19" s="77"/>
      <c r="L19" s="77"/>
      <c r="M19" s="77"/>
      <c r="N19" s="77"/>
      <c r="O19" s="77"/>
    </row>
    <row r="20" ht="21" customHeight="1" spans="1:15">
      <c r="A20" s="179" t="s">
        <v>123</v>
      </c>
      <c r="B20" s="179" t="s">
        <v>124</v>
      </c>
      <c r="C20" s="77">
        <v>22230</v>
      </c>
      <c r="D20" s="77">
        <v>22230</v>
      </c>
      <c r="E20" s="77"/>
      <c r="F20" s="77">
        <v>22230</v>
      </c>
      <c r="G20" s="77"/>
      <c r="H20" s="77"/>
      <c r="I20" s="77"/>
      <c r="J20" s="77"/>
      <c r="K20" s="77"/>
      <c r="L20" s="77"/>
      <c r="M20" s="77"/>
      <c r="N20" s="77"/>
      <c r="O20" s="77"/>
    </row>
    <row r="21" ht="21" customHeight="1" spans="1:15">
      <c r="A21" s="178" t="s">
        <v>125</v>
      </c>
      <c r="B21" s="178" t="s">
        <v>126</v>
      </c>
      <c r="C21" s="77">
        <v>53562.26</v>
      </c>
      <c r="D21" s="77">
        <v>53562.26</v>
      </c>
      <c r="E21" s="77">
        <v>53562.26</v>
      </c>
      <c r="F21" s="77"/>
      <c r="G21" s="77"/>
      <c r="H21" s="77"/>
      <c r="I21" s="77"/>
      <c r="J21" s="77"/>
      <c r="K21" s="77"/>
      <c r="L21" s="77"/>
      <c r="M21" s="77"/>
      <c r="N21" s="77"/>
      <c r="O21" s="77"/>
    </row>
    <row r="22" ht="21" customHeight="1" spans="1:15">
      <c r="A22" s="179" t="s">
        <v>127</v>
      </c>
      <c r="B22" s="179" t="s">
        <v>126</v>
      </c>
      <c r="C22" s="77">
        <v>53562.26</v>
      </c>
      <c r="D22" s="77">
        <v>53562.26</v>
      </c>
      <c r="E22" s="77">
        <v>53562.26</v>
      </c>
      <c r="F22" s="77"/>
      <c r="G22" s="77"/>
      <c r="H22" s="77"/>
      <c r="I22" s="77"/>
      <c r="J22" s="77"/>
      <c r="K22" s="77"/>
      <c r="L22" s="77"/>
      <c r="M22" s="77"/>
      <c r="N22" s="77"/>
      <c r="O22" s="77"/>
    </row>
    <row r="23" ht="21" customHeight="1" spans="1:15">
      <c r="A23" s="55" t="s">
        <v>128</v>
      </c>
      <c r="B23" s="55" t="s">
        <v>129</v>
      </c>
      <c r="C23" s="77">
        <v>1550721.57</v>
      </c>
      <c r="D23" s="77">
        <v>1550721.57</v>
      </c>
      <c r="E23" s="77">
        <v>1550721.57</v>
      </c>
      <c r="F23" s="77"/>
      <c r="G23" s="77"/>
      <c r="H23" s="77"/>
      <c r="I23" s="77"/>
      <c r="J23" s="77"/>
      <c r="K23" s="77"/>
      <c r="L23" s="77"/>
      <c r="M23" s="77"/>
      <c r="N23" s="77"/>
      <c r="O23" s="77"/>
    </row>
    <row r="24" ht="21" customHeight="1" spans="1:15">
      <c r="A24" s="178" t="s">
        <v>130</v>
      </c>
      <c r="B24" s="178" t="s">
        <v>131</v>
      </c>
      <c r="C24" s="77">
        <v>1550721.57</v>
      </c>
      <c r="D24" s="77">
        <v>1550721.57</v>
      </c>
      <c r="E24" s="77">
        <v>1550721.57</v>
      </c>
      <c r="F24" s="77"/>
      <c r="G24" s="77"/>
      <c r="H24" s="77"/>
      <c r="I24" s="77"/>
      <c r="J24" s="77"/>
      <c r="K24" s="77"/>
      <c r="L24" s="77"/>
      <c r="M24" s="77"/>
      <c r="N24" s="77"/>
      <c r="O24" s="77"/>
    </row>
    <row r="25" ht="21" customHeight="1" spans="1:15">
      <c r="A25" s="179" t="s">
        <v>132</v>
      </c>
      <c r="B25" s="179" t="s">
        <v>133</v>
      </c>
      <c r="C25" s="77">
        <v>288396.77</v>
      </c>
      <c r="D25" s="77">
        <v>288396.77</v>
      </c>
      <c r="E25" s="77">
        <v>288396.77</v>
      </c>
      <c r="F25" s="77"/>
      <c r="G25" s="77"/>
      <c r="H25" s="77"/>
      <c r="I25" s="77"/>
      <c r="J25" s="77"/>
      <c r="K25" s="77"/>
      <c r="L25" s="77"/>
      <c r="M25" s="77"/>
      <c r="N25" s="77"/>
      <c r="O25" s="77"/>
    </row>
    <row r="26" ht="21" customHeight="1" spans="1:15">
      <c r="A26" s="179" t="s">
        <v>134</v>
      </c>
      <c r="B26" s="179" t="s">
        <v>135</v>
      </c>
      <c r="C26" s="77">
        <v>538395.58</v>
      </c>
      <c r="D26" s="77">
        <v>538395.58</v>
      </c>
      <c r="E26" s="77">
        <v>538395.58</v>
      </c>
      <c r="F26" s="77"/>
      <c r="G26" s="77"/>
      <c r="H26" s="77"/>
      <c r="I26" s="77"/>
      <c r="J26" s="77"/>
      <c r="K26" s="77"/>
      <c r="L26" s="77"/>
      <c r="M26" s="77"/>
      <c r="N26" s="77"/>
      <c r="O26" s="77"/>
    </row>
    <row r="27" ht="21" customHeight="1" spans="1:15">
      <c r="A27" s="179" t="s">
        <v>136</v>
      </c>
      <c r="B27" s="179" t="s">
        <v>137</v>
      </c>
      <c r="C27" s="77">
        <v>634019.22</v>
      </c>
      <c r="D27" s="77">
        <v>634019.22</v>
      </c>
      <c r="E27" s="77">
        <v>634019.22</v>
      </c>
      <c r="F27" s="77"/>
      <c r="G27" s="77"/>
      <c r="H27" s="77"/>
      <c r="I27" s="77"/>
      <c r="J27" s="77"/>
      <c r="K27" s="77"/>
      <c r="L27" s="77"/>
      <c r="M27" s="77"/>
      <c r="N27" s="77"/>
      <c r="O27" s="77"/>
    </row>
    <row r="28" ht="21" customHeight="1" spans="1:15">
      <c r="A28" s="179" t="s">
        <v>138</v>
      </c>
      <c r="B28" s="179" t="s">
        <v>139</v>
      </c>
      <c r="C28" s="77">
        <v>89910</v>
      </c>
      <c r="D28" s="77">
        <v>89910</v>
      </c>
      <c r="E28" s="77">
        <v>89910</v>
      </c>
      <c r="F28" s="77"/>
      <c r="G28" s="77"/>
      <c r="H28" s="77"/>
      <c r="I28" s="77"/>
      <c r="J28" s="77"/>
      <c r="K28" s="77"/>
      <c r="L28" s="77"/>
      <c r="M28" s="77"/>
      <c r="N28" s="77"/>
      <c r="O28" s="77"/>
    </row>
    <row r="29" ht="21" customHeight="1" spans="1:15">
      <c r="A29" s="55" t="s">
        <v>140</v>
      </c>
      <c r="B29" s="55" t="s">
        <v>141</v>
      </c>
      <c r="C29" s="77">
        <v>2000000</v>
      </c>
      <c r="D29" s="77">
        <v>2000000</v>
      </c>
      <c r="E29" s="77"/>
      <c r="F29" s="77">
        <v>2000000</v>
      </c>
      <c r="G29" s="77"/>
      <c r="H29" s="77"/>
      <c r="I29" s="77"/>
      <c r="J29" s="77"/>
      <c r="K29" s="77"/>
      <c r="L29" s="77"/>
      <c r="M29" s="77"/>
      <c r="N29" s="77"/>
      <c r="O29" s="77"/>
    </row>
    <row r="30" ht="21" customHeight="1" spans="1:15">
      <c r="A30" s="178" t="s">
        <v>142</v>
      </c>
      <c r="B30" s="178" t="s">
        <v>143</v>
      </c>
      <c r="C30" s="77">
        <v>2000000</v>
      </c>
      <c r="D30" s="77">
        <v>2000000</v>
      </c>
      <c r="E30" s="77"/>
      <c r="F30" s="77">
        <v>2000000</v>
      </c>
      <c r="G30" s="77"/>
      <c r="H30" s="77"/>
      <c r="I30" s="77"/>
      <c r="J30" s="77"/>
      <c r="K30" s="77"/>
      <c r="L30" s="77"/>
      <c r="M30" s="77"/>
      <c r="N30" s="77"/>
      <c r="O30" s="77"/>
    </row>
    <row r="31" ht="21" customHeight="1" spans="1:15">
      <c r="A31" s="179" t="s">
        <v>144</v>
      </c>
      <c r="B31" s="179" t="s">
        <v>145</v>
      </c>
      <c r="C31" s="77">
        <v>2000000</v>
      </c>
      <c r="D31" s="77">
        <v>2000000</v>
      </c>
      <c r="E31" s="77"/>
      <c r="F31" s="77">
        <v>2000000</v>
      </c>
      <c r="G31" s="77"/>
      <c r="H31" s="77"/>
      <c r="I31" s="77"/>
      <c r="J31" s="77"/>
      <c r="K31" s="77"/>
      <c r="L31" s="77"/>
      <c r="M31" s="77"/>
      <c r="N31" s="77"/>
      <c r="O31" s="77"/>
    </row>
    <row r="32" ht="21" customHeight="1" spans="1:15">
      <c r="A32" s="55" t="s">
        <v>146</v>
      </c>
      <c r="B32" s="55" t="s">
        <v>147</v>
      </c>
      <c r="C32" s="77">
        <v>1913230</v>
      </c>
      <c r="D32" s="77"/>
      <c r="E32" s="77"/>
      <c r="F32" s="77"/>
      <c r="G32" s="77">
        <v>1913230</v>
      </c>
      <c r="H32" s="77"/>
      <c r="I32" s="77"/>
      <c r="J32" s="77"/>
      <c r="K32" s="77"/>
      <c r="L32" s="77"/>
      <c r="M32" s="77"/>
      <c r="N32" s="77"/>
      <c r="O32" s="77"/>
    </row>
    <row r="33" ht="21" customHeight="1" spans="1:15">
      <c r="A33" s="178" t="s">
        <v>148</v>
      </c>
      <c r="B33" s="178" t="s">
        <v>149</v>
      </c>
      <c r="C33" s="77">
        <v>1913230</v>
      </c>
      <c r="D33" s="77"/>
      <c r="E33" s="77"/>
      <c r="F33" s="77"/>
      <c r="G33" s="77">
        <v>1913230</v>
      </c>
      <c r="H33" s="77"/>
      <c r="I33" s="77"/>
      <c r="J33" s="77"/>
      <c r="K33" s="77"/>
      <c r="L33" s="77"/>
      <c r="M33" s="77"/>
      <c r="N33" s="77"/>
      <c r="O33" s="77"/>
    </row>
    <row r="34" ht="21" customHeight="1" spans="1:15">
      <c r="A34" s="179" t="s">
        <v>150</v>
      </c>
      <c r="B34" s="179" t="s">
        <v>151</v>
      </c>
      <c r="C34" s="77">
        <v>1913230</v>
      </c>
      <c r="D34" s="77"/>
      <c r="E34" s="77"/>
      <c r="F34" s="77"/>
      <c r="G34" s="77">
        <v>1913230</v>
      </c>
      <c r="H34" s="77"/>
      <c r="I34" s="77"/>
      <c r="J34" s="77"/>
      <c r="K34" s="77"/>
      <c r="L34" s="77"/>
      <c r="M34" s="77"/>
      <c r="N34" s="77"/>
      <c r="O34" s="77"/>
    </row>
    <row r="35" ht="21" customHeight="1" spans="1:15">
      <c r="A35" s="55" t="s">
        <v>152</v>
      </c>
      <c r="B35" s="55" t="s">
        <v>153</v>
      </c>
      <c r="C35" s="77">
        <v>18793206.47</v>
      </c>
      <c r="D35" s="77">
        <v>18443967</v>
      </c>
      <c r="E35" s="77">
        <v>8400867</v>
      </c>
      <c r="F35" s="77">
        <v>10043100</v>
      </c>
      <c r="G35" s="77"/>
      <c r="H35" s="77"/>
      <c r="I35" s="77"/>
      <c r="J35" s="77">
        <v>349239.47</v>
      </c>
      <c r="K35" s="77"/>
      <c r="L35" s="77"/>
      <c r="M35" s="77"/>
      <c r="N35" s="77"/>
      <c r="O35" s="77">
        <v>349239.47</v>
      </c>
    </row>
    <row r="36" ht="21" customHeight="1" spans="1:15">
      <c r="A36" s="178" t="s">
        <v>154</v>
      </c>
      <c r="B36" s="178" t="s">
        <v>155</v>
      </c>
      <c r="C36" s="77">
        <v>8505106.47</v>
      </c>
      <c r="D36" s="77">
        <v>8400867</v>
      </c>
      <c r="E36" s="77">
        <v>8400867</v>
      </c>
      <c r="F36" s="77"/>
      <c r="G36" s="77"/>
      <c r="H36" s="77"/>
      <c r="I36" s="77"/>
      <c r="J36" s="77">
        <v>104239.47</v>
      </c>
      <c r="K36" s="77"/>
      <c r="L36" s="77"/>
      <c r="M36" s="77"/>
      <c r="N36" s="77"/>
      <c r="O36" s="77">
        <v>104239.47</v>
      </c>
    </row>
    <row r="37" ht="21" customHeight="1" spans="1:15">
      <c r="A37" s="179" t="s">
        <v>156</v>
      </c>
      <c r="B37" s="179" t="s">
        <v>157</v>
      </c>
      <c r="C37" s="77">
        <v>8451106.47</v>
      </c>
      <c r="D37" s="77">
        <v>8346867</v>
      </c>
      <c r="E37" s="77">
        <v>8346867</v>
      </c>
      <c r="F37" s="77"/>
      <c r="G37" s="77"/>
      <c r="H37" s="77"/>
      <c r="I37" s="77"/>
      <c r="J37" s="77">
        <v>104239.47</v>
      </c>
      <c r="K37" s="77"/>
      <c r="L37" s="77"/>
      <c r="M37" s="77"/>
      <c r="N37" s="77"/>
      <c r="O37" s="77">
        <v>104239.47</v>
      </c>
    </row>
    <row r="38" ht="21" customHeight="1" spans="1:15">
      <c r="A38" s="179" t="s">
        <v>158</v>
      </c>
      <c r="B38" s="179" t="s">
        <v>159</v>
      </c>
      <c r="C38" s="77">
        <v>54000</v>
      </c>
      <c r="D38" s="77">
        <v>54000</v>
      </c>
      <c r="E38" s="77">
        <v>54000</v>
      </c>
      <c r="F38" s="77"/>
      <c r="G38" s="77"/>
      <c r="H38" s="77"/>
      <c r="I38" s="77"/>
      <c r="J38" s="77"/>
      <c r="K38" s="77"/>
      <c r="L38" s="77"/>
      <c r="M38" s="77"/>
      <c r="N38" s="77"/>
      <c r="O38" s="77"/>
    </row>
    <row r="39" ht="21" customHeight="1" spans="1:15">
      <c r="A39" s="178" t="s">
        <v>160</v>
      </c>
      <c r="B39" s="178" t="s">
        <v>161</v>
      </c>
      <c r="C39" s="77">
        <v>445000</v>
      </c>
      <c r="D39" s="77">
        <v>200000</v>
      </c>
      <c r="E39" s="77"/>
      <c r="F39" s="77">
        <v>200000</v>
      </c>
      <c r="G39" s="77"/>
      <c r="H39" s="77"/>
      <c r="I39" s="77"/>
      <c r="J39" s="77">
        <v>245000</v>
      </c>
      <c r="K39" s="77"/>
      <c r="L39" s="77"/>
      <c r="M39" s="77"/>
      <c r="N39" s="77"/>
      <c r="O39" s="77">
        <v>245000</v>
      </c>
    </row>
    <row r="40" ht="21" customHeight="1" spans="1:15">
      <c r="A40" s="179" t="s">
        <v>162</v>
      </c>
      <c r="B40" s="179" t="s">
        <v>163</v>
      </c>
      <c r="C40" s="77">
        <v>445000</v>
      </c>
      <c r="D40" s="77">
        <v>200000</v>
      </c>
      <c r="E40" s="77"/>
      <c r="F40" s="77">
        <v>200000</v>
      </c>
      <c r="G40" s="77"/>
      <c r="H40" s="77"/>
      <c r="I40" s="77"/>
      <c r="J40" s="77">
        <v>245000</v>
      </c>
      <c r="K40" s="77"/>
      <c r="L40" s="77"/>
      <c r="M40" s="77"/>
      <c r="N40" s="77"/>
      <c r="O40" s="77">
        <v>245000</v>
      </c>
    </row>
    <row r="41" ht="21" customHeight="1" spans="1:15">
      <c r="A41" s="178" t="s">
        <v>164</v>
      </c>
      <c r="B41" s="178" t="s">
        <v>165</v>
      </c>
      <c r="C41" s="77">
        <v>9843100</v>
      </c>
      <c r="D41" s="77">
        <v>9843100</v>
      </c>
      <c r="E41" s="77"/>
      <c r="F41" s="77">
        <v>9843100</v>
      </c>
      <c r="G41" s="77"/>
      <c r="H41" s="77"/>
      <c r="I41" s="77"/>
      <c r="J41" s="77"/>
      <c r="K41" s="77"/>
      <c r="L41" s="77"/>
      <c r="M41" s="77"/>
      <c r="N41" s="77"/>
      <c r="O41" s="77"/>
    </row>
    <row r="42" ht="21" customHeight="1" spans="1:15">
      <c r="A42" s="179" t="s">
        <v>166</v>
      </c>
      <c r="B42" s="179" t="s">
        <v>167</v>
      </c>
      <c r="C42" s="77">
        <v>880000</v>
      </c>
      <c r="D42" s="77">
        <v>880000</v>
      </c>
      <c r="E42" s="77"/>
      <c r="F42" s="77">
        <v>880000</v>
      </c>
      <c r="G42" s="77"/>
      <c r="H42" s="77"/>
      <c r="I42" s="77"/>
      <c r="J42" s="77"/>
      <c r="K42" s="77"/>
      <c r="L42" s="77"/>
      <c r="M42" s="77"/>
      <c r="N42" s="77"/>
      <c r="O42" s="77"/>
    </row>
    <row r="43" ht="21" customHeight="1" spans="1:15">
      <c r="A43" s="179" t="s">
        <v>168</v>
      </c>
      <c r="B43" s="179" t="s">
        <v>169</v>
      </c>
      <c r="C43" s="77">
        <v>8963100</v>
      </c>
      <c r="D43" s="77">
        <v>8963100</v>
      </c>
      <c r="E43" s="77"/>
      <c r="F43" s="77">
        <v>8963100</v>
      </c>
      <c r="G43" s="77"/>
      <c r="H43" s="77"/>
      <c r="I43" s="77"/>
      <c r="J43" s="77"/>
      <c r="K43" s="77"/>
      <c r="L43" s="77"/>
      <c r="M43" s="77"/>
      <c r="N43" s="77"/>
      <c r="O43" s="77"/>
    </row>
    <row r="44" ht="21" customHeight="1" spans="1:15">
      <c r="A44" s="55" t="s">
        <v>170</v>
      </c>
      <c r="B44" s="55" t="s">
        <v>171</v>
      </c>
      <c r="C44" s="77">
        <v>1579119.12</v>
      </c>
      <c r="D44" s="77">
        <v>1579119.12</v>
      </c>
      <c r="E44" s="77">
        <v>1579119.12</v>
      </c>
      <c r="F44" s="77"/>
      <c r="G44" s="77"/>
      <c r="H44" s="77"/>
      <c r="I44" s="77"/>
      <c r="J44" s="77"/>
      <c r="K44" s="77"/>
      <c r="L44" s="77"/>
      <c r="M44" s="77"/>
      <c r="N44" s="77"/>
      <c r="O44" s="77"/>
    </row>
    <row r="45" ht="21" customHeight="1" spans="1:15">
      <c r="A45" s="178" t="s">
        <v>172</v>
      </c>
      <c r="B45" s="178" t="s">
        <v>173</v>
      </c>
      <c r="C45" s="77">
        <v>1579119.12</v>
      </c>
      <c r="D45" s="77">
        <v>1579119.12</v>
      </c>
      <c r="E45" s="77">
        <v>1579119.12</v>
      </c>
      <c r="F45" s="77"/>
      <c r="G45" s="77"/>
      <c r="H45" s="77"/>
      <c r="I45" s="77"/>
      <c r="J45" s="77"/>
      <c r="K45" s="77"/>
      <c r="L45" s="77"/>
      <c r="M45" s="77"/>
      <c r="N45" s="77"/>
      <c r="O45" s="77"/>
    </row>
    <row r="46" ht="21" customHeight="1" spans="1:15">
      <c r="A46" s="179" t="s">
        <v>174</v>
      </c>
      <c r="B46" s="179" t="s">
        <v>175</v>
      </c>
      <c r="C46" s="77">
        <v>1579119.12</v>
      </c>
      <c r="D46" s="77">
        <v>1579119.12</v>
      </c>
      <c r="E46" s="77">
        <v>1579119.12</v>
      </c>
      <c r="F46" s="77"/>
      <c r="G46" s="77"/>
      <c r="H46" s="77"/>
      <c r="I46" s="77"/>
      <c r="J46" s="77"/>
      <c r="K46" s="77"/>
      <c r="L46" s="77"/>
      <c r="M46" s="77"/>
      <c r="N46" s="77"/>
      <c r="O46" s="77"/>
    </row>
    <row r="47" ht="21" customHeight="1" spans="1:15">
      <c r="A47" s="180" t="s">
        <v>55</v>
      </c>
      <c r="B47" s="34"/>
      <c r="C47" s="77">
        <v>36552446.18</v>
      </c>
      <c r="D47" s="77">
        <v>34132385.95</v>
      </c>
      <c r="E47" s="77">
        <v>18975285.95</v>
      </c>
      <c r="F47" s="77">
        <v>15157100</v>
      </c>
      <c r="G47" s="77">
        <v>1913230</v>
      </c>
      <c r="H47" s="77"/>
      <c r="I47" s="77"/>
      <c r="J47" s="77">
        <v>506830.23</v>
      </c>
      <c r="K47" s="77"/>
      <c r="L47" s="77"/>
      <c r="M47" s="77"/>
      <c r="N47" s="77"/>
      <c r="O47" s="77">
        <v>506830.23</v>
      </c>
    </row>
  </sheetData>
  <mergeCells count="12">
    <mergeCell ref="A1:O1"/>
    <mergeCell ref="A2:O2"/>
    <mergeCell ref="A3:B3"/>
    <mergeCell ref="D4:F4"/>
    <mergeCell ref="J4:O4"/>
    <mergeCell ref="A47:B47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34"/>
  <sheetViews>
    <sheetView showGridLines="0" showZeros="0" workbookViewId="0">
      <selection activeCell="A1" sqref="A1"/>
    </sheetView>
  </sheetViews>
  <sheetFormatPr defaultColWidth="8.57407407407407" defaultRowHeight="12.75" customHeight="1" outlineLevelCol="3"/>
  <cols>
    <col min="1" max="4" width="35.5740740740741" customWidth="1"/>
  </cols>
  <sheetData>
    <row r="1" ht="15" customHeight="1" spans="1:4">
      <c r="A1" s="41"/>
      <c r="B1" s="45"/>
      <c r="C1" s="45"/>
      <c r="D1" s="45" t="s">
        <v>176</v>
      </c>
    </row>
    <row r="2" ht="41.25" customHeight="1" spans="1:1">
      <c r="A2" s="40" t="str">
        <f>"2026"&amp;"年部门财政拨款收支预算总表"</f>
        <v>2026年部门财政拨款收支预算总表</v>
      </c>
    </row>
    <row r="3" ht="17.25" customHeight="1" spans="1:4">
      <c r="A3" s="43" t="str">
        <f>"单位名称："&amp;"嵩明县杨林镇人民政府"</f>
        <v>单位名称：嵩明县杨林镇人民政府</v>
      </c>
      <c r="B3" s="163"/>
      <c r="D3" s="45" t="s">
        <v>1</v>
      </c>
    </row>
    <row r="4" ht="17.25" customHeight="1" spans="1:4">
      <c r="A4" s="164" t="s">
        <v>2</v>
      </c>
      <c r="B4" s="165"/>
      <c r="C4" s="164" t="s">
        <v>3</v>
      </c>
      <c r="D4" s="165"/>
    </row>
    <row r="5" ht="18.75" customHeight="1" spans="1:4">
      <c r="A5" s="164" t="s">
        <v>4</v>
      </c>
      <c r="B5" s="164" t="s">
        <v>5</v>
      </c>
      <c r="C5" s="164" t="s">
        <v>6</v>
      </c>
      <c r="D5" s="164" t="s">
        <v>5</v>
      </c>
    </row>
    <row r="6" ht="16.5" customHeight="1" spans="1:4">
      <c r="A6" s="166" t="s">
        <v>177</v>
      </c>
      <c r="B6" s="77">
        <v>36045615.95</v>
      </c>
      <c r="C6" s="166" t="s">
        <v>178</v>
      </c>
      <c r="D6" s="108">
        <v>36045615.95</v>
      </c>
    </row>
    <row r="7" ht="16.5" customHeight="1" spans="1:4">
      <c r="A7" s="166" t="s">
        <v>179</v>
      </c>
      <c r="B7" s="77">
        <v>34132385.95</v>
      </c>
      <c r="C7" s="166" t="s">
        <v>180</v>
      </c>
      <c r="D7" s="108">
        <v>8106778</v>
      </c>
    </row>
    <row r="8" ht="16.5" customHeight="1" spans="1:4">
      <c r="A8" s="166" t="s">
        <v>181</v>
      </c>
      <c r="B8" s="77">
        <v>1913230</v>
      </c>
      <c r="C8" s="166" t="s">
        <v>182</v>
      </c>
      <c r="D8" s="108"/>
    </row>
    <row r="9" ht="16.5" customHeight="1" spans="1:4">
      <c r="A9" s="166" t="s">
        <v>183</v>
      </c>
      <c r="B9" s="77"/>
      <c r="C9" s="166" t="s">
        <v>184</v>
      </c>
      <c r="D9" s="108"/>
    </row>
    <row r="10" ht="16.5" customHeight="1" spans="1:4">
      <c r="A10" s="166" t="s">
        <v>185</v>
      </c>
      <c r="B10" s="77"/>
      <c r="C10" s="166" t="s">
        <v>186</v>
      </c>
      <c r="D10" s="108"/>
    </row>
    <row r="11" ht="16.5" customHeight="1" spans="1:4">
      <c r="A11" s="166" t="s">
        <v>179</v>
      </c>
      <c r="B11" s="77"/>
      <c r="C11" s="166" t="s">
        <v>187</v>
      </c>
      <c r="D11" s="108"/>
    </row>
    <row r="12" ht="16.5" customHeight="1" spans="1:4">
      <c r="A12" s="147" t="s">
        <v>181</v>
      </c>
      <c r="B12" s="77"/>
      <c r="C12" s="68" t="s">
        <v>188</v>
      </c>
      <c r="D12" s="108"/>
    </row>
    <row r="13" ht="16.5" customHeight="1" spans="1:4">
      <c r="A13" s="147" t="s">
        <v>183</v>
      </c>
      <c r="B13" s="77"/>
      <c r="C13" s="68" t="s">
        <v>189</v>
      </c>
      <c r="D13" s="108">
        <v>5000</v>
      </c>
    </row>
    <row r="14" ht="16.5" customHeight="1" spans="1:4">
      <c r="A14" s="167"/>
      <c r="B14" s="77"/>
      <c r="C14" s="68" t="s">
        <v>190</v>
      </c>
      <c r="D14" s="108">
        <v>2446800.26</v>
      </c>
    </row>
    <row r="15" ht="16.5" customHeight="1" spans="1:4">
      <c r="A15" s="167"/>
      <c r="B15" s="77"/>
      <c r="C15" s="68" t="s">
        <v>191</v>
      </c>
      <c r="D15" s="108">
        <v>1550721.57</v>
      </c>
    </row>
    <row r="16" ht="16.5" customHeight="1" spans="1:4">
      <c r="A16" s="167"/>
      <c r="B16" s="77"/>
      <c r="C16" s="68" t="s">
        <v>192</v>
      </c>
      <c r="D16" s="108">
        <v>2000000</v>
      </c>
    </row>
    <row r="17" ht="16.5" customHeight="1" spans="1:4">
      <c r="A17" s="167"/>
      <c r="B17" s="77"/>
      <c r="C17" s="68" t="s">
        <v>193</v>
      </c>
      <c r="D17" s="108">
        <v>1913230</v>
      </c>
    </row>
    <row r="18" ht="16.5" customHeight="1" spans="1:4">
      <c r="A18" s="167"/>
      <c r="B18" s="77"/>
      <c r="C18" s="68" t="s">
        <v>194</v>
      </c>
      <c r="D18" s="108">
        <v>18443967</v>
      </c>
    </row>
    <row r="19" ht="16.5" customHeight="1" spans="1:4">
      <c r="A19" s="167"/>
      <c r="B19" s="77"/>
      <c r="C19" s="68" t="s">
        <v>195</v>
      </c>
      <c r="D19" s="108"/>
    </row>
    <row r="20" ht="16.5" customHeight="1" spans="1:4">
      <c r="A20" s="167"/>
      <c r="B20" s="77"/>
      <c r="C20" s="68" t="s">
        <v>196</v>
      </c>
      <c r="D20" s="108"/>
    </row>
    <row r="21" ht="16.5" customHeight="1" spans="1:4">
      <c r="A21" s="167"/>
      <c r="B21" s="77"/>
      <c r="C21" s="68" t="s">
        <v>197</v>
      </c>
      <c r="D21" s="108"/>
    </row>
    <row r="22" ht="16.5" customHeight="1" spans="1:4">
      <c r="A22" s="167"/>
      <c r="B22" s="77"/>
      <c r="C22" s="68" t="s">
        <v>198</v>
      </c>
      <c r="D22" s="108"/>
    </row>
    <row r="23" ht="16.5" customHeight="1" spans="1:4">
      <c r="A23" s="167"/>
      <c r="B23" s="77"/>
      <c r="C23" s="68" t="s">
        <v>199</v>
      </c>
      <c r="D23" s="108"/>
    </row>
    <row r="24" ht="16.5" customHeight="1" spans="1:4">
      <c r="A24" s="167"/>
      <c r="B24" s="77"/>
      <c r="C24" s="68" t="s">
        <v>200</v>
      </c>
      <c r="D24" s="108"/>
    </row>
    <row r="25" ht="16.5" customHeight="1" spans="1:4">
      <c r="A25" s="167"/>
      <c r="B25" s="77"/>
      <c r="C25" s="68" t="s">
        <v>201</v>
      </c>
      <c r="D25" s="108">
        <v>1579119.12</v>
      </c>
    </row>
    <row r="26" ht="16.5" customHeight="1" spans="1:4">
      <c r="A26" s="167"/>
      <c r="B26" s="77"/>
      <c r="C26" s="68" t="s">
        <v>202</v>
      </c>
      <c r="D26" s="108"/>
    </row>
    <row r="27" ht="16.5" customHeight="1" spans="1:4">
      <c r="A27" s="167"/>
      <c r="B27" s="77"/>
      <c r="C27" s="68" t="s">
        <v>203</v>
      </c>
      <c r="D27" s="108"/>
    </row>
    <row r="28" ht="16.5" customHeight="1" spans="1:4">
      <c r="A28" s="167"/>
      <c r="B28" s="77"/>
      <c r="C28" s="68" t="s">
        <v>204</v>
      </c>
      <c r="D28" s="108"/>
    </row>
    <row r="29" ht="16.5" customHeight="1" spans="1:4">
      <c r="A29" s="167"/>
      <c r="B29" s="77"/>
      <c r="C29" s="68" t="s">
        <v>205</v>
      </c>
      <c r="D29" s="108"/>
    </row>
    <row r="30" ht="16.5" customHeight="1" spans="1:4">
      <c r="A30" s="167"/>
      <c r="B30" s="77"/>
      <c r="C30" s="68" t="s">
        <v>206</v>
      </c>
      <c r="D30" s="108"/>
    </row>
    <row r="31" ht="16.5" customHeight="1" spans="1:4">
      <c r="A31" s="167"/>
      <c r="B31" s="77"/>
      <c r="C31" s="147" t="s">
        <v>207</v>
      </c>
      <c r="D31" s="108"/>
    </row>
    <row r="32" ht="16.5" customHeight="1" spans="1:4">
      <c r="A32" s="167"/>
      <c r="B32" s="77"/>
      <c r="C32" s="147" t="s">
        <v>208</v>
      </c>
      <c r="D32" s="108"/>
    </row>
    <row r="33" ht="16.5" customHeight="1" spans="1:4">
      <c r="A33" s="167"/>
      <c r="B33" s="77"/>
      <c r="C33" s="29" t="s">
        <v>209</v>
      </c>
      <c r="D33" s="108"/>
    </row>
    <row r="34" ht="15" customHeight="1" spans="1:4">
      <c r="A34" s="168" t="s">
        <v>50</v>
      </c>
      <c r="B34" s="169">
        <v>36045615.95</v>
      </c>
      <c r="C34" s="168" t="s">
        <v>51</v>
      </c>
      <c r="D34" s="169">
        <v>36045615.95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43"/>
  <sheetViews>
    <sheetView showZeros="0" workbookViewId="0">
      <selection activeCell="A1" sqref="A1"/>
    </sheetView>
  </sheetViews>
  <sheetFormatPr defaultColWidth="9.13888888888889" defaultRowHeight="14.25" customHeight="1" outlineLevelCol="6"/>
  <cols>
    <col min="1" max="1" width="20.1388888888889" customWidth="1"/>
    <col min="2" max="2" width="44" customWidth="1"/>
    <col min="3" max="7" width="24.1388888888889" customWidth="1"/>
  </cols>
  <sheetData>
    <row r="1" customHeight="1" spans="4:7">
      <c r="D1" s="137"/>
      <c r="F1" s="70"/>
      <c r="G1" s="142" t="s">
        <v>210</v>
      </c>
    </row>
    <row r="2" ht="41.25" customHeight="1" spans="1:7">
      <c r="A2" s="124" t="str">
        <f>"2026"&amp;"年一般公共预算支出预算表（按功能科目分类）"</f>
        <v>2026年一般公共预算支出预算表（按功能科目分类）</v>
      </c>
      <c r="B2" s="124"/>
      <c r="C2" s="124"/>
      <c r="D2" s="124"/>
      <c r="E2" s="124"/>
      <c r="F2" s="124"/>
      <c r="G2" s="124"/>
    </row>
    <row r="3" ht="18" customHeight="1" spans="1:7">
      <c r="A3" s="4" t="str">
        <f>"单位名称："&amp;"嵩明县杨林镇人民政府"</f>
        <v>单位名称：嵩明县杨林镇人民政府</v>
      </c>
      <c r="F3" s="121"/>
      <c r="G3" s="142" t="s">
        <v>1</v>
      </c>
    </row>
    <row r="4" ht="20.25" customHeight="1" spans="1:7">
      <c r="A4" s="158" t="s">
        <v>211</v>
      </c>
      <c r="B4" s="159"/>
      <c r="C4" s="125" t="s">
        <v>55</v>
      </c>
      <c r="D4" s="150" t="s">
        <v>75</v>
      </c>
      <c r="E4" s="11"/>
      <c r="F4" s="12"/>
      <c r="G4" s="139" t="s">
        <v>76</v>
      </c>
    </row>
    <row r="5" ht="20.25" customHeight="1" spans="1:7">
      <c r="A5" s="160" t="s">
        <v>72</v>
      </c>
      <c r="B5" s="160" t="s">
        <v>73</v>
      </c>
      <c r="C5" s="18"/>
      <c r="D5" s="130" t="s">
        <v>57</v>
      </c>
      <c r="E5" s="130" t="s">
        <v>212</v>
      </c>
      <c r="F5" s="130" t="s">
        <v>213</v>
      </c>
      <c r="G5" s="141"/>
    </row>
    <row r="6" ht="15" customHeight="1" spans="1:7">
      <c r="A6" s="58" t="s">
        <v>82</v>
      </c>
      <c r="B6" s="58" t="s">
        <v>83</v>
      </c>
      <c r="C6" s="58" t="s">
        <v>84</v>
      </c>
      <c r="D6" s="58" t="s">
        <v>85</v>
      </c>
      <c r="E6" s="58" t="s">
        <v>86</v>
      </c>
      <c r="F6" s="58" t="s">
        <v>87</v>
      </c>
      <c r="G6" s="58" t="s">
        <v>88</v>
      </c>
    </row>
    <row r="7" ht="18" customHeight="1" spans="1:7">
      <c r="A7" s="29" t="s">
        <v>97</v>
      </c>
      <c r="B7" s="29" t="s">
        <v>98</v>
      </c>
      <c r="C7" s="77">
        <v>8106778</v>
      </c>
      <c r="D7" s="77">
        <v>5020008</v>
      </c>
      <c r="E7" s="77">
        <v>4200288</v>
      </c>
      <c r="F7" s="77">
        <v>819720</v>
      </c>
      <c r="G7" s="77">
        <v>3086770</v>
      </c>
    </row>
    <row r="8" ht="18" customHeight="1" spans="1:7">
      <c r="A8" s="136" t="s">
        <v>99</v>
      </c>
      <c r="B8" s="136" t="s">
        <v>100</v>
      </c>
      <c r="C8" s="77">
        <v>8106778</v>
      </c>
      <c r="D8" s="77">
        <v>5020008</v>
      </c>
      <c r="E8" s="77">
        <v>4200288</v>
      </c>
      <c r="F8" s="77">
        <v>819720</v>
      </c>
      <c r="G8" s="77">
        <v>3086770</v>
      </c>
    </row>
    <row r="9" ht="18" customHeight="1" spans="1:7">
      <c r="A9" s="161" t="s">
        <v>101</v>
      </c>
      <c r="B9" s="161" t="s">
        <v>102</v>
      </c>
      <c r="C9" s="77">
        <v>8106778</v>
      </c>
      <c r="D9" s="77">
        <v>5020008</v>
      </c>
      <c r="E9" s="77">
        <v>4200288</v>
      </c>
      <c r="F9" s="77">
        <v>819720</v>
      </c>
      <c r="G9" s="77">
        <v>3086770</v>
      </c>
    </row>
    <row r="10" ht="18" customHeight="1" spans="1:7">
      <c r="A10" s="29" t="s">
        <v>105</v>
      </c>
      <c r="B10" s="29" t="s">
        <v>106</v>
      </c>
      <c r="C10" s="77">
        <v>5000</v>
      </c>
      <c r="D10" s="77"/>
      <c r="E10" s="77"/>
      <c r="F10" s="77"/>
      <c r="G10" s="77">
        <v>5000</v>
      </c>
    </row>
    <row r="11" ht="18" customHeight="1" spans="1:7">
      <c r="A11" s="136" t="s">
        <v>107</v>
      </c>
      <c r="B11" s="136" t="s">
        <v>108</v>
      </c>
      <c r="C11" s="77">
        <v>5000</v>
      </c>
      <c r="D11" s="77"/>
      <c r="E11" s="77"/>
      <c r="F11" s="77"/>
      <c r="G11" s="77">
        <v>5000</v>
      </c>
    </row>
    <row r="12" ht="18" customHeight="1" spans="1:7">
      <c r="A12" s="161" t="s">
        <v>109</v>
      </c>
      <c r="B12" s="161" t="s">
        <v>110</v>
      </c>
      <c r="C12" s="77">
        <v>5000</v>
      </c>
      <c r="D12" s="77"/>
      <c r="E12" s="77"/>
      <c r="F12" s="77"/>
      <c r="G12" s="77">
        <v>5000</v>
      </c>
    </row>
    <row r="13" ht="18" customHeight="1" spans="1:7">
      <c r="A13" s="29" t="s">
        <v>111</v>
      </c>
      <c r="B13" s="29" t="s">
        <v>112</v>
      </c>
      <c r="C13" s="77">
        <v>2446800.26</v>
      </c>
      <c r="D13" s="77">
        <v>2424570.26</v>
      </c>
      <c r="E13" s="77">
        <v>2397570.26</v>
      </c>
      <c r="F13" s="77">
        <v>27000</v>
      </c>
      <c r="G13" s="77">
        <v>22230</v>
      </c>
    </row>
    <row r="14" ht="18" customHeight="1" spans="1:7">
      <c r="A14" s="136" t="s">
        <v>113</v>
      </c>
      <c r="B14" s="136" t="s">
        <v>114</v>
      </c>
      <c r="C14" s="77">
        <v>2371008</v>
      </c>
      <c r="D14" s="77">
        <v>2371008</v>
      </c>
      <c r="E14" s="77">
        <v>2344008</v>
      </c>
      <c r="F14" s="77">
        <v>27000</v>
      </c>
      <c r="G14" s="77"/>
    </row>
    <row r="15" ht="18" customHeight="1" spans="1:7">
      <c r="A15" s="161" t="s">
        <v>115</v>
      </c>
      <c r="B15" s="161" t="s">
        <v>116</v>
      </c>
      <c r="C15" s="77">
        <v>291218</v>
      </c>
      <c r="D15" s="77">
        <v>291218</v>
      </c>
      <c r="E15" s="77">
        <v>278218</v>
      </c>
      <c r="F15" s="77">
        <v>13000</v>
      </c>
      <c r="G15" s="77"/>
    </row>
    <row r="16" ht="18" customHeight="1" spans="1:7">
      <c r="A16" s="161" t="s">
        <v>117</v>
      </c>
      <c r="B16" s="161" t="s">
        <v>118</v>
      </c>
      <c r="C16" s="77">
        <v>313114</v>
      </c>
      <c r="D16" s="77">
        <v>313114</v>
      </c>
      <c r="E16" s="77">
        <v>299114</v>
      </c>
      <c r="F16" s="77">
        <v>14000</v>
      </c>
      <c r="G16" s="77"/>
    </row>
    <row r="17" ht="18" customHeight="1" spans="1:7">
      <c r="A17" s="161" t="s">
        <v>119</v>
      </c>
      <c r="B17" s="161" t="s">
        <v>120</v>
      </c>
      <c r="C17" s="77">
        <v>1766676</v>
      </c>
      <c r="D17" s="77">
        <v>1766676</v>
      </c>
      <c r="E17" s="77">
        <v>1766676</v>
      </c>
      <c r="F17" s="77"/>
      <c r="G17" s="77"/>
    </row>
    <row r="18" ht="18" customHeight="1" spans="1:7">
      <c r="A18" s="136" t="s">
        <v>121</v>
      </c>
      <c r="B18" s="136" t="s">
        <v>122</v>
      </c>
      <c r="C18" s="77">
        <v>22230</v>
      </c>
      <c r="D18" s="77"/>
      <c r="E18" s="77"/>
      <c r="F18" s="77"/>
      <c r="G18" s="77">
        <v>22230</v>
      </c>
    </row>
    <row r="19" ht="18" customHeight="1" spans="1:7">
      <c r="A19" s="161" t="s">
        <v>123</v>
      </c>
      <c r="B19" s="161" t="s">
        <v>124</v>
      </c>
      <c r="C19" s="77">
        <v>22230</v>
      </c>
      <c r="D19" s="77"/>
      <c r="E19" s="77"/>
      <c r="F19" s="77"/>
      <c r="G19" s="77">
        <v>22230</v>
      </c>
    </row>
    <row r="20" ht="18" customHeight="1" spans="1:7">
      <c r="A20" s="136" t="s">
        <v>125</v>
      </c>
      <c r="B20" s="136" t="s">
        <v>126</v>
      </c>
      <c r="C20" s="77">
        <v>53562.26</v>
      </c>
      <c r="D20" s="77">
        <v>53562.26</v>
      </c>
      <c r="E20" s="77">
        <v>53562.26</v>
      </c>
      <c r="F20" s="77"/>
      <c r="G20" s="77"/>
    </row>
    <row r="21" ht="18" customHeight="1" spans="1:7">
      <c r="A21" s="161" t="s">
        <v>127</v>
      </c>
      <c r="B21" s="161" t="s">
        <v>126</v>
      </c>
      <c r="C21" s="77">
        <v>53562.26</v>
      </c>
      <c r="D21" s="77">
        <v>53562.26</v>
      </c>
      <c r="E21" s="77">
        <v>53562.26</v>
      </c>
      <c r="F21" s="77"/>
      <c r="G21" s="77"/>
    </row>
    <row r="22" ht="18" customHeight="1" spans="1:7">
      <c r="A22" s="29" t="s">
        <v>128</v>
      </c>
      <c r="B22" s="29" t="s">
        <v>129</v>
      </c>
      <c r="C22" s="77">
        <v>1550721.57</v>
      </c>
      <c r="D22" s="77">
        <v>1550721.57</v>
      </c>
      <c r="E22" s="77">
        <v>1550721.57</v>
      </c>
      <c r="F22" s="77"/>
      <c r="G22" s="77"/>
    </row>
    <row r="23" ht="18" customHeight="1" spans="1:7">
      <c r="A23" s="136" t="s">
        <v>130</v>
      </c>
      <c r="B23" s="136" t="s">
        <v>131</v>
      </c>
      <c r="C23" s="77">
        <v>1550721.57</v>
      </c>
      <c r="D23" s="77">
        <v>1550721.57</v>
      </c>
      <c r="E23" s="77">
        <v>1550721.57</v>
      </c>
      <c r="F23" s="77"/>
      <c r="G23" s="77"/>
    </row>
    <row r="24" ht="18" customHeight="1" spans="1:7">
      <c r="A24" s="161" t="s">
        <v>132</v>
      </c>
      <c r="B24" s="161" t="s">
        <v>133</v>
      </c>
      <c r="C24" s="77">
        <v>288396.77</v>
      </c>
      <c r="D24" s="77">
        <v>288396.77</v>
      </c>
      <c r="E24" s="77">
        <v>288396.77</v>
      </c>
      <c r="F24" s="77"/>
      <c r="G24" s="77"/>
    </row>
    <row r="25" ht="18" customHeight="1" spans="1:7">
      <c r="A25" s="161" t="s">
        <v>134</v>
      </c>
      <c r="B25" s="161" t="s">
        <v>135</v>
      </c>
      <c r="C25" s="77">
        <v>538395.58</v>
      </c>
      <c r="D25" s="77">
        <v>538395.58</v>
      </c>
      <c r="E25" s="77">
        <v>538395.58</v>
      </c>
      <c r="F25" s="77"/>
      <c r="G25" s="77"/>
    </row>
    <row r="26" ht="18" customHeight="1" spans="1:7">
      <c r="A26" s="161" t="s">
        <v>136</v>
      </c>
      <c r="B26" s="161" t="s">
        <v>137</v>
      </c>
      <c r="C26" s="77">
        <v>634019.22</v>
      </c>
      <c r="D26" s="77">
        <v>634019.22</v>
      </c>
      <c r="E26" s="77">
        <v>634019.22</v>
      </c>
      <c r="F26" s="77"/>
      <c r="G26" s="77"/>
    </row>
    <row r="27" ht="18" customHeight="1" spans="1:7">
      <c r="A27" s="161" t="s">
        <v>138</v>
      </c>
      <c r="B27" s="161" t="s">
        <v>139</v>
      </c>
      <c r="C27" s="77">
        <v>89910</v>
      </c>
      <c r="D27" s="77">
        <v>89910</v>
      </c>
      <c r="E27" s="77">
        <v>89910</v>
      </c>
      <c r="F27" s="77"/>
      <c r="G27" s="77"/>
    </row>
    <row r="28" ht="18" customHeight="1" spans="1:7">
      <c r="A28" s="29" t="s">
        <v>140</v>
      </c>
      <c r="B28" s="29" t="s">
        <v>141</v>
      </c>
      <c r="C28" s="77">
        <v>2000000</v>
      </c>
      <c r="D28" s="77"/>
      <c r="E28" s="77"/>
      <c r="F28" s="77"/>
      <c r="G28" s="77">
        <v>2000000</v>
      </c>
    </row>
    <row r="29" ht="18" customHeight="1" spans="1:7">
      <c r="A29" s="136" t="s">
        <v>142</v>
      </c>
      <c r="B29" s="136" t="s">
        <v>143</v>
      </c>
      <c r="C29" s="77">
        <v>2000000</v>
      </c>
      <c r="D29" s="77"/>
      <c r="E29" s="77"/>
      <c r="F29" s="77"/>
      <c r="G29" s="77">
        <v>2000000</v>
      </c>
    </row>
    <row r="30" ht="18" customHeight="1" spans="1:7">
      <c r="A30" s="161" t="s">
        <v>144</v>
      </c>
      <c r="B30" s="161" t="s">
        <v>145</v>
      </c>
      <c r="C30" s="77">
        <v>2000000</v>
      </c>
      <c r="D30" s="77"/>
      <c r="E30" s="77"/>
      <c r="F30" s="77"/>
      <c r="G30" s="77">
        <v>2000000</v>
      </c>
    </row>
    <row r="31" ht="18" customHeight="1" spans="1:7">
      <c r="A31" s="29" t="s">
        <v>152</v>
      </c>
      <c r="B31" s="29" t="s">
        <v>153</v>
      </c>
      <c r="C31" s="77">
        <v>18443967</v>
      </c>
      <c r="D31" s="77">
        <v>8400867</v>
      </c>
      <c r="E31" s="77">
        <v>7824454</v>
      </c>
      <c r="F31" s="77">
        <v>576413</v>
      </c>
      <c r="G31" s="77">
        <v>10043100</v>
      </c>
    </row>
    <row r="32" ht="18" customHeight="1" spans="1:7">
      <c r="A32" s="136" t="s">
        <v>154</v>
      </c>
      <c r="B32" s="136" t="s">
        <v>155</v>
      </c>
      <c r="C32" s="77">
        <v>8400867</v>
      </c>
      <c r="D32" s="77">
        <v>8400867</v>
      </c>
      <c r="E32" s="77">
        <v>7824454</v>
      </c>
      <c r="F32" s="77">
        <v>576413</v>
      </c>
      <c r="G32" s="77"/>
    </row>
    <row r="33" ht="18" customHeight="1" spans="1:7">
      <c r="A33" s="161" t="s">
        <v>156</v>
      </c>
      <c r="B33" s="161" t="s">
        <v>157</v>
      </c>
      <c r="C33" s="77">
        <v>8346867</v>
      </c>
      <c r="D33" s="77">
        <v>8346867</v>
      </c>
      <c r="E33" s="77">
        <v>7770454</v>
      </c>
      <c r="F33" s="77">
        <v>576413</v>
      </c>
      <c r="G33" s="77"/>
    </row>
    <row r="34" ht="18" customHeight="1" spans="1:7">
      <c r="A34" s="161" t="s">
        <v>158</v>
      </c>
      <c r="B34" s="161" t="s">
        <v>159</v>
      </c>
      <c r="C34" s="77">
        <v>54000</v>
      </c>
      <c r="D34" s="77">
        <v>54000</v>
      </c>
      <c r="E34" s="77">
        <v>54000</v>
      </c>
      <c r="F34" s="77"/>
      <c r="G34" s="77"/>
    </row>
    <row r="35" ht="18" customHeight="1" spans="1:7">
      <c r="A35" s="136" t="s">
        <v>160</v>
      </c>
      <c r="B35" s="136" t="s">
        <v>161</v>
      </c>
      <c r="C35" s="77">
        <v>200000</v>
      </c>
      <c r="D35" s="77"/>
      <c r="E35" s="77"/>
      <c r="F35" s="77"/>
      <c r="G35" s="77">
        <v>200000</v>
      </c>
    </row>
    <row r="36" ht="18" customHeight="1" spans="1:7">
      <c r="A36" s="161" t="s">
        <v>162</v>
      </c>
      <c r="B36" s="161" t="s">
        <v>163</v>
      </c>
      <c r="C36" s="77">
        <v>200000</v>
      </c>
      <c r="D36" s="77"/>
      <c r="E36" s="77"/>
      <c r="F36" s="77"/>
      <c r="G36" s="77">
        <v>200000</v>
      </c>
    </row>
    <row r="37" ht="18" customHeight="1" spans="1:7">
      <c r="A37" s="136" t="s">
        <v>164</v>
      </c>
      <c r="B37" s="136" t="s">
        <v>165</v>
      </c>
      <c r="C37" s="77">
        <v>9843100</v>
      </c>
      <c r="D37" s="77"/>
      <c r="E37" s="77"/>
      <c r="F37" s="77"/>
      <c r="G37" s="77">
        <v>9843100</v>
      </c>
    </row>
    <row r="38" ht="18" customHeight="1" spans="1:7">
      <c r="A38" s="161" t="s">
        <v>166</v>
      </c>
      <c r="B38" s="161" t="s">
        <v>167</v>
      </c>
      <c r="C38" s="77">
        <v>880000</v>
      </c>
      <c r="D38" s="77"/>
      <c r="E38" s="77"/>
      <c r="F38" s="77"/>
      <c r="G38" s="77">
        <v>880000</v>
      </c>
    </row>
    <row r="39" ht="18" customHeight="1" spans="1:7">
      <c r="A39" s="161" t="s">
        <v>168</v>
      </c>
      <c r="B39" s="161" t="s">
        <v>169</v>
      </c>
      <c r="C39" s="77">
        <v>8963100</v>
      </c>
      <c r="D39" s="77"/>
      <c r="E39" s="77"/>
      <c r="F39" s="77"/>
      <c r="G39" s="77">
        <v>8963100</v>
      </c>
    </row>
    <row r="40" ht="18" customHeight="1" spans="1:7">
      <c r="A40" s="29" t="s">
        <v>170</v>
      </c>
      <c r="B40" s="29" t="s">
        <v>171</v>
      </c>
      <c r="C40" s="77">
        <v>1579119.12</v>
      </c>
      <c r="D40" s="77">
        <v>1579119.12</v>
      </c>
      <c r="E40" s="77">
        <v>1579119.12</v>
      </c>
      <c r="F40" s="77"/>
      <c r="G40" s="77"/>
    </row>
    <row r="41" ht="18" customHeight="1" spans="1:7">
      <c r="A41" s="136" t="s">
        <v>172</v>
      </c>
      <c r="B41" s="136" t="s">
        <v>173</v>
      </c>
      <c r="C41" s="77">
        <v>1579119.12</v>
      </c>
      <c r="D41" s="77">
        <v>1579119.12</v>
      </c>
      <c r="E41" s="77">
        <v>1579119.12</v>
      </c>
      <c r="F41" s="77"/>
      <c r="G41" s="77"/>
    </row>
    <row r="42" ht="18" customHeight="1" spans="1:7">
      <c r="A42" s="161" t="s">
        <v>174</v>
      </c>
      <c r="B42" s="161" t="s">
        <v>175</v>
      </c>
      <c r="C42" s="77">
        <v>1579119.12</v>
      </c>
      <c r="D42" s="77">
        <v>1579119.12</v>
      </c>
      <c r="E42" s="77">
        <v>1579119.12</v>
      </c>
      <c r="F42" s="77"/>
      <c r="G42" s="77"/>
    </row>
    <row r="43" ht="18" customHeight="1" spans="1:7">
      <c r="A43" s="76" t="s">
        <v>214</v>
      </c>
      <c r="B43" s="162" t="s">
        <v>214</v>
      </c>
      <c r="C43" s="77">
        <v>34132385.95</v>
      </c>
      <c r="D43" s="77">
        <v>18975285.95</v>
      </c>
      <c r="E43" s="77">
        <v>17552152.95</v>
      </c>
      <c r="F43" s="77">
        <v>1423133</v>
      </c>
      <c r="G43" s="77">
        <v>15157100</v>
      </c>
    </row>
  </sheetData>
  <mergeCells count="6">
    <mergeCell ref="A2:G2"/>
    <mergeCell ref="A4:B4"/>
    <mergeCell ref="D4:F4"/>
    <mergeCell ref="A43:B43"/>
    <mergeCell ref="C4:C5"/>
    <mergeCell ref="G4:G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7"/>
  <sheetViews>
    <sheetView showZeros="0" topLeftCell="B1" workbookViewId="0">
      <selection activeCell="A1" sqref="A1"/>
    </sheetView>
  </sheetViews>
  <sheetFormatPr defaultColWidth="10.4259259259259" defaultRowHeight="14.25" customHeight="1" outlineLevelRow="6" outlineLevelCol="5"/>
  <cols>
    <col min="1" max="6" width="28.1388888888889" customWidth="1"/>
  </cols>
  <sheetData>
    <row r="1" customHeight="1" spans="1:6">
      <c r="A1" s="42"/>
      <c r="B1" s="42"/>
      <c r="C1" s="42"/>
      <c r="D1" s="42"/>
      <c r="E1" s="41"/>
      <c r="F1" s="154" t="s">
        <v>215</v>
      </c>
    </row>
    <row r="2" ht="41.25" customHeight="1" spans="1:6">
      <c r="A2" s="155" t="str">
        <f>"2026"&amp;"年一般公共预算“三公”经费支出预算表"</f>
        <v>2026年一般公共预算“三公”经费支出预算表</v>
      </c>
      <c r="B2" s="42"/>
      <c r="C2" s="42"/>
      <c r="D2" s="42"/>
      <c r="E2" s="41"/>
      <c r="F2" s="42"/>
    </row>
    <row r="3" customHeight="1" spans="1:6">
      <c r="A3" s="109" t="str">
        <f>"单位名称："&amp;"嵩明县杨林镇人民政府"</f>
        <v>单位名称：嵩明县杨林镇人民政府</v>
      </c>
      <c r="B3" s="156"/>
      <c r="D3" s="42"/>
      <c r="E3" s="41"/>
      <c r="F3" s="63" t="s">
        <v>1</v>
      </c>
    </row>
    <row r="4" ht="27" customHeight="1" spans="1:6">
      <c r="A4" s="46" t="s">
        <v>216</v>
      </c>
      <c r="B4" s="46" t="s">
        <v>217</v>
      </c>
      <c r="C4" s="48" t="s">
        <v>218</v>
      </c>
      <c r="D4" s="46"/>
      <c r="E4" s="47"/>
      <c r="F4" s="46" t="s">
        <v>219</v>
      </c>
    </row>
    <row r="5" ht="28.5" customHeight="1" spans="1:6">
      <c r="A5" s="157"/>
      <c r="B5" s="50"/>
      <c r="C5" s="47" t="s">
        <v>57</v>
      </c>
      <c r="D5" s="47" t="s">
        <v>220</v>
      </c>
      <c r="E5" s="47" t="s">
        <v>221</v>
      </c>
      <c r="F5" s="49"/>
    </row>
    <row r="6" ht="17.25" customHeight="1" spans="1:6">
      <c r="A6" s="54" t="s">
        <v>82</v>
      </c>
      <c r="B6" s="54" t="s">
        <v>83</v>
      </c>
      <c r="C6" s="54" t="s">
        <v>84</v>
      </c>
      <c r="D6" s="54" t="s">
        <v>85</v>
      </c>
      <c r="E6" s="54" t="s">
        <v>86</v>
      </c>
      <c r="F6" s="54" t="s">
        <v>87</v>
      </c>
    </row>
    <row r="7" ht="17.25" customHeight="1" spans="1:6">
      <c r="A7" s="77">
        <v>120000</v>
      </c>
      <c r="B7" s="77"/>
      <c r="C7" s="77">
        <v>120000</v>
      </c>
      <c r="D7" s="77"/>
      <c r="E7" s="77">
        <v>120000</v>
      </c>
      <c r="F7" s="77"/>
    </row>
  </sheetData>
  <mergeCells count="6">
    <mergeCell ref="A2:F2"/>
    <mergeCell ref="A3:B3"/>
    <mergeCell ref="C4:E4"/>
    <mergeCell ref="A4:A5"/>
    <mergeCell ref="B4:B5"/>
    <mergeCell ref="F4:F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X59"/>
  <sheetViews>
    <sheetView showZeros="0" tabSelected="1" topLeftCell="A2" workbookViewId="0">
      <selection activeCell="A1" sqref="A1"/>
    </sheetView>
  </sheetViews>
  <sheetFormatPr defaultColWidth="9.13888888888889" defaultRowHeight="14.25" customHeight="1"/>
  <cols>
    <col min="1" max="2" width="32.8518518518519" customWidth="1"/>
    <col min="3" max="3" width="20.712962962963" customWidth="1"/>
    <col min="4" max="4" width="31.2777777777778" customWidth="1"/>
    <col min="5" max="5" width="10.1388888888889" customWidth="1"/>
    <col min="6" max="6" width="30.4444444444444" customWidth="1"/>
    <col min="7" max="7" width="10.2777777777778" customWidth="1"/>
    <col min="8" max="8" width="26.6666666666667" customWidth="1"/>
    <col min="9" max="24" width="18.712962962963" customWidth="1"/>
  </cols>
  <sheetData>
    <row r="1" ht="13.5" customHeight="1" spans="2:24">
      <c r="B1" s="137"/>
      <c r="C1" s="143"/>
      <c r="E1" s="144"/>
      <c r="F1" s="144"/>
      <c r="G1" s="144"/>
      <c r="H1" s="144"/>
      <c r="I1" s="79"/>
      <c r="J1" s="79"/>
      <c r="K1" s="79"/>
      <c r="L1" s="79"/>
      <c r="M1" s="79"/>
      <c r="N1" s="79"/>
      <c r="R1" s="79"/>
      <c r="V1" s="143"/>
      <c r="X1" s="2" t="s">
        <v>222</v>
      </c>
    </row>
    <row r="2" ht="45.75" customHeight="1" spans="1:24">
      <c r="A2" s="65" t="str">
        <f>"2026"&amp;"年部门基本支出预算表"</f>
        <v>2026年部门基本支出预算表</v>
      </c>
      <c r="B2" s="3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3"/>
      <c r="P2" s="3"/>
      <c r="Q2" s="3"/>
      <c r="R2" s="65"/>
      <c r="S2" s="65"/>
      <c r="T2" s="65"/>
      <c r="U2" s="65"/>
      <c r="V2" s="65"/>
      <c r="W2" s="65"/>
      <c r="X2" s="65"/>
    </row>
    <row r="3" ht="18.75" customHeight="1" spans="1:24">
      <c r="A3" s="4" t="str">
        <f>"单位名称："&amp;"嵩明县杨林镇人民政府"</f>
        <v>单位名称：嵩明县杨林镇人民政府</v>
      </c>
      <c r="B3" s="5"/>
      <c r="C3" s="145"/>
      <c r="D3" s="145"/>
      <c r="E3" s="145"/>
      <c r="F3" s="145"/>
      <c r="G3" s="145"/>
      <c r="H3" s="145"/>
      <c r="I3" s="81"/>
      <c r="J3" s="81"/>
      <c r="K3" s="81"/>
      <c r="L3" s="81"/>
      <c r="M3" s="81"/>
      <c r="N3" s="81"/>
      <c r="O3" s="6"/>
      <c r="P3" s="6"/>
      <c r="Q3" s="6"/>
      <c r="R3" s="81"/>
      <c r="V3" s="143"/>
      <c r="X3" s="2" t="s">
        <v>1</v>
      </c>
    </row>
    <row r="4" ht="18" customHeight="1" spans="1:24">
      <c r="A4" s="8" t="s">
        <v>223</v>
      </c>
      <c r="B4" s="8" t="s">
        <v>224</v>
      </c>
      <c r="C4" s="8" t="s">
        <v>225</v>
      </c>
      <c r="D4" s="8" t="s">
        <v>226</v>
      </c>
      <c r="E4" s="8" t="s">
        <v>227</v>
      </c>
      <c r="F4" s="8" t="s">
        <v>228</v>
      </c>
      <c r="G4" s="8" t="s">
        <v>229</v>
      </c>
      <c r="H4" s="8" t="s">
        <v>230</v>
      </c>
      <c r="I4" s="150" t="s">
        <v>231</v>
      </c>
      <c r="J4" s="104" t="s">
        <v>231</v>
      </c>
      <c r="K4" s="104"/>
      <c r="L4" s="104"/>
      <c r="M4" s="104"/>
      <c r="N4" s="104"/>
      <c r="O4" s="11"/>
      <c r="P4" s="11"/>
      <c r="Q4" s="11"/>
      <c r="R4" s="97" t="s">
        <v>61</v>
      </c>
      <c r="S4" s="104" t="s">
        <v>62</v>
      </c>
      <c r="T4" s="104"/>
      <c r="U4" s="104"/>
      <c r="V4" s="104"/>
      <c r="W4" s="104"/>
      <c r="X4" s="105"/>
    </row>
    <row r="5" ht="18" customHeight="1" spans="1:24">
      <c r="A5" s="13"/>
      <c r="B5" s="28"/>
      <c r="C5" s="127"/>
      <c r="D5" s="13"/>
      <c r="E5" s="13"/>
      <c r="F5" s="13"/>
      <c r="G5" s="13"/>
      <c r="H5" s="13"/>
      <c r="I5" s="125" t="s">
        <v>232</v>
      </c>
      <c r="J5" s="150" t="s">
        <v>58</v>
      </c>
      <c r="K5" s="104"/>
      <c r="L5" s="104"/>
      <c r="M5" s="104"/>
      <c r="N5" s="105"/>
      <c r="O5" s="10" t="s">
        <v>233</v>
      </c>
      <c r="P5" s="11"/>
      <c r="Q5" s="12"/>
      <c r="R5" s="8" t="s">
        <v>61</v>
      </c>
      <c r="S5" s="150" t="s">
        <v>62</v>
      </c>
      <c r="T5" s="97" t="s">
        <v>64</v>
      </c>
      <c r="U5" s="104" t="s">
        <v>62</v>
      </c>
      <c r="V5" s="97" t="s">
        <v>66</v>
      </c>
      <c r="W5" s="97" t="s">
        <v>67</v>
      </c>
      <c r="X5" s="153" t="s">
        <v>68</v>
      </c>
    </row>
    <row r="6" ht="19.5" customHeight="1" spans="1:24">
      <c r="A6" s="28"/>
      <c r="B6" s="28"/>
      <c r="C6" s="28"/>
      <c r="D6" s="28"/>
      <c r="E6" s="28"/>
      <c r="F6" s="28"/>
      <c r="G6" s="28"/>
      <c r="H6" s="28"/>
      <c r="I6" s="28"/>
      <c r="J6" s="151" t="s">
        <v>234</v>
      </c>
      <c r="K6" s="8" t="s">
        <v>235</v>
      </c>
      <c r="L6" s="8" t="s">
        <v>236</v>
      </c>
      <c r="M6" s="8" t="s">
        <v>237</v>
      </c>
      <c r="N6" s="8" t="s">
        <v>238</v>
      </c>
      <c r="O6" s="8" t="s">
        <v>58</v>
      </c>
      <c r="P6" s="8" t="s">
        <v>59</v>
      </c>
      <c r="Q6" s="8" t="s">
        <v>60</v>
      </c>
      <c r="R6" s="28"/>
      <c r="S6" s="8" t="s">
        <v>57</v>
      </c>
      <c r="T6" s="8" t="s">
        <v>64</v>
      </c>
      <c r="U6" s="8" t="s">
        <v>239</v>
      </c>
      <c r="V6" s="8" t="s">
        <v>66</v>
      </c>
      <c r="W6" s="8" t="s">
        <v>67</v>
      </c>
      <c r="X6" s="8" t="s">
        <v>68</v>
      </c>
    </row>
    <row r="7" ht="37.5" customHeight="1" spans="1:24">
      <c r="A7" s="146"/>
      <c r="B7" s="18"/>
      <c r="C7" s="146"/>
      <c r="D7" s="146"/>
      <c r="E7" s="146"/>
      <c r="F7" s="146"/>
      <c r="G7" s="146"/>
      <c r="H7" s="146"/>
      <c r="I7" s="146"/>
      <c r="J7" s="152" t="s">
        <v>57</v>
      </c>
      <c r="K7" s="16" t="s">
        <v>240</v>
      </c>
      <c r="L7" s="16" t="s">
        <v>236</v>
      </c>
      <c r="M7" s="16" t="s">
        <v>237</v>
      </c>
      <c r="N7" s="16" t="s">
        <v>238</v>
      </c>
      <c r="O7" s="16" t="s">
        <v>236</v>
      </c>
      <c r="P7" s="16" t="s">
        <v>237</v>
      </c>
      <c r="Q7" s="16" t="s">
        <v>238</v>
      </c>
      <c r="R7" s="16" t="s">
        <v>61</v>
      </c>
      <c r="S7" s="16" t="s">
        <v>57</v>
      </c>
      <c r="T7" s="16" t="s">
        <v>64</v>
      </c>
      <c r="U7" s="16" t="s">
        <v>239</v>
      </c>
      <c r="V7" s="16" t="s">
        <v>66</v>
      </c>
      <c r="W7" s="16" t="s">
        <v>67</v>
      </c>
      <c r="X7" s="16" t="s">
        <v>68</v>
      </c>
    </row>
    <row r="8" customHeight="1" spans="1:24">
      <c r="A8" s="35">
        <v>1</v>
      </c>
      <c r="B8" s="35">
        <v>2</v>
      </c>
      <c r="C8" s="35">
        <v>3</v>
      </c>
      <c r="D8" s="35">
        <v>4</v>
      </c>
      <c r="E8" s="35">
        <v>5</v>
      </c>
      <c r="F8" s="35">
        <v>6</v>
      </c>
      <c r="G8" s="35">
        <v>7</v>
      </c>
      <c r="H8" s="35">
        <v>8</v>
      </c>
      <c r="I8" s="35">
        <v>9</v>
      </c>
      <c r="J8" s="35">
        <v>10</v>
      </c>
      <c r="K8" s="35">
        <v>11</v>
      </c>
      <c r="L8" s="35">
        <v>12</v>
      </c>
      <c r="M8" s="35">
        <v>13</v>
      </c>
      <c r="N8" s="35">
        <v>14</v>
      </c>
      <c r="O8" s="35">
        <v>15</v>
      </c>
      <c r="P8" s="35">
        <v>16</v>
      </c>
      <c r="Q8" s="35">
        <v>17</v>
      </c>
      <c r="R8" s="35">
        <v>18</v>
      </c>
      <c r="S8" s="35">
        <v>19</v>
      </c>
      <c r="T8" s="35">
        <v>20</v>
      </c>
      <c r="U8" s="35">
        <v>21</v>
      </c>
      <c r="V8" s="35">
        <v>22</v>
      </c>
      <c r="W8" s="35">
        <v>23</v>
      </c>
      <c r="X8" s="35">
        <v>24</v>
      </c>
    </row>
    <row r="9" ht="20.25" customHeight="1" spans="1:24">
      <c r="A9" s="147" t="s">
        <v>70</v>
      </c>
      <c r="B9" s="147" t="s">
        <v>70</v>
      </c>
      <c r="C9" s="147" t="s">
        <v>241</v>
      </c>
      <c r="D9" s="147" t="s">
        <v>242</v>
      </c>
      <c r="E9" s="147" t="s">
        <v>119</v>
      </c>
      <c r="F9" s="147" t="s">
        <v>120</v>
      </c>
      <c r="G9" s="147" t="s">
        <v>243</v>
      </c>
      <c r="H9" s="147" t="s">
        <v>244</v>
      </c>
      <c r="I9" s="77">
        <v>1766676</v>
      </c>
      <c r="J9" s="77">
        <v>1766676</v>
      </c>
      <c r="K9" s="77"/>
      <c r="L9" s="77"/>
      <c r="M9" s="108">
        <v>1766676</v>
      </c>
      <c r="N9" s="77"/>
      <c r="O9" s="77"/>
      <c r="P9" s="77"/>
      <c r="Q9" s="77"/>
      <c r="R9" s="77"/>
      <c r="S9" s="77"/>
      <c r="T9" s="77"/>
      <c r="U9" s="77"/>
      <c r="V9" s="77"/>
      <c r="W9" s="77"/>
      <c r="X9" s="77"/>
    </row>
    <row r="10" ht="20.25" customHeight="1" spans="1:24">
      <c r="A10" s="147" t="s">
        <v>70</v>
      </c>
      <c r="B10" s="147" t="s">
        <v>70</v>
      </c>
      <c r="C10" s="147" t="s">
        <v>241</v>
      </c>
      <c r="D10" s="147" t="s">
        <v>242</v>
      </c>
      <c r="E10" s="147" t="s">
        <v>132</v>
      </c>
      <c r="F10" s="147" t="s">
        <v>133</v>
      </c>
      <c r="G10" s="147" t="s">
        <v>245</v>
      </c>
      <c r="H10" s="147" t="s">
        <v>246</v>
      </c>
      <c r="I10" s="77">
        <v>288396.77</v>
      </c>
      <c r="J10" s="77">
        <v>288396.77</v>
      </c>
      <c r="K10" s="23"/>
      <c r="L10" s="23"/>
      <c r="M10" s="108">
        <v>288396.77</v>
      </c>
      <c r="N10" s="23"/>
      <c r="O10" s="77"/>
      <c r="P10" s="77"/>
      <c r="Q10" s="77"/>
      <c r="R10" s="77"/>
      <c r="S10" s="77"/>
      <c r="T10" s="77"/>
      <c r="U10" s="77"/>
      <c r="V10" s="77"/>
      <c r="W10" s="77"/>
      <c r="X10" s="77"/>
    </row>
    <row r="11" ht="20.25" customHeight="1" spans="1:24">
      <c r="A11" s="147" t="s">
        <v>70</v>
      </c>
      <c r="B11" s="147" t="s">
        <v>70</v>
      </c>
      <c r="C11" s="147" t="s">
        <v>241</v>
      </c>
      <c r="D11" s="147" t="s">
        <v>242</v>
      </c>
      <c r="E11" s="147" t="s">
        <v>134</v>
      </c>
      <c r="F11" s="147" t="s">
        <v>135</v>
      </c>
      <c r="G11" s="147" t="s">
        <v>245</v>
      </c>
      <c r="H11" s="147" t="s">
        <v>246</v>
      </c>
      <c r="I11" s="77">
        <v>538395.58</v>
      </c>
      <c r="J11" s="77">
        <v>538395.58</v>
      </c>
      <c r="K11" s="23"/>
      <c r="L11" s="23"/>
      <c r="M11" s="108">
        <v>538395.58</v>
      </c>
      <c r="N11" s="23"/>
      <c r="O11" s="77"/>
      <c r="P11" s="77"/>
      <c r="Q11" s="77"/>
      <c r="R11" s="77"/>
      <c r="S11" s="77"/>
      <c r="T11" s="77"/>
      <c r="U11" s="77"/>
      <c r="V11" s="77"/>
      <c r="W11" s="77"/>
      <c r="X11" s="77"/>
    </row>
    <row r="12" ht="20.25" customHeight="1" spans="1:24">
      <c r="A12" s="147" t="s">
        <v>70</v>
      </c>
      <c r="B12" s="147" t="s">
        <v>70</v>
      </c>
      <c r="C12" s="147" t="s">
        <v>241</v>
      </c>
      <c r="D12" s="147" t="s">
        <v>242</v>
      </c>
      <c r="E12" s="147" t="s">
        <v>136</v>
      </c>
      <c r="F12" s="147" t="s">
        <v>137</v>
      </c>
      <c r="G12" s="147" t="s">
        <v>247</v>
      </c>
      <c r="H12" s="147" t="s">
        <v>248</v>
      </c>
      <c r="I12" s="77">
        <v>395173.79</v>
      </c>
      <c r="J12" s="77">
        <v>395173.79</v>
      </c>
      <c r="K12" s="23"/>
      <c r="L12" s="23"/>
      <c r="M12" s="108">
        <v>395173.79</v>
      </c>
      <c r="N12" s="23"/>
      <c r="O12" s="77"/>
      <c r="P12" s="77"/>
      <c r="Q12" s="77"/>
      <c r="R12" s="77"/>
      <c r="S12" s="77"/>
      <c r="T12" s="77"/>
      <c r="U12" s="77"/>
      <c r="V12" s="77"/>
      <c r="W12" s="77"/>
      <c r="X12" s="77"/>
    </row>
    <row r="13" ht="20.25" customHeight="1" spans="1:24">
      <c r="A13" s="147" t="s">
        <v>70</v>
      </c>
      <c r="B13" s="147" t="s">
        <v>70</v>
      </c>
      <c r="C13" s="147" t="s">
        <v>241</v>
      </c>
      <c r="D13" s="147" t="s">
        <v>242</v>
      </c>
      <c r="E13" s="147" t="s">
        <v>136</v>
      </c>
      <c r="F13" s="147" t="s">
        <v>137</v>
      </c>
      <c r="G13" s="147" t="s">
        <v>247</v>
      </c>
      <c r="H13" s="147" t="s">
        <v>248</v>
      </c>
      <c r="I13" s="77">
        <v>238845.43</v>
      </c>
      <c r="J13" s="77">
        <v>238845.43</v>
      </c>
      <c r="K13" s="23"/>
      <c r="L13" s="23"/>
      <c r="M13" s="108">
        <v>238845.43</v>
      </c>
      <c r="N13" s="23"/>
      <c r="O13" s="77"/>
      <c r="P13" s="77"/>
      <c r="Q13" s="77"/>
      <c r="R13" s="77"/>
      <c r="S13" s="77"/>
      <c r="T13" s="77"/>
      <c r="U13" s="77"/>
      <c r="V13" s="77"/>
      <c r="W13" s="77"/>
      <c r="X13" s="77"/>
    </row>
    <row r="14" ht="20.25" customHeight="1" spans="1:24">
      <c r="A14" s="147" t="s">
        <v>70</v>
      </c>
      <c r="B14" s="147" t="s">
        <v>70</v>
      </c>
      <c r="C14" s="147" t="s">
        <v>241</v>
      </c>
      <c r="D14" s="147" t="s">
        <v>242</v>
      </c>
      <c r="E14" s="147" t="s">
        <v>127</v>
      </c>
      <c r="F14" s="147" t="s">
        <v>126</v>
      </c>
      <c r="G14" s="147" t="s">
        <v>249</v>
      </c>
      <c r="H14" s="147" t="s">
        <v>250</v>
      </c>
      <c r="I14" s="77">
        <v>53562.26</v>
      </c>
      <c r="J14" s="77">
        <v>53562.26</v>
      </c>
      <c r="K14" s="23"/>
      <c r="L14" s="23"/>
      <c r="M14" s="108">
        <v>53562.26</v>
      </c>
      <c r="N14" s="23"/>
      <c r="O14" s="77"/>
      <c r="P14" s="77"/>
      <c r="Q14" s="77"/>
      <c r="R14" s="77"/>
      <c r="S14" s="77"/>
      <c r="T14" s="77"/>
      <c r="U14" s="77"/>
      <c r="V14" s="77"/>
      <c r="W14" s="77"/>
      <c r="X14" s="77"/>
    </row>
    <row r="15" ht="20.25" customHeight="1" spans="1:24">
      <c r="A15" s="147" t="s">
        <v>70</v>
      </c>
      <c r="B15" s="147" t="s">
        <v>70</v>
      </c>
      <c r="C15" s="147" t="s">
        <v>241</v>
      </c>
      <c r="D15" s="147" t="s">
        <v>242</v>
      </c>
      <c r="E15" s="147" t="s">
        <v>138</v>
      </c>
      <c r="F15" s="147" t="s">
        <v>139</v>
      </c>
      <c r="G15" s="147" t="s">
        <v>249</v>
      </c>
      <c r="H15" s="147" t="s">
        <v>250</v>
      </c>
      <c r="I15" s="77">
        <v>42180</v>
      </c>
      <c r="J15" s="77">
        <v>42180</v>
      </c>
      <c r="K15" s="23"/>
      <c r="L15" s="23"/>
      <c r="M15" s="108">
        <v>42180</v>
      </c>
      <c r="N15" s="23"/>
      <c r="O15" s="77"/>
      <c r="P15" s="77"/>
      <c r="Q15" s="77"/>
      <c r="R15" s="77"/>
      <c r="S15" s="77"/>
      <c r="T15" s="77"/>
      <c r="U15" s="77"/>
      <c r="V15" s="77"/>
      <c r="W15" s="77"/>
      <c r="X15" s="77"/>
    </row>
    <row r="16" ht="20.25" customHeight="1" spans="1:24">
      <c r="A16" s="147" t="s">
        <v>70</v>
      </c>
      <c r="B16" s="147" t="s">
        <v>70</v>
      </c>
      <c r="C16" s="147" t="s">
        <v>241</v>
      </c>
      <c r="D16" s="147" t="s">
        <v>242</v>
      </c>
      <c r="E16" s="147" t="s">
        <v>138</v>
      </c>
      <c r="F16" s="147" t="s">
        <v>139</v>
      </c>
      <c r="G16" s="147" t="s">
        <v>249</v>
      </c>
      <c r="H16" s="147" t="s">
        <v>250</v>
      </c>
      <c r="I16" s="77">
        <v>22080</v>
      </c>
      <c r="J16" s="77">
        <v>22080</v>
      </c>
      <c r="K16" s="23"/>
      <c r="L16" s="23"/>
      <c r="M16" s="108">
        <v>22080</v>
      </c>
      <c r="N16" s="23"/>
      <c r="O16" s="77"/>
      <c r="P16" s="77"/>
      <c r="Q16" s="77"/>
      <c r="R16" s="77"/>
      <c r="S16" s="77"/>
      <c r="T16" s="77"/>
      <c r="U16" s="77"/>
      <c r="V16" s="77"/>
      <c r="W16" s="77"/>
      <c r="X16" s="77"/>
    </row>
    <row r="17" ht="20.25" customHeight="1" spans="1:24">
      <c r="A17" s="147" t="s">
        <v>70</v>
      </c>
      <c r="B17" s="147" t="s">
        <v>70</v>
      </c>
      <c r="C17" s="147" t="s">
        <v>241</v>
      </c>
      <c r="D17" s="147" t="s">
        <v>242</v>
      </c>
      <c r="E17" s="147" t="s">
        <v>138</v>
      </c>
      <c r="F17" s="147" t="s">
        <v>139</v>
      </c>
      <c r="G17" s="147" t="s">
        <v>249</v>
      </c>
      <c r="H17" s="147" t="s">
        <v>250</v>
      </c>
      <c r="I17" s="77">
        <v>25650</v>
      </c>
      <c r="J17" s="77">
        <v>25650</v>
      </c>
      <c r="K17" s="23"/>
      <c r="L17" s="23"/>
      <c r="M17" s="108">
        <v>25650</v>
      </c>
      <c r="N17" s="23"/>
      <c r="O17" s="77"/>
      <c r="P17" s="77"/>
      <c r="Q17" s="77"/>
      <c r="R17" s="77"/>
      <c r="S17" s="77"/>
      <c r="T17" s="77"/>
      <c r="U17" s="77"/>
      <c r="V17" s="77"/>
      <c r="W17" s="77"/>
      <c r="X17" s="77"/>
    </row>
    <row r="18" ht="20.25" customHeight="1" spans="1:24">
      <c r="A18" s="147" t="s">
        <v>70</v>
      </c>
      <c r="B18" s="147" t="s">
        <v>70</v>
      </c>
      <c r="C18" s="147" t="s">
        <v>251</v>
      </c>
      <c r="D18" s="147" t="s">
        <v>252</v>
      </c>
      <c r="E18" s="147" t="s">
        <v>115</v>
      </c>
      <c r="F18" s="147" t="s">
        <v>116</v>
      </c>
      <c r="G18" s="147" t="s">
        <v>253</v>
      </c>
      <c r="H18" s="147" t="s">
        <v>254</v>
      </c>
      <c r="I18" s="77">
        <v>278218</v>
      </c>
      <c r="J18" s="77">
        <v>278218</v>
      </c>
      <c r="K18" s="23"/>
      <c r="L18" s="23"/>
      <c r="M18" s="108">
        <v>278218</v>
      </c>
      <c r="N18" s="23"/>
      <c r="O18" s="77"/>
      <c r="P18" s="77"/>
      <c r="Q18" s="77"/>
      <c r="R18" s="77"/>
      <c r="S18" s="77"/>
      <c r="T18" s="77"/>
      <c r="U18" s="77"/>
      <c r="V18" s="77"/>
      <c r="W18" s="77"/>
      <c r="X18" s="77"/>
    </row>
    <row r="19" ht="20.25" customHeight="1" spans="1:24">
      <c r="A19" s="147" t="s">
        <v>70</v>
      </c>
      <c r="B19" s="147" t="s">
        <v>70</v>
      </c>
      <c r="C19" s="147" t="s">
        <v>251</v>
      </c>
      <c r="D19" s="147" t="s">
        <v>252</v>
      </c>
      <c r="E19" s="147" t="s">
        <v>117</v>
      </c>
      <c r="F19" s="147" t="s">
        <v>118</v>
      </c>
      <c r="G19" s="147" t="s">
        <v>253</v>
      </c>
      <c r="H19" s="147" t="s">
        <v>254</v>
      </c>
      <c r="I19" s="77">
        <v>299114</v>
      </c>
      <c r="J19" s="77">
        <v>299114</v>
      </c>
      <c r="K19" s="23"/>
      <c r="L19" s="23"/>
      <c r="M19" s="108">
        <v>299114</v>
      </c>
      <c r="N19" s="23"/>
      <c r="O19" s="77"/>
      <c r="P19" s="77"/>
      <c r="Q19" s="77"/>
      <c r="R19" s="77"/>
      <c r="S19" s="77"/>
      <c r="T19" s="77"/>
      <c r="U19" s="77"/>
      <c r="V19" s="77"/>
      <c r="W19" s="77"/>
      <c r="X19" s="77"/>
    </row>
    <row r="20" ht="20.25" customHeight="1" spans="1:24">
      <c r="A20" s="147" t="s">
        <v>70</v>
      </c>
      <c r="B20" s="147" t="s">
        <v>70</v>
      </c>
      <c r="C20" s="147" t="s">
        <v>255</v>
      </c>
      <c r="D20" s="147" t="s">
        <v>256</v>
      </c>
      <c r="E20" s="147" t="s">
        <v>101</v>
      </c>
      <c r="F20" s="147" t="s">
        <v>102</v>
      </c>
      <c r="G20" s="147" t="s">
        <v>257</v>
      </c>
      <c r="H20" s="147" t="s">
        <v>258</v>
      </c>
      <c r="I20" s="77">
        <v>477960</v>
      </c>
      <c r="J20" s="77">
        <v>477960</v>
      </c>
      <c r="K20" s="23"/>
      <c r="L20" s="23"/>
      <c r="M20" s="108">
        <v>477960</v>
      </c>
      <c r="N20" s="23"/>
      <c r="O20" s="77"/>
      <c r="P20" s="77"/>
      <c r="Q20" s="77"/>
      <c r="R20" s="77"/>
      <c r="S20" s="77"/>
      <c r="T20" s="77"/>
      <c r="U20" s="77"/>
      <c r="V20" s="77"/>
      <c r="W20" s="77"/>
      <c r="X20" s="77"/>
    </row>
    <row r="21" ht="20.25" customHeight="1" spans="1:24">
      <c r="A21" s="147" t="s">
        <v>70</v>
      </c>
      <c r="B21" s="147" t="s">
        <v>70</v>
      </c>
      <c r="C21" s="147" t="s">
        <v>259</v>
      </c>
      <c r="D21" s="147" t="s">
        <v>260</v>
      </c>
      <c r="E21" s="147" t="s">
        <v>101</v>
      </c>
      <c r="F21" s="147" t="s">
        <v>102</v>
      </c>
      <c r="G21" s="147" t="s">
        <v>261</v>
      </c>
      <c r="H21" s="147" t="s">
        <v>262</v>
      </c>
      <c r="I21" s="77">
        <v>1392048</v>
      </c>
      <c r="J21" s="77">
        <v>1392048</v>
      </c>
      <c r="K21" s="23"/>
      <c r="L21" s="23"/>
      <c r="M21" s="108">
        <v>1392048</v>
      </c>
      <c r="N21" s="23"/>
      <c r="O21" s="77"/>
      <c r="P21" s="77"/>
      <c r="Q21" s="77"/>
      <c r="R21" s="77"/>
      <c r="S21" s="77"/>
      <c r="T21" s="77"/>
      <c r="U21" s="77"/>
      <c r="V21" s="77"/>
      <c r="W21" s="77"/>
      <c r="X21" s="77"/>
    </row>
    <row r="22" ht="20.25" customHeight="1" spans="1:24">
      <c r="A22" s="147" t="s">
        <v>70</v>
      </c>
      <c r="B22" s="147" t="s">
        <v>70</v>
      </c>
      <c r="C22" s="147" t="s">
        <v>259</v>
      </c>
      <c r="D22" s="147" t="s">
        <v>260</v>
      </c>
      <c r="E22" s="147" t="s">
        <v>101</v>
      </c>
      <c r="F22" s="147" t="s">
        <v>102</v>
      </c>
      <c r="G22" s="147" t="s">
        <v>263</v>
      </c>
      <c r="H22" s="147" t="s">
        <v>264</v>
      </c>
      <c r="I22" s="77">
        <v>2214276</v>
      </c>
      <c r="J22" s="77">
        <v>2214276</v>
      </c>
      <c r="K22" s="23"/>
      <c r="L22" s="23"/>
      <c r="M22" s="108">
        <v>2214276</v>
      </c>
      <c r="N22" s="23"/>
      <c r="O22" s="77"/>
      <c r="P22" s="77"/>
      <c r="Q22" s="77"/>
      <c r="R22" s="77"/>
      <c r="S22" s="77"/>
      <c r="T22" s="77"/>
      <c r="U22" s="77"/>
      <c r="V22" s="77"/>
      <c r="W22" s="77"/>
      <c r="X22" s="77"/>
    </row>
    <row r="23" ht="20.25" customHeight="1" spans="1:24">
      <c r="A23" s="147" t="s">
        <v>70</v>
      </c>
      <c r="B23" s="147" t="s">
        <v>70</v>
      </c>
      <c r="C23" s="147" t="s">
        <v>259</v>
      </c>
      <c r="D23" s="147" t="s">
        <v>260</v>
      </c>
      <c r="E23" s="147" t="s">
        <v>101</v>
      </c>
      <c r="F23" s="147" t="s">
        <v>102</v>
      </c>
      <c r="G23" s="147" t="s">
        <v>257</v>
      </c>
      <c r="H23" s="147" t="s">
        <v>258</v>
      </c>
      <c r="I23" s="77">
        <v>116004</v>
      </c>
      <c r="J23" s="77">
        <v>116004</v>
      </c>
      <c r="K23" s="23"/>
      <c r="L23" s="23"/>
      <c r="M23" s="108">
        <v>116004</v>
      </c>
      <c r="N23" s="23"/>
      <c r="O23" s="77"/>
      <c r="P23" s="77"/>
      <c r="Q23" s="77"/>
      <c r="R23" s="77"/>
      <c r="S23" s="77"/>
      <c r="T23" s="77"/>
      <c r="U23" s="77"/>
      <c r="V23" s="77"/>
      <c r="W23" s="77"/>
      <c r="X23" s="77"/>
    </row>
    <row r="24" ht="20.25" customHeight="1" spans="1:24">
      <c r="A24" s="147" t="s">
        <v>70</v>
      </c>
      <c r="B24" s="147" t="s">
        <v>70</v>
      </c>
      <c r="C24" s="147" t="s">
        <v>265</v>
      </c>
      <c r="D24" s="147" t="s">
        <v>266</v>
      </c>
      <c r="E24" s="147" t="s">
        <v>156</v>
      </c>
      <c r="F24" s="147" t="s">
        <v>157</v>
      </c>
      <c r="G24" s="147" t="s">
        <v>261</v>
      </c>
      <c r="H24" s="147" t="s">
        <v>262</v>
      </c>
      <c r="I24" s="77">
        <v>3299304</v>
      </c>
      <c r="J24" s="77">
        <v>3299304</v>
      </c>
      <c r="K24" s="23"/>
      <c r="L24" s="23"/>
      <c r="M24" s="108">
        <v>3299304</v>
      </c>
      <c r="N24" s="23"/>
      <c r="O24" s="77"/>
      <c r="P24" s="77"/>
      <c r="Q24" s="77"/>
      <c r="R24" s="77"/>
      <c r="S24" s="77"/>
      <c r="T24" s="77"/>
      <c r="U24" s="77"/>
      <c r="V24" s="77"/>
      <c r="W24" s="77"/>
      <c r="X24" s="77"/>
    </row>
    <row r="25" ht="20.25" customHeight="1" spans="1:24">
      <c r="A25" s="147" t="s">
        <v>70</v>
      </c>
      <c r="B25" s="147" t="s">
        <v>70</v>
      </c>
      <c r="C25" s="147" t="s">
        <v>265</v>
      </c>
      <c r="D25" s="147" t="s">
        <v>266</v>
      </c>
      <c r="E25" s="147" t="s">
        <v>156</v>
      </c>
      <c r="F25" s="147" t="s">
        <v>157</v>
      </c>
      <c r="G25" s="147" t="s">
        <v>263</v>
      </c>
      <c r="H25" s="147" t="s">
        <v>264</v>
      </c>
      <c r="I25" s="77">
        <v>575160</v>
      </c>
      <c r="J25" s="77">
        <v>575160</v>
      </c>
      <c r="K25" s="23"/>
      <c r="L25" s="23"/>
      <c r="M25" s="108">
        <v>575160</v>
      </c>
      <c r="N25" s="23"/>
      <c r="O25" s="77"/>
      <c r="P25" s="77"/>
      <c r="Q25" s="77"/>
      <c r="R25" s="77"/>
      <c r="S25" s="77"/>
      <c r="T25" s="77"/>
      <c r="U25" s="77"/>
      <c r="V25" s="77"/>
      <c r="W25" s="77"/>
      <c r="X25" s="77"/>
    </row>
    <row r="26" ht="20.25" customHeight="1" spans="1:24">
      <c r="A26" s="147" t="s">
        <v>70</v>
      </c>
      <c r="B26" s="147" t="s">
        <v>70</v>
      </c>
      <c r="C26" s="147" t="s">
        <v>265</v>
      </c>
      <c r="D26" s="147" t="s">
        <v>266</v>
      </c>
      <c r="E26" s="147" t="s">
        <v>156</v>
      </c>
      <c r="F26" s="147" t="s">
        <v>157</v>
      </c>
      <c r="G26" s="147" t="s">
        <v>257</v>
      </c>
      <c r="H26" s="147" t="s">
        <v>258</v>
      </c>
      <c r="I26" s="77">
        <v>274942</v>
      </c>
      <c r="J26" s="77">
        <v>274942</v>
      </c>
      <c r="K26" s="23"/>
      <c r="L26" s="23"/>
      <c r="M26" s="108">
        <v>274942</v>
      </c>
      <c r="N26" s="23"/>
      <c r="O26" s="77"/>
      <c r="P26" s="77"/>
      <c r="Q26" s="77"/>
      <c r="R26" s="77"/>
      <c r="S26" s="77"/>
      <c r="T26" s="77"/>
      <c r="U26" s="77"/>
      <c r="V26" s="77"/>
      <c r="W26" s="77"/>
      <c r="X26" s="77"/>
    </row>
    <row r="27" ht="20.25" customHeight="1" spans="1:24">
      <c r="A27" s="147" t="s">
        <v>70</v>
      </c>
      <c r="B27" s="147" t="s">
        <v>70</v>
      </c>
      <c r="C27" s="147" t="s">
        <v>265</v>
      </c>
      <c r="D27" s="147" t="s">
        <v>266</v>
      </c>
      <c r="E27" s="147" t="s">
        <v>156</v>
      </c>
      <c r="F27" s="147" t="s">
        <v>157</v>
      </c>
      <c r="G27" s="147" t="s">
        <v>267</v>
      </c>
      <c r="H27" s="147" t="s">
        <v>268</v>
      </c>
      <c r="I27" s="77">
        <v>1276764</v>
      </c>
      <c r="J27" s="77">
        <v>1276764</v>
      </c>
      <c r="K27" s="23"/>
      <c r="L27" s="23"/>
      <c r="M27" s="108">
        <v>1276764</v>
      </c>
      <c r="N27" s="23"/>
      <c r="O27" s="77"/>
      <c r="P27" s="77"/>
      <c r="Q27" s="77"/>
      <c r="R27" s="77"/>
      <c r="S27" s="77"/>
      <c r="T27" s="77"/>
      <c r="U27" s="77"/>
      <c r="V27" s="77"/>
      <c r="W27" s="77"/>
      <c r="X27" s="77"/>
    </row>
    <row r="28" ht="20.25" customHeight="1" spans="1:24">
      <c r="A28" s="147" t="s">
        <v>70</v>
      </c>
      <c r="B28" s="147" t="s">
        <v>70</v>
      </c>
      <c r="C28" s="147" t="s">
        <v>265</v>
      </c>
      <c r="D28" s="147" t="s">
        <v>266</v>
      </c>
      <c r="E28" s="147" t="s">
        <v>156</v>
      </c>
      <c r="F28" s="147" t="s">
        <v>157</v>
      </c>
      <c r="G28" s="147" t="s">
        <v>267</v>
      </c>
      <c r="H28" s="147" t="s">
        <v>268</v>
      </c>
      <c r="I28" s="77">
        <v>576000</v>
      </c>
      <c r="J28" s="77">
        <v>576000</v>
      </c>
      <c r="K28" s="23"/>
      <c r="L28" s="23"/>
      <c r="M28" s="108">
        <v>576000</v>
      </c>
      <c r="N28" s="23"/>
      <c r="O28" s="77"/>
      <c r="P28" s="77"/>
      <c r="Q28" s="77"/>
      <c r="R28" s="77"/>
      <c r="S28" s="77"/>
      <c r="T28" s="77"/>
      <c r="U28" s="77"/>
      <c r="V28" s="77"/>
      <c r="W28" s="77"/>
      <c r="X28" s="77"/>
    </row>
    <row r="29" ht="20.25" customHeight="1" spans="1:24">
      <c r="A29" s="147" t="s">
        <v>70</v>
      </c>
      <c r="B29" s="147" t="s">
        <v>70</v>
      </c>
      <c r="C29" s="147" t="s">
        <v>265</v>
      </c>
      <c r="D29" s="147" t="s">
        <v>266</v>
      </c>
      <c r="E29" s="147" t="s">
        <v>156</v>
      </c>
      <c r="F29" s="147" t="s">
        <v>157</v>
      </c>
      <c r="G29" s="147" t="s">
        <v>267</v>
      </c>
      <c r="H29" s="147" t="s">
        <v>268</v>
      </c>
      <c r="I29" s="77">
        <v>625344</v>
      </c>
      <c r="J29" s="77">
        <v>625344</v>
      </c>
      <c r="K29" s="23"/>
      <c r="L29" s="23"/>
      <c r="M29" s="108">
        <v>625344</v>
      </c>
      <c r="N29" s="23"/>
      <c r="O29" s="77"/>
      <c r="P29" s="77"/>
      <c r="Q29" s="77"/>
      <c r="R29" s="77"/>
      <c r="S29" s="77"/>
      <c r="T29" s="77"/>
      <c r="U29" s="77"/>
      <c r="V29" s="77"/>
      <c r="W29" s="77"/>
      <c r="X29" s="77"/>
    </row>
    <row r="30" ht="20.25" customHeight="1" spans="1:24">
      <c r="A30" s="147" t="s">
        <v>70</v>
      </c>
      <c r="B30" s="147" t="s">
        <v>70</v>
      </c>
      <c r="C30" s="147" t="s">
        <v>265</v>
      </c>
      <c r="D30" s="147" t="s">
        <v>266</v>
      </c>
      <c r="E30" s="147" t="s">
        <v>156</v>
      </c>
      <c r="F30" s="147" t="s">
        <v>157</v>
      </c>
      <c r="G30" s="147" t="s">
        <v>267</v>
      </c>
      <c r="H30" s="147" t="s">
        <v>268</v>
      </c>
      <c r="I30" s="77">
        <v>1142940</v>
      </c>
      <c r="J30" s="77">
        <v>1142940</v>
      </c>
      <c r="K30" s="23"/>
      <c r="L30" s="23"/>
      <c r="M30" s="108">
        <v>1142940</v>
      </c>
      <c r="N30" s="23"/>
      <c r="O30" s="77"/>
      <c r="P30" s="77"/>
      <c r="Q30" s="77"/>
      <c r="R30" s="77"/>
      <c r="S30" s="77"/>
      <c r="T30" s="77"/>
      <c r="U30" s="77"/>
      <c r="V30" s="77"/>
      <c r="W30" s="77"/>
      <c r="X30" s="77"/>
    </row>
    <row r="31" ht="20.25" customHeight="1" spans="1:24">
      <c r="A31" s="147" t="s">
        <v>70</v>
      </c>
      <c r="B31" s="147" t="s">
        <v>70</v>
      </c>
      <c r="C31" s="147" t="s">
        <v>269</v>
      </c>
      <c r="D31" s="147" t="s">
        <v>175</v>
      </c>
      <c r="E31" s="147" t="s">
        <v>174</v>
      </c>
      <c r="F31" s="147" t="s">
        <v>175</v>
      </c>
      <c r="G31" s="147" t="s">
        <v>270</v>
      </c>
      <c r="H31" s="147" t="s">
        <v>175</v>
      </c>
      <c r="I31" s="77">
        <v>1059736.08</v>
      </c>
      <c r="J31" s="77">
        <v>1059736.08</v>
      </c>
      <c r="K31" s="23"/>
      <c r="L31" s="23"/>
      <c r="M31" s="108">
        <v>1059736.08</v>
      </c>
      <c r="N31" s="23"/>
      <c r="O31" s="77"/>
      <c r="P31" s="77"/>
      <c r="Q31" s="77"/>
      <c r="R31" s="77"/>
      <c r="S31" s="77"/>
      <c r="T31" s="77"/>
      <c r="U31" s="77"/>
      <c r="V31" s="77"/>
      <c r="W31" s="77"/>
      <c r="X31" s="77"/>
    </row>
    <row r="32" ht="20.25" customHeight="1" spans="1:24">
      <c r="A32" s="147" t="s">
        <v>70</v>
      </c>
      <c r="B32" s="147" t="s">
        <v>70</v>
      </c>
      <c r="C32" s="147" t="s">
        <v>269</v>
      </c>
      <c r="D32" s="147" t="s">
        <v>175</v>
      </c>
      <c r="E32" s="147" t="s">
        <v>174</v>
      </c>
      <c r="F32" s="147" t="s">
        <v>175</v>
      </c>
      <c r="G32" s="147" t="s">
        <v>270</v>
      </c>
      <c r="H32" s="147" t="s">
        <v>175</v>
      </c>
      <c r="I32" s="77">
        <v>519383.04</v>
      </c>
      <c r="J32" s="77">
        <v>519383.04</v>
      </c>
      <c r="K32" s="23"/>
      <c r="L32" s="23"/>
      <c r="M32" s="108">
        <v>519383.04</v>
      </c>
      <c r="N32" s="23"/>
      <c r="O32" s="77"/>
      <c r="P32" s="77"/>
      <c r="Q32" s="77"/>
      <c r="R32" s="77"/>
      <c r="S32" s="77"/>
      <c r="T32" s="77"/>
      <c r="U32" s="77"/>
      <c r="V32" s="77"/>
      <c r="W32" s="77"/>
      <c r="X32" s="77"/>
    </row>
    <row r="33" ht="20.25" customHeight="1" spans="1:24">
      <c r="A33" s="147" t="s">
        <v>70</v>
      </c>
      <c r="B33" s="147" t="s">
        <v>70</v>
      </c>
      <c r="C33" s="147" t="s">
        <v>271</v>
      </c>
      <c r="D33" s="147" t="s">
        <v>272</v>
      </c>
      <c r="E33" s="147" t="s">
        <v>101</v>
      </c>
      <c r="F33" s="147" t="s">
        <v>102</v>
      </c>
      <c r="G33" s="147" t="s">
        <v>273</v>
      </c>
      <c r="H33" s="147" t="s">
        <v>274</v>
      </c>
      <c r="I33" s="77">
        <v>120000</v>
      </c>
      <c r="J33" s="77">
        <v>120000</v>
      </c>
      <c r="K33" s="23"/>
      <c r="L33" s="23"/>
      <c r="M33" s="108">
        <v>120000</v>
      </c>
      <c r="N33" s="23"/>
      <c r="O33" s="77"/>
      <c r="P33" s="77"/>
      <c r="Q33" s="77"/>
      <c r="R33" s="77"/>
      <c r="S33" s="77"/>
      <c r="T33" s="77"/>
      <c r="U33" s="77"/>
      <c r="V33" s="77"/>
      <c r="W33" s="77"/>
      <c r="X33" s="77"/>
    </row>
    <row r="34" ht="20.25" customHeight="1" spans="1:24">
      <c r="A34" s="147" t="s">
        <v>70</v>
      </c>
      <c r="B34" s="147" t="s">
        <v>70</v>
      </c>
      <c r="C34" s="147" t="s">
        <v>275</v>
      </c>
      <c r="D34" s="147" t="s">
        <v>276</v>
      </c>
      <c r="E34" s="147" t="s">
        <v>101</v>
      </c>
      <c r="F34" s="147" t="s">
        <v>102</v>
      </c>
      <c r="G34" s="147" t="s">
        <v>277</v>
      </c>
      <c r="H34" s="147" t="s">
        <v>278</v>
      </c>
      <c r="I34" s="77">
        <v>291000</v>
      </c>
      <c r="J34" s="77">
        <v>291000</v>
      </c>
      <c r="K34" s="23"/>
      <c r="L34" s="23"/>
      <c r="M34" s="108">
        <v>291000</v>
      </c>
      <c r="N34" s="23"/>
      <c r="O34" s="77"/>
      <c r="P34" s="77"/>
      <c r="Q34" s="77"/>
      <c r="R34" s="77"/>
      <c r="S34" s="77"/>
      <c r="T34" s="77"/>
      <c r="U34" s="77"/>
      <c r="V34" s="77"/>
      <c r="W34" s="77"/>
      <c r="X34" s="77"/>
    </row>
    <row r="35" ht="20.25" customHeight="1" spans="1:24">
      <c r="A35" s="147" t="s">
        <v>70</v>
      </c>
      <c r="B35" s="147" t="s">
        <v>70</v>
      </c>
      <c r="C35" s="147" t="s">
        <v>279</v>
      </c>
      <c r="D35" s="147" t="s">
        <v>280</v>
      </c>
      <c r="E35" s="147" t="s">
        <v>101</v>
      </c>
      <c r="F35" s="147" t="s">
        <v>102</v>
      </c>
      <c r="G35" s="147" t="s">
        <v>281</v>
      </c>
      <c r="H35" s="147" t="s">
        <v>280</v>
      </c>
      <c r="I35" s="77">
        <v>76800</v>
      </c>
      <c r="J35" s="77">
        <v>76800</v>
      </c>
      <c r="K35" s="23"/>
      <c r="L35" s="23"/>
      <c r="M35" s="108">
        <v>76800</v>
      </c>
      <c r="N35" s="23"/>
      <c r="O35" s="77"/>
      <c r="P35" s="77"/>
      <c r="Q35" s="77"/>
      <c r="R35" s="77"/>
      <c r="S35" s="77"/>
      <c r="T35" s="77"/>
      <c r="U35" s="77"/>
      <c r="V35" s="77"/>
      <c r="W35" s="77"/>
      <c r="X35" s="77"/>
    </row>
    <row r="36" ht="20.25" customHeight="1" spans="1:24">
      <c r="A36" s="147" t="s">
        <v>70</v>
      </c>
      <c r="B36" s="147" t="s">
        <v>70</v>
      </c>
      <c r="C36" s="147" t="s">
        <v>279</v>
      </c>
      <c r="D36" s="147" t="s">
        <v>280</v>
      </c>
      <c r="E36" s="147" t="s">
        <v>101</v>
      </c>
      <c r="F36" s="147" t="s">
        <v>102</v>
      </c>
      <c r="G36" s="147" t="s">
        <v>281</v>
      </c>
      <c r="H36" s="147" t="s">
        <v>280</v>
      </c>
      <c r="I36" s="77">
        <v>13536</v>
      </c>
      <c r="J36" s="77">
        <v>13536</v>
      </c>
      <c r="K36" s="23"/>
      <c r="L36" s="23"/>
      <c r="M36" s="108">
        <v>13536</v>
      </c>
      <c r="N36" s="23"/>
      <c r="O36" s="77"/>
      <c r="P36" s="77"/>
      <c r="Q36" s="77"/>
      <c r="R36" s="77"/>
      <c r="S36" s="77"/>
      <c r="T36" s="77"/>
      <c r="U36" s="77"/>
      <c r="V36" s="77"/>
      <c r="W36" s="77"/>
      <c r="X36" s="77"/>
    </row>
    <row r="37" ht="20.25" customHeight="1" spans="1:24">
      <c r="A37" s="147" t="s">
        <v>70</v>
      </c>
      <c r="B37" s="147" t="s">
        <v>70</v>
      </c>
      <c r="C37" s="147" t="s">
        <v>279</v>
      </c>
      <c r="D37" s="147" t="s">
        <v>280</v>
      </c>
      <c r="E37" s="147" t="s">
        <v>156</v>
      </c>
      <c r="F37" s="147" t="s">
        <v>157</v>
      </c>
      <c r="G37" s="147" t="s">
        <v>281</v>
      </c>
      <c r="H37" s="147" t="s">
        <v>280</v>
      </c>
      <c r="I37" s="77">
        <v>144000</v>
      </c>
      <c r="J37" s="77">
        <v>144000</v>
      </c>
      <c r="K37" s="23"/>
      <c r="L37" s="23"/>
      <c r="M37" s="108">
        <v>144000</v>
      </c>
      <c r="N37" s="23"/>
      <c r="O37" s="77"/>
      <c r="P37" s="77"/>
      <c r="Q37" s="77"/>
      <c r="R37" s="77"/>
      <c r="S37" s="77"/>
      <c r="T37" s="77"/>
      <c r="U37" s="77"/>
      <c r="V37" s="77"/>
      <c r="W37" s="77"/>
      <c r="X37" s="77"/>
    </row>
    <row r="38" ht="20.25" customHeight="1" spans="1:24">
      <c r="A38" s="147" t="s">
        <v>70</v>
      </c>
      <c r="B38" s="147" t="s">
        <v>70</v>
      </c>
      <c r="C38" s="147" t="s">
        <v>279</v>
      </c>
      <c r="D38" s="147" t="s">
        <v>280</v>
      </c>
      <c r="E38" s="147" t="s">
        <v>156</v>
      </c>
      <c r="F38" s="147" t="s">
        <v>157</v>
      </c>
      <c r="G38" s="147" t="s">
        <v>281</v>
      </c>
      <c r="H38" s="147" t="s">
        <v>280</v>
      </c>
      <c r="I38" s="77">
        <v>25380</v>
      </c>
      <c r="J38" s="77">
        <v>25380</v>
      </c>
      <c r="K38" s="23"/>
      <c r="L38" s="23"/>
      <c r="M38" s="108">
        <v>25380</v>
      </c>
      <c r="N38" s="23"/>
      <c r="O38" s="77"/>
      <c r="P38" s="77"/>
      <c r="Q38" s="77"/>
      <c r="R38" s="77"/>
      <c r="S38" s="77"/>
      <c r="T38" s="77"/>
      <c r="U38" s="77"/>
      <c r="V38" s="77"/>
      <c r="W38" s="77"/>
      <c r="X38" s="77"/>
    </row>
    <row r="39" ht="20.25" customHeight="1" spans="1:24">
      <c r="A39" s="147" t="s">
        <v>70</v>
      </c>
      <c r="B39" s="147" t="s">
        <v>70</v>
      </c>
      <c r="C39" s="147" t="s">
        <v>282</v>
      </c>
      <c r="D39" s="147" t="s">
        <v>283</v>
      </c>
      <c r="E39" s="147" t="s">
        <v>101</v>
      </c>
      <c r="F39" s="147" t="s">
        <v>102</v>
      </c>
      <c r="G39" s="147" t="s">
        <v>284</v>
      </c>
      <c r="H39" s="147" t="s">
        <v>285</v>
      </c>
      <c r="I39" s="77">
        <v>57600</v>
      </c>
      <c r="J39" s="77">
        <v>57600</v>
      </c>
      <c r="K39" s="23"/>
      <c r="L39" s="23"/>
      <c r="M39" s="108">
        <v>57600</v>
      </c>
      <c r="N39" s="23"/>
      <c r="O39" s="77"/>
      <c r="P39" s="77"/>
      <c r="Q39" s="77"/>
      <c r="R39" s="77"/>
      <c r="S39" s="77"/>
      <c r="T39" s="77"/>
      <c r="U39" s="77"/>
      <c r="V39" s="77"/>
      <c r="W39" s="77"/>
      <c r="X39" s="77"/>
    </row>
    <row r="40" ht="20.25" customHeight="1" spans="1:24">
      <c r="A40" s="147" t="s">
        <v>70</v>
      </c>
      <c r="B40" s="147" t="s">
        <v>70</v>
      </c>
      <c r="C40" s="147" t="s">
        <v>282</v>
      </c>
      <c r="D40" s="147" t="s">
        <v>283</v>
      </c>
      <c r="E40" s="147" t="s">
        <v>101</v>
      </c>
      <c r="F40" s="147" t="s">
        <v>102</v>
      </c>
      <c r="G40" s="147" t="s">
        <v>284</v>
      </c>
      <c r="H40" s="147" t="s">
        <v>285</v>
      </c>
      <c r="I40" s="77">
        <v>100000</v>
      </c>
      <c r="J40" s="77">
        <v>100000</v>
      </c>
      <c r="K40" s="23"/>
      <c r="L40" s="23"/>
      <c r="M40" s="108">
        <v>100000</v>
      </c>
      <c r="N40" s="23"/>
      <c r="O40" s="77"/>
      <c r="P40" s="77"/>
      <c r="Q40" s="77"/>
      <c r="R40" s="77"/>
      <c r="S40" s="77"/>
      <c r="T40" s="77"/>
      <c r="U40" s="77"/>
      <c r="V40" s="77"/>
      <c r="W40" s="77"/>
      <c r="X40" s="77"/>
    </row>
    <row r="41" ht="20.25" customHeight="1" spans="1:24">
      <c r="A41" s="147" t="s">
        <v>70</v>
      </c>
      <c r="B41" s="147" t="s">
        <v>70</v>
      </c>
      <c r="C41" s="147" t="s">
        <v>282</v>
      </c>
      <c r="D41" s="147" t="s">
        <v>283</v>
      </c>
      <c r="E41" s="147" t="s">
        <v>115</v>
      </c>
      <c r="F41" s="147" t="s">
        <v>116</v>
      </c>
      <c r="G41" s="147" t="s">
        <v>284</v>
      </c>
      <c r="H41" s="147" t="s">
        <v>285</v>
      </c>
      <c r="I41" s="77">
        <v>13000</v>
      </c>
      <c r="J41" s="77">
        <v>13000</v>
      </c>
      <c r="K41" s="23"/>
      <c r="L41" s="23"/>
      <c r="M41" s="108">
        <v>13000</v>
      </c>
      <c r="N41" s="23"/>
      <c r="O41" s="77"/>
      <c r="P41" s="77"/>
      <c r="Q41" s="77"/>
      <c r="R41" s="77"/>
      <c r="S41" s="77"/>
      <c r="T41" s="77"/>
      <c r="U41" s="77"/>
      <c r="V41" s="77"/>
      <c r="W41" s="77"/>
      <c r="X41" s="77"/>
    </row>
    <row r="42" ht="20.25" customHeight="1" spans="1:24">
      <c r="A42" s="147" t="s">
        <v>70</v>
      </c>
      <c r="B42" s="147" t="s">
        <v>70</v>
      </c>
      <c r="C42" s="147" t="s">
        <v>282</v>
      </c>
      <c r="D42" s="147" t="s">
        <v>283</v>
      </c>
      <c r="E42" s="147" t="s">
        <v>117</v>
      </c>
      <c r="F42" s="147" t="s">
        <v>118</v>
      </c>
      <c r="G42" s="147" t="s">
        <v>284</v>
      </c>
      <c r="H42" s="147" t="s">
        <v>285</v>
      </c>
      <c r="I42" s="77">
        <v>14000</v>
      </c>
      <c r="J42" s="77">
        <v>14000</v>
      </c>
      <c r="K42" s="23"/>
      <c r="L42" s="23"/>
      <c r="M42" s="108">
        <v>14000</v>
      </c>
      <c r="N42" s="23"/>
      <c r="O42" s="77"/>
      <c r="P42" s="77"/>
      <c r="Q42" s="77"/>
      <c r="R42" s="77"/>
      <c r="S42" s="77"/>
      <c r="T42" s="77"/>
      <c r="U42" s="77"/>
      <c r="V42" s="77"/>
      <c r="W42" s="77"/>
      <c r="X42" s="77"/>
    </row>
    <row r="43" ht="20.25" customHeight="1" spans="1:24">
      <c r="A43" s="147" t="s">
        <v>70</v>
      </c>
      <c r="B43" s="147" t="s">
        <v>70</v>
      </c>
      <c r="C43" s="147" t="s">
        <v>282</v>
      </c>
      <c r="D43" s="147" t="s">
        <v>283</v>
      </c>
      <c r="E43" s="147" t="s">
        <v>156</v>
      </c>
      <c r="F43" s="147" t="s">
        <v>157</v>
      </c>
      <c r="G43" s="147" t="s">
        <v>284</v>
      </c>
      <c r="H43" s="147" t="s">
        <v>285</v>
      </c>
      <c r="I43" s="77">
        <v>108000</v>
      </c>
      <c r="J43" s="77">
        <v>108000</v>
      </c>
      <c r="K43" s="23"/>
      <c r="L43" s="23"/>
      <c r="M43" s="108">
        <v>108000</v>
      </c>
      <c r="N43" s="23"/>
      <c r="O43" s="77"/>
      <c r="P43" s="77"/>
      <c r="Q43" s="77"/>
      <c r="R43" s="77"/>
      <c r="S43" s="77"/>
      <c r="T43" s="77"/>
      <c r="U43" s="77"/>
      <c r="V43" s="77"/>
      <c r="W43" s="77"/>
      <c r="X43" s="77"/>
    </row>
    <row r="44" ht="20.25" customHeight="1" spans="1:24">
      <c r="A44" s="147" t="s">
        <v>70</v>
      </c>
      <c r="B44" s="147" t="s">
        <v>70</v>
      </c>
      <c r="C44" s="147" t="s">
        <v>282</v>
      </c>
      <c r="D44" s="147" t="s">
        <v>283</v>
      </c>
      <c r="E44" s="147" t="s">
        <v>101</v>
      </c>
      <c r="F44" s="147" t="s">
        <v>102</v>
      </c>
      <c r="G44" s="147" t="s">
        <v>286</v>
      </c>
      <c r="H44" s="147" t="s">
        <v>287</v>
      </c>
      <c r="I44" s="77">
        <v>9600</v>
      </c>
      <c r="J44" s="77">
        <v>9600</v>
      </c>
      <c r="K44" s="23"/>
      <c r="L44" s="23"/>
      <c r="M44" s="108">
        <v>9600</v>
      </c>
      <c r="N44" s="23"/>
      <c r="O44" s="77"/>
      <c r="P44" s="77"/>
      <c r="Q44" s="77"/>
      <c r="R44" s="77"/>
      <c r="S44" s="77"/>
      <c r="T44" s="77"/>
      <c r="U44" s="77"/>
      <c r="V44" s="77"/>
      <c r="W44" s="77"/>
      <c r="X44" s="77"/>
    </row>
    <row r="45" ht="20.25" customHeight="1" spans="1:24">
      <c r="A45" s="147" t="s">
        <v>70</v>
      </c>
      <c r="B45" s="147" t="s">
        <v>70</v>
      </c>
      <c r="C45" s="147" t="s">
        <v>282</v>
      </c>
      <c r="D45" s="147" t="s">
        <v>283</v>
      </c>
      <c r="E45" s="147" t="s">
        <v>156</v>
      </c>
      <c r="F45" s="147" t="s">
        <v>157</v>
      </c>
      <c r="G45" s="147" t="s">
        <v>286</v>
      </c>
      <c r="H45" s="147" t="s">
        <v>287</v>
      </c>
      <c r="I45" s="77">
        <v>18000</v>
      </c>
      <c r="J45" s="77">
        <v>18000</v>
      </c>
      <c r="K45" s="23"/>
      <c r="L45" s="23"/>
      <c r="M45" s="108">
        <v>18000</v>
      </c>
      <c r="N45" s="23"/>
      <c r="O45" s="77"/>
      <c r="P45" s="77"/>
      <c r="Q45" s="77"/>
      <c r="R45" s="77"/>
      <c r="S45" s="77"/>
      <c r="T45" s="77"/>
      <c r="U45" s="77"/>
      <c r="V45" s="77"/>
      <c r="W45" s="77"/>
      <c r="X45" s="77"/>
    </row>
    <row r="46" ht="20.25" customHeight="1" spans="1:24">
      <c r="A46" s="147" t="s">
        <v>70</v>
      </c>
      <c r="B46" s="147" t="s">
        <v>70</v>
      </c>
      <c r="C46" s="147" t="s">
        <v>282</v>
      </c>
      <c r="D46" s="147" t="s">
        <v>283</v>
      </c>
      <c r="E46" s="147" t="s">
        <v>101</v>
      </c>
      <c r="F46" s="147" t="s">
        <v>102</v>
      </c>
      <c r="G46" s="147" t="s">
        <v>288</v>
      </c>
      <c r="H46" s="147" t="s">
        <v>289</v>
      </c>
      <c r="I46" s="77">
        <v>9600</v>
      </c>
      <c r="J46" s="77">
        <v>9600</v>
      </c>
      <c r="K46" s="23"/>
      <c r="L46" s="23"/>
      <c r="M46" s="108">
        <v>9600</v>
      </c>
      <c r="N46" s="23"/>
      <c r="O46" s="77"/>
      <c r="P46" s="77"/>
      <c r="Q46" s="77"/>
      <c r="R46" s="77"/>
      <c r="S46" s="77"/>
      <c r="T46" s="77"/>
      <c r="U46" s="77"/>
      <c r="V46" s="77"/>
      <c r="W46" s="77"/>
      <c r="X46" s="77"/>
    </row>
    <row r="47" ht="20.25" customHeight="1" spans="1:24">
      <c r="A47" s="147" t="s">
        <v>70</v>
      </c>
      <c r="B47" s="147" t="s">
        <v>70</v>
      </c>
      <c r="C47" s="147" t="s">
        <v>282</v>
      </c>
      <c r="D47" s="147" t="s">
        <v>283</v>
      </c>
      <c r="E47" s="147" t="s">
        <v>156</v>
      </c>
      <c r="F47" s="147" t="s">
        <v>157</v>
      </c>
      <c r="G47" s="147" t="s">
        <v>288</v>
      </c>
      <c r="H47" s="147" t="s">
        <v>289</v>
      </c>
      <c r="I47" s="77">
        <v>18000</v>
      </c>
      <c r="J47" s="77">
        <v>18000</v>
      </c>
      <c r="K47" s="23"/>
      <c r="L47" s="23"/>
      <c r="M47" s="108">
        <v>18000</v>
      </c>
      <c r="N47" s="23"/>
      <c r="O47" s="77"/>
      <c r="P47" s="77"/>
      <c r="Q47" s="77"/>
      <c r="R47" s="77"/>
      <c r="S47" s="77"/>
      <c r="T47" s="77"/>
      <c r="U47" s="77"/>
      <c r="V47" s="77"/>
      <c r="W47" s="77"/>
      <c r="X47" s="77"/>
    </row>
    <row r="48" ht="20.25" customHeight="1" spans="1:24">
      <c r="A48" s="147" t="s">
        <v>70</v>
      </c>
      <c r="B48" s="147" t="s">
        <v>70</v>
      </c>
      <c r="C48" s="147" t="s">
        <v>282</v>
      </c>
      <c r="D48" s="147" t="s">
        <v>283</v>
      </c>
      <c r="E48" s="147" t="s">
        <v>101</v>
      </c>
      <c r="F48" s="147" t="s">
        <v>102</v>
      </c>
      <c r="G48" s="147" t="s">
        <v>290</v>
      </c>
      <c r="H48" s="147" t="s">
        <v>291</v>
      </c>
      <c r="I48" s="77">
        <v>9600</v>
      </c>
      <c r="J48" s="77">
        <v>9600</v>
      </c>
      <c r="K48" s="23"/>
      <c r="L48" s="23"/>
      <c r="M48" s="108">
        <v>9600</v>
      </c>
      <c r="N48" s="23"/>
      <c r="O48" s="77"/>
      <c r="P48" s="77"/>
      <c r="Q48" s="77"/>
      <c r="R48" s="77"/>
      <c r="S48" s="77"/>
      <c r="T48" s="77"/>
      <c r="U48" s="77"/>
      <c r="V48" s="77"/>
      <c r="W48" s="77"/>
      <c r="X48" s="77"/>
    </row>
    <row r="49" ht="20.25" customHeight="1" spans="1:24">
      <c r="A49" s="147" t="s">
        <v>70</v>
      </c>
      <c r="B49" s="147" t="s">
        <v>70</v>
      </c>
      <c r="C49" s="147" t="s">
        <v>282</v>
      </c>
      <c r="D49" s="147" t="s">
        <v>283</v>
      </c>
      <c r="E49" s="147" t="s">
        <v>156</v>
      </c>
      <c r="F49" s="147" t="s">
        <v>157</v>
      </c>
      <c r="G49" s="147" t="s">
        <v>290</v>
      </c>
      <c r="H49" s="147" t="s">
        <v>291</v>
      </c>
      <c r="I49" s="77">
        <v>18000</v>
      </c>
      <c r="J49" s="77">
        <v>18000</v>
      </c>
      <c r="K49" s="23"/>
      <c r="L49" s="23"/>
      <c r="M49" s="108">
        <v>18000</v>
      </c>
      <c r="N49" s="23"/>
      <c r="O49" s="77"/>
      <c r="P49" s="77"/>
      <c r="Q49" s="77"/>
      <c r="R49" s="77"/>
      <c r="S49" s="77"/>
      <c r="T49" s="77"/>
      <c r="U49" s="77"/>
      <c r="V49" s="77"/>
      <c r="W49" s="77"/>
      <c r="X49" s="77"/>
    </row>
    <row r="50" ht="20.25" customHeight="1" spans="1:24">
      <c r="A50" s="147" t="s">
        <v>70</v>
      </c>
      <c r="B50" s="147" t="s">
        <v>70</v>
      </c>
      <c r="C50" s="147" t="s">
        <v>282</v>
      </c>
      <c r="D50" s="147" t="s">
        <v>283</v>
      </c>
      <c r="E50" s="147" t="s">
        <v>101</v>
      </c>
      <c r="F50" s="147" t="s">
        <v>102</v>
      </c>
      <c r="G50" s="147" t="s">
        <v>292</v>
      </c>
      <c r="H50" s="147" t="s">
        <v>293</v>
      </c>
      <c r="I50" s="77">
        <v>9600</v>
      </c>
      <c r="J50" s="77">
        <v>9600</v>
      </c>
      <c r="K50" s="23"/>
      <c r="L50" s="23"/>
      <c r="M50" s="108">
        <v>9600</v>
      </c>
      <c r="N50" s="23"/>
      <c r="O50" s="77"/>
      <c r="P50" s="77"/>
      <c r="Q50" s="77"/>
      <c r="R50" s="77"/>
      <c r="S50" s="77"/>
      <c r="T50" s="77"/>
      <c r="U50" s="77"/>
      <c r="V50" s="77"/>
      <c r="W50" s="77"/>
      <c r="X50" s="77"/>
    </row>
    <row r="51" ht="20.25" customHeight="1" spans="1:24">
      <c r="A51" s="147" t="s">
        <v>70</v>
      </c>
      <c r="B51" s="147" t="s">
        <v>70</v>
      </c>
      <c r="C51" s="147" t="s">
        <v>282</v>
      </c>
      <c r="D51" s="147" t="s">
        <v>283</v>
      </c>
      <c r="E51" s="147" t="s">
        <v>156</v>
      </c>
      <c r="F51" s="147" t="s">
        <v>157</v>
      </c>
      <c r="G51" s="147" t="s">
        <v>292</v>
      </c>
      <c r="H51" s="147" t="s">
        <v>293</v>
      </c>
      <c r="I51" s="77">
        <v>18000</v>
      </c>
      <c r="J51" s="77">
        <v>18000</v>
      </c>
      <c r="K51" s="23"/>
      <c r="L51" s="23"/>
      <c r="M51" s="108">
        <v>18000</v>
      </c>
      <c r="N51" s="23"/>
      <c r="O51" s="77"/>
      <c r="P51" s="77"/>
      <c r="Q51" s="77"/>
      <c r="R51" s="77"/>
      <c r="S51" s="77"/>
      <c r="T51" s="77"/>
      <c r="U51" s="77"/>
      <c r="V51" s="77"/>
      <c r="W51" s="77"/>
      <c r="X51" s="77"/>
    </row>
    <row r="52" ht="20.25" customHeight="1" spans="1:24">
      <c r="A52" s="147" t="s">
        <v>70</v>
      </c>
      <c r="B52" s="147" t="s">
        <v>70</v>
      </c>
      <c r="C52" s="147" t="s">
        <v>282</v>
      </c>
      <c r="D52" s="147" t="s">
        <v>283</v>
      </c>
      <c r="E52" s="147" t="s">
        <v>101</v>
      </c>
      <c r="F52" s="147" t="s">
        <v>102</v>
      </c>
      <c r="G52" s="147" t="s">
        <v>294</v>
      </c>
      <c r="H52" s="147" t="s">
        <v>295</v>
      </c>
      <c r="I52" s="77">
        <v>35200</v>
      </c>
      <c r="J52" s="77">
        <v>35200</v>
      </c>
      <c r="K52" s="23"/>
      <c r="L52" s="23"/>
      <c r="M52" s="108">
        <v>35200</v>
      </c>
      <c r="N52" s="23"/>
      <c r="O52" s="77"/>
      <c r="P52" s="77"/>
      <c r="Q52" s="77"/>
      <c r="R52" s="77"/>
      <c r="S52" s="77"/>
      <c r="T52" s="77"/>
      <c r="U52" s="77"/>
      <c r="V52" s="77"/>
      <c r="W52" s="77"/>
      <c r="X52" s="77"/>
    </row>
    <row r="53" ht="20.25" customHeight="1" spans="1:24">
      <c r="A53" s="147" t="s">
        <v>70</v>
      </c>
      <c r="B53" s="147" t="s">
        <v>70</v>
      </c>
      <c r="C53" s="147" t="s">
        <v>282</v>
      </c>
      <c r="D53" s="147" t="s">
        <v>283</v>
      </c>
      <c r="E53" s="147" t="s">
        <v>156</v>
      </c>
      <c r="F53" s="147" t="s">
        <v>157</v>
      </c>
      <c r="G53" s="147" t="s">
        <v>294</v>
      </c>
      <c r="H53" s="147" t="s">
        <v>295</v>
      </c>
      <c r="I53" s="77">
        <v>66000</v>
      </c>
      <c r="J53" s="77">
        <v>66000</v>
      </c>
      <c r="K53" s="23"/>
      <c r="L53" s="23"/>
      <c r="M53" s="108">
        <v>66000</v>
      </c>
      <c r="N53" s="23"/>
      <c r="O53" s="77"/>
      <c r="P53" s="77"/>
      <c r="Q53" s="77"/>
      <c r="R53" s="77"/>
      <c r="S53" s="77"/>
      <c r="T53" s="77"/>
      <c r="U53" s="77"/>
      <c r="V53" s="77"/>
      <c r="W53" s="77"/>
      <c r="X53" s="77"/>
    </row>
    <row r="54" ht="20.25" customHeight="1" spans="1:24">
      <c r="A54" s="147" t="s">
        <v>70</v>
      </c>
      <c r="B54" s="147" t="s">
        <v>70</v>
      </c>
      <c r="C54" s="147" t="s">
        <v>282</v>
      </c>
      <c r="D54" s="147" t="s">
        <v>283</v>
      </c>
      <c r="E54" s="147" t="s">
        <v>101</v>
      </c>
      <c r="F54" s="147" t="s">
        <v>102</v>
      </c>
      <c r="G54" s="147" t="s">
        <v>296</v>
      </c>
      <c r="H54" s="147" t="s">
        <v>297</v>
      </c>
      <c r="I54" s="77">
        <v>28800</v>
      </c>
      <c r="J54" s="77">
        <v>28800</v>
      </c>
      <c r="K54" s="23"/>
      <c r="L54" s="23"/>
      <c r="M54" s="108">
        <v>28800</v>
      </c>
      <c r="N54" s="23"/>
      <c r="O54" s="77"/>
      <c r="P54" s="77"/>
      <c r="Q54" s="77"/>
      <c r="R54" s="77"/>
      <c r="S54" s="77"/>
      <c r="T54" s="77"/>
      <c r="U54" s="77"/>
      <c r="V54" s="77"/>
      <c r="W54" s="77"/>
      <c r="X54" s="77"/>
    </row>
    <row r="55" ht="20.25" customHeight="1" spans="1:24">
      <c r="A55" s="147" t="s">
        <v>70</v>
      </c>
      <c r="B55" s="147" t="s">
        <v>70</v>
      </c>
      <c r="C55" s="147" t="s">
        <v>282</v>
      </c>
      <c r="D55" s="147" t="s">
        <v>283</v>
      </c>
      <c r="E55" s="147" t="s">
        <v>156</v>
      </c>
      <c r="F55" s="147" t="s">
        <v>157</v>
      </c>
      <c r="G55" s="147" t="s">
        <v>296</v>
      </c>
      <c r="H55" s="147" t="s">
        <v>297</v>
      </c>
      <c r="I55" s="77">
        <v>54000</v>
      </c>
      <c r="J55" s="77">
        <v>54000</v>
      </c>
      <c r="K55" s="23"/>
      <c r="L55" s="23"/>
      <c r="M55" s="108">
        <v>54000</v>
      </c>
      <c r="N55" s="23"/>
      <c r="O55" s="77"/>
      <c r="P55" s="77"/>
      <c r="Q55" s="77"/>
      <c r="R55" s="77"/>
      <c r="S55" s="77"/>
      <c r="T55" s="77"/>
      <c r="U55" s="77"/>
      <c r="V55" s="77"/>
      <c r="W55" s="77"/>
      <c r="X55" s="77"/>
    </row>
    <row r="56" ht="20.25" customHeight="1" spans="1:24">
      <c r="A56" s="147" t="s">
        <v>70</v>
      </c>
      <c r="B56" s="147" t="s">
        <v>70</v>
      </c>
      <c r="C56" s="147" t="s">
        <v>282</v>
      </c>
      <c r="D56" s="147" t="s">
        <v>283</v>
      </c>
      <c r="E56" s="147" t="s">
        <v>101</v>
      </c>
      <c r="F56" s="147" t="s">
        <v>102</v>
      </c>
      <c r="G56" s="147" t="s">
        <v>298</v>
      </c>
      <c r="H56" s="147" t="s">
        <v>299</v>
      </c>
      <c r="I56" s="77">
        <v>58384</v>
      </c>
      <c r="J56" s="77">
        <v>58384</v>
      </c>
      <c r="K56" s="23"/>
      <c r="L56" s="23"/>
      <c r="M56" s="108">
        <v>58384</v>
      </c>
      <c r="N56" s="23"/>
      <c r="O56" s="77"/>
      <c r="P56" s="77"/>
      <c r="Q56" s="77"/>
      <c r="R56" s="77"/>
      <c r="S56" s="77"/>
      <c r="T56" s="77"/>
      <c r="U56" s="77"/>
      <c r="V56" s="77"/>
      <c r="W56" s="77"/>
      <c r="X56" s="77"/>
    </row>
    <row r="57" ht="20.25" customHeight="1" spans="1:24">
      <c r="A57" s="147" t="s">
        <v>70</v>
      </c>
      <c r="B57" s="147" t="s">
        <v>70</v>
      </c>
      <c r="C57" s="147" t="s">
        <v>282</v>
      </c>
      <c r="D57" s="147" t="s">
        <v>283</v>
      </c>
      <c r="E57" s="147" t="s">
        <v>156</v>
      </c>
      <c r="F57" s="147" t="s">
        <v>157</v>
      </c>
      <c r="G57" s="147" t="s">
        <v>298</v>
      </c>
      <c r="H57" s="147" t="s">
        <v>299</v>
      </c>
      <c r="I57" s="77">
        <v>107033</v>
      </c>
      <c r="J57" s="77">
        <v>107033</v>
      </c>
      <c r="K57" s="23"/>
      <c r="L57" s="23"/>
      <c r="M57" s="108">
        <v>107033</v>
      </c>
      <c r="N57" s="23"/>
      <c r="O57" s="77"/>
      <c r="P57" s="77"/>
      <c r="Q57" s="77"/>
      <c r="R57" s="77"/>
      <c r="S57" s="77"/>
      <c r="T57" s="77"/>
      <c r="U57" s="77"/>
      <c r="V57" s="77"/>
      <c r="W57" s="77"/>
      <c r="X57" s="77"/>
    </row>
    <row r="58" ht="20.25" customHeight="1" spans="1:24">
      <c r="A58" s="147" t="s">
        <v>70</v>
      </c>
      <c r="B58" s="147" t="s">
        <v>70</v>
      </c>
      <c r="C58" s="147" t="s">
        <v>300</v>
      </c>
      <c r="D58" s="147" t="s">
        <v>301</v>
      </c>
      <c r="E58" s="147" t="s">
        <v>158</v>
      </c>
      <c r="F58" s="147" t="s">
        <v>159</v>
      </c>
      <c r="G58" s="147" t="s">
        <v>302</v>
      </c>
      <c r="H58" s="147" t="s">
        <v>303</v>
      </c>
      <c r="I58" s="77">
        <v>54000</v>
      </c>
      <c r="J58" s="77">
        <v>54000</v>
      </c>
      <c r="K58" s="23"/>
      <c r="L58" s="23"/>
      <c r="M58" s="108">
        <v>54000</v>
      </c>
      <c r="N58" s="23"/>
      <c r="O58" s="77"/>
      <c r="P58" s="77"/>
      <c r="Q58" s="77"/>
      <c r="R58" s="77"/>
      <c r="S58" s="77"/>
      <c r="T58" s="77"/>
      <c r="U58" s="77"/>
      <c r="V58" s="77"/>
      <c r="W58" s="77"/>
      <c r="X58" s="77"/>
    </row>
    <row r="59" ht="17.25" customHeight="1" spans="1:24">
      <c r="A59" s="32" t="s">
        <v>214</v>
      </c>
      <c r="B59" s="33"/>
      <c r="C59" s="148"/>
      <c r="D59" s="148"/>
      <c r="E59" s="148"/>
      <c r="F59" s="148"/>
      <c r="G59" s="148"/>
      <c r="H59" s="149"/>
      <c r="I59" s="77">
        <v>18975285.95</v>
      </c>
      <c r="J59" s="77">
        <v>18975285.95</v>
      </c>
      <c r="K59" s="77"/>
      <c r="L59" s="77"/>
      <c r="M59" s="108">
        <v>18975285.95</v>
      </c>
      <c r="N59" s="77"/>
      <c r="O59" s="77"/>
      <c r="P59" s="77"/>
      <c r="Q59" s="77"/>
      <c r="R59" s="77"/>
      <c r="S59" s="77"/>
      <c r="T59" s="77"/>
      <c r="U59" s="77"/>
      <c r="V59" s="77"/>
      <c r="W59" s="77"/>
      <c r="X59" s="77"/>
    </row>
  </sheetData>
  <mergeCells count="31">
    <mergeCell ref="A2:X2"/>
    <mergeCell ref="A3:H3"/>
    <mergeCell ref="I4:X4"/>
    <mergeCell ref="J5:N5"/>
    <mergeCell ref="O5:Q5"/>
    <mergeCell ref="S5:X5"/>
    <mergeCell ref="A59:H59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J6:J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40"/>
  <sheetViews>
    <sheetView showZeros="0" workbookViewId="0">
      <selection activeCell="A1" sqref="A1"/>
    </sheetView>
  </sheetViews>
  <sheetFormatPr defaultColWidth="9.13888888888889" defaultRowHeight="14.25" customHeight="1"/>
  <cols>
    <col min="1" max="1" width="20.5555555555556" customWidth="1"/>
    <col min="2" max="2" width="22.8888888888889" customWidth="1"/>
    <col min="3" max="3" width="70.8888888888889" customWidth="1"/>
    <col min="4" max="4" width="23.8518518518519" customWidth="1"/>
    <col min="5" max="5" width="11.1388888888889" customWidth="1"/>
    <col min="6" max="6" width="34.5555555555556" customWidth="1"/>
    <col min="7" max="7" width="9.85185185185185" customWidth="1"/>
    <col min="8" max="8" width="17.712962962963" customWidth="1"/>
    <col min="9" max="13" width="20" customWidth="1"/>
    <col min="14" max="14" width="12.2777777777778" customWidth="1"/>
    <col min="15" max="15" width="12.712962962963" customWidth="1"/>
    <col min="16" max="16" width="11.1388888888889" customWidth="1"/>
    <col min="17" max="21" width="19.8518518518519" customWidth="1"/>
    <col min="22" max="22" width="20" customWidth="1"/>
    <col min="23" max="23" width="19.8518518518519" customWidth="1"/>
  </cols>
  <sheetData>
    <row r="1" ht="13.5" customHeight="1" spans="2:23">
      <c r="B1" s="137"/>
      <c r="E1" s="1"/>
      <c r="F1" s="1"/>
      <c r="G1" s="1"/>
      <c r="H1" s="1"/>
      <c r="U1" s="137"/>
      <c r="W1" s="142" t="s">
        <v>304</v>
      </c>
    </row>
    <row r="2" ht="46.5" customHeight="1" spans="1:23">
      <c r="A2" s="3" t="str">
        <f>"2026"&amp;"年部门项目支出预算表"</f>
        <v>2026年部门项目支出预算表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ht="13.5" customHeight="1" spans="1:23">
      <c r="A3" s="4" t="str">
        <f>"单位名称："&amp;"嵩明县杨林镇人民政府"</f>
        <v>单位名称：嵩明县杨林镇人民政府</v>
      </c>
      <c r="B3" s="5"/>
      <c r="C3" s="5"/>
      <c r="D3" s="5"/>
      <c r="E3" s="5"/>
      <c r="F3" s="5"/>
      <c r="G3" s="5"/>
      <c r="H3" s="5"/>
      <c r="I3" s="6"/>
      <c r="J3" s="6"/>
      <c r="K3" s="6"/>
      <c r="L3" s="6"/>
      <c r="M3" s="6"/>
      <c r="N3" s="6"/>
      <c r="O3" s="6"/>
      <c r="P3" s="6"/>
      <c r="Q3" s="6"/>
      <c r="U3" s="137"/>
      <c r="W3" s="118" t="s">
        <v>1</v>
      </c>
    </row>
    <row r="4" ht="21.75" customHeight="1" spans="1:23">
      <c r="A4" s="8" t="s">
        <v>305</v>
      </c>
      <c r="B4" s="9" t="s">
        <v>225</v>
      </c>
      <c r="C4" s="8" t="s">
        <v>226</v>
      </c>
      <c r="D4" s="8" t="s">
        <v>306</v>
      </c>
      <c r="E4" s="9" t="s">
        <v>227</v>
      </c>
      <c r="F4" s="9" t="s">
        <v>228</v>
      </c>
      <c r="G4" s="9" t="s">
        <v>307</v>
      </c>
      <c r="H4" s="9" t="s">
        <v>308</v>
      </c>
      <c r="I4" s="27" t="s">
        <v>55</v>
      </c>
      <c r="J4" s="10" t="s">
        <v>309</v>
      </c>
      <c r="K4" s="11"/>
      <c r="L4" s="11"/>
      <c r="M4" s="12"/>
      <c r="N4" s="10" t="s">
        <v>233</v>
      </c>
      <c r="O4" s="11"/>
      <c r="P4" s="12"/>
      <c r="Q4" s="9" t="s">
        <v>61</v>
      </c>
      <c r="R4" s="10" t="s">
        <v>62</v>
      </c>
      <c r="S4" s="11"/>
      <c r="T4" s="11"/>
      <c r="U4" s="11"/>
      <c r="V4" s="11"/>
      <c r="W4" s="12"/>
    </row>
    <row r="5" ht="21.75" customHeight="1" spans="1:23">
      <c r="A5" s="13"/>
      <c r="B5" s="28"/>
      <c r="C5" s="13"/>
      <c r="D5" s="13"/>
      <c r="E5" s="14"/>
      <c r="F5" s="14"/>
      <c r="G5" s="14"/>
      <c r="H5" s="14"/>
      <c r="I5" s="28"/>
      <c r="J5" s="138" t="s">
        <v>58</v>
      </c>
      <c r="K5" s="139"/>
      <c r="L5" s="9" t="s">
        <v>59</v>
      </c>
      <c r="M5" s="9" t="s">
        <v>60</v>
      </c>
      <c r="N5" s="9" t="s">
        <v>58</v>
      </c>
      <c r="O5" s="9" t="s">
        <v>59</v>
      </c>
      <c r="P5" s="9" t="s">
        <v>60</v>
      </c>
      <c r="Q5" s="14"/>
      <c r="R5" s="9" t="s">
        <v>57</v>
      </c>
      <c r="S5" s="9" t="s">
        <v>64</v>
      </c>
      <c r="T5" s="9" t="s">
        <v>239</v>
      </c>
      <c r="U5" s="9" t="s">
        <v>66</v>
      </c>
      <c r="V5" s="9" t="s">
        <v>67</v>
      </c>
      <c r="W5" s="9" t="s">
        <v>68</v>
      </c>
    </row>
    <row r="6" ht="21" customHeight="1" spans="1:23">
      <c r="A6" s="28"/>
      <c r="B6" s="28"/>
      <c r="C6" s="28"/>
      <c r="D6" s="28"/>
      <c r="E6" s="28"/>
      <c r="F6" s="28"/>
      <c r="G6" s="28"/>
      <c r="H6" s="28"/>
      <c r="I6" s="28"/>
      <c r="J6" s="140" t="s">
        <v>57</v>
      </c>
      <c r="K6" s="141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</row>
    <row r="7" ht="39.75" customHeight="1" spans="1:23">
      <c r="A7" s="16"/>
      <c r="B7" s="18"/>
      <c r="C7" s="16"/>
      <c r="D7" s="16"/>
      <c r="E7" s="17"/>
      <c r="F7" s="17"/>
      <c r="G7" s="17"/>
      <c r="H7" s="17"/>
      <c r="I7" s="18"/>
      <c r="J7" s="66" t="s">
        <v>57</v>
      </c>
      <c r="K7" s="66" t="s">
        <v>310</v>
      </c>
      <c r="L7" s="17"/>
      <c r="M7" s="17"/>
      <c r="N7" s="17"/>
      <c r="O7" s="17"/>
      <c r="P7" s="17"/>
      <c r="Q7" s="17"/>
      <c r="R7" s="17"/>
      <c r="S7" s="17"/>
      <c r="T7" s="17"/>
      <c r="U7" s="18"/>
      <c r="V7" s="17"/>
      <c r="W7" s="17"/>
    </row>
    <row r="8" ht="15" customHeight="1" spans="1:23">
      <c r="A8" s="19">
        <v>1</v>
      </c>
      <c r="B8" s="19">
        <v>2</v>
      </c>
      <c r="C8" s="19">
        <v>3</v>
      </c>
      <c r="D8" s="19">
        <v>4</v>
      </c>
      <c r="E8" s="19">
        <v>5</v>
      </c>
      <c r="F8" s="19">
        <v>6</v>
      </c>
      <c r="G8" s="19">
        <v>7</v>
      </c>
      <c r="H8" s="19">
        <v>8</v>
      </c>
      <c r="I8" s="19">
        <v>9</v>
      </c>
      <c r="J8" s="19">
        <v>10</v>
      </c>
      <c r="K8" s="19">
        <v>11</v>
      </c>
      <c r="L8" s="35">
        <v>12</v>
      </c>
      <c r="M8" s="35">
        <v>13</v>
      </c>
      <c r="N8" s="35">
        <v>14</v>
      </c>
      <c r="O8" s="35">
        <v>15</v>
      </c>
      <c r="P8" s="35">
        <v>16</v>
      </c>
      <c r="Q8" s="35">
        <v>17</v>
      </c>
      <c r="R8" s="35">
        <v>18</v>
      </c>
      <c r="S8" s="35">
        <v>19</v>
      </c>
      <c r="T8" s="35">
        <v>20</v>
      </c>
      <c r="U8" s="19">
        <v>21</v>
      </c>
      <c r="V8" s="35">
        <v>22</v>
      </c>
      <c r="W8" s="19">
        <v>23</v>
      </c>
    </row>
    <row r="9" ht="21.75" customHeight="1" spans="1:23">
      <c r="A9" s="68" t="s">
        <v>311</v>
      </c>
      <c r="B9" s="68" t="s">
        <v>312</v>
      </c>
      <c r="C9" s="68" t="s">
        <v>313</v>
      </c>
      <c r="D9" s="68" t="s">
        <v>70</v>
      </c>
      <c r="E9" s="68" t="s">
        <v>168</v>
      </c>
      <c r="F9" s="68" t="s">
        <v>169</v>
      </c>
      <c r="G9" s="68" t="s">
        <v>253</v>
      </c>
      <c r="H9" s="68" t="s">
        <v>254</v>
      </c>
      <c r="I9" s="77">
        <v>4198080</v>
      </c>
      <c r="J9" s="77">
        <v>4198080</v>
      </c>
      <c r="K9" s="108">
        <v>4198080</v>
      </c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</row>
    <row r="10" ht="21.75" customHeight="1" spans="1:23">
      <c r="A10" s="68" t="s">
        <v>311</v>
      </c>
      <c r="B10" s="68" t="s">
        <v>314</v>
      </c>
      <c r="C10" s="68" t="s">
        <v>315</v>
      </c>
      <c r="D10" s="68" t="s">
        <v>70</v>
      </c>
      <c r="E10" s="68" t="s">
        <v>168</v>
      </c>
      <c r="F10" s="68" t="s">
        <v>169</v>
      </c>
      <c r="G10" s="68" t="s">
        <v>253</v>
      </c>
      <c r="H10" s="68" t="s">
        <v>254</v>
      </c>
      <c r="I10" s="77">
        <v>1227718.8</v>
      </c>
      <c r="J10" s="77">
        <v>1227718.8</v>
      </c>
      <c r="K10" s="108">
        <v>1227718.8</v>
      </c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77"/>
      <c r="W10" s="77"/>
    </row>
    <row r="11" ht="21.75" customHeight="1" spans="1:23">
      <c r="A11" s="68" t="s">
        <v>311</v>
      </c>
      <c r="B11" s="68" t="s">
        <v>316</v>
      </c>
      <c r="C11" s="68" t="s">
        <v>317</v>
      </c>
      <c r="D11" s="68" t="s">
        <v>70</v>
      </c>
      <c r="E11" s="68" t="s">
        <v>123</v>
      </c>
      <c r="F11" s="68" t="s">
        <v>124</v>
      </c>
      <c r="G11" s="68" t="s">
        <v>253</v>
      </c>
      <c r="H11" s="68" t="s">
        <v>254</v>
      </c>
      <c r="I11" s="77">
        <v>22230</v>
      </c>
      <c r="J11" s="77">
        <v>22230</v>
      </c>
      <c r="K11" s="108">
        <v>22230</v>
      </c>
      <c r="L11" s="77"/>
      <c r="M11" s="77"/>
      <c r="N11" s="77"/>
      <c r="O11" s="77"/>
      <c r="P11" s="77"/>
      <c r="Q11" s="77"/>
      <c r="R11" s="77"/>
      <c r="S11" s="77"/>
      <c r="T11" s="77"/>
      <c r="U11" s="77"/>
      <c r="V11" s="77"/>
      <c r="W11" s="77"/>
    </row>
    <row r="12" ht="21.75" customHeight="1" spans="1:23">
      <c r="A12" s="68" t="s">
        <v>311</v>
      </c>
      <c r="B12" s="68" t="s">
        <v>318</v>
      </c>
      <c r="C12" s="68" t="s">
        <v>319</v>
      </c>
      <c r="D12" s="68" t="s">
        <v>70</v>
      </c>
      <c r="E12" s="68" t="s">
        <v>168</v>
      </c>
      <c r="F12" s="68" t="s">
        <v>169</v>
      </c>
      <c r="G12" s="68" t="s">
        <v>253</v>
      </c>
      <c r="H12" s="68" t="s">
        <v>254</v>
      </c>
      <c r="I12" s="77">
        <v>574000</v>
      </c>
      <c r="J12" s="77">
        <v>574000</v>
      </c>
      <c r="K12" s="108">
        <v>574000</v>
      </c>
      <c r="L12" s="77"/>
      <c r="M12" s="77"/>
      <c r="N12" s="77"/>
      <c r="O12" s="77"/>
      <c r="P12" s="77"/>
      <c r="Q12" s="77"/>
      <c r="R12" s="77"/>
      <c r="S12" s="77"/>
      <c r="T12" s="77"/>
      <c r="U12" s="77"/>
      <c r="V12" s="77"/>
      <c r="W12" s="77"/>
    </row>
    <row r="13" ht="21.75" customHeight="1" spans="1:23">
      <c r="A13" s="68" t="s">
        <v>311</v>
      </c>
      <c r="B13" s="68" t="s">
        <v>320</v>
      </c>
      <c r="C13" s="68" t="s">
        <v>321</v>
      </c>
      <c r="D13" s="68" t="s">
        <v>70</v>
      </c>
      <c r="E13" s="68" t="s">
        <v>168</v>
      </c>
      <c r="F13" s="68" t="s">
        <v>169</v>
      </c>
      <c r="G13" s="68" t="s">
        <v>253</v>
      </c>
      <c r="H13" s="68" t="s">
        <v>254</v>
      </c>
      <c r="I13" s="77">
        <v>394981.2</v>
      </c>
      <c r="J13" s="77">
        <v>394981.2</v>
      </c>
      <c r="K13" s="108">
        <v>394981.2</v>
      </c>
      <c r="L13" s="77"/>
      <c r="M13" s="77"/>
      <c r="N13" s="77"/>
      <c r="O13" s="77"/>
      <c r="P13" s="77"/>
      <c r="Q13" s="77"/>
      <c r="R13" s="77"/>
      <c r="S13" s="77"/>
      <c r="T13" s="77"/>
      <c r="U13" s="77"/>
      <c r="V13" s="77"/>
      <c r="W13" s="77"/>
    </row>
    <row r="14" ht="21.75" customHeight="1" spans="1:23">
      <c r="A14" s="68" t="s">
        <v>311</v>
      </c>
      <c r="B14" s="68" t="s">
        <v>322</v>
      </c>
      <c r="C14" s="68" t="s">
        <v>323</v>
      </c>
      <c r="D14" s="68" t="s">
        <v>70</v>
      </c>
      <c r="E14" s="68" t="s">
        <v>168</v>
      </c>
      <c r="F14" s="68" t="s">
        <v>169</v>
      </c>
      <c r="G14" s="68" t="s">
        <v>253</v>
      </c>
      <c r="H14" s="68" t="s">
        <v>254</v>
      </c>
      <c r="I14" s="77">
        <v>825600</v>
      </c>
      <c r="J14" s="77">
        <v>825600</v>
      </c>
      <c r="K14" s="108">
        <v>825600</v>
      </c>
      <c r="L14" s="77"/>
      <c r="M14" s="77"/>
      <c r="N14" s="77"/>
      <c r="O14" s="77"/>
      <c r="P14" s="77"/>
      <c r="Q14" s="77"/>
      <c r="R14" s="77"/>
      <c r="S14" s="77"/>
      <c r="T14" s="77"/>
      <c r="U14" s="77"/>
      <c r="V14" s="77"/>
      <c r="W14" s="77"/>
    </row>
    <row r="15" ht="21.75" customHeight="1" spans="1:23">
      <c r="A15" s="68" t="s">
        <v>311</v>
      </c>
      <c r="B15" s="68" t="s">
        <v>324</v>
      </c>
      <c r="C15" s="68" t="s">
        <v>325</v>
      </c>
      <c r="D15" s="68" t="s">
        <v>70</v>
      </c>
      <c r="E15" s="68" t="s">
        <v>168</v>
      </c>
      <c r="F15" s="68" t="s">
        <v>169</v>
      </c>
      <c r="G15" s="68" t="s">
        <v>253</v>
      </c>
      <c r="H15" s="68" t="s">
        <v>254</v>
      </c>
      <c r="I15" s="77">
        <v>67320</v>
      </c>
      <c r="J15" s="77">
        <v>67320</v>
      </c>
      <c r="K15" s="108">
        <v>67320</v>
      </c>
      <c r="L15" s="77"/>
      <c r="M15" s="77"/>
      <c r="N15" s="77"/>
      <c r="O15" s="77"/>
      <c r="P15" s="77"/>
      <c r="Q15" s="77"/>
      <c r="R15" s="77"/>
      <c r="S15" s="77"/>
      <c r="T15" s="77"/>
      <c r="U15" s="77"/>
      <c r="V15" s="77"/>
      <c r="W15" s="77"/>
    </row>
    <row r="16" ht="21.75" customHeight="1" spans="1:23">
      <c r="A16" s="68" t="s">
        <v>311</v>
      </c>
      <c r="B16" s="68" t="s">
        <v>326</v>
      </c>
      <c r="C16" s="68" t="s">
        <v>327</v>
      </c>
      <c r="D16" s="68" t="s">
        <v>70</v>
      </c>
      <c r="E16" s="68" t="s">
        <v>168</v>
      </c>
      <c r="F16" s="68" t="s">
        <v>169</v>
      </c>
      <c r="G16" s="68" t="s">
        <v>253</v>
      </c>
      <c r="H16" s="68" t="s">
        <v>254</v>
      </c>
      <c r="I16" s="77">
        <v>37400</v>
      </c>
      <c r="J16" s="77">
        <v>37400</v>
      </c>
      <c r="K16" s="108">
        <v>37400</v>
      </c>
      <c r="L16" s="77"/>
      <c r="M16" s="77"/>
      <c r="N16" s="77"/>
      <c r="O16" s="77"/>
      <c r="P16" s="77"/>
      <c r="Q16" s="77"/>
      <c r="R16" s="77"/>
      <c r="S16" s="77"/>
      <c r="T16" s="77"/>
      <c r="U16" s="77"/>
      <c r="V16" s="77"/>
      <c r="W16" s="77"/>
    </row>
    <row r="17" ht="21.75" customHeight="1" spans="1:23">
      <c r="A17" s="68" t="s">
        <v>328</v>
      </c>
      <c r="B17" s="68" t="s">
        <v>329</v>
      </c>
      <c r="C17" s="68" t="s">
        <v>330</v>
      </c>
      <c r="D17" s="68" t="s">
        <v>70</v>
      </c>
      <c r="E17" s="68" t="s">
        <v>168</v>
      </c>
      <c r="F17" s="68" t="s">
        <v>169</v>
      </c>
      <c r="G17" s="68" t="s">
        <v>284</v>
      </c>
      <c r="H17" s="68" t="s">
        <v>285</v>
      </c>
      <c r="I17" s="77">
        <v>188000</v>
      </c>
      <c r="J17" s="77">
        <v>188000</v>
      </c>
      <c r="K17" s="108">
        <v>188000</v>
      </c>
      <c r="L17" s="77"/>
      <c r="M17" s="77"/>
      <c r="N17" s="77"/>
      <c r="O17" s="77"/>
      <c r="P17" s="77"/>
      <c r="Q17" s="77"/>
      <c r="R17" s="77"/>
      <c r="S17" s="77"/>
      <c r="T17" s="77"/>
      <c r="U17" s="77"/>
      <c r="V17" s="77"/>
      <c r="W17" s="77"/>
    </row>
    <row r="18" ht="21.75" customHeight="1" spans="1:23">
      <c r="A18" s="68" t="s">
        <v>328</v>
      </c>
      <c r="B18" s="68" t="s">
        <v>331</v>
      </c>
      <c r="C18" s="68" t="s">
        <v>332</v>
      </c>
      <c r="D18" s="68" t="s">
        <v>70</v>
      </c>
      <c r="E18" s="68" t="s">
        <v>168</v>
      </c>
      <c r="F18" s="68" t="s">
        <v>169</v>
      </c>
      <c r="G18" s="68" t="s">
        <v>284</v>
      </c>
      <c r="H18" s="68" t="s">
        <v>285</v>
      </c>
      <c r="I18" s="77">
        <v>800000</v>
      </c>
      <c r="J18" s="77">
        <v>800000</v>
      </c>
      <c r="K18" s="108">
        <v>800000</v>
      </c>
      <c r="L18" s="77"/>
      <c r="M18" s="77"/>
      <c r="N18" s="77"/>
      <c r="O18" s="77"/>
      <c r="P18" s="77"/>
      <c r="Q18" s="77"/>
      <c r="R18" s="77"/>
      <c r="S18" s="77"/>
      <c r="T18" s="77"/>
      <c r="U18" s="77"/>
      <c r="V18" s="77"/>
      <c r="W18" s="77"/>
    </row>
    <row r="19" ht="21.75" customHeight="1" spans="1:23">
      <c r="A19" s="68" t="s">
        <v>328</v>
      </c>
      <c r="B19" s="68" t="s">
        <v>333</v>
      </c>
      <c r="C19" s="68" t="s">
        <v>334</v>
      </c>
      <c r="D19" s="68" t="s">
        <v>70</v>
      </c>
      <c r="E19" s="68" t="s">
        <v>168</v>
      </c>
      <c r="F19" s="68" t="s">
        <v>169</v>
      </c>
      <c r="G19" s="68" t="s">
        <v>284</v>
      </c>
      <c r="H19" s="68" t="s">
        <v>285</v>
      </c>
      <c r="I19" s="77">
        <v>300000</v>
      </c>
      <c r="J19" s="77">
        <v>300000</v>
      </c>
      <c r="K19" s="108">
        <v>300000</v>
      </c>
      <c r="L19" s="77"/>
      <c r="M19" s="77"/>
      <c r="N19" s="77"/>
      <c r="O19" s="77"/>
      <c r="P19" s="77"/>
      <c r="Q19" s="77"/>
      <c r="R19" s="77"/>
      <c r="S19" s="77"/>
      <c r="T19" s="77"/>
      <c r="U19" s="77"/>
      <c r="V19" s="77"/>
      <c r="W19" s="77"/>
    </row>
    <row r="20" ht="21.75" customHeight="1" spans="1:23">
      <c r="A20" s="68" t="s">
        <v>328</v>
      </c>
      <c r="B20" s="68" t="s">
        <v>335</v>
      </c>
      <c r="C20" s="68" t="s">
        <v>336</v>
      </c>
      <c r="D20" s="68" t="s">
        <v>70</v>
      </c>
      <c r="E20" s="68" t="s">
        <v>168</v>
      </c>
      <c r="F20" s="68" t="s">
        <v>169</v>
      </c>
      <c r="G20" s="68" t="s">
        <v>284</v>
      </c>
      <c r="H20" s="68" t="s">
        <v>285</v>
      </c>
      <c r="I20" s="77">
        <v>350000</v>
      </c>
      <c r="J20" s="77">
        <v>350000</v>
      </c>
      <c r="K20" s="108">
        <v>350000</v>
      </c>
      <c r="L20" s="77"/>
      <c r="M20" s="77"/>
      <c r="N20" s="77"/>
      <c r="O20" s="77"/>
      <c r="P20" s="77"/>
      <c r="Q20" s="77"/>
      <c r="R20" s="77"/>
      <c r="S20" s="77"/>
      <c r="T20" s="77"/>
      <c r="U20" s="77"/>
      <c r="V20" s="77"/>
      <c r="W20" s="77"/>
    </row>
    <row r="21" ht="21.75" customHeight="1" spans="1:23">
      <c r="A21" s="68" t="s">
        <v>337</v>
      </c>
      <c r="B21" s="68" t="s">
        <v>338</v>
      </c>
      <c r="C21" s="68" t="s">
        <v>339</v>
      </c>
      <c r="D21" s="68" t="s">
        <v>70</v>
      </c>
      <c r="E21" s="68" t="s">
        <v>150</v>
      </c>
      <c r="F21" s="68" t="s">
        <v>151</v>
      </c>
      <c r="G21" s="68" t="s">
        <v>284</v>
      </c>
      <c r="H21" s="68" t="s">
        <v>285</v>
      </c>
      <c r="I21" s="77">
        <v>1853230</v>
      </c>
      <c r="J21" s="77"/>
      <c r="K21" s="108"/>
      <c r="L21" s="77">
        <v>1853230</v>
      </c>
      <c r="M21" s="77"/>
      <c r="N21" s="77"/>
      <c r="O21" s="77"/>
      <c r="P21" s="77"/>
      <c r="Q21" s="77"/>
      <c r="R21" s="77"/>
      <c r="S21" s="77"/>
      <c r="T21" s="77"/>
      <c r="U21" s="77"/>
      <c r="V21" s="77"/>
      <c r="W21" s="77"/>
    </row>
    <row r="22" ht="21.75" customHeight="1" spans="1:23">
      <c r="A22" s="68" t="s">
        <v>337</v>
      </c>
      <c r="B22" s="68" t="s">
        <v>340</v>
      </c>
      <c r="C22" s="68" t="s">
        <v>341</v>
      </c>
      <c r="D22" s="68" t="s">
        <v>70</v>
      </c>
      <c r="E22" s="68" t="s">
        <v>101</v>
      </c>
      <c r="F22" s="68" t="s">
        <v>102</v>
      </c>
      <c r="G22" s="68" t="s">
        <v>284</v>
      </c>
      <c r="H22" s="68" t="s">
        <v>285</v>
      </c>
      <c r="I22" s="77">
        <v>501400</v>
      </c>
      <c r="J22" s="77">
        <v>501400</v>
      </c>
      <c r="K22" s="108">
        <v>501400</v>
      </c>
      <c r="L22" s="77"/>
      <c r="M22" s="77"/>
      <c r="N22" s="77"/>
      <c r="O22" s="77"/>
      <c r="P22" s="77"/>
      <c r="Q22" s="77"/>
      <c r="R22" s="77"/>
      <c r="S22" s="77"/>
      <c r="T22" s="77"/>
      <c r="U22" s="77"/>
      <c r="V22" s="77"/>
      <c r="W22" s="77"/>
    </row>
    <row r="23" ht="21.75" customHeight="1" spans="1:23">
      <c r="A23" s="68" t="s">
        <v>337</v>
      </c>
      <c r="B23" s="68" t="s">
        <v>342</v>
      </c>
      <c r="C23" s="68" t="s">
        <v>343</v>
      </c>
      <c r="D23" s="68" t="s">
        <v>70</v>
      </c>
      <c r="E23" s="68" t="s">
        <v>101</v>
      </c>
      <c r="F23" s="68" t="s">
        <v>102</v>
      </c>
      <c r="G23" s="68" t="s">
        <v>284</v>
      </c>
      <c r="H23" s="68" t="s">
        <v>285</v>
      </c>
      <c r="I23" s="77">
        <v>1885370</v>
      </c>
      <c r="J23" s="77">
        <v>1885370</v>
      </c>
      <c r="K23" s="108">
        <v>1885370</v>
      </c>
      <c r="L23" s="77"/>
      <c r="M23" s="77"/>
      <c r="N23" s="77"/>
      <c r="O23" s="77"/>
      <c r="P23" s="77"/>
      <c r="Q23" s="77"/>
      <c r="R23" s="77"/>
      <c r="S23" s="77"/>
      <c r="T23" s="77"/>
      <c r="U23" s="77"/>
      <c r="V23" s="77"/>
      <c r="W23" s="77"/>
    </row>
    <row r="24" ht="21.75" customHeight="1" spans="1:23">
      <c r="A24" s="68" t="s">
        <v>337</v>
      </c>
      <c r="B24" s="68" t="s">
        <v>344</v>
      </c>
      <c r="C24" s="68" t="s">
        <v>345</v>
      </c>
      <c r="D24" s="68" t="s">
        <v>70</v>
      </c>
      <c r="E24" s="68" t="s">
        <v>101</v>
      </c>
      <c r="F24" s="68" t="s">
        <v>102</v>
      </c>
      <c r="G24" s="68" t="s">
        <v>284</v>
      </c>
      <c r="H24" s="68" t="s">
        <v>285</v>
      </c>
      <c r="I24" s="77">
        <v>270000</v>
      </c>
      <c r="J24" s="77">
        <v>270000</v>
      </c>
      <c r="K24" s="108">
        <v>270000</v>
      </c>
      <c r="L24" s="77"/>
      <c r="M24" s="77"/>
      <c r="N24" s="77"/>
      <c r="O24" s="77"/>
      <c r="P24" s="77"/>
      <c r="Q24" s="77"/>
      <c r="R24" s="77"/>
      <c r="S24" s="77"/>
      <c r="T24" s="77"/>
      <c r="U24" s="77"/>
      <c r="V24" s="77"/>
      <c r="W24" s="77"/>
    </row>
    <row r="25" ht="21.75" customHeight="1" spans="1:23">
      <c r="A25" s="68" t="s">
        <v>337</v>
      </c>
      <c r="B25" s="68" t="s">
        <v>346</v>
      </c>
      <c r="C25" s="68" t="s">
        <v>347</v>
      </c>
      <c r="D25" s="68" t="s">
        <v>70</v>
      </c>
      <c r="E25" s="68" t="s">
        <v>101</v>
      </c>
      <c r="F25" s="68" t="s">
        <v>102</v>
      </c>
      <c r="G25" s="68" t="s">
        <v>284</v>
      </c>
      <c r="H25" s="68" t="s">
        <v>285</v>
      </c>
      <c r="I25" s="77">
        <v>150000</v>
      </c>
      <c r="J25" s="77">
        <v>150000</v>
      </c>
      <c r="K25" s="108">
        <v>150000</v>
      </c>
      <c r="L25" s="77"/>
      <c r="M25" s="77"/>
      <c r="N25" s="77"/>
      <c r="O25" s="77"/>
      <c r="P25" s="77"/>
      <c r="Q25" s="77"/>
      <c r="R25" s="77"/>
      <c r="S25" s="77"/>
      <c r="T25" s="77"/>
      <c r="U25" s="77"/>
      <c r="V25" s="77"/>
      <c r="W25" s="77"/>
    </row>
    <row r="26" ht="21.75" customHeight="1" spans="1:23">
      <c r="A26" s="68" t="s">
        <v>337</v>
      </c>
      <c r="B26" s="68" t="s">
        <v>348</v>
      </c>
      <c r="C26" s="68" t="s">
        <v>349</v>
      </c>
      <c r="D26" s="68" t="s">
        <v>70</v>
      </c>
      <c r="E26" s="68" t="s">
        <v>150</v>
      </c>
      <c r="F26" s="68" t="s">
        <v>151</v>
      </c>
      <c r="G26" s="68" t="s">
        <v>284</v>
      </c>
      <c r="H26" s="68" t="s">
        <v>285</v>
      </c>
      <c r="I26" s="77">
        <v>60000</v>
      </c>
      <c r="J26" s="77"/>
      <c r="K26" s="108"/>
      <c r="L26" s="77">
        <v>60000</v>
      </c>
      <c r="M26" s="77"/>
      <c r="N26" s="77"/>
      <c r="O26" s="77"/>
      <c r="P26" s="77"/>
      <c r="Q26" s="77"/>
      <c r="R26" s="77"/>
      <c r="S26" s="77"/>
      <c r="T26" s="77"/>
      <c r="U26" s="77"/>
      <c r="V26" s="77"/>
      <c r="W26" s="77"/>
    </row>
    <row r="27" ht="21.75" customHeight="1" spans="1:23">
      <c r="A27" s="68" t="s">
        <v>337</v>
      </c>
      <c r="B27" s="68" t="s">
        <v>350</v>
      </c>
      <c r="C27" s="68" t="s">
        <v>351</v>
      </c>
      <c r="D27" s="68" t="s">
        <v>70</v>
      </c>
      <c r="E27" s="68" t="s">
        <v>101</v>
      </c>
      <c r="F27" s="68" t="s">
        <v>102</v>
      </c>
      <c r="G27" s="68" t="s">
        <v>284</v>
      </c>
      <c r="H27" s="68" t="s">
        <v>285</v>
      </c>
      <c r="I27" s="77">
        <v>120000</v>
      </c>
      <c r="J27" s="77">
        <v>120000</v>
      </c>
      <c r="K27" s="108">
        <v>120000</v>
      </c>
      <c r="L27" s="77"/>
      <c r="M27" s="77"/>
      <c r="N27" s="77"/>
      <c r="O27" s="77"/>
      <c r="P27" s="77"/>
      <c r="Q27" s="77"/>
      <c r="R27" s="77"/>
      <c r="S27" s="77"/>
      <c r="T27" s="77"/>
      <c r="U27" s="77"/>
      <c r="V27" s="77"/>
      <c r="W27" s="77"/>
    </row>
    <row r="28" ht="21.75" customHeight="1" spans="1:23">
      <c r="A28" s="68" t="s">
        <v>337</v>
      </c>
      <c r="B28" s="68" t="s">
        <v>352</v>
      </c>
      <c r="C28" s="68" t="s">
        <v>353</v>
      </c>
      <c r="D28" s="68" t="s">
        <v>70</v>
      </c>
      <c r="E28" s="68" t="s">
        <v>101</v>
      </c>
      <c r="F28" s="68" t="s">
        <v>102</v>
      </c>
      <c r="G28" s="68" t="s">
        <v>284</v>
      </c>
      <c r="H28" s="68" t="s">
        <v>285</v>
      </c>
      <c r="I28" s="77">
        <v>60000</v>
      </c>
      <c r="J28" s="77">
        <v>60000</v>
      </c>
      <c r="K28" s="108">
        <v>60000</v>
      </c>
      <c r="L28" s="77"/>
      <c r="M28" s="77"/>
      <c r="N28" s="77"/>
      <c r="O28" s="77"/>
      <c r="P28" s="77"/>
      <c r="Q28" s="77"/>
      <c r="R28" s="77"/>
      <c r="S28" s="77"/>
      <c r="T28" s="77"/>
      <c r="U28" s="77"/>
      <c r="V28" s="77"/>
      <c r="W28" s="77"/>
    </row>
    <row r="29" ht="21.75" customHeight="1" spans="1:23">
      <c r="A29" s="68" t="s">
        <v>337</v>
      </c>
      <c r="B29" s="68" t="s">
        <v>354</v>
      </c>
      <c r="C29" s="68" t="s">
        <v>355</v>
      </c>
      <c r="D29" s="68" t="s">
        <v>70</v>
      </c>
      <c r="E29" s="68" t="s">
        <v>101</v>
      </c>
      <c r="F29" s="68" t="s">
        <v>102</v>
      </c>
      <c r="G29" s="68" t="s">
        <v>284</v>
      </c>
      <c r="H29" s="68" t="s">
        <v>285</v>
      </c>
      <c r="I29" s="77">
        <v>100000</v>
      </c>
      <c r="J29" s="77">
        <v>100000</v>
      </c>
      <c r="K29" s="108">
        <v>100000</v>
      </c>
      <c r="L29" s="77"/>
      <c r="M29" s="77"/>
      <c r="N29" s="77"/>
      <c r="O29" s="77"/>
      <c r="P29" s="77"/>
      <c r="Q29" s="77"/>
      <c r="R29" s="77"/>
      <c r="S29" s="77"/>
      <c r="T29" s="77"/>
      <c r="U29" s="77"/>
      <c r="V29" s="77"/>
      <c r="W29" s="77"/>
    </row>
    <row r="30" ht="21.75" customHeight="1" spans="1:23">
      <c r="A30" s="68" t="s">
        <v>337</v>
      </c>
      <c r="B30" s="68" t="s">
        <v>356</v>
      </c>
      <c r="C30" s="68" t="s">
        <v>357</v>
      </c>
      <c r="D30" s="68" t="s">
        <v>70</v>
      </c>
      <c r="E30" s="68" t="s">
        <v>109</v>
      </c>
      <c r="F30" s="68" t="s">
        <v>110</v>
      </c>
      <c r="G30" s="68" t="s">
        <v>284</v>
      </c>
      <c r="H30" s="68" t="s">
        <v>285</v>
      </c>
      <c r="I30" s="77">
        <v>5000</v>
      </c>
      <c r="J30" s="77">
        <v>5000</v>
      </c>
      <c r="K30" s="108">
        <v>5000</v>
      </c>
      <c r="L30" s="77"/>
      <c r="M30" s="77"/>
      <c r="N30" s="77"/>
      <c r="O30" s="77"/>
      <c r="P30" s="77"/>
      <c r="Q30" s="77"/>
      <c r="R30" s="77"/>
      <c r="S30" s="77"/>
      <c r="T30" s="77"/>
      <c r="U30" s="77"/>
      <c r="V30" s="77"/>
      <c r="W30" s="77"/>
    </row>
    <row r="31" ht="21.75" customHeight="1" spans="1:23">
      <c r="A31" s="68" t="s">
        <v>337</v>
      </c>
      <c r="B31" s="68" t="s">
        <v>358</v>
      </c>
      <c r="C31" s="68" t="s">
        <v>359</v>
      </c>
      <c r="D31" s="68" t="s">
        <v>70</v>
      </c>
      <c r="E31" s="68" t="s">
        <v>166</v>
      </c>
      <c r="F31" s="68" t="s">
        <v>167</v>
      </c>
      <c r="G31" s="68" t="s">
        <v>360</v>
      </c>
      <c r="H31" s="68" t="s">
        <v>361</v>
      </c>
      <c r="I31" s="77">
        <v>510000</v>
      </c>
      <c r="J31" s="77">
        <v>510000</v>
      </c>
      <c r="K31" s="108">
        <v>510000</v>
      </c>
      <c r="L31" s="77"/>
      <c r="M31" s="77"/>
      <c r="N31" s="77"/>
      <c r="O31" s="77"/>
      <c r="P31" s="77"/>
      <c r="Q31" s="77"/>
      <c r="R31" s="77"/>
      <c r="S31" s="77"/>
      <c r="T31" s="77"/>
      <c r="U31" s="77"/>
      <c r="V31" s="77"/>
      <c r="W31" s="77"/>
    </row>
    <row r="32" ht="21.75" customHeight="1" spans="1:23">
      <c r="A32" s="68" t="s">
        <v>337</v>
      </c>
      <c r="B32" s="68" t="s">
        <v>358</v>
      </c>
      <c r="C32" s="68" t="s">
        <v>359</v>
      </c>
      <c r="D32" s="68" t="s">
        <v>70</v>
      </c>
      <c r="E32" s="68" t="s">
        <v>166</v>
      </c>
      <c r="F32" s="68" t="s">
        <v>167</v>
      </c>
      <c r="G32" s="68" t="s">
        <v>360</v>
      </c>
      <c r="H32" s="68" t="s">
        <v>361</v>
      </c>
      <c r="I32" s="77">
        <v>370000</v>
      </c>
      <c r="J32" s="77">
        <v>370000</v>
      </c>
      <c r="K32" s="108">
        <v>370000</v>
      </c>
      <c r="L32" s="77"/>
      <c r="M32" s="77"/>
      <c r="N32" s="77"/>
      <c r="O32" s="77"/>
      <c r="P32" s="77"/>
      <c r="Q32" s="77"/>
      <c r="R32" s="77"/>
      <c r="S32" s="77"/>
      <c r="T32" s="77"/>
      <c r="U32" s="77"/>
      <c r="V32" s="77"/>
      <c r="W32" s="77"/>
    </row>
    <row r="33" ht="21.75" customHeight="1" spans="1:23">
      <c r="A33" s="68" t="s">
        <v>337</v>
      </c>
      <c r="B33" s="68" t="s">
        <v>362</v>
      </c>
      <c r="C33" s="68" t="s">
        <v>363</v>
      </c>
      <c r="D33" s="68" t="s">
        <v>70</v>
      </c>
      <c r="E33" s="68" t="s">
        <v>162</v>
      </c>
      <c r="F33" s="68" t="s">
        <v>163</v>
      </c>
      <c r="G33" s="68" t="s">
        <v>284</v>
      </c>
      <c r="H33" s="68" t="s">
        <v>285</v>
      </c>
      <c r="I33" s="77">
        <v>200000</v>
      </c>
      <c r="J33" s="77">
        <v>200000</v>
      </c>
      <c r="K33" s="108">
        <v>200000</v>
      </c>
      <c r="L33" s="77"/>
      <c r="M33" s="77"/>
      <c r="N33" s="77"/>
      <c r="O33" s="77"/>
      <c r="P33" s="77"/>
      <c r="Q33" s="77"/>
      <c r="R33" s="77"/>
      <c r="S33" s="77"/>
      <c r="T33" s="77"/>
      <c r="U33" s="77"/>
      <c r="V33" s="77"/>
      <c r="W33" s="77"/>
    </row>
    <row r="34" ht="21.75" customHeight="1" spans="1:23">
      <c r="A34" s="68" t="s">
        <v>337</v>
      </c>
      <c r="B34" s="68" t="s">
        <v>364</v>
      </c>
      <c r="C34" s="68" t="s">
        <v>365</v>
      </c>
      <c r="D34" s="68" t="s">
        <v>70</v>
      </c>
      <c r="E34" s="68" t="s">
        <v>103</v>
      </c>
      <c r="F34" s="68" t="s">
        <v>104</v>
      </c>
      <c r="G34" s="68" t="s">
        <v>284</v>
      </c>
      <c r="H34" s="68" t="s">
        <v>285</v>
      </c>
      <c r="I34" s="77">
        <v>4440.76</v>
      </c>
      <c r="J34" s="77"/>
      <c r="K34" s="108"/>
      <c r="L34" s="77"/>
      <c r="M34" s="77"/>
      <c r="N34" s="77"/>
      <c r="O34" s="77"/>
      <c r="P34" s="77"/>
      <c r="Q34" s="77"/>
      <c r="R34" s="77">
        <v>4440.76</v>
      </c>
      <c r="S34" s="77"/>
      <c r="T34" s="77"/>
      <c r="U34" s="77"/>
      <c r="V34" s="77"/>
      <c r="W34" s="77">
        <v>4440.76</v>
      </c>
    </row>
    <row r="35" ht="21.75" customHeight="1" spans="1:23">
      <c r="A35" s="68" t="s">
        <v>337</v>
      </c>
      <c r="B35" s="68" t="s">
        <v>366</v>
      </c>
      <c r="C35" s="68" t="s">
        <v>367</v>
      </c>
      <c r="D35" s="68" t="s">
        <v>70</v>
      </c>
      <c r="E35" s="68" t="s">
        <v>103</v>
      </c>
      <c r="F35" s="68" t="s">
        <v>104</v>
      </c>
      <c r="G35" s="68" t="s">
        <v>284</v>
      </c>
      <c r="H35" s="68" t="s">
        <v>285</v>
      </c>
      <c r="I35" s="77">
        <v>87600</v>
      </c>
      <c r="J35" s="77"/>
      <c r="K35" s="108"/>
      <c r="L35" s="77"/>
      <c r="M35" s="77"/>
      <c r="N35" s="77"/>
      <c r="O35" s="77"/>
      <c r="P35" s="77"/>
      <c r="Q35" s="77"/>
      <c r="R35" s="77">
        <v>87600</v>
      </c>
      <c r="S35" s="77"/>
      <c r="T35" s="77"/>
      <c r="U35" s="77"/>
      <c r="V35" s="77"/>
      <c r="W35" s="77">
        <v>87600</v>
      </c>
    </row>
    <row r="36" ht="21.75" customHeight="1" spans="1:23">
      <c r="A36" s="68" t="s">
        <v>337</v>
      </c>
      <c r="B36" s="68" t="s">
        <v>368</v>
      </c>
      <c r="C36" s="68" t="s">
        <v>369</v>
      </c>
      <c r="D36" s="68" t="s">
        <v>70</v>
      </c>
      <c r="E36" s="68" t="s">
        <v>103</v>
      </c>
      <c r="F36" s="68" t="s">
        <v>104</v>
      </c>
      <c r="G36" s="68" t="s">
        <v>284</v>
      </c>
      <c r="H36" s="68" t="s">
        <v>285</v>
      </c>
      <c r="I36" s="77">
        <v>65550</v>
      </c>
      <c r="J36" s="77"/>
      <c r="K36" s="108"/>
      <c r="L36" s="77"/>
      <c r="M36" s="77"/>
      <c r="N36" s="77"/>
      <c r="O36" s="77"/>
      <c r="P36" s="77"/>
      <c r="Q36" s="77"/>
      <c r="R36" s="77">
        <v>65550</v>
      </c>
      <c r="S36" s="77"/>
      <c r="T36" s="77"/>
      <c r="U36" s="77"/>
      <c r="V36" s="77"/>
      <c r="W36" s="77">
        <v>65550</v>
      </c>
    </row>
    <row r="37" ht="21.75" customHeight="1" spans="1:23">
      <c r="A37" s="68" t="s">
        <v>337</v>
      </c>
      <c r="B37" s="68" t="s">
        <v>370</v>
      </c>
      <c r="C37" s="68" t="s">
        <v>371</v>
      </c>
      <c r="D37" s="68" t="s">
        <v>70</v>
      </c>
      <c r="E37" s="68" t="s">
        <v>162</v>
      </c>
      <c r="F37" s="68" t="s">
        <v>163</v>
      </c>
      <c r="G37" s="68" t="s">
        <v>284</v>
      </c>
      <c r="H37" s="68" t="s">
        <v>285</v>
      </c>
      <c r="I37" s="77">
        <v>245000</v>
      </c>
      <c r="J37" s="77"/>
      <c r="K37" s="108"/>
      <c r="L37" s="77"/>
      <c r="M37" s="77"/>
      <c r="N37" s="77"/>
      <c r="O37" s="77"/>
      <c r="P37" s="77"/>
      <c r="Q37" s="77"/>
      <c r="R37" s="77">
        <v>245000</v>
      </c>
      <c r="S37" s="77"/>
      <c r="T37" s="77"/>
      <c r="U37" s="77"/>
      <c r="V37" s="77"/>
      <c r="W37" s="77">
        <v>245000</v>
      </c>
    </row>
    <row r="38" ht="21.75" customHeight="1" spans="1:23">
      <c r="A38" s="68" t="s">
        <v>337</v>
      </c>
      <c r="B38" s="68" t="s">
        <v>372</v>
      </c>
      <c r="C38" s="68" t="s">
        <v>373</v>
      </c>
      <c r="D38" s="68" t="s">
        <v>70</v>
      </c>
      <c r="E38" s="68" t="s">
        <v>156</v>
      </c>
      <c r="F38" s="68" t="s">
        <v>157</v>
      </c>
      <c r="G38" s="68" t="s">
        <v>284</v>
      </c>
      <c r="H38" s="68" t="s">
        <v>285</v>
      </c>
      <c r="I38" s="77">
        <v>104239.47</v>
      </c>
      <c r="J38" s="77"/>
      <c r="K38" s="108"/>
      <c r="L38" s="77"/>
      <c r="M38" s="77"/>
      <c r="N38" s="77"/>
      <c r="O38" s="77"/>
      <c r="P38" s="77"/>
      <c r="Q38" s="77"/>
      <c r="R38" s="77">
        <v>104239.47</v>
      </c>
      <c r="S38" s="77"/>
      <c r="T38" s="77"/>
      <c r="U38" s="77"/>
      <c r="V38" s="77"/>
      <c r="W38" s="77">
        <v>104239.47</v>
      </c>
    </row>
    <row r="39" ht="21.75" customHeight="1" spans="1:23">
      <c r="A39" s="68" t="s">
        <v>374</v>
      </c>
      <c r="B39" s="68" t="s">
        <v>375</v>
      </c>
      <c r="C39" s="68" t="s">
        <v>376</v>
      </c>
      <c r="D39" s="68" t="s">
        <v>70</v>
      </c>
      <c r="E39" s="68" t="s">
        <v>144</v>
      </c>
      <c r="F39" s="68" t="s">
        <v>145</v>
      </c>
      <c r="G39" s="68" t="s">
        <v>284</v>
      </c>
      <c r="H39" s="68" t="s">
        <v>285</v>
      </c>
      <c r="I39" s="77">
        <v>2000000</v>
      </c>
      <c r="J39" s="77">
        <v>2000000</v>
      </c>
      <c r="K39" s="108">
        <v>2000000</v>
      </c>
      <c r="L39" s="77"/>
      <c r="M39" s="77"/>
      <c r="N39" s="77"/>
      <c r="O39" s="77"/>
      <c r="P39" s="77"/>
      <c r="Q39" s="77"/>
      <c r="R39" s="77"/>
      <c r="S39" s="77"/>
      <c r="T39" s="77"/>
      <c r="U39" s="77"/>
      <c r="V39" s="77"/>
      <c r="W39" s="77"/>
    </row>
    <row r="40" ht="18.75" customHeight="1" spans="1:23">
      <c r="A40" s="32" t="s">
        <v>214</v>
      </c>
      <c r="B40" s="33"/>
      <c r="C40" s="33"/>
      <c r="D40" s="33"/>
      <c r="E40" s="33"/>
      <c r="F40" s="33"/>
      <c r="G40" s="33"/>
      <c r="H40" s="34"/>
      <c r="I40" s="77">
        <v>17577160.23</v>
      </c>
      <c r="J40" s="77">
        <v>15157100</v>
      </c>
      <c r="K40" s="108">
        <v>15157100</v>
      </c>
      <c r="L40" s="77">
        <v>1913230</v>
      </c>
      <c r="M40" s="77"/>
      <c r="N40" s="77"/>
      <c r="O40" s="77"/>
      <c r="P40" s="77"/>
      <c r="Q40" s="77"/>
      <c r="R40" s="77">
        <v>506830.23</v>
      </c>
      <c r="S40" s="77"/>
      <c r="T40" s="77"/>
      <c r="U40" s="77"/>
      <c r="V40" s="77"/>
      <c r="W40" s="77">
        <v>506830.23</v>
      </c>
    </row>
  </sheetData>
  <mergeCells count="28">
    <mergeCell ref="A2:W2"/>
    <mergeCell ref="A3:H3"/>
    <mergeCell ref="J4:M4"/>
    <mergeCell ref="N4:P4"/>
    <mergeCell ref="R4:W4"/>
    <mergeCell ref="A40:H40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108"/>
  <sheetViews>
    <sheetView showZeros="0" workbookViewId="0">
      <selection activeCell="A1" sqref="A1"/>
    </sheetView>
  </sheetViews>
  <sheetFormatPr defaultColWidth="9.13888888888889" defaultRowHeight="12" customHeight="1"/>
  <cols>
    <col min="1" max="1" width="34.2777777777778" customWidth="1"/>
    <col min="2" max="2" width="29" customWidth="1"/>
    <col min="3" max="5" width="23.5740740740741" customWidth="1"/>
    <col min="6" max="6" width="11.2777777777778" customWidth="1"/>
    <col min="7" max="7" width="25.1388888888889" customWidth="1"/>
    <col min="8" max="8" width="15.5740740740741" customWidth="1"/>
    <col min="9" max="9" width="13.4259259259259" customWidth="1"/>
    <col min="10" max="10" width="18.8518518518519" customWidth="1"/>
  </cols>
  <sheetData>
    <row r="1" ht="18" customHeight="1" spans="10:10">
      <c r="J1" s="2" t="s">
        <v>377</v>
      </c>
    </row>
    <row r="2" ht="39.75" customHeight="1" spans="1:10">
      <c r="A2" s="64" t="str">
        <f>"2026"&amp;"年部门项目支出绩效目标表"</f>
        <v>2026年部门项目支出绩效目标表</v>
      </c>
      <c r="B2" s="3"/>
      <c r="C2" s="3"/>
      <c r="D2" s="3"/>
      <c r="E2" s="3"/>
      <c r="F2" s="65"/>
      <c r="G2" s="3"/>
      <c r="H2" s="65"/>
      <c r="I2" s="65"/>
      <c r="J2" s="3"/>
    </row>
    <row r="3" ht="17.25" customHeight="1" spans="1:1">
      <c r="A3" s="4" t="str">
        <f>"单位名称："&amp;"嵩明县杨林镇人民政府"</f>
        <v>单位名称：嵩明县杨林镇人民政府</v>
      </c>
    </row>
    <row r="4" ht="44.25" customHeight="1" spans="1:10">
      <c r="A4" s="66" t="s">
        <v>226</v>
      </c>
      <c r="B4" s="66" t="s">
        <v>378</v>
      </c>
      <c r="C4" s="66" t="s">
        <v>379</v>
      </c>
      <c r="D4" s="66" t="s">
        <v>380</v>
      </c>
      <c r="E4" s="66" t="s">
        <v>381</v>
      </c>
      <c r="F4" s="67" t="s">
        <v>382</v>
      </c>
      <c r="G4" s="66" t="s">
        <v>383</v>
      </c>
      <c r="H4" s="67" t="s">
        <v>384</v>
      </c>
      <c r="I4" s="67" t="s">
        <v>385</v>
      </c>
      <c r="J4" s="66" t="s">
        <v>386</v>
      </c>
    </row>
    <row r="5" ht="18.75" customHeight="1" spans="1:10">
      <c r="A5" s="135">
        <v>1</v>
      </c>
      <c r="B5" s="135">
        <v>2</v>
      </c>
      <c r="C5" s="135">
        <v>3</v>
      </c>
      <c r="D5" s="135">
        <v>4</v>
      </c>
      <c r="E5" s="135">
        <v>5</v>
      </c>
      <c r="F5" s="35">
        <v>6</v>
      </c>
      <c r="G5" s="135">
        <v>7</v>
      </c>
      <c r="H5" s="35">
        <v>8</v>
      </c>
      <c r="I5" s="35">
        <v>9</v>
      </c>
      <c r="J5" s="135">
        <v>10</v>
      </c>
    </row>
    <row r="6" ht="42" customHeight="1" spans="1:10">
      <c r="A6" s="29" t="s">
        <v>70</v>
      </c>
      <c r="B6" s="68"/>
      <c r="C6" s="68"/>
      <c r="D6" s="68"/>
      <c r="E6" s="53"/>
      <c r="F6" s="69"/>
      <c r="G6" s="53"/>
      <c r="H6" s="69"/>
      <c r="I6" s="69"/>
      <c r="J6" s="53"/>
    </row>
    <row r="7" ht="42" customHeight="1" spans="1:10">
      <c r="A7" s="136" t="s">
        <v>336</v>
      </c>
      <c r="B7" s="20" t="s">
        <v>387</v>
      </c>
      <c r="C7" s="20" t="s">
        <v>388</v>
      </c>
      <c r="D7" s="20" t="s">
        <v>389</v>
      </c>
      <c r="E7" s="29" t="s">
        <v>390</v>
      </c>
      <c r="F7" s="20" t="s">
        <v>391</v>
      </c>
      <c r="G7" s="29" t="s">
        <v>392</v>
      </c>
      <c r="H7" s="20"/>
      <c r="I7" s="20" t="s">
        <v>393</v>
      </c>
      <c r="J7" s="29" t="s">
        <v>394</v>
      </c>
    </row>
    <row r="8" ht="42" customHeight="1" spans="1:10">
      <c r="A8" s="136" t="s">
        <v>336</v>
      </c>
      <c r="B8" s="20" t="s">
        <v>387</v>
      </c>
      <c r="C8" s="20" t="s">
        <v>395</v>
      </c>
      <c r="D8" s="20" t="s">
        <v>396</v>
      </c>
      <c r="E8" s="29" t="s">
        <v>397</v>
      </c>
      <c r="F8" s="20" t="s">
        <v>391</v>
      </c>
      <c r="G8" s="29" t="s">
        <v>398</v>
      </c>
      <c r="H8" s="20"/>
      <c r="I8" s="20" t="s">
        <v>393</v>
      </c>
      <c r="J8" s="29" t="s">
        <v>399</v>
      </c>
    </row>
    <row r="9" ht="42" customHeight="1" spans="1:10">
      <c r="A9" s="136" t="s">
        <v>336</v>
      </c>
      <c r="B9" s="20" t="s">
        <v>387</v>
      </c>
      <c r="C9" s="20" t="s">
        <v>400</v>
      </c>
      <c r="D9" s="20" t="s">
        <v>401</v>
      </c>
      <c r="E9" s="29" t="s">
        <v>402</v>
      </c>
      <c r="F9" s="20" t="s">
        <v>403</v>
      </c>
      <c r="G9" s="29" t="s">
        <v>404</v>
      </c>
      <c r="H9" s="20" t="s">
        <v>405</v>
      </c>
      <c r="I9" s="20" t="s">
        <v>406</v>
      </c>
      <c r="J9" s="29" t="s">
        <v>407</v>
      </c>
    </row>
    <row r="10" ht="42" customHeight="1" spans="1:10">
      <c r="A10" s="136" t="s">
        <v>349</v>
      </c>
      <c r="B10" s="20" t="s">
        <v>408</v>
      </c>
      <c r="C10" s="20" t="s">
        <v>388</v>
      </c>
      <c r="D10" s="20" t="s">
        <v>389</v>
      </c>
      <c r="E10" s="29" t="s">
        <v>408</v>
      </c>
      <c r="F10" s="20" t="s">
        <v>391</v>
      </c>
      <c r="G10" s="29" t="s">
        <v>409</v>
      </c>
      <c r="H10" s="20" t="s">
        <v>410</v>
      </c>
      <c r="I10" s="20" t="s">
        <v>406</v>
      </c>
      <c r="J10" s="29" t="s">
        <v>408</v>
      </c>
    </row>
    <row r="11" ht="42" customHeight="1" spans="1:10">
      <c r="A11" s="136" t="s">
        <v>349</v>
      </c>
      <c r="B11" s="20" t="s">
        <v>408</v>
      </c>
      <c r="C11" s="20" t="s">
        <v>395</v>
      </c>
      <c r="D11" s="20" t="s">
        <v>396</v>
      </c>
      <c r="E11" s="29" t="s">
        <v>408</v>
      </c>
      <c r="F11" s="20" t="s">
        <v>391</v>
      </c>
      <c r="G11" s="29" t="s">
        <v>408</v>
      </c>
      <c r="H11" s="20"/>
      <c r="I11" s="20" t="s">
        <v>393</v>
      </c>
      <c r="J11" s="29" t="s">
        <v>408</v>
      </c>
    </row>
    <row r="12" ht="42" customHeight="1" spans="1:10">
      <c r="A12" s="136" t="s">
        <v>349</v>
      </c>
      <c r="B12" s="20" t="s">
        <v>408</v>
      </c>
      <c r="C12" s="20" t="s">
        <v>400</v>
      </c>
      <c r="D12" s="20" t="s">
        <v>401</v>
      </c>
      <c r="E12" s="29" t="s">
        <v>411</v>
      </c>
      <c r="F12" s="20" t="s">
        <v>403</v>
      </c>
      <c r="G12" s="29" t="s">
        <v>404</v>
      </c>
      <c r="H12" s="20" t="s">
        <v>405</v>
      </c>
      <c r="I12" s="20" t="s">
        <v>406</v>
      </c>
      <c r="J12" s="29" t="s">
        <v>412</v>
      </c>
    </row>
    <row r="13" ht="42" customHeight="1" spans="1:10">
      <c r="A13" s="136" t="s">
        <v>319</v>
      </c>
      <c r="B13" s="20" t="s">
        <v>387</v>
      </c>
      <c r="C13" s="20" t="s">
        <v>388</v>
      </c>
      <c r="D13" s="20" t="s">
        <v>389</v>
      </c>
      <c r="E13" s="29" t="s">
        <v>390</v>
      </c>
      <c r="F13" s="20" t="s">
        <v>391</v>
      </c>
      <c r="G13" s="29" t="s">
        <v>392</v>
      </c>
      <c r="H13" s="20"/>
      <c r="I13" s="20" t="s">
        <v>393</v>
      </c>
      <c r="J13" s="29" t="s">
        <v>394</v>
      </c>
    </row>
    <row r="14" ht="42" customHeight="1" spans="1:10">
      <c r="A14" s="136" t="s">
        <v>319</v>
      </c>
      <c r="B14" s="20" t="s">
        <v>387</v>
      </c>
      <c r="C14" s="20" t="s">
        <v>395</v>
      </c>
      <c r="D14" s="20" t="s">
        <v>396</v>
      </c>
      <c r="E14" s="29" t="s">
        <v>397</v>
      </c>
      <c r="F14" s="20" t="s">
        <v>391</v>
      </c>
      <c r="G14" s="29" t="s">
        <v>398</v>
      </c>
      <c r="H14" s="20"/>
      <c r="I14" s="20" t="s">
        <v>393</v>
      </c>
      <c r="J14" s="29" t="s">
        <v>399</v>
      </c>
    </row>
    <row r="15" ht="42" customHeight="1" spans="1:10">
      <c r="A15" s="136" t="s">
        <v>319</v>
      </c>
      <c r="B15" s="20" t="s">
        <v>387</v>
      </c>
      <c r="C15" s="20" t="s">
        <v>400</v>
      </c>
      <c r="D15" s="20" t="s">
        <v>401</v>
      </c>
      <c r="E15" s="29" t="s">
        <v>402</v>
      </c>
      <c r="F15" s="20" t="s">
        <v>403</v>
      </c>
      <c r="G15" s="29" t="s">
        <v>404</v>
      </c>
      <c r="H15" s="20" t="s">
        <v>405</v>
      </c>
      <c r="I15" s="20" t="s">
        <v>406</v>
      </c>
      <c r="J15" s="29" t="s">
        <v>407</v>
      </c>
    </row>
    <row r="16" ht="42" customHeight="1" spans="1:10">
      <c r="A16" s="136" t="s">
        <v>345</v>
      </c>
      <c r="B16" s="20" t="s">
        <v>413</v>
      </c>
      <c r="C16" s="20" t="s">
        <v>388</v>
      </c>
      <c r="D16" s="20" t="s">
        <v>389</v>
      </c>
      <c r="E16" s="29" t="s">
        <v>413</v>
      </c>
      <c r="F16" s="20" t="s">
        <v>391</v>
      </c>
      <c r="G16" s="29" t="s">
        <v>414</v>
      </c>
      <c r="H16" s="20" t="s">
        <v>410</v>
      </c>
      <c r="I16" s="20" t="s">
        <v>406</v>
      </c>
      <c r="J16" s="29" t="s">
        <v>413</v>
      </c>
    </row>
    <row r="17" ht="42" customHeight="1" spans="1:10">
      <c r="A17" s="136" t="s">
        <v>345</v>
      </c>
      <c r="B17" s="20" t="s">
        <v>413</v>
      </c>
      <c r="C17" s="20" t="s">
        <v>395</v>
      </c>
      <c r="D17" s="20" t="s">
        <v>396</v>
      </c>
      <c r="E17" s="29" t="s">
        <v>413</v>
      </c>
      <c r="F17" s="20" t="s">
        <v>391</v>
      </c>
      <c r="G17" s="29" t="s">
        <v>413</v>
      </c>
      <c r="H17" s="20"/>
      <c r="I17" s="20" t="s">
        <v>393</v>
      </c>
      <c r="J17" s="29" t="s">
        <v>413</v>
      </c>
    </row>
    <row r="18" ht="42" customHeight="1" spans="1:10">
      <c r="A18" s="136" t="s">
        <v>345</v>
      </c>
      <c r="B18" s="20" t="s">
        <v>413</v>
      </c>
      <c r="C18" s="20" t="s">
        <v>400</v>
      </c>
      <c r="D18" s="20" t="s">
        <v>401</v>
      </c>
      <c r="E18" s="29" t="s">
        <v>411</v>
      </c>
      <c r="F18" s="20" t="s">
        <v>403</v>
      </c>
      <c r="G18" s="29" t="s">
        <v>404</v>
      </c>
      <c r="H18" s="20" t="s">
        <v>405</v>
      </c>
      <c r="I18" s="20" t="s">
        <v>406</v>
      </c>
      <c r="J18" s="29" t="s">
        <v>412</v>
      </c>
    </row>
    <row r="19" ht="42" customHeight="1" spans="1:10">
      <c r="A19" s="136" t="s">
        <v>343</v>
      </c>
      <c r="B19" s="20" t="s">
        <v>415</v>
      </c>
      <c r="C19" s="20" t="s">
        <v>388</v>
      </c>
      <c r="D19" s="20" t="s">
        <v>389</v>
      </c>
      <c r="E19" s="29" t="s">
        <v>415</v>
      </c>
      <c r="F19" s="20" t="s">
        <v>391</v>
      </c>
      <c r="G19" s="29" t="s">
        <v>416</v>
      </c>
      <c r="H19" s="20" t="s">
        <v>410</v>
      </c>
      <c r="I19" s="20" t="s">
        <v>406</v>
      </c>
      <c r="J19" s="29" t="s">
        <v>415</v>
      </c>
    </row>
    <row r="20" ht="42" customHeight="1" spans="1:10">
      <c r="A20" s="136" t="s">
        <v>343</v>
      </c>
      <c r="B20" s="20" t="s">
        <v>415</v>
      </c>
      <c r="C20" s="20" t="s">
        <v>395</v>
      </c>
      <c r="D20" s="20" t="s">
        <v>396</v>
      </c>
      <c r="E20" s="29" t="s">
        <v>415</v>
      </c>
      <c r="F20" s="20" t="s">
        <v>391</v>
      </c>
      <c r="G20" s="29" t="s">
        <v>415</v>
      </c>
      <c r="H20" s="20"/>
      <c r="I20" s="20" t="s">
        <v>393</v>
      </c>
      <c r="J20" s="29" t="s">
        <v>415</v>
      </c>
    </row>
    <row r="21" ht="42" customHeight="1" spans="1:10">
      <c r="A21" s="136" t="s">
        <v>343</v>
      </c>
      <c r="B21" s="20" t="s">
        <v>415</v>
      </c>
      <c r="C21" s="20" t="s">
        <v>400</v>
      </c>
      <c r="D21" s="20" t="s">
        <v>401</v>
      </c>
      <c r="E21" s="29" t="s">
        <v>411</v>
      </c>
      <c r="F21" s="20" t="s">
        <v>403</v>
      </c>
      <c r="G21" s="29" t="s">
        <v>404</v>
      </c>
      <c r="H21" s="20" t="s">
        <v>405</v>
      </c>
      <c r="I21" s="20" t="s">
        <v>406</v>
      </c>
      <c r="J21" s="29" t="s">
        <v>412</v>
      </c>
    </row>
    <row r="22" ht="42" customHeight="1" spans="1:10">
      <c r="A22" s="136" t="s">
        <v>321</v>
      </c>
      <c r="B22" s="20" t="s">
        <v>387</v>
      </c>
      <c r="C22" s="20" t="s">
        <v>388</v>
      </c>
      <c r="D22" s="20" t="s">
        <v>389</v>
      </c>
      <c r="E22" s="29" t="s">
        <v>390</v>
      </c>
      <c r="F22" s="20" t="s">
        <v>391</v>
      </c>
      <c r="G22" s="29" t="s">
        <v>392</v>
      </c>
      <c r="H22" s="20"/>
      <c r="I22" s="20" t="s">
        <v>393</v>
      </c>
      <c r="J22" s="29" t="s">
        <v>394</v>
      </c>
    </row>
    <row r="23" ht="42" customHeight="1" spans="1:10">
      <c r="A23" s="136" t="s">
        <v>321</v>
      </c>
      <c r="B23" s="20" t="s">
        <v>387</v>
      </c>
      <c r="C23" s="20" t="s">
        <v>395</v>
      </c>
      <c r="D23" s="20" t="s">
        <v>396</v>
      </c>
      <c r="E23" s="29" t="s">
        <v>397</v>
      </c>
      <c r="F23" s="20" t="s">
        <v>391</v>
      </c>
      <c r="G23" s="29" t="s">
        <v>398</v>
      </c>
      <c r="H23" s="20"/>
      <c r="I23" s="20" t="s">
        <v>393</v>
      </c>
      <c r="J23" s="29" t="s">
        <v>399</v>
      </c>
    </row>
    <row r="24" ht="42" customHeight="1" spans="1:10">
      <c r="A24" s="136" t="s">
        <v>321</v>
      </c>
      <c r="B24" s="20" t="s">
        <v>387</v>
      </c>
      <c r="C24" s="20" t="s">
        <v>400</v>
      </c>
      <c r="D24" s="20" t="s">
        <v>401</v>
      </c>
      <c r="E24" s="29" t="s">
        <v>402</v>
      </c>
      <c r="F24" s="20" t="s">
        <v>403</v>
      </c>
      <c r="G24" s="29" t="s">
        <v>404</v>
      </c>
      <c r="H24" s="20" t="s">
        <v>405</v>
      </c>
      <c r="I24" s="20" t="s">
        <v>406</v>
      </c>
      <c r="J24" s="29" t="s">
        <v>407</v>
      </c>
    </row>
    <row r="25" ht="42" customHeight="1" spans="1:10">
      <c r="A25" s="136" t="s">
        <v>334</v>
      </c>
      <c r="B25" s="20" t="s">
        <v>387</v>
      </c>
      <c r="C25" s="20" t="s">
        <v>388</v>
      </c>
      <c r="D25" s="20" t="s">
        <v>389</v>
      </c>
      <c r="E25" s="29" t="s">
        <v>390</v>
      </c>
      <c r="F25" s="20" t="s">
        <v>391</v>
      </c>
      <c r="G25" s="29" t="s">
        <v>392</v>
      </c>
      <c r="H25" s="20"/>
      <c r="I25" s="20" t="s">
        <v>393</v>
      </c>
      <c r="J25" s="29" t="s">
        <v>394</v>
      </c>
    </row>
    <row r="26" ht="42" customHeight="1" spans="1:10">
      <c r="A26" s="136" t="s">
        <v>334</v>
      </c>
      <c r="B26" s="20" t="s">
        <v>387</v>
      </c>
      <c r="C26" s="20" t="s">
        <v>395</v>
      </c>
      <c r="D26" s="20" t="s">
        <v>396</v>
      </c>
      <c r="E26" s="29" t="s">
        <v>397</v>
      </c>
      <c r="F26" s="20" t="s">
        <v>391</v>
      </c>
      <c r="G26" s="29" t="s">
        <v>398</v>
      </c>
      <c r="H26" s="20"/>
      <c r="I26" s="20" t="s">
        <v>393</v>
      </c>
      <c r="J26" s="29" t="s">
        <v>399</v>
      </c>
    </row>
    <row r="27" ht="42" customHeight="1" spans="1:10">
      <c r="A27" s="136" t="s">
        <v>334</v>
      </c>
      <c r="B27" s="20" t="s">
        <v>387</v>
      </c>
      <c r="C27" s="20" t="s">
        <v>400</v>
      </c>
      <c r="D27" s="20" t="s">
        <v>401</v>
      </c>
      <c r="E27" s="29" t="s">
        <v>402</v>
      </c>
      <c r="F27" s="20" t="s">
        <v>403</v>
      </c>
      <c r="G27" s="29" t="s">
        <v>404</v>
      </c>
      <c r="H27" s="20" t="s">
        <v>405</v>
      </c>
      <c r="I27" s="20" t="s">
        <v>406</v>
      </c>
      <c r="J27" s="29" t="s">
        <v>407</v>
      </c>
    </row>
    <row r="28" ht="42" customHeight="1" spans="1:10">
      <c r="A28" s="136" t="s">
        <v>365</v>
      </c>
      <c r="B28" s="20" t="s">
        <v>417</v>
      </c>
      <c r="C28" s="20" t="s">
        <v>388</v>
      </c>
      <c r="D28" s="20" t="s">
        <v>389</v>
      </c>
      <c r="E28" s="29" t="s">
        <v>418</v>
      </c>
      <c r="F28" s="20" t="s">
        <v>391</v>
      </c>
      <c r="G28" s="29" t="s">
        <v>419</v>
      </c>
      <c r="H28" s="20" t="s">
        <v>410</v>
      </c>
      <c r="I28" s="20" t="s">
        <v>406</v>
      </c>
      <c r="J28" s="29" t="s">
        <v>420</v>
      </c>
    </row>
    <row r="29" ht="42" customHeight="1" spans="1:10">
      <c r="A29" s="136" t="s">
        <v>365</v>
      </c>
      <c r="B29" s="20" t="s">
        <v>417</v>
      </c>
      <c r="C29" s="20" t="s">
        <v>395</v>
      </c>
      <c r="D29" s="20" t="s">
        <v>396</v>
      </c>
      <c r="E29" s="29" t="s">
        <v>397</v>
      </c>
      <c r="F29" s="20" t="s">
        <v>391</v>
      </c>
      <c r="G29" s="29" t="s">
        <v>398</v>
      </c>
      <c r="H29" s="20"/>
      <c r="I29" s="20" t="s">
        <v>393</v>
      </c>
      <c r="J29" s="29" t="s">
        <v>399</v>
      </c>
    </row>
    <row r="30" ht="42" customHeight="1" spans="1:10">
      <c r="A30" s="136" t="s">
        <v>365</v>
      </c>
      <c r="B30" s="20" t="s">
        <v>417</v>
      </c>
      <c r="C30" s="20" t="s">
        <v>400</v>
      </c>
      <c r="D30" s="20" t="s">
        <v>401</v>
      </c>
      <c r="E30" s="29" t="s">
        <v>402</v>
      </c>
      <c r="F30" s="20" t="s">
        <v>403</v>
      </c>
      <c r="G30" s="29" t="s">
        <v>404</v>
      </c>
      <c r="H30" s="20" t="s">
        <v>405</v>
      </c>
      <c r="I30" s="20" t="s">
        <v>406</v>
      </c>
      <c r="J30" s="29" t="s">
        <v>421</v>
      </c>
    </row>
    <row r="31" ht="42" customHeight="1" spans="1:10">
      <c r="A31" s="136" t="s">
        <v>325</v>
      </c>
      <c r="B31" s="20" t="s">
        <v>387</v>
      </c>
      <c r="C31" s="20" t="s">
        <v>388</v>
      </c>
      <c r="D31" s="20" t="s">
        <v>389</v>
      </c>
      <c r="E31" s="29" t="s">
        <v>390</v>
      </c>
      <c r="F31" s="20" t="s">
        <v>391</v>
      </c>
      <c r="G31" s="29" t="s">
        <v>392</v>
      </c>
      <c r="H31" s="20"/>
      <c r="I31" s="20" t="s">
        <v>393</v>
      </c>
      <c r="J31" s="29" t="s">
        <v>394</v>
      </c>
    </row>
    <row r="32" ht="42" customHeight="1" spans="1:10">
      <c r="A32" s="136" t="s">
        <v>325</v>
      </c>
      <c r="B32" s="20" t="s">
        <v>387</v>
      </c>
      <c r="C32" s="20" t="s">
        <v>395</v>
      </c>
      <c r="D32" s="20" t="s">
        <v>396</v>
      </c>
      <c r="E32" s="29" t="s">
        <v>397</v>
      </c>
      <c r="F32" s="20" t="s">
        <v>391</v>
      </c>
      <c r="G32" s="29" t="s">
        <v>398</v>
      </c>
      <c r="H32" s="20"/>
      <c r="I32" s="20" t="s">
        <v>393</v>
      </c>
      <c r="J32" s="29" t="s">
        <v>399</v>
      </c>
    </row>
    <row r="33" ht="42" customHeight="1" spans="1:10">
      <c r="A33" s="136" t="s">
        <v>325</v>
      </c>
      <c r="B33" s="20" t="s">
        <v>387</v>
      </c>
      <c r="C33" s="20" t="s">
        <v>400</v>
      </c>
      <c r="D33" s="20" t="s">
        <v>401</v>
      </c>
      <c r="E33" s="29" t="s">
        <v>402</v>
      </c>
      <c r="F33" s="20" t="s">
        <v>403</v>
      </c>
      <c r="G33" s="29" t="s">
        <v>404</v>
      </c>
      <c r="H33" s="20" t="s">
        <v>405</v>
      </c>
      <c r="I33" s="20" t="s">
        <v>406</v>
      </c>
      <c r="J33" s="29" t="s">
        <v>407</v>
      </c>
    </row>
    <row r="34" ht="42" customHeight="1" spans="1:10">
      <c r="A34" s="136" t="s">
        <v>341</v>
      </c>
      <c r="B34" s="20" t="s">
        <v>422</v>
      </c>
      <c r="C34" s="20" t="s">
        <v>388</v>
      </c>
      <c r="D34" s="20" t="s">
        <v>389</v>
      </c>
      <c r="E34" s="29" t="s">
        <v>422</v>
      </c>
      <c r="F34" s="20" t="s">
        <v>391</v>
      </c>
      <c r="G34" s="29" t="s">
        <v>423</v>
      </c>
      <c r="H34" s="20" t="s">
        <v>410</v>
      </c>
      <c r="I34" s="20" t="s">
        <v>406</v>
      </c>
      <c r="J34" s="29" t="s">
        <v>422</v>
      </c>
    </row>
    <row r="35" ht="42" customHeight="1" spans="1:10">
      <c r="A35" s="136" t="s">
        <v>341</v>
      </c>
      <c r="B35" s="20" t="s">
        <v>422</v>
      </c>
      <c r="C35" s="20" t="s">
        <v>395</v>
      </c>
      <c r="D35" s="20" t="s">
        <v>396</v>
      </c>
      <c r="E35" s="29" t="s">
        <v>422</v>
      </c>
      <c r="F35" s="20" t="s">
        <v>391</v>
      </c>
      <c r="G35" s="29" t="s">
        <v>422</v>
      </c>
      <c r="H35" s="20"/>
      <c r="I35" s="20" t="s">
        <v>393</v>
      </c>
      <c r="J35" s="29" t="s">
        <v>422</v>
      </c>
    </row>
    <row r="36" ht="42" customHeight="1" spans="1:10">
      <c r="A36" s="136" t="s">
        <v>341</v>
      </c>
      <c r="B36" s="20" t="s">
        <v>422</v>
      </c>
      <c r="C36" s="20" t="s">
        <v>400</v>
      </c>
      <c r="D36" s="20" t="s">
        <v>401</v>
      </c>
      <c r="E36" s="29" t="s">
        <v>411</v>
      </c>
      <c r="F36" s="20" t="s">
        <v>403</v>
      </c>
      <c r="G36" s="29" t="s">
        <v>404</v>
      </c>
      <c r="H36" s="20" t="s">
        <v>405</v>
      </c>
      <c r="I36" s="20" t="s">
        <v>406</v>
      </c>
      <c r="J36" s="29" t="s">
        <v>412</v>
      </c>
    </row>
    <row r="37" ht="42" customHeight="1" spans="1:10">
      <c r="A37" s="136" t="s">
        <v>376</v>
      </c>
      <c r="B37" s="20" t="s">
        <v>424</v>
      </c>
      <c r="C37" s="20" t="s">
        <v>388</v>
      </c>
      <c r="D37" s="20" t="s">
        <v>389</v>
      </c>
      <c r="E37" s="29" t="s">
        <v>425</v>
      </c>
      <c r="F37" s="20" t="s">
        <v>391</v>
      </c>
      <c r="G37" s="29" t="s">
        <v>96</v>
      </c>
      <c r="H37" s="20" t="s">
        <v>426</v>
      </c>
      <c r="I37" s="20" t="s">
        <v>406</v>
      </c>
      <c r="J37" s="29" t="s">
        <v>425</v>
      </c>
    </row>
    <row r="38" ht="42" customHeight="1" spans="1:10">
      <c r="A38" s="136" t="s">
        <v>376</v>
      </c>
      <c r="B38" s="20" t="s">
        <v>424</v>
      </c>
      <c r="C38" s="20" t="s">
        <v>395</v>
      </c>
      <c r="D38" s="20" t="s">
        <v>396</v>
      </c>
      <c r="E38" s="29" t="s">
        <v>427</v>
      </c>
      <c r="F38" s="20" t="s">
        <v>391</v>
      </c>
      <c r="G38" s="29" t="s">
        <v>428</v>
      </c>
      <c r="H38" s="20"/>
      <c r="I38" s="20" t="s">
        <v>393</v>
      </c>
      <c r="J38" s="29" t="s">
        <v>425</v>
      </c>
    </row>
    <row r="39" ht="42" customHeight="1" spans="1:10">
      <c r="A39" s="136" t="s">
        <v>376</v>
      </c>
      <c r="B39" s="20" t="s">
        <v>424</v>
      </c>
      <c r="C39" s="20" t="s">
        <v>400</v>
      </c>
      <c r="D39" s="20" t="s">
        <v>401</v>
      </c>
      <c r="E39" s="29" t="s">
        <v>429</v>
      </c>
      <c r="F39" s="20" t="s">
        <v>403</v>
      </c>
      <c r="G39" s="29" t="s">
        <v>404</v>
      </c>
      <c r="H39" s="20" t="s">
        <v>405</v>
      </c>
      <c r="I39" s="20" t="s">
        <v>406</v>
      </c>
      <c r="J39" s="29" t="s">
        <v>430</v>
      </c>
    </row>
    <row r="40" ht="42" customHeight="1" spans="1:10">
      <c r="A40" s="136" t="s">
        <v>373</v>
      </c>
      <c r="B40" s="20" t="s">
        <v>417</v>
      </c>
      <c r="C40" s="20" t="s">
        <v>388</v>
      </c>
      <c r="D40" s="20" t="s">
        <v>389</v>
      </c>
      <c r="E40" s="29" t="s">
        <v>418</v>
      </c>
      <c r="F40" s="20" t="s">
        <v>391</v>
      </c>
      <c r="G40" s="29" t="s">
        <v>431</v>
      </c>
      <c r="H40" s="20" t="s">
        <v>410</v>
      </c>
      <c r="I40" s="20" t="s">
        <v>406</v>
      </c>
      <c r="J40" s="29" t="s">
        <v>420</v>
      </c>
    </row>
    <row r="41" ht="42" customHeight="1" spans="1:10">
      <c r="A41" s="136" t="s">
        <v>373</v>
      </c>
      <c r="B41" s="20" t="s">
        <v>417</v>
      </c>
      <c r="C41" s="20" t="s">
        <v>395</v>
      </c>
      <c r="D41" s="20" t="s">
        <v>396</v>
      </c>
      <c r="E41" s="29" t="s">
        <v>397</v>
      </c>
      <c r="F41" s="20" t="s">
        <v>391</v>
      </c>
      <c r="G41" s="29" t="s">
        <v>398</v>
      </c>
      <c r="H41" s="20"/>
      <c r="I41" s="20" t="s">
        <v>393</v>
      </c>
      <c r="J41" s="29" t="s">
        <v>399</v>
      </c>
    </row>
    <row r="42" ht="42" customHeight="1" spans="1:10">
      <c r="A42" s="136" t="s">
        <v>373</v>
      </c>
      <c r="B42" s="20" t="s">
        <v>417</v>
      </c>
      <c r="C42" s="20" t="s">
        <v>400</v>
      </c>
      <c r="D42" s="20" t="s">
        <v>401</v>
      </c>
      <c r="E42" s="29" t="s">
        <v>402</v>
      </c>
      <c r="F42" s="20" t="s">
        <v>403</v>
      </c>
      <c r="G42" s="29" t="s">
        <v>404</v>
      </c>
      <c r="H42" s="20" t="s">
        <v>405</v>
      </c>
      <c r="I42" s="20" t="s">
        <v>406</v>
      </c>
      <c r="J42" s="29" t="s">
        <v>421</v>
      </c>
    </row>
    <row r="43" ht="42" customHeight="1" spans="1:10">
      <c r="A43" s="136" t="s">
        <v>313</v>
      </c>
      <c r="B43" s="20" t="s">
        <v>387</v>
      </c>
      <c r="C43" s="20" t="s">
        <v>388</v>
      </c>
      <c r="D43" s="20" t="s">
        <v>432</v>
      </c>
      <c r="E43" s="29" t="s">
        <v>390</v>
      </c>
      <c r="F43" s="20" t="s">
        <v>391</v>
      </c>
      <c r="G43" s="29" t="s">
        <v>433</v>
      </c>
      <c r="H43" s="20" t="s">
        <v>410</v>
      </c>
      <c r="I43" s="20" t="s">
        <v>406</v>
      </c>
      <c r="J43" s="29" t="s">
        <v>394</v>
      </c>
    </row>
    <row r="44" ht="42" customHeight="1" spans="1:10">
      <c r="A44" s="136" t="s">
        <v>313</v>
      </c>
      <c r="B44" s="20" t="s">
        <v>387</v>
      </c>
      <c r="C44" s="20" t="s">
        <v>395</v>
      </c>
      <c r="D44" s="20" t="s">
        <v>396</v>
      </c>
      <c r="E44" s="29" t="s">
        <v>397</v>
      </c>
      <c r="F44" s="20" t="s">
        <v>391</v>
      </c>
      <c r="G44" s="29" t="s">
        <v>398</v>
      </c>
      <c r="H44" s="20"/>
      <c r="I44" s="20" t="s">
        <v>393</v>
      </c>
      <c r="J44" s="29" t="s">
        <v>399</v>
      </c>
    </row>
    <row r="45" ht="42" customHeight="1" spans="1:10">
      <c r="A45" s="136" t="s">
        <v>313</v>
      </c>
      <c r="B45" s="20" t="s">
        <v>387</v>
      </c>
      <c r="C45" s="20" t="s">
        <v>400</v>
      </c>
      <c r="D45" s="20" t="s">
        <v>401</v>
      </c>
      <c r="E45" s="29" t="s">
        <v>402</v>
      </c>
      <c r="F45" s="20" t="s">
        <v>403</v>
      </c>
      <c r="G45" s="29" t="s">
        <v>404</v>
      </c>
      <c r="H45" s="20" t="s">
        <v>405</v>
      </c>
      <c r="I45" s="20" t="s">
        <v>406</v>
      </c>
      <c r="J45" s="29" t="s">
        <v>407</v>
      </c>
    </row>
    <row r="46" ht="42" customHeight="1" spans="1:10">
      <c r="A46" s="136" t="s">
        <v>353</v>
      </c>
      <c r="B46" s="20" t="s">
        <v>434</v>
      </c>
      <c r="C46" s="20" t="s">
        <v>388</v>
      </c>
      <c r="D46" s="20" t="s">
        <v>389</v>
      </c>
      <c r="E46" s="29" t="s">
        <v>434</v>
      </c>
      <c r="F46" s="20" t="s">
        <v>391</v>
      </c>
      <c r="G46" s="29" t="s">
        <v>409</v>
      </c>
      <c r="H46" s="20" t="s">
        <v>410</v>
      </c>
      <c r="I46" s="20" t="s">
        <v>406</v>
      </c>
      <c r="J46" s="29" t="s">
        <v>434</v>
      </c>
    </row>
    <row r="47" ht="42" customHeight="1" spans="1:10">
      <c r="A47" s="136" t="s">
        <v>353</v>
      </c>
      <c r="B47" s="20" t="s">
        <v>434</v>
      </c>
      <c r="C47" s="20" t="s">
        <v>395</v>
      </c>
      <c r="D47" s="20" t="s">
        <v>396</v>
      </c>
      <c r="E47" s="29" t="s">
        <v>434</v>
      </c>
      <c r="F47" s="20" t="s">
        <v>391</v>
      </c>
      <c r="G47" s="29" t="s">
        <v>434</v>
      </c>
      <c r="H47" s="20"/>
      <c r="I47" s="20" t="s">
        <v>393</v>
      </c>
      <c r="J47" s="29" t="s">
        <v>434</v>
      </c>
    </row>
    <row r="48" ht="42" customHeight="1" spans="1:10">
      <c r="A48" s="136" t="s">
        <v>353</v>
      </c>
      <c r="B48" s="20" t="s">
        <v>434</v>
      </c>
      <c r="C48" s="20" t="s">
        <v>400</v>
      </c>
      <c r="D48" s="20" t="s">
        <v>401</v>
      </c>
      <c r="E48" s="29" t="s">
        <v>411</v>
      </c>
      <c r="F48" s="20" t="s">
        <v>403</v>
      </c>
      <c r="G48" s="29" t="s">
        <v>404</v>
      </c>
      <c r="H48" s="20" t="s">
        <v>405</v>
      </c>
      <c r="I48" s="20" t="s">
        <v>406</v>
      </c>
      <c r="J48" s="29" t="s">
        <v>412</v>
      </c>
    </row>
    <row r="49" ht="42" customHeight="1" spans="1:10">
      <c r="A49" s="136" t="s">
        <v>317</v>
      </c>
      <c r="B49" s="20" t="s">
        <v>387</v>
      </c>
      <c r="C49" s="20" t="s">
        <v>388</v>
      </c>
      <c r="D49" s="20" t="s">
        <v>389</v>
      </c>
      <c r="E49" s="29" t="s">
        <v>390</v>
      </c>
      <c r="F49" s="20" t="s">
        <v>391</v>
      </c>
      <c r="G49" s="29" t="s">
        <v>392</v>
      </c>
      <c r="H49" s="20"/>
      <c r="I49" s="20" t="s">
        <v>393</v>
      </c>
      <c r="J49" s="29" t="s">
        <v>394</v>
      </c>
    </row>
    <row r="50" ht="42" customHeight="1" spans="1:10">
      <c r="A50" s="136" t="s">
        <v>317</v>
      </c>
      <c r="B50" s="20" t="s">
        <v>387</v>
      </c>
      <c r="C50" s="20" t="s">
        <v>395</v>
      </c>
      <c r="D50" s="20" t="s">
        <v>396</v>
      </c>
      <c r="E50" s="29" t="s">
        <v>397</v>
      </c>
      <c r="F50" s="20" t="s">
        <v>391</v>
      </c>
      <c r="G50" s="29" t="s">
        <v>398</v>
      </c>
      <c r="H50" s="20"/>
      <c r="I50" s="20" t="s">
        <v>393</v>
      </c>
      <c r="J50" s="29" t="s">
        <v>399</v>
      </c>
    </row>
    <row r="51" ht="42" customHeight="1" spans="1:10">
      <c r="A51" s="136" t="s">
        <v>317</v>
      </c>
      <c r="B51" s="20" t="s">
        <v>387</v>
      </c>
      <c r="C51" s="20" t="s">
        <v>400</v>
      </c>
      <c r="D51" s="20" t="s">
        <v>401</v>
      </c>
      <c r="E51" s="29" t="s">
        <v>402</v>
      </c>
      <c r="F51" s="20" t="s">
        <v>403</v>
      </c>
      <c r="G51" s="29" t="s">
        <v>404</v>
      </c>
      <c r="H51" s="20" t="s">
        <v>405</v>
      </c>
      <c r="I51" s="20" t="s">
        <v>406</v>
      </c>
      <c r="J51" s="29" t="s">
        <v>407</v>
      </c>
    </row>
    <row r="52" ht="42" customHeight="1" spans="1:10">
      <c r="A52" s="136" t="s">
        <v>327</v>
      </c>
      <c r="B52" s="20" t="s">
        <v>387</v>
      </c>
      <c r="C52" s="20" t="s">
        <v>388</v>
      </c>
      <c r="D52" s="20" t="s">
        <v>389</v>
      </c>
      <c r="E52" s="29" t="s">
        <v>390</v>
      </c>
      <c r="F52" s="20" t="s">
        <v>391</v>
      </c>
      <c r="G52" s="29" t="s">
        <v>392</v>
      </c>
      <c r="H52" s="20"/>
      <c r="I52" s="20" t="s">
        <v>393</v>
      </c>
      <c r="J52" s="29" t="s">
        <v>394</v>
      </c>
    </row>
    <row r="53" ht="42" customHeight="1" spans="1:10">
      <c r="A53" s="136" t="s">
        <v>327</v>
      </c>
      <c r="B53" s="20" t="s">
        <v>387</v>
      </c>
      <c r="C53" s="20" t="s">
        <v>395</v>
      </c>
      <c r="D53" s="20" t="s">
        <v>396</v>
      </c>
      <c r="E53" s="29" t="s">
        <v>397</v>
      </c>
      <c r="F53" s="20" t="s">
        <v>391</v>
      </c>
      <c r="G53" s="29" t="s">
        <v>398</v>
      </c>
      <c r="H53" s="20"/>
      <c r="I53" s="20" t="s">
        <v>393</v>
      </c>
      <c r="J53" s="29" t="s">
        <v>399</v>
      </c>
    </row>
    <row r="54" ht="42" customHeight="1" spans="1:10">
      <c r="A54" s="136" t="s">
        <v>327</v>
      </c>
      <c r="B54" s="20" t="s">
        <v>387</v>
      </c>
      <c r="C54" s="20" t="s">
        <v>400</v>
      </c>
      <c r="D54" s="20" t="s">
        <v>401</v>
      </c>
      <c r="E54" s="29" t="s">
        <v>402</v>
      </c>
      <c r="F54" s="20" t="s">
        <v>403</v>
      </c>
      <c r="G54" s="29" t="s">
        <v>404</v>
      </c>
      <c r="H54" s="20" t="s">
        <v>405</v>
      </c>
      <c r="I54" s="20" t="s">
        <v>406</v>
      </c>
      <c r="J54" s="29" t="s">
        <v>407</v>
      </c>
    </row>
    <row r="55" ht="42" customHeight="1" spans="1:10">
      <c r="A55" s="136" t="s">
        <v>315</v>
      </c>
      <c r="B55" s="20" t="s">
        <v>387</v>
      </c>
      <c r="C55" s="20" t="s">
        <v>388</v>
      </c>
      <c r="D55" s="20" t="s">
        <v>389</v>
      </c>
      <c r="E55" s="29" t="s">
        <v>390</v>
      </c>
      <c r="F55" s="20" t="s">
        <v>391</v>
      </c>
      <c r="G55" s="29" t="s">
        <v>392</v>
      </c>
      <c r="H55" s="20"/>
      <c r="I55" s="20" t="s">
        <v>393</v>
      </c>
      <c r="J55" s="29" t="s">
        <v>394</v>
      </c>
    </row>
    <row r="56" ht="42" customHeight="1" spans="1:10">
      <c r="A56" s="136" t="s">
        <v>315</v>
      </c>
      <c r="B56" s="20" t="s">
        <v>387</v>
      </c>
      <c r="C56" s="20" t="s">
        <v>395</v>
      </c>
      <c r="D56" s="20" t="s">
        <v>396</v>
      </c>
      <c r="E56" s="29" t="s">
        <v>397</v>
      </c>
      <c r="F56" s="20" t="s">
        <v>391</v>
      </c>
      <c r="G56" s="29" t="s">
        <v>398</v>
      </c>
      <c r="H56" s="20"/>
      <c r="I56" s="20" t="s">
        <v>393</v>
      </c>
      <c r="J56" s="29" t="s">
        <v>399</v>
      </c>
    </row>
    <row r="57" ht="42" customHeight="1" spans="1:10">
      <c r="A57" s="136" t="s">
        <v>315</v>
      </c>
      <c r="B57" s="20" t="s">
        <v>387</v>
      </c>
      <c r="C57" s="20" t="s">
        <v>400</v>
      </c>
      <c r="D57" s="20" t="s">
        <v>401</v>
      </c>
      <c r="E57" s="29" t="s">
        <v>402</v>
      </c>
      <c r="F57" s="20" t="s">
        <v>403</v>
      </c>
      <c r="G57" s="29" t="s">
        <v>404</v>
      </c>
      <c r="H57" s="20" t="s">
        <v>405</v>
      </c>
      <c r="I57" s="20" t="s">
        <v>406</v>
      </c>
      <c r="J57" s="29" t="s">
        <v>407</v>
      </c>
    </row>
    <row r="58" ht="42" customHeight="1" spans="1:10">
      <c r="A58" s="136" t="s">
        <v>359</v>
      </c>
      <c r="B58" s="20" t="s">
        <v>435</v>
      </c>
      <c r="C58" s="20" t="s">
        <v>388</v>
      </c>
      <c r="D58" s="20" t="s">
        <v>436</v>
      </c>
      <c r="E58" s="29" t="s">
        <v>437</v>
      </c>
      <c r="F58" s="20" t="s">
        <v>391</v>
      </c>
      <c r="G58" s="29" t="s">
        <v>438</v>
      </c>
      <c r="H58" s="20" t="s">
        <v>405</v>
      </c>
      <c r="I58" s="20" t="s">
        <v>406</v>
      </c>
      <c r="J58" s="29" t="s">
        <v>437</v>
      </c>
    </row>
    <row r="59" ht="42" customHeight="1" spans="1:10">
      <c r="A59" s="136" t="s">
        <v>359</v>
      </c>
      <c r="B59" s="20" t="s">
        <v>435</v>
      </c>
      <c r="C59" s="20" t="s">
        <v>395</v>
      </c>
      <c r="D59" s="20" t="s">
        <v>439</v>
      </c>
      <c r="E59" s="29" t="s">
        <v>440</v>
      </c>
      <c r="F59" s="20" t="s">
        <v>391</v>
      </c>
      <c r="G59" s="29" t="s">
        <v>441</v>
      </c>
      <c r="H59" s="20"/>
      <c r="I59" s="20" t="s">
        <v>393</v>
      </c>
      <c r="J59" s="29" t="s">
        <v>440</v>
      </c>
    </row>
    <row r="60" ht="42" customHeight="1" spans="1:10">
      <c r="A60" s="136" t="s">
        <v>359</v>
      </c>
      <c r="B60" s="20" t="s">
        <v>435</v>
      </c>
      <c r="C60" s="20" t="s">
        <v>395</v>
      </c>
      <c r="D60" s="20" t="s">
        <v>442</v>
      </c>
      <c r="E60" s="29" t="s">
        <v>443</v>
      </c>
      <c r="F60" s="20" t="s">
        <v>391</v>
      </c>
      <c r="G60" s="29" t="s">
        <v>444</v>
      </c>
      <c r="H60" s="20"/>
      <c r="I60" s="20" t="s">
        <v>393</v>
      </c>
      <c r="J60" s="29" t="s">
        <v>443</v>
      </c>
    </row>
    <row r="61" ht="42" customHeight="1" spans="1:10">
      <c r="A61" s="136" t="s">
        <v>359</v>
      </c>
      <c r="B61" s="20" t="s">
        <v>435</v>
      </c>
      <c r="C61" s="20" t="s">
        <v>400</v>
      </c>
      <c r="D61" s="20" t="s">
        <v>401</v>
      </c>
      <c r="E61" s="29" t="s">
        <v>445</v>
      </c>
      <c r="F61" s="20" t="s">
        <v>403</v>
      </c>
      <c r="G61" s="29" t="s">
        <v>404</v>
      </c>
      <c r="H61" s="20" t="s">
        <v>405</v>
      </c>
      <c r="I61" s="20" t="s">
        <v>406</v>
      </c>
      <c r="J61" s="29" t="s">
        <v>445</v>
      </c>
    </row>
    <row r="62" ht="42" customHeight="1" spans="1:10">
      <c r="A62" s="136" t="s">
        <v>347</v>
      </c>
      <c r="B62" s="20" t="s">
        <v>446</v>
      </c>
      <c r="C62" s="20" t="s">
        <v>388</v>
      </c>
      <c r="D62" s="20" t="s">
        <v>389</v>
      </c>
      <c r="E62" s="29" t="s">
        <v>446</v>
      </c>
      <c r="F62" s="20" t="s">
        <v>391</v>
      </c>
      <c r="G62" s="29" t="s">
        <v>447</v>
      </c>
      <c r="H62" s="20" t="s">
        <v>410</v>
      </c>
      <c r="I62" s="20" t="s">
        <v>406</v>
      </c>
      <c r="J62" s="29" t="s">
        <v>446</v>
      </c>
    </row>
    <row r="63" ht="42" customHeight="1" spans="1:10">
      <c r="A63" s="136" t="s">
        <v>347</v>
      </c>
      <c r="B63" s="20" t="s">
        <v>446</v>
      </c>
      <c r="C63" s="20" t="s">
        <v>395</v>
      </c>
      <c r="D63" s="20" t="s">
        <v>396</v>
      </c>
      <c r="E63" s="29" t="s">
        <v>446</v>
      </c>
      <c r="F63" s="20" t="s">
        <v>391</v>
      </c>
      <c r="G63" s="29" t="s">
        <v>446</v>
      </c>
      <c r="H63" s="20"/>
      <c r="I63" s="20" t="s">
        <v>393</v>
      </c>
      <c r="J63" s="29" t="s">
        <v>446</v>
      </c>
    </row>
    <row r="64" ht="42" customHeight="1" spans="1:10">
      <c r="A64" s="136" t="s">
        <v>347</v>
      </c>
      <c r="B64" s="20" t="s">
        <v>446</v>
      </c>
      <c r="C64" s="20" t="s">
        <v>400</v>
      </c>
      <c r="D64" s="20" t="s">
        <v>401</v>
      </c>
      <c r="E64" s="29" t="s">
        <v>411</v>
      </c>
      <c r="F64" s="20" t="s">
        <v>403</v>
      </c>
      <c r="G64" s="29" t="s">
        <v>404</v>
      </c>
      <c r="H64" s="20" t="s">
        <v>405</v>
      </c>
      <c r="I64" s="20" t="s">
        <v>406</v>
      </c>
      <c r="J64" s="29" t="s">
        <v>412</v>
      </c>
    </row>
    <row r="65" ht="42" customHeight="1" spans="1:10">
      <c r="A65" s="136" t="s">
        <v>367</v>
      </c>
      <c r="B65" s="20" t="s">
        <v>417</v>
      </c>
      <c r="C65" s="20" t="s">
        <v>388</v>
      </c>
      <c r="D65" s="20" t="s">
        <v>389</v>
      </c>
      <c r="E65" s="29" t="s">
        <v>418</v>
      </c>
      <c r="F65" s="20" t="s">
        <v>391</v>
      </c>
      <c r="G65" s="29" t="s">
        <v>448</v>
      </c>
      <c r="H65" s="20" t="s">
        <v>410</v>
      </c>
      <c r="I65" s="20" t="s">
        <v>406</v>
      </c>
      <c r="J65" s="29" t="s">
        <v>420</v>
      </c>
    </row>
    <row r="66" ht="42" customHeight="1" spans="1:10">
      <c r="A66" s="136" t="s">
        <v>367</v>
      </c>
      <c r="B66" s="20" t="s">
        <v>417</v>
      </c>
      <c r="C66" s="20" t="s">
        <v>395</v>
      </c>
      <c r="D66" s="20" t="s">
        <v>396</v>
      </c>
      <c r="E66" s="29" t="s">
        <v>397</v>
      </c>
      <c r="F66" s="20" t="s">
        <v>391</v>
      </c>
      <c r="G66" s="29" t="s">
        <v>398</v>
      </c>
      <c r="H66" s="20"/>
      <c r="I66" s="20" t="s">
        <v>393</v>
      </c>
      <c r="J66" s="29" t="s">
        <v>399</v>
      </c>
    </row>
    <row r="67" ht="42" customHeight="1" spans="1:10">
      <c r="A67" s="136" t="s">
        <v>367</v>
      </c>
      <c r="B67" s="20" t="s">
        <v>417</v>
      </c>
      <c r="C67" s="20" t="s">
        <v>400</v>
      </c>
      <c r="D67" s="20" t="s">
        <v>401</v>
      </c>
      <c r="E67" s="29" t="s">
        <v>402</v>
      </c>
      <c r="F67" s="20" t="s">
        <v>403</v>
      </c>
      <c r="G67" s="29" t="s">
        <v>404</v>
      </c>
      <c r="H67" s="20" t="s">
        <v>405</v>
      </c>
      <c r="I67" s="20" t="s">
        <v>406</v>
      </c>
      <c r="J67" s="29" t="s">
        <v>421</v>
      </c>
    </row>
    <row r="68" ht="42" customHeight="1" spans="1:10">
      <c r="A68" s="136" t="s">
        <v>332</v>
      </c>
      <c r="B68" s="20" t="s">
        <v>387</v>
      </c>
      <c r="C68" s="20" t="s">
        <v>388</v>
      </c>
      <c r="D68" s="20" t="s">
        <v>389</v>
      </c>
      <c r="E68" s="29" t="s">
        <v>390</v>
      </c>
      <c r="F68" s="20" t="s">
        <v>391</v>
      </c>
      <c r="G68" s="29" t="s">
        <v>392</v>
      </c>
      <c r="H68" s="20"/>
      <c r="I68" s="20" t="s">
        <v>393</v>
      </c>
      <c r="J68" s="29" t="s">
        <v>394</v>
      </c>
    </row>
    <row r="69" ht="42" customHeight="1" spans="1:10">
      <c r="A69" s="136" t="s">
        <v>332</v>
      </c>
      <c r="B69" s="20" t="s">
        <v>387</v>
      </c>
      <c r="C69" s="20" t="s">
        <v>395</v>
      </c>
      <c r="D69" s="20" t="s">
        <v>396</v>
      </c>
      <c r="E69" s="29" t="s">
        <v>397</v>
      </c>
      <c r="F69" s="20" t="s">
        <v>391</v>
      </c>
      <c r="G69" s="29" t="s">
        <v>398</v>
      </c>
      <c r="H69" s="20"/>
      <c r="I69" s="20" t="s">
        <v>393</v>
      </c>
      <c r="J69" s="29" t="s">
        <v>399</v>
      </c>
    </row>
    <row r="70" ht="42" customHeight="1" spans="1:10">
      <c r="A70" s="136" t="s">
        <v>332</v>
      </c>
      <c r="B70" s="20" t="s">
        <v>387</v>
      </c>
      <c r="C70" s="20" t="s">
        <v>400</v>
      </c>
      <c r="D70" s="20" t="s">
        <v>401</v>
      </c>
      <c r="E70" s="29" t="s">
        <v>402</v>
      </c>
      <c r="F70" s="20" t="s">
        <v>403</v>
      </c>
      <c r="G70" s="29" t="s">
        <v>404</v>
      </c>
      <c r="H70" s="20" t="s">
        <v>405</v>
      </c>
      <c r="I70" s="20" t="s">
        <v>406</v>
      </c>
      <c r="J70" s="29" t="s">
        <v>407</v>
      </c>
    </row>
    <row r="71" ht="42" customHeight="1" spans="1:10">
      <c r="A71" s="136" t="s">
        <v>371</v>
      </c>
      <c r="B71" s="20" t="s">
        <v>417</v>
      </c>
      <c r="C71" s="20" t="s">
        <v>388</v>
      </c>
      <c r="D71" s="20" t="s">
        <v>389</v>
      </c>
      <c r="E71" s="29" t="s">
        <v>418</v>
      </c>
      <c r="F71" s="20" t="s">
        <v>391</v>
      </c>
      <c r="G71" s="29" t="s">
        <v>449</v>
      </c>
      <c r="H71" s="20" t="s">
        <v>410</v>
      </c>
      <c r="I71" s="20" t="s">
        <v>406</v>
      </c>
      <c r="J71" s="29" t="s">
        <v>420</v>
      </c>
    </row>
    <row r="72" ht="42" customHeight="1" spans="1:10">
      <c r="A72" s="136" t="s">
        <v>371</v>
      </c>
      <c r="B72" s="20" t="s">
        <v>417</v>
      </c>
      <c r="C72" s="20" t="s">
        <v>395</v>
      </c>
      <c r="D72" s="20" t="s">
        <v>396</v>
      </c>
      <c r="E72" s="29" t="s">
        <v>397</v>
      </c>
      <c r="F72" s="20" t="s">
        <v>391</v>
      </c>
      <c r="G72" s="29" t="s">
        <v>398</v>
      </c>
      <c r="H72" s="20"/>
      <c r="I72" s="20" t="s">
        <v>393</v>
      </c>
      <c r="J72" s="29" t="s">
        <v>399</v>
      </c>
    </row>
    <row r="73" ht="42" customHeight="1" spans="1:10">
      <c r="A73" s="136" t="s">
        <v>371</v>
      </c>
      <c r="B73" s="20" t="s">
        <v>417</v>
      </c>
      <c r="C73" s="20" t="s">
        <v>400</v>
      </c>
      <c r="D73" s="20" t="s">
        <v>401</v>
      </c>
      <c r="E73" s="29" t="s">
        <v>402</v>
      </c>
      <c r="F73" s="20" t="s">
        <v>403</v>
      </c>
      <c r="G73" s="29" t="s">
        <v>404</v>
      </c>
      <c r="H73" s="20" t="s">
        <v>405</v>
      </c>
      <c r="I73" s="20" t="s">
        <v>406</v>
      </c>
      <c r="J73" s="29" t="s">
        <v>421</v>
      </c>
    </row>
    <row r="74" ht="42" customHeight="1" spans="1:10">
      <c r="A74" s="136" t="s">
        <v>363</v>
      </c>
      <c r="B74" s="20" t="s">
        <v>450</v>
      </c>
      <c r="C74" s="20" t="s">
        <v>388</v>
      </c>
      <c r="D74" s="20" t="s">
        <v>389</v>
      </c>
      <c r="E74" s="29" t="s">
        <v>451</v>
      </c>
      <c r="F74" s="20" t="s">
        <v>403</v>
      </c>
      <c r="G74" s="29" t="s">
        <v>452</v>
      </c>
      <c r="H74" s="20" t="s">
        <v>453</v>
      </c>
      <c r="I74" s="20" t="s">
        <v>406</v>
      </c>
      <c r="J74" s="29" t="s">
        <v>451</v>
      </c>
    </row>
    <row r="75" ht="42" customHeight="1" spans="1:10">
      <c r="A75" s="136" t="s">
        <v>363</v>
      </c>
      <c r="B75" s="20" t="s">
        <v>450</v>
      </c>
      <c r="C75" s="20" t="s">
        <v>388</v>
      </c>
      <c r="D75" s="20" t="s">
        <v>389</v>
      </c>
      <c r="E75" s="29" t="s">
        <v>454</v>
      </c>
      <c r="F75" s="20" t="s">
        <v>403</v>
      </c>
      <c r="G75" s="29" t="s">
        <v>455</v>
      </c>
      <c r="H75" s="20" t="s">
        <v>453</v>
      </c>
      <c r="I75" s="20" t="s">
        <v>406</v>
      </c>
      <c r="J75" s="29" t="s">
        <v>454</v>
      </c>
    </row>
    <row r="76" ht="42" customHeight="1" spans="1:10">
      <c r="A76" s="136" t="s">
        <v>363</v>
      </c>
      <c r="B76" s="20" t="s">
        <v>450</v>
      </c>
      <c r="C76" s="20" t="s">
        <v>388</v>
      </c>
      <c r="D76" s="20" t="s">
        <v>389</v>
      </c>
      <c r="E76" s="29" t="s">
        <v>456</v>
      </c>
      <c r="F76" s="20" t="s">
        <v>403</v>
      </c>
      <c r="G76" s="29" t="s">
        <v>457</v>
      </c>
      <c r="H76" s="20" t="s">
        <v>453</v>
      </c>
      <c r="I76" s="20" t="s">
        <v>406</v>
      </c>
      <c r="J76" s="29" t="s">
        <v>456</v>
      </c>
    </row>
    <row r="77" ht="42" customHeight="1" spans="1:10">
      <c r="A77" s="136" t="s">
        <v>363</v>
      </c>
      <c r="B77" s="20" t="s">
        <v>450</v>
      </c>
      <c r="C77" s="20" t="s">
        <v>388</v>
      </c>
      <c r="D77" s="20" t="s">
        <v>389</v>
      </c>
      <c r="E77" s="29" t="s">
        <v>458</v>
      </c>
      <c r="F77" s="20" t="s">
        <v>403</v>
      </c>
      <c r="G77" s="29" t="s">
        <v>459</v>
      </c>
      <c r="H77" s="20" t="s">
        <v>410</v>
      </c>
      <c r="I77" s="20" t="s">
        <v>406</v>
      </c>
      <c r="J77" s="29" t="s">
        <v>458</v>
      </c>
    </row>
    <row r="78" ht="42" customHeight="1" spans="1:10">
      <c r="A78" s="136" t="s">
        <v>363</v>
      </c>
      <c r="B78" s="20" t="s">
        <v>450</v>
      </c>
      <c r="C78" s="20" t="s">
        <v>388</v>
      </c>
      <c r="D78" s="20" t="s">
        <v>436</v>
      </c>
      <c r="E78" s="29" t="s">
        <v>460</v>
      </c>
      <c r="F78" s="20" t="s">
        <v>391</v>
      </c>
      <c r="G78" s="29" t="s">
        <v>438</v>
      </c>
      <c r="H78" s="20" t="s">
        <v>405</v>
      </c>
      <c r="I78" s="20" t="s">
        <v>406</v>
      </c>
      <c r="J78" s="29" t="s">
        <v>460</v>
      </c>
    </row>
    <row r="79" ht="42" customHeight="1" spans="1:10">
      <c r="A79" s="136" t="s">
        <v>363</v>
      </c>
      <c r="B79" s="20" t="s">
        <v>450</v>
      </c>
      <c r="C79" s="20" t="s">
        <v>388</v>
      </c>
      <c r="D79" s="20" t="s">
        <v>432</v>
      </c>
      <c r="E79" s="29" t="s">
        <v>461</v>
      </c>
      <c r="F79" s="20" t="s">
        <v>462</v>
      </c>
      <c r="G79" s="29" t="s">
        <v>463</v>
      </c>
      <c r="H79" s="20"/>
      <c r="I79" s="20" t="s">
        <v>393</v>
      </c>
      <c r="J79" s="29" t="s">
        <v>461</v>
      </c>
    </row>
    <row r="80" ht="42" customHeight="1" spans="1:10">
      <c r="A80" s="136" t="s">
        <v>363</v>
      </c>
      <c r="B80" s="20" t="s">
        <v>450</v>
      </c>
      <c r="C80" s="20" t="s">
        <v>388</v>
      </c>
      <c r="D80" s="20" t="s">
        <v>432</v>
      </c>
      <c r="E80" s="29" t="s">
        <v>464</v>
      </c>
      <c r="F80" s="20" t="s">
        <v>462</v>
      </c>
      <c r="G80" s="29" t="s">
        <v>465</v>
      </c>
      <c r="H80" s="20"/>
      <c r="I80" s="20" t="s">
        <v>393</v>
      </c>
      <c r="J80" s="29" t="s">
        <v>464</v>
      </c>
    </row>
    <row r="81" ht="42" customHeight="1" spans="1:10">
      <c r="A81" s="136" t="s">
        <v>363</v>
      </c>
      <c r="B81" s="20" t="s">
        <v>450</v>
      </c>
      <c r="C81" s="20" t="s">
        <v>395</v>
      </c>
      <c r="D81" s="20" t="s">
        <v>466</v>
      </c>
      <c r="E81" s="29" t="s">
        <v>467</v>
      </c>
      <c r="F81" s="20" t="s">
        <v>403</v>
      </c>
      <c r="G81" s="29" t="s">
        <v>468</v>
      </c>
      <c r="H81" s="20" t="s">
        <v>469</v>
      </c>
      <c r="I81" s="20" t="s">
        <v>406</v>
      </c>
      <c r="J81" s="29" t="s">
        <v>467</v>
      </c>
    </row>
    <row r="82" ht="42" customHeight="1" spans="1:10">
      <c r="A82" s="136" t="s">
        <v>363</v>
      </c>
      <c r="B82" s="20" t="s">
        <v>450</v>
      </c>
      <c r="C82" s="20" t="s">
        <v>395</v>
      </c>
      <c r="D82" s="20" t="s">
        <v>396</v>
      </c>
      <c r="E82" s="29" t="s">
        <v>470</v>
      </c>
      <c r="F82" s="20" t="s">
        <v>403</v>
      </c>
      <c r="G82" s="29" t="s">
        <v>471</v>
      </c>
      <c r="H82" s="20" t="s">
        <v>472</v>
      </c>
      <c r="I82" s="20" t="s">
        <v>406</v>
      </c>
      <c r="J82" s="29" t="s">
        <v>470</v>
      </c>
    </row>
    <row r="83" ht="42" customHeight="1" spans="1:10">
      <c r="A83" s="136" t="s">
        <v>363</v>
      </c>
      <c r="B83" s="20" t="s">
        <v>450</v>
      </c>
      <c r="C83" s="20" t="s">
        <v>395</v>
      </c>
      <c r="D83" s="20" t="s">
        <v>396</v>
      </c>
      <c r="E83" s="29" t="s">
        <v>473</v>
      </c>
      <c r="F83" s="20" t="s">
        <v>403</v>
      </c>
      <c r="G83" s="29" t="s">
        <v>474</v>
      </c>
      <c r="H83" s="20" t="s">
        <v>472</v>
      </c>
      <c r="I83" s="20" t="s">
        <v>406</v>
      </c>
      <c r="J83" s="29" t="s">
        <v>473</v>
      </c>
    </row>
    <row r="84" ht="42" customHeight="1" spans="1:10">
      <c r="A84" s="136" t="s">
        <v>363</v>
      </c>
      <c r="B84" s="20" t="s">
        <v>450</v>
      </c>
      <c r="C84" s="20" t="s">
        <v>395</v>
      </c>
      <c r="D84" s="20" t="s">
        <v>442</v>
      </c>
      <c r="E84" s="29" t="s">
        <v>475</v>
      </c>
      <c r="F84" s="20" t="s">
        <v>403</v>
      </c>
      <c r="G84" s="29" t="s">
        <v>471</v>
      </c>
      <c r="H84" s="20" t="s">
        <v>469</v>
      </c>
      <c r="I84" s="20" t="s">
        <v>406</v>
      </c>
      <c r="J84" s="29" t="s">
        <v>475</v>
      </c>
    </row>
    <row r="85" ht="42" customHeight="1" spans="1:10">
      <c r="A85" s="136" t="s">
        <v>363</v>
      </c>
      <c r="B85" s="20" t="s">
        <v>450</v>
      </c>
      <c r="C85" s="20" t="s">
        <v>400</v>
      </c>
      <c r="D85" s="20" t="s">
        <v>401</v>
      </c>
      <c r="E85" s="29" t="s">
        <v>476</v>
      </c>
      <c r="F85" s="20" t="s">
        <v>403</v>
      </c>
      <c r="G85" s="29" t="s">
        <v>477</v>
      </c>
      <c r="H85" s="20" t="s">
        <v>405</v>
      </c>
      <c r="I85" s="20" t="s">
        <v>406</v>
      </c>
      <c r="J85" s="29" t="s">
        <v>476</v>
      </c>
    </row>
    <row r="86" ht="42" customHeight="1" spans="1:10">
      <c r="A86" s="136" t="s">
        <v>363</v>
      </c>
      <c r="B86" s="20" t="s">
        <v>450</v>
      </c>
      <c r="C86" s="20" t="s">
        <v>400</v>
      </c>
      <c r="D86" s="20" t="s">
        <v>401</v>
      </c>
      <c r="E86" s="29" t="s">
        <v>478</v>
      </c>
      <c r="F86" s="20" t="s">
        <v>403</v>
      </c>
      <c r="G86" s="29" t="s">
        <v>479</v>
      </c>
      <c r="H86" s="20" t="s">
        <v>405</v>
      </c>
      <c r="I86" s="20" t="s">
        <v>406</v>
      </c>
      <c r="J86" s="29" t="s">
        <v>478</v>
      </c>
    </row>
    <row r="87" ht="42" customHeight="1" spans="1:10">
      <c r="A87" s="136" t="s">
        <v>363</v>
      </c>
      <c r="B87" s="20" t="s">
        <v>450</v>
      </c>
      <c r="C87" s="20" t="s">
        <v>480</v>
      </c>
      <c r="D87" s="20" t="s">
        <v>481</v>
      </c>
      <c r="E87" s="29" t="s">
        <v>481</v>
      </c>
      <c r="F87" s="20" t="s">
        <v>462</v>
      </c>
      <c r="G87" s="29" t="s">
        <v>482</v>
      </c>
      <c r="H87" s="20" t="s">
        <v>483</v>
      </c>
      <c r="I87" s="20" t="s">
        <v>406</v>
      </c>
      <c r="J87" s="29" t="s">
        <v>484</v>
      </c>
    </row>
    <row r="88" ht="42" customHeight="1" spans="1:10">
      <c r="A88" s="136" t="s">
        <v>339</v>
      </c>
      <c r="B88" s="20" t="s">
        <v>485</v>
      </c>
      <c r="C88" s="20" t="s">
        <v>388</v>
      </c>
      <c r="D88" s="20" t="s">
        <v>389</v>
      </c>
      <c r="E88" s="29" t="s">
        <v>486</v>
      </c>
      <c r="F88" s="20" t="s">
        <v>391</v>
      </c>
      <c r="G88" s="29" t="s">
        <v>487</v>
      </c>
      <c r="H88" s="20" t="s">
        <v>410</v>
      </c>
      <c r="I88" s="20" t="s">
        <v>406</v>
      </c>
      <c r="J88" s="29" t="s">
        <v>486</v>
      </c>
    </row>
    <row r="89" ht="42" customHeight="1" spans="1:10">
      <c r="A89" s="136" t="s">
        <v>339</v>
      </c>
      <c r="B89" s="20" t="s">
        <v>485</v>
      </c>
      <c r="C89" s="20" t="s">
        <v>395</v>
      </c>
      <c r="D89" s="20" t="s">
        <v>396</v>
      </c>
      <c r="E89" s="29" t="s">
        <v>485</v>
      </c>
      <c r="F89" s="20" t="s">
        <v>391</v>
      </c>
      <c r="G89" s="29" t="s">
        <v>485</v>
      </c>
      <c r="H89" s="20"/>
      <c r="I89" s="20" t="s">
        <v>393</v>
      </c>
      <c r="J89" s="29" t="s">
        <v>485</v>
      </c>
    </row>
    <row r="90" ht="42" customHeight="1" spans="1:10">
      <c r="A90" s="136" t="s">
        <v>339</v>
      </c>
      <c r="B90" s="20" t="s">
        <v>485</v>
      </c>
      <c r="C90" s="20" t="s">
        <v>400</v>
      </c>
      <c r="D90" s="20" t="s">
        <v>401</v>
      </c>
      <c r="E90" s="29" t="s">
        <v>488</v>
      </c>
      <c r="F90" s="20" t="s">
        <v>403</v>
      </c>
      <c r="G90" s="29" t="s">
        <v>404</v>
      </c>
      <c r="H90" s="20" t="s">
        <v>405</v>
      </c>
      <c r="I90" s="20" t="s">
        <v>406</v>
      </c>
      <c r="J90" s="29" t="s">
        <v>489</v>
      </c>
    </row>
    <row r="91" ht="42" customHeight="1" spans="1:10">
      <c r="A91" s="136" t="s">
        <v>351</v>
      </c>
      <c r="B91" s="20" t="s">
        <v>490</v>
      </c>
      <c r="C91" s="20" t="s">
        <v>388</v>
      </c>
      <c r="D91" s="20" t="s">
        <v>389</v>
      </c>
      <c r="E91" s="29" t="s">
        <v>490</v>
      </c>
      <c r="F91" s="20" t="s">
        <v>391</v>
      </c>
      <c r="G91" s="29" t="s">
        <v>491</v>
      </c>
      <c r="H91" s="20" t="s">
        <v>410</v>
      </c>
      <c r="I91" s="20" t="s">
        <v>406</v>
      </c>
      <c r="J91" s="29" t="s">
        <v>490</v>
      </c>
    </row>
    <row r="92" ht="42" customHeight="1" spans="1:10">
      <c r="A92" s="136" t="s">
        <v>351</v>
      </c>
      <c r="B92" s="20" t="s">
        <v>490</v>
      </c>
      <c r="C92" s="20" t="s">
        <v>395</v>
      </c>
      <c r="D92" s="20" t="s">
        <v>396</v>
      </c>
      <c r="E92" s="29" t="s">
        <v>490</v>
      </c>
      <c r="F92" s="20" t="s">
        <v>391</v>
      </c>
      <c r="G92" s="29" t="s">
        <v>490</v>
      </c>
      <c r="H92" s="20"/>
      <c r="I92" s="20" t="s">
        <v>393</v>
      </c>
      <c r="J92" s="29" t="s">
        <v>490</v>
      </c>
    </row>
    <row r="93" ht="42" customHeight="1" spans="1:10">
      <c r="A93" s="136" t="s">
        <v>351</v>
      </c>
      <c r="B93" s="20" t="s">
        <v>490</v>
      </c>
      <c r="C93" s="20" t="s">
        <v>400</v>
      </c>
      <c r="D93" s="20" t="s">
        <v>401</v>
      </c>
      <c r="E93" s="29" t="s">
        <v>411</v>
      </c>
      <c r="F93" s="20" t="s">
        <v>403</v>
      </c>
      <c r="G93" s="29" t="s">
        <v>404</v>
      </c>
      <c r="H93" s="20" t="s">
        <v>405</v>
      </c>
      <c r="I93" s="20" t="s">
        <v>406</v>
      </c>
      <c r="J93" s="29" t="s">
        <v>492</v>
      </c>
    </row>
    <row r="94" ht="42" customHeight="1" spans="1:10">
      <c r="A94" s="136" t="s">
        <v>323</v>
      </c>
      <c r="B94" s="20" t="s">
        <v>387</v>
      </c>
      <c r="C94" s="20" t="s">
        <v>388</v>
      </c>
      <c r="D94" s="20" t="s">
        <v>389</v>
      </c>
      <c r="E94" s="29" t="s">
        <v>390</v>
      </c>
      <c r="F94" s="20" t="s">
        <v>391</v>
      </c>
      <c r="G94" s="29" t="s">
        <v>392</v>
      </c>
      <c r="H94" s="20"/>
      <c r="I94" s="20" t="s">
        <v>393</v>
      </c>
      <c r="J94" s="29" t="s">
        <v>394</v>
      </c>
    </row>
    <row r="95" ht="42" customHeight="1" spans="1:10">
      <c r="A95" s="136" t="s">
        <v>323</v>
      </c>
      <c r="B95" s="20" t="s">
        <v>387</v>
      </c>
      <c r="C95" s="20" t="s">
        <v>395</v>
      </c>
      <c r="D95" s="20" t="s">
        <v>396</v>
      </c>
      <c r="E95" s="29" t="s">
        <v>397</v>
      </c>
      <c r="F95" s="20" t="s">
        <v>391</v>
      </c>
      <c r="G95" s="29" t="s">
        <v>398</v>
      </c>
      <c r="H95" s="20"/>
      <c r="I95" s="20" t="s">
        <v>393</v>
      </c>
      <c r="J95" s="29" t="s">
        <v>399</v>
      </c>
    </row>
    <row r="96" ht="42" customHeight="1" spans="1:10">
      <c r="A96" s="136" t="s">
        <v>323</v>
      </c>
      <c r="B96" s="20" t="s">
        <v>387</v>
      </c>
      <c r="C96" s="20" t="s">
        <v>400</v>
      </c>
      <c r="D96" s="20" t="s">
        <v>401</v>
      </c>
      <c r="E96" s="29" t="s">
        <v>402</v>
      </c>
      <c r="F96" s="20" t="s">
        <v>403</v>
      </c>
      <c r="G96" s="29" t="s">
        <v>404</v>
      </c>
      <c r="H96" s="20" t="s">
        <v>405</v>
      </c>
      <c r="I96" s="20" t="s">
        <v>406</v>
      </c>
      <c r="J96" s="29" t="s">
        <v>407</v>
      </c>
    </row>
    <row r="97" ht="42" customHeight="1" spans="1:10">
      <c r="A97" s="136" t="s">
        <v>330</v>
      </c>
      <c r="B97" s="20" t="s">
        <v>387</v>
      </c>
      <c r="C97" s="20" t="s">
        <v>388</v>
      </c>
      <c r="D97" s="20" t="s">
        <v>389</v>
      </c>
      <c r="E97" s="29" t="s">
        <v>390</v>
      </c>
      <c r="F97" s="20" t="s">
        <v>391</v>
      </c>
      <c r="G97" s="29" t="s">
        <v>392</v>
      </c>
      <c r="H97" s="20"/>
      <c r="I97" s="20" t="s">
        <v>393</v>
      </c>
      <c r="J97" s="29" t="s">
        <v>394</v>
      </c>
    </row>
    <row r="98" ht="42" customHeight="1" spans="1:10">
      <c r="A98" s="136" t="s">
        <v>330</v>
      </c>
      <c r="B98" s="20" t="s">
        <v>387</v>
      </c>
      <c r="C98" s="20" t="s">
        <v>395</v>
      </c>
      <c r="D98" s="20" t="s">
        <v>396</v>
      </c>
      <c r="E98" s="29" t="s">
        <v>397</v>
      </c>
      <c r="F98" s="20" t="s">
        <v>391</v>
      </c>
      <c r="G98" s="29" t="s">
        <v>398</v>
      </c>
      <c r="H98" s="20"/>
      <c r="I98" s="20" t="s">
        <v>393</v>
      </c>
      <c r="J98" s="29" t="s">
        <v>399</v>
      </c>
    </row>
    <row r="99" ht="42" customHeight="1" spans="1:10">
      <c r="A99" s="136" t="s">
        <v>330</v>
      </c>
      <c r="B99" s="20" t="s">
        <v>387</v>
      </c>
      <c r="C99" s="20" t="s">
        <v>400</v>
      </c>
      <c r="D99" s="20" t="s">
        <v>401</v>
      </c>
      <c r="E99" s="29" t="s">
        <v>402</v>
      </c>
      <c r="F99" s="20" t="s">
        <v>403</v>
      </c>
      <c r="G99" s="29" t="s">
        <v>404</v>
      </c>
      <c r="H99" s="20" t="s">
        <v>405</v>
      </c>
      <c r="I99" s="20" t="s">
        <v>406</v>
      </c>
      <c r="J99" s="29" t="s">
        <v>407</v>
      </c>
    </row>
    <row r="100" ht="42" customHeight="1" spans="1:10">
      <c r="A100" s="136" t="s">
        <v>355</v>
      </c>
      <c r="B100" s="20" t="s">
        <v>493</v>
      </c>
      <c r="C100" s="20" t="s">
        <v>388</v>
      </c>
      <c r="D100" s="20" t="s">
        <v>389</v>
      </c>
      <c r="E100" s="29" t="s">
        <v>493</v>
      </c>
      <c r="F100" s="20" t="s">
        <v>391</v>
      </c>
      <c r="G100" s="29" t="s">
        <v>494</v>
      </c>
      <c r="H100" s="20" t="s">
        <v>410</v>
      </c>
      <c r="I100" s="20" t="s">
        <v>406</v>
      </c>
      <c r="J100" s="29" t="s">
        <v>493</v>
      </c>
    </row>
    <row r="101" ht="42" customHeight="1" spans="1:10">
      <c r="A101" s="136" t="s">
        <v>355</v>
      </c>
      <c r="B101" s="20" t="s">
        <v>493</v>
      </c>
      <c r="C101" s="20" t="s">
        <v>395</v>
      </c>
      <c r="D101" s="20" t="s">
        <v>396</v>
      </c>
      <c r="E101" s="29" t="s">
        <v>493</v>
      </c>
      <c r="F101" s="20" t="s">
        <v>391</v>
      </c>
      <c r="G101" s="29" t="s">
        <v>493</v>
      </c>
      <c r="H101" s="20"/>
      <c r="I101" s="20" t="s">
        <v>393</v>
      </c>
      <c r="J101" s="29" t="s">
        <v>493</v>
      </c>
    </row>
    <row r="102" ht="42" customHeight="1" spans="1:10">
      <c r="A102" s="136" t="s">
        <v>355</v>
      </c>
      <c r="B102" s="20" t="s">
        <v>493</v>
      </c>
      <c r="C102" s="20" t="s">
        <v>400</v>
      </c>
      <c r="D102" s="20" t="s">
        <v>401</v>
      </c>
      <c r="E102" s="29" t="s">
        <v>411</v>
      </c>
      <c r="F102" s="20" t="s">
        <v>403</v>
      </c>
      <c r="G102" s="29" t="s">
        <v>404</v>
      </c>
      <c r="H102" s="20" t="s">
        <v>405</v>
      </c>
      <c r="I102" s="20" t="s">
        <v>406</v>
      </c>
      <c r="J102" s="29" t="s">
        <v>412</v>
      </c>
    </row>
    <row r="103" ht="42" customHeight="1" spans="1:10">
      <c r="A103" s="136" t="s">
        <v>369</v>
      </c>
      <c r="B103" s="20" t="s">
        <v>417</v>
      </c>
      <c r="C103" s="20" t="s">
        <v>388</v>
      </c>
      <c r="D103" s="20" t="s">
        <v>389</v>
      </c>
      <c r="E103" s="29" t="s">
        <v>418</v>
      </c>
      <c r="F103" s="20" t="s">
        <v>391</v>
      </c>
      <c r="G103" s="29" t="s">
        <v>495</v>
      </c>
      <c r="H103" s="20" t="s">
        <v>410</v>
      </c>
      <c r="I103" s="20" t="s">
        <v>406</v>
      </c>
      <c r="J103" s="29" t="s">
        <v>420</v>
      </c>
    </row>
    <row r="104" ht="42" customHeight="1" spans="1:10">
      <c r="A104" s="136" t="s">
        <v>369</v>
      </c>
      <c r="B104" s="20" t="s">
        <v>417</v>
      </c>
      <c r="C104" s="20" t="s">
        <v>395</v>
      </c>
      <c r="D104" s="20" t="s">
        <v>396</v>
      </c>
      <c r="E104" s="29" t="s">
        <v>397</v>
      </c>
      <c r="F104" s="20" t="s">
        <v>391</v>
      </c>
      <c r="G104" s="29" t="s">
        <v>398</v>
      </c>
      <c r="H104" s="20"/>
      <c r="I104" s="20" t="s">
        <v>393</v>
      </c>
      <c r="J104" s="29" t="s">
        <v>399</v>
      </c>
    </row>
    <row r="105" ht="42" customHeight="1" spans="1:10">
      <c r="A105" s="136" t="s">
        <v>369</v>
      </c>
      <c r="B105" s="20" t="s">
        <v>417</v>
      </c>
      <c r="C105" s="20" t="s">
        <v>400</v>
      </c>
      <c r="D105" s="20" t="s">
        <v>401</v>
      </c>
      <c r="E105" s="29" t="s">
        <v>402</v>
      </c>
      <c r="F105" s="20" t="s">
        <v>403</v>
      </c>
      <c r="G105" s="29" t="s">
        <v>404</v>
      </c>
      <c r="H105" s="20" t="s">
        <v>405</v>
      </c>
      <c r="I105" s="20" t="s">
        <v>406</v>
      </c>
      <c r="J105" s="29" t="s">
        <v>421</v>
      </c>
    </row>
    <row r="106" ht="42" customHeight="1" spans="1:10">
      <c r="A106" s="136" t="s">
        <v>357</v>
      </c>
      <c r="B106" s="20" t="s">
        <v>496</v>
      </c>
      <c r="C106" s="20" t="s">
        <v>388</v>
      </c>
      <c r="D106" s="20" t="s">
        <v>389</v>
      </c>
      <c r="E106" s="29" t="s">
        <v>497</v>
      </c>
      <c r="F106" s="20" t="s">
        <v>391</v>
      </c>
      <c r="G106" s="29" t="s">
        <v>498</v>
      </c>
      <c r="H106" s="20" t="s">
        <v>410</v>
      </c>
      <c r="I106" s="20" t="s">
        <v>406</v>
      </c>
      <c r="J106" s="29" t="s">
        <v>499</v>
      </c>
    </row>
    <row r="107" ht="42" customHeight="1" spans="1:10">
      <c r="A107" s="136" t="s">
        <v>357</v>
      </c>
      <c r="B107" s="20" t="s">
        <v>496</v>
      </c>
      <c r="C107" s="20" t="s">
        <v>395</v>
      </c>
      <c r="D107" s="20" t="s">
        <v>396</v>
      </c>
      <c r="E107" s="29" t="s">
        <v>500</v>
      </c>
      <c r="F107" s="20" t="s">
        <v>391</v>
      </c>
      <c r="G107" s="29" t="s">
        <v>500</v>
      </c>
      <c r="H107" s="20"/>
      <c r="I107" s="20" t="s">
        <v>393</v>
      </c>
      <c r="J107" s="29" t="s">
        <v>500</v>
      </c>
    </row>
    <row r="108" ht="42" customHeight="1" spans="1:10">
      <c r="A108" s="136" t="s">
        <v>357</v>
      </c>
      <c r="B108" s="20" t="s">
        <v>496</v>
      </c>
      <c r="C108" s="20" t="s">
        <v>400</v>
      </c>
      <c r="D108" s="20" t="s">
        <v>401</v>
      </c>
      <c r="E108" s="29" t="s">
        <v>411</v>
      </c>
      <c r="F108" s="20" t="s">
        <v>403</v>
      </c>
      <c r="G108" s="29" t="s">
        <v>404</v>
      </c>
      <c r="H108" s="20" t="s">
        <v>405</v>
      </c>
      <c r="I108" s="20" t="s">
        <v>406</v>
      </c>
      <c r="J108" s="29" t="s">
        <v>500</v>
      </c>
    </row>
  </sheetData>
  <mergeCells count="62">
    <mergeCell ref="A2:J2"/>
    <mergeCell ref="A3:H3"/>
    <mergeCell ref="A7:A9"/>
    <mergeCell ref="A10:A12"/>
    <mergeCell ref="A13:A15"/>
    <mergeCell ref="A16:A18"/>
    <mergeCell ref="A19:A21"/>
    <mergeCell ref="A22:A24"/>
    <mergeCell ref="A25:A27"/>
    <mergeCell ref="A28:A30"/>
    <mergeCell ref="A31:A33"/>
    <mergeCell ref="A34:A36"/>
    <mergeCell ref="A37:A39"/>
    <mergeCell ref="A40:A42"/>
    <mergeCell ref="A43:A45"/>
    <mergeCell ref="A46:A48"/>
    <mergeCell ref="A49:A51"/>
    <mergeCell ref="A52:A54"/>
    <mergeCell ref="A55:A57"/>
    <mergeCell ref="A58:A61"/>
    <mergeCell ref="A62:A64"/>
    <mergeCell ref="A65:A67"/>
    <mergeCell ref="A68:A70"/>
    <mergeCell ref="A71:A73"/>
    <mergeCell ref="A74:A87"/>
    <mergeCell ref="A88:A90"/>
    <mergeCell ref="A91:A93"/>
    <mergeCell ref="A94:A96"/>
    <mergeCell ref="A97:A99"/>
    <mergeCell ref="A100:A102"/>
    <mergeCell ref="A103:A105"/>
    <mergeCell ref="A106:A108"/>
    <mergeCell ref="B7:B9"/>
    <mergeCell ref="B10:B12"/>
    <mergeCell ref="B13:B15"/>
    <mergeCell ref="B16:B18"/>
    <mergeCell ref="B19:B21"/>
    <mergeCell ref="B22:B24"/>
    <mergeCell ref="B25:B27"/>
    <mergeCell ref="B28:B30"/>
    <mergeCell ref="B31:B33"/>
    <mergeCell ref="B34:B36"/>
    <mergeCell ref="B37:B39"/>
    <mergeCell ref="B40:B42"/>
    <mergeCell ref="B43:B45"/>
    <mergeCell ref="B46:B48"/>
    <mergeCell ref="B49:B51"/>
    <mergeCell ref="B52:B54"/>
    <mergeCell ref="B55:B57"/>
    <mergeCell ref="B58:B61"/>
    <mergeCell ref="B62:B64"/>
    <mergeCell ref="B65:B67"/>
    <mergeCell ref="B68:B70"/>
    <mergeCell ref="B71:B73"/>
    <mergeCell ref="B74:B87"/>
    <mergeCell ref="B88:B90"/>
    <mergeCell ref="B91:B93"/>
    <mergeCell ref="B94:B96"/>
    <mergeCell ref="B97:B99"/>
    <mergeCell ref="B100:B102"/>
    <mergeCell ref="B103:B105"/>
    <mergeCell ref="B106:B10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Wang</cp:lastModifiedBy>
  <dcterms:created xsi:type="dcterms:W3CDTF">2026-03-06T01:22:00Z</dcterms:created>
  <dcterms:modified xsi:type="dcterms:W3CDTF">2026-03-06T01:28:03Z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4A6E8DDDBE7F4AD3B7BB746F42A84A30_13</vt:lpwstr>
  </property>
  <property fmtid="{D5CDD505-2E9C-101B-9397-08002B2CF9AE}" pid="3" name="KSOProductBuildVer">
    <vt:lpwstr>2052-12.1.0.22529</vt:lpwstr>
  </property>
</Properties>
</file>