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<sst xmlns="http://schemas.openxmlformats.org/spreadsheetml/2006/main" count="1740" uniqueCount="566">
  <si>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</si>
  <si>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</si>
  <si>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</si>
  <si>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</si>
  <si>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</si>
  <si>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</si>
  <si>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</si>
  <si>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</si>
  <si>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</si>
  <si>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</si>
  <si>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</si>
  <si>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</si>
  <si>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</si>
  <si>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</si>
  <si>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</si>
  <si>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</si>
  <si>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</si>
  <si>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</si>
  <si>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</si>
  <si>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</si>
  <si>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</si>
  <si>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</si>
  <si>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</si>
  <si>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</si>
  <si>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</si>
  <si>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</si>
  <si>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</si>
  <si>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</si>
  <si>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</si>
  <si>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</si>
  <si>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</si>
  <si>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</si>
  <si>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</si>
  <si>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</si>
  <si>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</si>
  <si>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</si>
  <si>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</si>
  <si>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</si>
  <si>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</si>
  <si>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</si>
  <si>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</si>
  <si>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</si>
  <si>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</si>
  <si>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</si>
  <si>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</si>
  <si>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</si>
  <si>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</si>
  <si>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</si>
  <si>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</si>
  <si>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</si>
  <si>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</si>
  <si>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</si>
  <si>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</si>
  <si>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</si>
  <si>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</si>
  <si>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</si>
  <si>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</si>
  <si>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</si>
  <si>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</si>
  <si>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</si>
  <si>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</si>
  <si>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</si>
  <si>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</si>
  <si>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</si>
  <si>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</si>
  <si>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</si>
  <si>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</si>
  <si>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</si>
  <si>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</si>
  <si>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120</t>
  </si>
  <si>
    <t>嵩明县住房和城乡建设局</t>
  </si>
  <si>
    <t>120001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</si>
  <si>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</si>
  <si>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</si>
  <si>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</si>
  <si>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</si>
  <si>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</si>
  <si>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</si>
  <si>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</si>
  <si>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</si>
  <si>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</si>
  <si>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</si>
  <si>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</si>
  <si>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</si>
  <si>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</si>
  <si>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</si>
  <si>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</si>
  <si>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</si>
  <si>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</si>
  <si>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</si>
  <si>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</si>
  <si>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</si>
  <si>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</si>
  <si>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</si>
  <si>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</si>
  <si>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</si>
  <si>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</si>
  <si>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</si>
  <si>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</si>
  <si>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</si>
  <si>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</si>
  <si>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</si>
  <si>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</si>
  <si>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</si>
  <si>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</si>
  <si>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</si>
  <si>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</si>
  <si>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</si>
  <si>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</si>
  <si>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</si>
  <si>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</si>
  <si>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</si>
  <si>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</si>
  <si>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</si>
  <si>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</si>
  <si>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</si>
  <si>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</si>
  <si>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</si>
  <si>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</si>
  <si>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</si>
  <si>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</si>
  <si>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</si>
  <si>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</si>
  <si>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</si>
  <si>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</si>
  <si>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</si>
  <si>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</si>
  <si>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</si>
  <si>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</si>
  <si>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</si>
  <si>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</si>
  <si>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2120101</t>
  </si>
  <si>
    <t>行政运行</t>
  </si>
  <si>
    <t>2120102</t>
  </si>
  <si>
    <t>一般行政管理事务</t>
  </si>
  <si>
    <t>21203</t>
  </si>
  <si>
    <t>城乡社区公共设施</t>
  </si>
  <si>
    <t>2120303</t>
  </si>
  <si>
    <t>小城镇基础设施建设</t>
  </si>
  <si>
    <t>21208</t>
  </si>
  <si>
    <t>国有土地使用权出让收入安排的支出</t>
  </si>
  <si>
    <t>2120803</t>
  </si>
  <si>
    <t>城市建设支出</t>
  </si>
  <si>
    <t>221</t>
  </si>
  <si>
    <t>住房保障支出</t>
  </si>
  <si>
    <t>22101</t>
  </si>
  <si>
    <t>保障性安居工程支出</t>
  </si>
  <si>
    <t>2210108</t>
  </si>
  <si>
    <t>老旧小区改造</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</si>
  <si>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</si>
  <si>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</si>
  <si>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</si>
  <si>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</si>
  <si>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</si>
  <si>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</si>
  <si>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</si>
  <si>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</si>
  <si>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</si>
  <si>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</si>
  <si>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</si>
  <si>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</si>
  <si>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</si>
  <si>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</si>
  <si>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</si>
  <si>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</si>
  <si>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</si>
  <si>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</si>
  <si>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</si>
  <si>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</si>
  <si>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</si>
  <si>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</si>
  <si>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</si>
  <si>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</si>
  <si>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</si>
  <si>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</si>
  <si>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</si>
  <si>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</si>
  <si>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</si>
  <si>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</si>
  <si>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</si>
  <si>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</si>
  <si>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</si>
  <si>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</si>
  <si>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</si>
  <si>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</si>
  <si>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</si>
  <si>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</si>
  <si>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</si>
  <si>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</si>
  <si>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</si>
  <si>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</si>
  <si>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</si>
  <si>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</si>
  <si>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</si>
  <si>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</si>
  <si>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</si>
  <si>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</si>
  <si>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</si>
  <si>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</si>
  <si>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</si>
  <si>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</si>
  <si>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</si>
  <si>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</si>
  <si>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</si>
  <si>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</si>
  <si>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</si>
  <si>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</si>
  <si>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</si>
  <si>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</si>
  <si>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</si>
  <si>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</si>
  <si>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</si>
  <si>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</si>
  <si>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</si>
  <si>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</si>
  <si>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</si>
  <si>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</si>
  <si>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</si>
  <si>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530127210000000017487</t>
  </si>
  <si>
    <t>行政人员支出工资</t>
  </si>
  <si>
    <t>30101</t>
  </si>
  <si>
    <t>基本工资</t>
  </si>
  <si>
    <t>30102</t>
  </si>
  <si>
    <t>津贴补贴</t>
  </si>
  <si>
    <t>30103</t>
  </si>
  <si>
    <t>奖金</t>
  </si>
  <si>
    <t>530127210000000017488</t>
  </si>
  <si>
    <t>事业人员支出工资</t>
  </si>
  <si>
    <t>30107</t>
  </si>
  <si>
    <t>绩效工资</t>
  </si>
  <si>
    <t>530127210000000017489</t>
  </si>
  <si>
    <t>社会保障缴费</t>
  </si>
  <si>
    <t>30108</t>
  </si>
  <si>
    <t>机关事业单位基本养老保险缴费</t>
  </si>
  <si>
    <t>30110</t>
  </si>
  <si>
    <t>职工基本医疗保险缴费</t>
  </si>
  <si>
    <t>30111</t>
  </si>
  <si>
    <t>公务员医疗补助缴费</t>
  </si>
  <si>
    <t>30112</t>
  </si>
  <si>
    <t>其他社会保障缴费</t>
  </si>
  <si>
    <t>530127210000000017490</t>
  </si>
  <si>
    <t>30113</t>
  </si>
  <si>
    <t>530127210000000017493</t>
  </si>
  <si>
    <t>公车购置及运维费</t>
  </si>
  <si>
    <t>30231</t>
  </si>
  <si>
    <t>公务用车运行维护费</t>
  </si>
  <si>
    <t>530127210000000017494</t>
  </si>
  <si>
    <t>公务交通补贴</t>
  </si>
  <si>
    <t>30239</t>
  </si>
  <si>
    <t>其他交通费用</t>
  </si>
  <si>
    <t>530127210000000017495</t>
  </si>
  <si>
    <t>一般公用经费</t>
  </si>
  <si>
    <t>30201</t>
  </si>
  <si>
    <t>办公费</t>
  </si>
  <si>
    <t>30202</t>
  </si>
  <si>
    <t>印刷费</t>
  </si>
  <si>
    <t>30205</t>
  </si>
  <si>
    <t>水费</t>
  </si>
  <si>
    <t>30206</t>
  </si>
  <si>
    <t>电费</t>
  </si>
  <si>
    <t>30207</t>
  </si>
  <si>
    <t>邮电费</t>
  </si>
  <si>
    <t>30209</t>
  </si>
  <si>
    <t>物业管理费</t>
  </si>
  <si>
    <t>30211</t>
  </si>
  <si>
    <t>差旅费</t>
  </si>
  <si>
    <t>30213</t>
  </si>
  <si>
    <t>维修（护）费</t>
  </si>
  <si>
    <t>30216</t>
  </si>
  <si>
    <t>培训费</t>
  </si>
  <si>
    <t>530127231100001431975</t>
  </si>
  <si>
    <t>行政人员绩效奖励</t>
  </si>
  <si>
    <t>530127231100001431980</t>
  </si>
  <si>
    <t>离退休人员支出</t>
  </si>
  <si>
    <t>30305</t>
  </si>
  <si>
    <t>生活补助</t>
  </si>
  <si>
    <t>530127241100002315738</t>
  </si>
  <si>
    <t>工会经费</t>
  </si>
  <si>
    <t>30228</t>
  </si>
  <si>
    <t>530127261100005021864</t>
  </si>
  <si>
    <t>其他工资福利支出</t>
  </si>
  <si>
    <t>30199</t>
  </si>
  <si>
    <t>预算05-1表</t>
  </si>
  <si>
    <t>项目分类</t>
  </si>
  <si>
    <t>项目单位</t>
  </si>
  <si>
    <t>经济科目编码</t>
  </si>
  <si>
    <t>经济科目名称</t>
  </si>
  <si>
    <t>本年拨款</t>
  </si>
  <si>
    <t>其中：本次下达</t>
  </si>
  <si>
    <t>对个人和家庭的补助</t>
  </si>
  <si>
    <t>530127261100005035033</t>
  </si>
  <si>
    <t>遗属生活补助资金</t>
  </si>
  <si>
    <t>专项业务类</t>
  </si>
  <si>
    <t>530127221100000207200</t>
  </si>
  <si>
    <t>县城排水设施维护专项资金</t>
  </si>
  <si>
    <t>31005</t>
  </si>
  <si>
    <t>基础设施建设</t>
  </si>
  <si>
    <t>530127261100005134502</t>
  </si>
  <si>
    <t>嵩明县住房和城乡建设局建筑施工第三方技术服务机构采购资金</t>
  </si>
  <si>
    <t>30227</t>
  </si>
  <si>
    <t>委托业务费</t>
  </si>
  <si>
    <t>民生类</t>
  </si>
  <si>
    <t>530127210000000017214</t>
  </si>
  <si>
    <t>示范村建设贷款利息补助资金</t>
  </si>
  <si>
    <t>31001</t>
  </si>
  <si>
    <t>房屋建筑物购建</t>
  </si>
  <si>
    <t>530127210000000018076</t>
  </si>
  <si>
    <t>嵩明县2021年老旧小区改造项目专项资金</t>
  </si>
  <si>
    <t>31006</t>
  </si>
  <si>
    <t>大型修缮</t>
  </si>
  <si>
    <t>530127221100000645944</t>
  </si>
  <si>
    <t>嵩明县（彩云片区）老旧小区改造项目专项资金</t>
  </si>
  <si>
    <t>530127231100001397202</t>
  </si>
  <si>
    <t>农危改和农房抗震改造房屋鉴定、方案设计及监理第三方服务经费</t>
  </si>
  <si>
    <t>530127231100002014458</t>
  </si>
  <si>
    <t>嵩明县燃气管道老化更新改造项目专项资金</t>
  </si>
  <si>
    <t>530127261100005318473</t>
  </si>
  <si>
    <t>提前下达2026年农村危房改造补助资金</t>
  </si>
  <si>
    <t>事业发展类</t>
  </si>
  <si>
    <t>530127221100000229307</t>
  </si>
  <si>
    <t>河滨南路建设项目苗圃搬迁补偿专项经费</t>
  </si>
  <si>
    <t>530127231100001397255</t>
  </si>
  <si>
    <t>乡村初级建筑工匠培训经费</t>
  </si>
  <si>
    <t>530127241100002653520</t>
  </si>
  <si>
    <t>污水处理运营经营项目及代征手续费专项资金</t>
  </si>
  <si>
    <t>530127251100004609140</t>
  </si>
  <si>
    <t>2024年老旧小区改造中央基建投资项目资金</t>
  </si>
  <si>
    <t>530127261100005134189</t>
  </si>
  <si>
    <t>晁家、西南街五组六组历史拆迁安置资金</t>
  </si>
  <si>
    <t>31010</t>
  </si>
  <si>
    <t>安置补助</t>
  </si>
  <si>
    <t>预算05-2表</t>
  </si>
  <si>
    <t>项目年度绩效目标</t>
  </si>
  <si>
    <t>一级指标</t>
  </si>
  <si>
    <t>二级指标</t>
  </si>
  <si>
    <t>三级指标</t>
  </si>
  <si>
    <t>指标性质</t>
  </si>
  <si>
    <t>指标值</t>
  </si>
  <si>
    <t>度量单位</t>
  </si>
  <si>
    <t>指标属性</t>
  </si>
  <si>
    <t>指标内容</t>
  </si>
  <si>
    <t>产出指标</t>
  </si>
  <si>
    <t>数量指标</t>
  </si>
  <si>
    <t>标段</t>
  </si>
  <si>
    <t>=</t>
  </si>
  <si>
    <t>个</t>
  </si>
  <si>
    <t>定量指标</t>
  </si>
  <si>
    <t>分6个标段对嵩明县辖区范围内在建的房屋市政和基础设施工程质量、安全、建筑起重机械设备、消防配合完成监督检查</t>
  </si>
  <si>
    <t>效益指标</t>
  </si>
  <si>
    <t>社会效益</t>
  </si>
  <si>
    <t>安全质量达标率</t>
  </si>
  <si>
    <t>100%</t>
  </si>
  <si>
    <t>%</t>
  </si>
  <si>
    <t>安全质量率达100%</t>
  </si>
  <si>
    <t>满意度指标</t>
  </si>
  <si>
    <t>服务对象满意度</t>
  </si>
  <si>
    <t>市民满意度</t>
  </si>
  <si>
    <t>&gt;=</t>
  </si>
  <si>
    <t>95</t>
  </si>
  <si>
    <t>完成收取污水处理费及污水处理基础建设工作</t>
  </si>
  <si>
    <t>时效指标</t>
  </si>
  <si>
    <t>收取污水处理费及污水处理基础建设工作</t>
  </si>
  <si>
    <t>按时完成</t>
  </si>
  <si>
    <t>定性指标</t>
  </si>
  <si>
    <t>按时完成收取污水处理费及污水处理基础建设工作</t>
  </si>
  <si>
    <t>生态效益</t>
  </si>
  <si>
    <t>城市污水处理</t>
  </si>
  <si>
    <t>环境卫生</t>
  </si>
  <si>
    <t>城市污水处理环境卫生</t>
  </si>
  <si>
    <t>人民群众满意度</t>
  </si>
  <si>
    <t>90</t>
  </si>
  <si>
    <t>嵩明县2015年、2016年四个省级示范村800万元贷款利息本金、利息偿还</t>
  </si>
  <si>
    <t>省住建厅遴选为省级示范村数量</t>
  </si>
  <si>
    <t>建成省级示范村完成4个</t>
  </si>
  <si>
    <t>竣工率</t>
  </si>
  <si>
    <t>100</t>
  </si>
  <si>
    <t>省级示范村竣工率</t>
  </si>
  <si>
    <t>基础设施建设后改善村庄环境宜居程度</t>
  </si>
  <si>
    <t>有明显改善</t>
  </si>
  <si>
    <t>户</t>
  </si>
  <si>
    <t>　 受益村庄人口满意度</t>
  </si>
  <si>
    <t>完成改建5个小区，栋数28栋，改造户数506户，改造面积5.1万平方米，主要建设内容如下：小区内供水水表改造、电表改造、燃气入户、屋面防水改造、建筑外墙翻新，小区内道路、雨水系统改造、门禁监控系统、绿化电动车棚、弱点改造等。</t>
  </si>
  <si>
    <t>　 支持保障性安居工程（老旧小区改造）配套基础设施项目</t>
  </si>
  <si>
    <t>完成改造内容</t>
  </si>
  <si>
    <t>　 按时完成任务</t>
  </si>
  <si>
    <t>&lt;</t>
  </si>
  <si>
    <t>年</t>
  </si>
  <si>
    <t>按时完成任务</t>
  </si>
  <si>
    <t>　 提高群众获得感、幸福感</t>
  </si>
  <si>
    <t>有效提高</t>
  </si>
  <si>
    <t>人(户)</t>
  </si>
  <si>
    <t>群众满意度有效提高</t>
  </si>
  <si>
    <t>　 居民满意度</t>
  </si>
  <si>
    <t>满意</t>
  </si>
  <si>
    <t>人/户</t>
  </si>
  <si>
    <t>居民满意度高</t>
  </si>
  <si>
    <t>按照《昆明市乡村建筑工匠培训方案》“到2025年全市累计培训认定初级乡村建筑工匠18000人”，市住建局要求我县培训认定120人。</t>
  </si>
  <si>
    <t>采购具有资质的培训机构</t>
  </si>
  <si>
    <t>采购1家或以上具有资质的培训机构得分</t>
  </si>
  <si>
    <t>采购及组织开展培训服务时限</t>
  </si>
  <si>
    <t>当年内完成</t>
  </si>
  <si>
    <t>当年内完成培训服务采购并开展培训工作得分</t>
  </si>
  <si>
    <t>提高农村建筑工匠队伍整体素质和建设施工水平</t>
  </si>
  <si>
    <t>提高农村建筑工匠队伍整体素质和建设施工水平得分</t>
  </si>
  <si>
    <t>参加培训人员满意度</t>
  </si>
  <si>
    <t>不小于90%得分</t>
  </si>
  <si>
    <t>完成2026年农村危房改造</t>
  </si>
  <si>
    <t>农村危房改造计划任务完成数量</t>
  </si>
  <si>
    <t>完成计划改造任务户数大于等于9户得分，否则不得分</t>
  </si>
  <si>
    <t>质量指标</t>
  </si>
  <si>
    <t>验收合格率</t>
  </si>
  <si>
    <t>验收合格率等于100%得分</t>
  </si>
  <si>
    <t>当年开工率</t>
  </si>
  <si>
    <t>当年度开工率100%得分</t>
  </si>
  <si>
    <t>当年完工率</t>
  </si>
  <si>
    <t>70</t>
  </si>
  <si>
    <t>当年度竣工率大于等于70%得分</t>
  </si>
  <si>
    <t>改造后房屋抗震能力</t>
  </si>
  <si>
    <t>明显提升</t>
  </si>
  <si>
    <t>达标</t>
  </si>
  <si>
    <t>改造后房屋抗震能力得到明显提升</t>
  </si>
  <si>
    <t>可持续影响</t>
  </si>
  <si>
    <t>农村危房改造后房屋安全期限</t>
  </si>
  <si>
    <t>符合规定要求</t>
  </si>
  <si>
    <t>农村危房改造后房屋安全期限符合规定要求</t>
  </si>
  <si>
    <t>农房改造群众满意度</t>
  </si>
  <si>
    <t>参加农村危房改造群众满意度大于等于90%得分</t>
  </si>
  <si>
    <t>嵩明县2024年城镇老旧小区改造共涉及22个小区（城建小区等22个小区），改造栋数59栋，涉及住户873户，总建筑面积96557.96平方米。改造内容主要为供水、供电分表到户，天然气管道敷设，消防设施、照明设施、绿化、停车设施等翻新改造。</t>
  </si>
  <si>
    <t>完成老旧小区改造个数</t>
  </si>
  <si>
    <t>22</t>
  </si>
  <si>
    <t>完成老旧小区改造</t>
  </si>
  <si>
    <t>完成</t>
  </si>
  <si>
    <t>遗属生活补助</t>
  </si>
  <si>
    <t>发放及时率</t>
  </si>
  <si>
    <t>反映发放单位及时发放补助资金的情况。
发放及时率=在时限内发放资金/应发放资金*100%</t>
  </si>
  <si>
    <t>生活状况改善</t>
  </si>
  <si>
    <t>良好</t>
  </si>
  <si>
    <t>反映补助促进受助对象生活状况改善的情况。</t>
  </si>
  <si>
    <t>受益对象满意度</t>
  </si>
  <si>
    <t>反映获补助受益对象的满意程度。</t>
  </si>
  <si>
    <t>空晁家、西南街五组、六组资金占用费</t>
  </si>
  <si>
    <t>支付350000元</t>
  </si>
  <si>
    <t>350000元兑付</t>
  </si>
  <si>
    <t>空晁家、西南街五组六组历史拆迁安置资金</t>
  </si>
  <si>
    <t>成本指标</t>
  </si>
  <si>
    <t>社会成本指标</t>
  </si>
  <si>
    <t>嵩明县城片区和杨林经开区、职教新城片区天然气居住小区燃气用户连接橡胶软管更换不锈钢波汶管，安装燃气报警器、燃气自闭阀，室外铝塑管更换为钢管立管，为进行数字化、网络化、智能化网络建设需更换普通燃气表为物联网燃气表等。</t>
  </si>
  <si>
    <t>完成燃气管道更新改造</t>
  </si>
  <si>
    <t>及时</t>
  </si>
  <si>
    <t>提高群众获得感、幸福感</t>
  </si>
  <si>
    <t>有效提高群众获得感、幸福感</t>
  </si>
  <si>
    <t>居民满意度</t>
  </si>
  <si>
    <t>80</t>
  </si>
  <si>
    <t>使2026年县城内的积水排放通畅，排水管网建设布局合理规范养护，更好完善县城建设生态环境有序发展。</t>
  </si>
  <si>
    <t>1个标段</t>
  </si>
  <si>
    <t>1个</t>
  </si>
  <si>
    <t>保障全城排水设施完好，通畅</t>
  </si>
  <si>
    <t>保障全城排水设施完好</t>
  </si>
  <si>
    <t>全城排水设施完好，通畅</t>
  </si>
  <si>
    <t>全城排水设施完好</t>
  </si>
  <si>
    <t>广大市民</t>
  </si>
  <si>
    <t>广大市民满意度</t>
  </si>
  <si>
    <t>农村危房改造100户，采购第三方服务单位完成100户农房的鉴定、设计及监理工作</t>
  </si>
  <si>
    <t>采购房屋鉴定、设计及监理第三方服务单位数量</t>
  </si>
  <si>
    <t>大于或等于3个单位得分</t>
  </si>
  <si>
    <t>采购服务完成时限</t>
  </si>
  <si>
    <t>当年完成采购</t>
  </si>
  <si>
    <t>当年完成得分</t>
  </si>
  <si>
    <t>配合完成农村危房改造或农房抗震改造</t>
  </si>
  <si>
    <t>完成采购并开展相关工作得分</t>
  </si>
  <si>
    <t>参改农户满意度</t>
  </si>
  <si>
    <t>完成3个老旧小区改造，改造户数236户，改造栋数89栋，改造面积4.5万平方米</t>
  </si>
  <si>
    <t>工程总量</t>
  </si>
  <si>
    <t>45000</t>
  </si>
  <si>
    <t>平方米/公里/立方/亩等</t>
  </si>
  <si>
    <t>反映新建、改造、修缮工程量完成情况。</t>
  </si>
  <si>
    <t>主体工程完成率</t>
  </si>
  <si>
    <t>反映主体工程完成情况。
主体工程完成率=（按计划完成主体工程的工程量/计划完成主体工程量）*100%。</t>
  </si>
  <si>
    <t>竣工验收合格率</t>
  </si>
  <si>
    <t>反映项目验收情况。
竣工验收合格率=（验收合格单元工程数量/完工单元工程总数）×100%。</t>
  </si>
  <si>
    <t>计划完工率</t>
  </si>
  <si>
    <t>反映工程按计划完工情况。
计划完工率=实际完成工程项目个数/按计划应完成项目个数。</t>
  </si>
  <si>
    <t>综合使用率</t>
  </si>
  <si>
    <t>反映设施建成后的利用、使用的情况。
综合使用率=（投入使用的基础建设工程建设内容/完成建设内容）*100%</t>
  </si>
  <si>
    <t>受益人群满意度</t>
  </si>
  <si>
    <t>调查人群中对设施建设或设施运行的满意度。
受益人群覆盖率=（调查人群中对设施建设或设施运行的人数/问卷调查人数）*100%</t>
  </si>
  <si>
    <t>完成河滨南路建设。</t>
  </si>
  <si>
    <t>1.18</t>
  </si>
  <si>
    <t>主体已完工</t>
  </si>
  <si>
    <t>工程数量</t>
  </si>
  <si>
    <t>个/标段</t>
  </si>
  <si>
    <t>安全事故发生率</t>
  </si>
  <si>
    <t>&lt;=</t>
  </si>
  <si>
    <t>0</t>
  </si>
  <si>
    <t>未发生事故</t>
  </si>
  <si>
    <t>道路、给排水、交通、绿化景观、照明、电力电信工程，健康步道等内容。</t>
  </si>
  <si>
    <t>满意度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</si>
  <si>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</si>
  <si>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</si>
  <si>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</si>
  <si>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</si>
  <si>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</si>
  <si>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</si>
  <si>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</si>
  <si>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</si>
  <si>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</si>
  <si>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</si>
  <si>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</si>
  <si>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</si>
  <si>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</si>
  <si>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</si>
  <si>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</si>
  <si>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加油</t>
  </si>
  <si>
    <t>车辆加油、添加燃料服务</t>
  </si>
  <si>
    <t>次</t>
  </si>
  <si>
    <t>车辆维修等</t>
  </si>
  <si>
    <t>车辆维修和保养服务</t>
  </si>
  <si>
    <t>购保险等</t>
  </si>
  <si>
    <t>机动车保险服务</t>
  </si>
  <si>
    <t>份</t>
  </si>
  <si>
    <t>打印机</t>
  </si>
  <si>
    <t>A3黑白打印机</t>
  </si>
  <si>
    <t>台</t>
  </si>
  <si>
    <t>电脑</t>
  </si>
  <si>
    <t>台式计算机</t>
  </si>
  <si>
    <t>复印纸</t>
  </si>
  <si>
    <t>纸及纸板</t>
  </si>
  <si>
    <t>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</si>
  <si>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</si>
  <si>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</si>
  <si>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</si>
  <si>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</si>
  <si>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</si>
  <si>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</si>
  <si>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</si>
  <si>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</si>
  <si>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B1101 维修保养服务</t>
  </si>
  <si>
    <t>B 政府履职辅助性服务</t>
  </si>
  <si>
    <t>车辆维修维护</t>
  </si>
  <si>
    <t>预算09-1表</t>
  </si>
  <si>
    <t>单位名称（项目）</t>
  </si>
  <si>
    <t>地区</t>
  </si>
  <si>
    <t>杨林经开区</t>
  </si>
  <si>
    <t>注：我单位本年度预算无对下转移支付。</t>
  </si>
  <si>
    <t>预算09-2表</t>
  </si>
  <si>
    <t>预算10表</t>
  </si>
  <si>
    <t>资产类别</t>
  </si>
  <si>
    <t>资产分类代码.名称</t>
  </si>
  <si>
    <t>资产名称</t>
  </si>
  <si>
    <t>计量单位</t>
  </si>
  <si>
    <t>财政部门批复数（元）</t>
  </si>
  <si>
    <t>单价</t>
  </si>
  <si>
    <t>金额</t>
  </si>
  <si>
    <t>A02 设备</t>
  </si>
  <si>
    <t>A02010105 台式计算机</t>
  </si>
  <si>
    <t>A02021099其他打印机</t>
  </si>
  <si>
    <t>预算11表</t>
  </si>
  <si>
    <t>上级补助</t>
  </si>
  <si>
    <t>预算12表</t>
  </si>
  <si>
    <t>项目级次</t>
  </si>
  <si>
    <t>114 对个人和家庭的补助</t>
  </si>
  <si>
    <t>本级</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</si>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</sst>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9">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name val="宋体"/>
      <charset val="134"/>
      <scheme val="minor"/>
    </font>
    <font>
      <sz val="10"/>
      <name val="宋体"/>
      <charset val="134"/>
    </font>
    <font>
      <b/>
      <sz val="23.95"/>
      <name val="宋体"/>
      <charset val="134"/>
    </font>
    <font>
      <sz val="9"/>
      <name val="宋体"/>
      <charset val="134"/>
    </font>
    <font>
      <sz val="9.7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7" fillId="0" borderId="0" applyNumberFormat="0" applyFill="0" applyBorder="0" applyAlignment="0" applyProtection="0">
      <alignment vertical="center"/>
    </xf>
    <xf numFmtId="0" fontId="28" fillId="4" borderId="17" applyNumberFormat="0" applyAlignment="0" applyProtection="0">
      <alignment vertical="center"/>
    </xf>
    <xf numFmtId="0" fontId="29" fillId="5" borderId="18" applyNumberFormat="0" applyAlignment="0" applyProtection="0">
      <alignment vertical="center"/>
    </xf>
    <xf numFmtId="0" fontId="30" fillId="5" borderId="17" applyNumberFormat="0" applyAlignment="0" applyProtection="0">
      <alignment vertical="center"/>
    </xf>
    <xf numFmtId="0" fontId="31" fillId="6" borderId="19" applyNumberFormat="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176" fontId="18" fillId="0" borderId="7">
      <alignment horizontal="right" vertical="center"/>
    </xf>
    <xf numFmtId="177" fontId="18" fillId="0" borderId="7">
      <alignment horizontal="right" vertical="center"/>
    </xf>
    <xf numFmtId="10" fontId="18" fillId="0" borderId="7">
      <alignment horizontal="right" vertical="center"/>
    </xf>
    <xf numFmtId="178" fontId="18" fillId="0" borderId="7">
      <alignment horizontal="right" vertical="center"/>
    </xf>
    <xf numFmtId="49" fontId="18" fillId="0" borderId="7">
      <alignment horizontal="left" vertical="center" wrapText="1"/>
    </xf>
    <xf numFmtId="178" fontId="18" fillId="0" borderId="7">
      <alignment horizontal="right" vertical="center"/>
    </xf>
    <xf numFmtId="179" fontId="18" fillId="0" borderId="7">
      <alignment horizontal="right" vertical="center"/>
    </xf>
    <xf numFmtId="180" fontId="18" fillId="0" borderId="7">
      <alignment horizontal="right" vertical="center"/>
    </xf>
  </cellStyleXfs>
  <cellXfs count="207">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6" fillId="0" borderId="0" xfId="0" applyFont="1" applyAlignment="1">
      <alignment horizontal="right" vertical="center"/>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8" fontId="5" fillId="0" borderId="7" xfId="54" applyFont="1">
      <alignment horizontal="right" vertical="center"/>
    </xf>
    <xf numFmtId="0" fontId="1" fillId="0" borderId="0" xfId="0" applyFont="1" applyAlignment="1">
      <alignment wrapText="1"/>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8"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7" xfId="0" applyNumberFormat="1" applyFont="1" applyBorder="1" applyAlignment="1">
      <alignment horizontal="right" vertical="center"/>
    </xf>
    <xf numFmtId="0" fontId="15" fillId="0" borderId="0" xfId="0" applyFont="1" applyFill="1"/>
    <xf numFmtId="0" fontId="16" fillId="0" borderId="0" xfId="0" applyFont="1" applyFill="1" applyAlignment="1" applyProtection="1">
      <alignment horizontal="right" vertical="center" wrapText="1"/>
      <protection locked="0"/>
    </xf>
    <xf numFmtId="0" fontId="17" fillId="0" borderId="0" xfId="0" applyFont="1" applyFill="1" applyAlignment="1" applyProtection="1">
      <alignment horizontal="center" vertical="center" wrapText="1"/>
      <protection locked="0"/>
    </xf>
    <xf numFmtId="0" fontId="18" fillId="0" borderId="0" xfId="0" applyFont="1" applyFill="1" applyAlignment="1" applyProtection="1">
      <alignment horizontal="left" vertical="center" wrapText="1"/>
      <protection locked="0"/>
    </xf>
    <xf numFmtId="0" fontId="19" fillId="0" borderId="1" xfId="0" applyFont="1" applyFill="1" applyBorder="1" applyAlignment="1">
      <alignment horizontal="center" vertical="center"/>
    </xf>
    <xf numFmtId="0" fontId="19" fillId="0" borderId="2" xfId="0" applyFont="1" applyFill="1" applyBorder="1" applyAlignment="1" applyProtection="1">
      <alignment horizontal="center" vertical="center"/>
      <protection locked="0"/>
    </xf>
    <xf numFmtId="0" fontId="19" fillId="0" borderId="3" xfId="0" applyFont="1" applyFill="1" applyBorder="1" applyAlignment="1" applyProtection="1">
      <alignment horizontal="center" vertical="center"/>
      <protection locked="0"/>
    </xf>
    <xf numFmtId="0" fontId="19" fillId="0" borderId="4" xfId="0" applyFont="1" applyFill="1" applyBorder="1" applyAlignment="1" applyProtection="1">
      <alignment horizontal="center" vertical="center"/>
      <protection locked="0"/>
    </xf>
    <xf numFmtId="0" fontId="19" fillId="0" borderId="1" xfId="0" applyFont="1" applyFill="1" applyBorder="1" applyAlignment="1" applyProtection="1">
      <alignment horizontal="center" vertical="center"/>
      <protection locked="0"/>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6" xfId="0" applyFont="1" applyFill="1" applyBorder="1" applyAlignment="1" applyProtection="1">
      <alignment horizontal="center" vertical="center" wrapText="1"/>
      <protection locked="0"/>
    </xf>
    <xf numFmtId="0" fontId="19" fillId="0" borderId="6" xfId="0" applyFont="1" applyFill="1" applyBorder="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0" fontId="19" fillId="0" borderId="7" xfId="0" applyFont="1" applyFill="1" applyBorder="1" applyAlignment="1" applyProtection="1">
      <alignment horizontal="center" vertical="center" wrapText="1"/>
      <protection locked="0"/>
    </xf>
    <xf numFmtId="0" fontId="18" fillId="0" borderId="7" xfId="0" applyFont="1" applyFill="1" applyBorder="1" applyAlignment="1">
      <alignment horizontal="center" vertical="center" wrapText="1"/>
    </xf>
    <xf numFmtId="0" fontId="18" fillId="0" borderId="7" xfId="0" applyFont="1" applyFill="1" applyBorder="1" applyAlignment="1" applyProtection="1">
      <alignment horizontal="center" vertical="center" wrapText="1"/>
      <protection locked="0"/>
    </xf>
    <xf numFmtId="0" fontId="18" fillId="0" borderId="7" xfId="0" applyFont="1" applyFill="1" applyBorder="1" applyAlignment="1">
      <alignment horizontal="left" vertical="center" wrapText="1"/>
    </xf>
    <xf numFmtId="178" fontId="18" fillId="0" borderId="7" xfId="54" applyFont="1" applyFill="1">
      <alignment horizontal="right" vertical="center"/>
    </xf>
    <xf numFmtId="0" fontId="18" fillId="0" borderId="7" xfId="0" applyFont="1" applyFill="1" applyBorder="1" applyAlignment="1">
      <alignment horizontal="left" vertical="center" wrapText="1" indent="1"/>
    </xf>
    <xf numFmtId="0" fontId="18" fillId="0" borderId="7" xfId="0" applyFont="1" applyFill="1" applyBorder="1" applyAlignment="1">
      <alignment horizontal="left" vertical="center" wrapText="1" indent="2"/>
    </xf>
    <xf numFmtId="0" fontId="18" fillId="0" borderId="2" xfId="0" applyFont="1" applyFill="1" applyBorder="1" applyAlignment="1">
      <alignment horizontal="center" vertical="center" wrapText="1"/>
    </xf>
    <xf numFmtId="0" fontId="18" fillId="0" borderId="4" xfId="0" applyFont="1" applyFill="1" applyBorder="1" applyAlignment="1">
      <alignment horizontal="left" vertical="center"/>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abSelected="1" workbookViewId="0">
      <pane xSplit="1" ySplit="5" topLeftCell="B6" activePane="bottomRight" state="frozen"/>
      <selection/>
      <selection pane="topRight"/>
      <selection pane="bottomLeft"/>
      <selection pane="bottomRight" activeCell="B6" sqref="B6"/>
    </sheetView>
  </sheetViews>
  <sheetFormatPr defaultColWidth="8.575" defaultRowHeight="12.75" customHeight="1" outlineLevelCol="3"/>
  <cols>
    <col min="1" max="4" width="41" customWidth="1"/>
  </cols>
  <sheetData>
    <row r="1" ht="15" customHeight="1" spans="1:4">
      <c r="A1" s="46"/>
      <c r="B1" s="46"/>
      <c r="C1" s="46"/>
      <c r="D1" s="47" t="s">
        <v>0</v>
      </c>
    </row>
    <row r="2" ht="41.25" customHeight="1" spans="1:4">
      <c r="A2" s="41" t="str">
        <f>"2026"&amp;"年部门财务收支预算总表"</f>
        <v>2026年部门财务收支预算总表</v>
      </c>
    </row>
    <row r="3" ht="17.25" customHeight="1" spans="1:4">
      <c r="A3" s="44" t="str">
        <f>"单位名称："&amp;"嵩明县住房和城乡建设局"</f>
        <v>单位名称：嵩明县住房和城乡建设局</v>
      </c>
      <c r="B3" s="163"/>
      <c r="D3" s="139" t="s">
        <v>1</v>
      </c>
    </row>
    <row r="4" ht="23.25" customHeight="1" spans="1:4">
      <c r="A4" s="164" t="s">
        <v>2</v>
      </c>
      <c r="B4" s="165"/>
      <c r="C4" s="164" t="s">
        <v>3</v>
      </c>
      <c r="D4" s="165"/>
    </row>
    <row r="5" ht="24" customHeight="1" spans="1:4">
      <c r="A5" s="164" t="s">
        <v>4</v>
      </c>
      <c r="B5" s="164" t="s">
        <v>5</v>
      </c>
      <c r="C5" s="164" t="s">
        <v>6</v>
      </c>
      <c r="D5" s="164" t="s">
        <v>5</v>
      </c>
    </row>
    <row r="6" ht="17.25" customHeight="1" spans="1:4">
      <c r="A6" s="166" t="s">
        <v>7</v>
      </c>
      <c r="B6" s="77">
        <v>20331401.92</v>
      </c>
      <c r="C6" s="166" t="s">
        <v>8</v>
      </c>
      <c r="D6" s="77"/>
    </row>
    <row r="7" ht="17.25" customHeight="1" spans="1:4">
      <c r="A7" s="166" t="s">
        <v>9</v>
      </c>
      <c r="B7" s="77">
        <v>7000000</v>
      </c>
      <c r="C7" s="166" t="s">
        <v>10</v>
      </c>
      <c r="D7" s="77"/>
    </row>
    <row r="8" ht="17.25" customHeight="1" spans="1:4">
      <c r="A8" s="166" t="s">
        <v>11</v>
      </c>
      <c r="B8" s="77"/>
      <c r="C8" s="206" t="s">
        <v>12</v>
      </c>
      <c r="D8" s="77"/>
    </row>
    <row r="9" ht="17.25" customHeight="1" spans="1:4">
      <c r="A9" s="166" t="s">
        <v>13</v>
      </c>
      <c r="B9" s="77"/>
      <c r="C9" s="206" t="s">
        <v>14</v>
      </c>
      <c r="D9" s="77"/>
    </row>
    <row r="10" ht="17.25" customHeight="1" spans="1:4">
      <c r="A10" s="166" t="s">
        <v>15</v>
      </c>
      <c r="B10" s="77"/>
      <c r="C10" s="206" t="s">
        <v>16</v>
      </c>
      <c r="D10" s="77"/>
    </row>
    <row r="11" ht="17.25" customHeight="1" spans="1:4">
      <c r="A11" s="166" t="s">
        <v>17</v>
      </c>
      <c r="B11" s="77"/>
      <c r="C11" s="206" t="s">
        <v>18</v>
      </c>
      <c r="D11" s="77"/>
    </row>
    <row r="12" ht="17.25" customHeight="1" spans="1:4">
      <c r="A12" s="166" t="s">
        <v>19</v>
      </c>
      <c r="B12" s="77"/>
      <c r="C12" s="33" t="s">
        <v>20</v>
      </c>
      <c r="D12" s="77"/>
    </row>
    <row r="13" ht="17.25" customHeight="1" spans="1:4">
      <c r="A13" s="166" t="s">
        <v>21</v>
      </c>
      <c r="B13" s="77"/>
      <c r="C13" s="33" t="s">
        <v>22</v>
      </c>
      <c r="D13" s="77">
        <v>1493909.36</v>
      </c>
    </row>
    <row r="14" ht="17.25" customHeight="1" spans="1:4">
      <c r="A14" s="166" t="s">
        <v>23</v>
      </c>
      <c r="B14" s="77"/>
      <c r="C14" s="33" t="s">
        <v>24</v>
      </c>
      <c r="D14" s="77">
        <v>783046.2</v>
      </c>
    </row>
    <row r="15" ht="17.25" customHeight="1" spans="1:4">
      <c r="A15" s="166" t="s">
        <v>25</v>
      </c>
      <c r="B15" s="104"/>
      <c r="C15" s="33" t="s">
        <v>26</v>
      </c>
      <c r="D15" s="77"/>
    </row>
    <row r="16" ht="17.25" customHeight="1" spans="1:4">
      <c r="A16" s="152"/>
      <c r="B16" s="77"/>
      <c r="C16" s="33" t="s">
        <v>27</v>
      </c>
      <c r="D16" s="77">
        <v>15902744</v>
      </c>
    </row>
    <row r="17" ht="17.25" customHeight="1" spans="1:4">
      <c r="A17" s="167"/>
      <c r="B17" s="77"/>
      <c r="C17" s="33" t="s">
        <v>28</v>
      </c>
      <c r="D17" s="77"/>
    </row>
    <row r="18" ht="17.25" customHeight="1" spans="1:4">
      <c r="A18" s="167"/>
      <c r="B18" s="77"/>
      <c r="C18" s="33" t="s">
        <v>29</v>
      </c>
      <c r="D18" s="77"/>
    </row>
    <row r="19" ht="17.25" customHeight="1" spans="1:4">
      <c r="A19" s="167"/>
      <c r="B19" s="77"/>
      <c r="C19" s="33" t="s">
        <v>30</v>
      </c>
      <c r="D19" s="77"/>
    </row>
    <row r="20" ht="17.25" customHeight="1" spans="1:4">
      <c r="A20" s="167"/>
      <c r="B20" s="77"/>
      <c r="C20" s="33" t="s">
        <v>31</v>
      </c>
      <c r="D20" s="77"/>
    </row>
    <row r="21" ht="17.25" customHeight="1" spans="1:4">
      <c r="A21" s="167"/>
      <c r="B21" s="77"/>
      <c r="C21" s="33" t="s">
        <v>32</v>
      </c>
      <c r="D21" s="77"/>
    </row>
    <row r="22" ht="17.25" customHeight="1" spans="1:4">
      <c r="A22" s="167"/>
      <c r="B22" s="77"/>
      <c r="C22" s="33" t="s">
        <v>33</v>
      </c>
      <c r="D22" s="77"/>
    </row>
    <row r="23" ht="17.25" customHeight="1" spans="1:4">
      <c r="A23" s="167"/>
      <c r="B23" s="77"/>
      <c r="C23" s="33" t="s">
        <v>34</v>
      </c>
      <c r="D23" s="77"/>
    </row>
    <row r="24" ht="17.25" customHeight="1" spans="1:4">
      <c r="A24" s="167"/>
      <c r="B24" s="77"/>
      <c r="C24" s="33" t="s">
        <v>35</v>
      </c>
      <c r="D24" s="77">
        <v>9151702.36</v>
      </c>
    </row>
    <row r="25" ht="17.25" customHeight="1" spans="1:4">
      <c r="A25" s="167"/>
      <c r="B25" s="77"/>
      <c r="C25" s="33" t="s">
        <v>36</v>
      </c>
      <c r="D25" s="77"/>
    </row>
    <row r="26" ht="17.25" customHeight="1" spans="1:4">
      <c r="A26" s="167"/>
      <c r="B26" s="77"/>
      <c r="C26" s="152" t="s">
        <v>37</v>
      </c>
      <c r="D26" s="77"/>
    </row>
    <row r="27" ht="17.25" customHeight="1" spans="1:4">
      <c r="A27" s="167"/>
      <c r="B27" s="77"/>
      <c r="C27" s="33" t="s">
        <v>38</v>
      </c>
      <c r="D27" s="77"/>
    </row>
    <row r="28" ht="16.5" customHeight="1" spans="1:4">
      <c r="A28" s="167"/>
      <c r="B28" s="77"/>
      <c r="C28" s="33" t="s">
        <v>39</v>
      </c>
      <c r="D28" s="77"/>
    </row>
    <row r="29" ht="16.5" customHeight="1" spans="1:4">
      <c r="A29" s="167"/>
      <c r="B29" s="77"/>
      <c r="C29" s="152" t="s">
        <v>40</v>
      </c>
      <c r="D29" s="77"/>
    </row>
    <row r="30" ht="17.25" customHeight="1" spans="1:4">
      <c r="A30" s="167"/>
      <c r="B30" s="77"/>
      <c r="C30" s="152" t="s">
        <v>41</v>
      </c>
      <c r="D30" s="77"/>
    </row>
    <row r="31" ht="17.25" customHeight="1" spans="1:4">
      <c r="A31" s="167"/>
      <c r="B31" s="77"/>
      <c r="C31" s="33" t="s">
        <v>42</v>
      </c>
      <c r="D31" s="77"/>
    </row>
    <row r="32" ht="16.5" customHeight="1" spans="1:4">
      <c r="A32" s="167" t="s">
        <v>43</v>
      </c>
      <c r="B32" s="77">
        <v>27331401.92</v>
      </c>
      <c r="C32" s="167" t="s">
        <v>44</v>
      </c>
      <c r="D32" s="77">
        <v>27331401.92</v>
      </c>
    </row>
    <row r="33" ht="16.5" customHeight="1" spans="1:4">
      <c r="A33" s="152" t="s">
        <v>45</v>
      </c>
      <c r="B33" s="77"/>
      <c r="C33" s="152" t="s">
        <v>46</v>
      </c>
      <c r="D33" s="77"/>
    </row>
    <row r="34" ht="16.5" customHeight="1" spans="1:4">
      <c r="A34" s="33" t="s">
        <v>47</v>
      </c>
      <c r="B34" s="104"/>
      <c r="C34" s="33" t="s">
        <v>47</v>
      </c>
      <c r="D34" s="104"/>
    </row>
    <row r="35" ht="16.5" customHeight="1" spans="1:4">
      <c r="A35" s="33" t="s">
        <v>48</v>
      </c>
      <c r="B35" s="104"/>
      <c r="C35" s="33" t="s">
        <v>49</v>
      </c>
      <c r="D35" s="104"/>
    </row>
    <row r="36" ht="16.5" customHeight="1" spans="1:4">
      <c r="A36" s="168" t="s">
        <v>50</v>
      </c>
      <c r="B36" s="77">
        <v>27331401.92</v>
      </c>
      <c r="C36" s="168" t="s">
        <v>51</v>
      </c>
      <c r="D36" s="77">
        <v>27331401.92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pane xSplit="3" ySplit="6" topLeftCell="D7" activePane="bottomRight" state="frozen"/>
      <selection/>
      <selection pane="topRight"/>
      <selection pane="bottomLeft"/>
      <selection pane="bottomRight" activeCell="D7" sqref="D7"/>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9">
        <v>1</v>
      </c>
      <c r="B1" s="120">
        <v>0</v>
      </c>
      <c r="C1" s="119">
        <v>1</v>
      </c>
      <c r="D1" s="121"/>
      <c r="E1" s="121"/>
      <c r="F1" s="110" t="s">
        <v>497</v>
      </c>
    </row>
    <row r="2" ht="42" customHeight="1" spans="1:6">
      <c r="A2" s="122" t="str">
        <f>"2026"&amp;"年部门政府性基金预算支出预算表"</f>
        <v>2026年部门政府性基金预算支出预算表</v>
      </c>
      <c r="B2" s="122" t="s">
        <v>498</v>
      </c>
      <c r="C2" s="123"/>
      <c r="D2" s="124"/>
      <c r="E2" s="124"/>
      <c r="F2" s="124"/>
    </row>
    <row r="3" ht="13.5" customHeight="1" spans="1:6">
      <c r="A3" s="4" t="str">
        <f>"单位名称："&amp;"嵩明县住房和城乡建设局"</f>
        <v>单位名称：嵩明县住房和城乡建设局</v>
      </c>
      <c r="B3" s="4" t="s">
        <v>499</v>
      </c>
      <c r="C3" s="119"/>
      <c r="D3" s="121"/>
      <c r="E3" s="121"/>
      <c r="F3" s="110" t="s">
        <v>1</v>
      </c>
    </row>
    <row r="4" ht="19.5" customHeight="1" spans="1:6">
      <c r="A4" s="125" t="s">
        <v>201</v>
      </c>
      <c r="B4" s="126" t="s">
        <v>73</v>
      </c>
      <c r="C4" s="125" t="s">
        <v>74</v>
      </c>
      <c r="D4" s="10" t="s">
        <v>500</v>
      </c>
      <c r="E4" s="11"/>
      <c r="F4" s="12"/>
    </row>
    <row r="5" ht="18.75" customHeight="1" spans="1:6">
      <c r="A5" s="127"/>
      <c r="B5" s="128"/>
      <c r="C5" s="127"/>
      <c r="D5" s="15" t="s">
        <v>55</v>
      </c>
      <c r="E5" s="10" t="s">
        <v>76</v>
      </c>
      <c r="F5" s="15" t="s">
        <v>77</v>
      </c>
    </row>
    <row r="6" ht="18.75" customHeight="1" spans="1:6">
      <c r="A6" s="67">
        <v>1</v>
      </c>
      <c r="B6" s="129" t="s">
        <v>84</v>
      </c>
      <c r="C6" s="67">
        <v>3</v>
      </c>
      <c r="D6" s="130">
        <v>4</v>
      </c>
      <c r="E6" s="130">
        <v>5</v>
      </c>
      <c r="F6" s="130">
        <v>6</v>
      </c>
    </row>
    <row r="7" ht="21" customHeight="1" spans="1:6">
      <c r="A7" s="20" t="s">
        <v>70</v>
      </c>
      <c r="B7" s="20"/>
      <c r="C7" s="20"/>
      <c r="D7" s="77">
        <v>7000000</v>
      </c>
      <c r="E7" s="77"/>
      <c r="F7" s="77">
        <v>7000000</v>
      </c>
    </row>
    <row r="8" ht="21" customHeight="1" spans="1:6">
      <c r="A8" s="20"/>
      <c r="B8" s="20" t="s">
        <v>127</v>
      </c>
      <c r="C8" s="20" t="s">
        <v>128</v>
      </c>
      <c r="D8" s="77">
        <v>7000000</v>
      </c>
      <c r="E8" s="77"/>
      <c r="F8" s="77">
        <v>7000000</v>
      </c>
    </row>
    <row r="9" ht="21" customHeight="1" spans="1:6">
      <c r="A9" s="23"/>
      <c r="B9" s="131" t="s">
        <v>139</v>
      </c>
      <c r="C9" s="131" t="s">
        <v>140</v>
      </c>
      <c r="D9" s="77">
        <v>7000000</v>
      </c>
      <c r="E9" s="77"/>
      <c r="F9" s="77">
        <v>7000000</v>
      </c>
    </row>
    <row r="10" ht="21" customHeight="1" spans="1:6">
      <c r="A10" s="23"/>
      <c r="B10" s="132" t="s">
        <v>141</v>
      </c>
      <c r="C10" s="132" t="s">
        <v>142</v>
      </c>
      <c r="D10" s="77">
        <v>7000000</v>
      </c>
      <c r="E10" s="77"/>
      <c r="F10" s="77">
        <v>7000000</v>
      </c>
    </row>
    <row r="11" ht="18.75" customHeight="1" spans="1:6">
      <c r="A11" s="133" t="s">
        <v>191</v>
      </c>
      <c r="B11" s="133" t="s">
        <v>191</v>
      </c>
      <c r="C11" s="134" t="s">
        <v>191</v>
      </c>
      <c r="D11" s="77">
        <v>7000000</v>
      </c>
      <c r="E11" s="77"/>
      <c r="F11" s="77">
        <v>7000000</v>
      </c>
    </row>
  </sheetData>
  <mergeCells count="7">
    <mergeCell ref="A2:F2"/>
    <mergeCell ref="A3:C3"/>
    <mergeCell ref="D4:F4"/>
    <mergeCell ref="A11:C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5"/>
  <sheetViews>
    <sheetView showZeros="0" workbookViewId="0">
      <pane xSplit="3" ySplit="7" topLeftCell="D8" activePane="bottomRight" state="frozen"/>
      <selection/>
      <selection pane="topRight"/>
      <selection pane="bottomLeft"/>
      <selection pane="bottomRight" activeCell="D8" sqref="D8"/>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79"/>
      <c r="C1" s="79"/>
      <c r="R1" s="2"/>
      <c r="S1" s="2" t="s">
        <v>501</v>
      </c>
    </row>
    <row r="2" ht="41.25" customHeight="1" spans="1:19">
      <c r="A2" s="71" t="str">
        <f>"2026"&amp;"年部门政府采购预算表"</f>
        <v>2026年部门政府采购预算表</v>
      </c>
      <c r="B2" s="65"/>
      <c r="C2" s="65"/>
      <c r="D2" s="3"/>
      <c r="E2" s="3"/>
      <c r="F2" s="3"/>
      <c r="G2" s="3"/>
      <c r="H2" s="3"/>
      <c r="I2" s="3"/>
      <c r="J2" s="3"/>
      <c r="K2" s="3"/>
      <c r="L2" s="3"/>
      <c r="M2" s="65"/>
      <c r="N2" s="3"/>
      <c r="O2" s="3"/>
      <c r="P2" s="65"/>
      <c r="Q2" s="3"/>
      <c r="R2" s="65"/>
      <c r="S2" s="65"/>
    </row>
    <row r="3" ht="18.75" customHeight="1" spans="1:19">
      <c r="A3" s="109" t="str">
        <f>"单位名称："&amp;"嵩明县住房和城乡建设局"</f>
        <v>单位名称：嵩明县住房和城乡建设局</v>
      </c>
      <c r="B3" s="84"/>
      <c r="C3" s="84"/>
      <c r="D3" s="6"/>
      <c r="E3" s="6"/>
      <c r="F3" s="6"/>
      <c r="G3" s="6"/>
      <c r="H3" s="6"/>
      <c r="I3" s="6"/>
      <c r="J3" s="6"/>
      <c r="K3" s="6"/>
      <c r="L3" s="6"/>
      <c r="R3" s="7"/>
      <c r="S3" s="110" t="s">
        <v>1</v>
      </c>
    </row>
    <row r="4" ht="15.75" customHeight="1" spans="1:19">
      <c r="A4" s="9" t="s">
        <v>200</v>
      </c>
      <c r="B4" s="86" t="s">
        <v>201</v>
      </c>
      <c r="C4" s="86" t="s">
        <v>502</v>
      </c>
      <c r="D4" s="87" t="s">
        <v>503</v>
      </c>
      <c r="E4" s="87" t="s">
        <v>504</v>
      </c>
      <c r="F4" s="87" t="s">
        <v>505</v>
      </c>
      <c r="G4" s="87" t="s">
        <v>506</v>
      </c>
      <c r="H4" s="87" t="s">
        <v>507</v>
      </c>
      <c r="I4" s="88" t="s">
        <v>208</v>
      </c>
      <c r="J4" s="88"/>
      <c r="K4" s="88"/>
      <c r="L4" s="88"/>
      <c r="M4" s="89"/>
      <c r="N4" s="88"/>
      <c r="O4" s="88"/>
      <c r="P4" s="90"/>
      <c r="Q4" s="88"/>
      <c r="R4" s="89"/>
      <c r="S4" s="91"/>
    </row>
    <row r="5" ht="17.25" customHeight="1" spans="1:19">
      <c r="A5" s="14"/>
      <c r="B5" s="92"/>
      <c r="C5" s="92"/>
      <c r="D5" s="93"/>
      <c r="E5" s="93"/>
      <c r="F5" s="93"/>
      <c r="G5" s="93"/>
      <c r="H5" s="93"/>
      <c r="I5" s="93" t="s">
        <v>55</v>
      </c>
      <c r="J5" s="93" t="s">
        <v>58</v>
      </c>
      <c r="K5" s="93" t="s">
        <v>508</v>
      </c>
      <c r="L5" s="93" t="s">
        <v>509</v>
      </c>
      <c r="M5" s="94" t="s">
        <v>510</v>
      </c>
      <c r="N5" s="95" t="s">
        <v>511</v>
      </c>
      <c r="O5" s="95"/>
      <c r="P5" s="96"/>
      <c r="Q5" s="95"/>
      <c r="R5" s="97"/>
      <c r="S5" s="98"/>
    </row>
    <row r="6" ht="54" customHeight="1" spans="1:19">
      <c r="A6" s="17"/>
      <c r="B6" s="98"/>
      <c r="C6" s="98"/>
      <c r="D6" s="99"/>
      <c r="E6" s="99"/>
      <c r="F6" s="99"/>
      <c r="G6" s="99"/>
      <c r="H6" s="99"/>
      <c r="I6" s="99"/>
      <c r="J6" s="99" t="s">
        <v>57</v>
      </c>
      <c r="K6" s="99"/>
      <c r="L6" s="99"/>
      <c r="M6" s="100"/>
      <c r="N6" s="99" t="s">
        <v>57</v>
      </c>
      <c r="O6" s="99" t="s">
        <v>64</v>
      </c>
      <c r="P6" s="98" t="s">
        <v>65</v>
      </c>
      <c r="Q6" s="99" t="s">
        <v>66</v>
      </c>
      <c r="R6" s="100" t="s">
        <v>67</v>
      </c>
      <c r="S6" s="98" t="s">
        <v>68</v>
      </c>
    </row>
    <row r="7" ht="18" customHeight="1" spans="1:19">
      <c r="A7" s="111">
        <v>1</v>
      </c>
      <c r="B7" s="111" t="s">
        <v>84</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101" t="s">
        <v>70</v>
      </c>
      <c r="B8" s="102" t="s">
        <v>70</v>
      </c>
      <c r="C8" s="102" t="s">
        <v>243</v>
      </c>
      <c r="D8" s="103" t="s">
        <v>512</v>
      </c>
      <c r="E8" s="103" t="s">
        <v>513</v>
      </c>
      <c r="F8" s="103" t="s">
        <v>514</v>
      </c>
      <c r="G8" s="113">
        <v>4</v>
      </c>
      <c r="H8" s="77">
        <v>10000</v>
      </c>
      <c r="I8" s="77">
        <v>10000</v>
      </c>
      <c r="J8" s="77">
        <v>10000</v>
      </c>
      <c r="K8" s="77"/>
      <c r="L8" s="77"/>
      <c r="M8" s="77"/>
      <c r="N8" s="77"/>
      <c r="O8" s="77"/>
      <c r="P8" s="104"/>
      <c r="Q8" s="104"/>
      <c r="R8" s="77"/>
      <c r="S8" s="77"/>
    </row>
    <row r="9" ht="21" customHeight="1" spans="1:19">
      <c r="A9" s="101" t="s">
        <v>70</v>
      </c>
      <c r="B9" s="102" t="s">
        <v>70</v>
      </c>
      <c r="C9" s="102" t="s">
        <v>243</v>
      </c>
      <c r="D9" s="103" t="s">
        <v>515</v>
      </c>
      <c r="E9" s="103" t="s">
        <v>516</v>
      </c>
      <c r="F9" s="103" t="s">
        <v>514</v>
      </c>
      <c r="G9" s="113">
        <v>2</v>
      </c>
      <c r="H9" s="77">
        <v>3000</v>
      </c>
      <c r="I9" s="77">
        <v>3000</v>
      </c>
      <c r="J9" s="77">
        <v>3000</v>
      </c>
      <c r="K9" s="77"/>
      <c r="L9" s="77"/>
      <c r="M9" s="77"/>
      <c r="N9" s="77"/>
      <c r="O9" s="77"/>
      <c r="P9" s="104"/>
      <c r="Q9" s="104"/>
      <c r="R9" s="77"/>
      <c r="S9" s="77"/>
    </row>
    <row r="10" ht="21" customHeight="1" spans="1:19">
      <c r="A10" s="101" t="s">
        <v>70</v>
      </c>
      <c r="B10" s="102" t="s">
        <v>70</v>
      </c>
      <c r="C10" s="102" t="s">
        <v>243</v>
      </c>
      <c r="D10" s="103" t="s">
        <v>517</v>
      </c>
      <c r="E10" s="103" t="s">
        <v>518</v>
      </c>
      <c r="F10" s="103" t="s">
        <v>519</v>
      </c>
      <c r="G10" s="113">
        <v>1</v>
      </c>
      <c r="H10" s="77">
        <v>5000</v>
      </c>
      <c r="I10" s="77">
        <v>5000</v>
      </c>
      <c r="J10" s="77">
        <v>5000</v>
      </c>
      <c r="K10" s="77"/>
      <c r="L10" s="77"/>
      <c r="M10" s="77"/>
      <c r="N10" s="77"/>
      <c r="O10" s="77"/>
      <c r="P10" s="104"/>
      <c r="Q10" s="104"/>
      <c r="R10" s="77"/>
      <c r="S10" s="77"/>
    </row>
    <row r="11" ht="21" customHeight="1" spans="1:19">
      <c r="A11" s="101" t="s">
        <v>70</v>
      </c>
      <c r="B11" s="102" t="s">
        <v>70</v>
      </c>
      <c r="C11" s="102" t="s">
        <v>251</v>
      </c>
      <c r="D11" s="103" t="s">
        <v>520</v>
      </c>
      <c r="E11" s="103" t="s">
        <v>521</v>
      </c>
      <c r="F11" s="103" t="s">
        <v>522</v>
      </c>
      <c r="G11" s="113">
        <v>2</v>
      </c>
      <c r="H11" s="77">
        <v>3000</v>
      </c>
      <c r="I11" s="77">
        <v>3000</v>
      </c>
      <c r="J11" s="77">
        <v>3000</v>
      </c>
      <c r="K11" s="77"/>
      <c r="L11" s="77"/>
      <c r="M11" s="77"/>
      <c r="N11" s="77"/>
      <c r="O11" s="77"/>
      <c r="P11" s="104"/>
      <c r="Q11" s="104"/>
      <c r="R11" s="77"/>
      <c r="S11" s="77"/>
    </row>
    <row r="12" ht="21" customHeight="1" spans="1:19">
      <c r="A12" s="101" t="s">
        <v>70</v>
      </c>
      <c r="B12" s="102" t="s">
        <v>70</v>
      </c>
      <c r="C12" s="102" t="s">
        <v>251</v>
      </c>
      <c r="D12" s="103" t="s">
        <v>523</v>
      </c>
      <c r="E12" s="103" t="s">
        <v>524</v>
      </c>
      <c r="F12" s="103" t="s">
        <v>522</v>
      </c>
      <c r="G12" s="113">
        <v>2</v>
      </c>
      <c r="H12" s="77">
        <v>10000</v>
      </c>
      <c r="I12" s="77">
        <v>10000</v>
      </c>
      <c r="J12" s="77">
        <v>10000</v>
      </c>
      <c r="K12" s="77"/>
      <c r="L12" s="77"/>
      <c r="M12" s="77"/>
      <c r="N12" s="77"/>
      <c r="O12" s="77"/>
      <c r="P12" s="104"/>
      <c r="Q12" s="104"/>
      <c r="R12" s="77"/>
      <c r="S12" s="77"/>
    </row>
    <row r="13" ht="21" customHeight="1" spans="1:19">
      <c r="A13" s="101" t="s">
        <v>70</v>
      </c>
      <c r="B13" s="102" t="s">
        <v>70</v>
      </c>
      <c r="C13" s="102" t="s">
        <v>251</v>
      </c>
      <c r="D13" s="103" t="s">
        <v>525</v>
      </c>
      <c r="E13" s="103" t="s">
        <v>526</v>
      </c>
      <c r="F13" s="103" t="s">
        <v>527</v>
      </c>
      <c r="G13" s="113">
        <v>1</v>
      </c>
      <c r="H13" s="77">
        <v>15000</v>
      </c>
      <c r="I13" s="77">
        <v>15000</v>
      </c>
      <c r="J13" s="77">
        <v>15000</v>
      </c>
      <c r="K13" s="77"/>
      <c r="L13" s="77"/>
      <c r="M13" s="77"/>
      <c r="N13" s="77"/>
      <c r="O13" s="77"/>
      <c r="P13" s="104"/>
      <c r="Q13" s="104"/>
      <c r="R13" s="77"/>
      <c r="S13" s="77"/>
    </row>
    <row r="14" ht="21" customHeight="1" spans="1:19">
      <c r="A14" s="105" t="s">
        <v>191</v>
      </c>
      <c r="B14" s="106"/>
      <c r="C14" s="106"/>
      <c r="D14" s="107"/>
      <c r="E14" s="107"/>
      <c r="F14" s="107"/>
      <c r="G14" s="114"/>
      <c r="H14" s="77">
        <v>46000</v>
      </c>
      <c r="I14" s="77">
        <v>46000</v>
      </c>
      <c r="J14" s="77">
        <v>46000</v>
      </c>
      <c r="K14" s="77"/>
      <c r="L14" s="77"/>
      <c r="M14" s="77"/>
      <c r="N14" s="77"/>
      <c r="O14" s="77"/>
      <c r="P14" s="104"/>
      <c r="Q14" s="104"/>
      <c r="R14" s="77"/>
      <c r="S14" s="77"/>
    </row>
    <row r="15" ht="21" customHeight="1" spans="1:19">
      <c r="A15" s="115" t="s">
        <v>528</v>
      </c>
      <c r="B15" s="116"/>
      <c r="C15" s="116"/>
      <c r="D15" s="115"/>
      <c r="E15" s="115"/>
      <c r="F15" s="115"/>
      <c r="G15" s="117"/>
      <c r="H15" s="118"/>
      <c r="I15" s="118"/>
      <c r="J15" s="118"/>
      <c r="K15" s="118"/>
      <c r="L15" s="118"/>
      <c r="M15" s="118"/>
      <c r="N15" s="118"/>
      <c r="O15" s="118"/>
      <c r="P15" s="118"/>
      <c r="Q15" s="118"/>
      <c r="R15" s="118"/>
      <c r="S15" s="118"/>
    </row>
  </sheetData>
  <mergeCells count="19">
    <mergeCell ref="A2:S2"/>
    <mergeCell ref="A3:H3"/>
    <mergeCell ref="I4:S4"/>
    <mergeCell ref="N5:S5"/>
    <mergeCell ref="A14:G14"/>
    <mergeCell ref="A15:S15"/>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workbookViewId="0">
      <pane xSplit="3" ySplit="7" topLeftCell="D8" activePane="bottomRight" state="frozen"/>
      <selection/>
      <selection pane="topRight"/>
      <selection pane="bottomLeft"/>
      <selection pane="bottomRight" activeCell="D8" sqref="D8"/>
    </sheetView>
  </sheetViews>
  <sheetFormatPr defaultColWidth="9.14166666666667" defaultRowHeight="14.25" customHeight="1"/>
  <cols>
    <col min="1" max="1" width="26.5" customWidth="1"/>
    <col min="2" max="2" width="23.875" customWidth="1"/>
    <col min="3" max="3" width="20.5" customWidth="1"/>
    <col min="4" max="4" width="20.75" customWidth="1"/>
    <col min="5" max="5" width="21.75"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8"/>
      <c r="B1" s="79"/>
      <c r="C1" s="79"/>
      <c r="D1" s="79"/>
      <c r="E1" s="79"/>
      <c r="F1" s="79"/>
      <c r="G1" s="79"/>
      <c r="H1" s="78"/>
      <c r="I1" s="78"/>
      <c r="J1" s="78"/>
      <c r="K1" s="78"/>
      <c r="L1" s="78"/>
      <c r="M1" s="78"/>
      <c r="N1" s="80"/>
      <c r="O1" s="78"/>
      <c r="P1" s="78"/>
      <c r="Q1" s="79"/>
      <c r="R1" s="78"/>
      <c r="S1" s="81"/>
      <c r="T1" s="81" t="s">
        <v>529</v>
      </c>
    </row>
    <row r="2" ht="41.25" customHeight="1" spans="1:20">
      <c r="A2" s="71" t="str">
        <f>"2026"&amp;"年部门政府购买服务预算表"</f>
        <v>2026年部门政府购买服务预算表</v>
      </c>
      <c r="B2" s="65"/>
      <c r="C2" s="65"/>
      <c r="D2" s="65"/>
      <c r="E2" s="65"/>
      <c r="F2" s="65"/>
      <c r="G2" s="65"/>
      <c r="H2" s="82"/>
      <c r="I2" s="82"/>
      <c r="J2" s="82"/>
      <c r="K2" s="82"/>
      <c r="L2" s="82"/>
      <c r="M2" s="82"/>
      <c r="N2" s="83"/>
      <c r="O2" s="82"/>
      <c r="P2" s="82"/>
      <c r="Q2" s="65"/>
      <c r="R2" s="82"/>
      <c r="S2" s="83"/>
      <c r="T2" s="65"/>
    </row>
    <row r="3" ht="22.5" customHeight="1" spans="1:20">
      <c r="A3" s="72" t="str">
        <f>"单位名称："&amp;"嵩明县住房和城乡建设局"</f>
        <v>单位名称：嵩明县住房和城乡建设局</v>
      </c>
      <c r="B3" s="84"/>
      <c r="C3" s="84"/>
      <c r="D3" s="84"/>
      <c r="E3" s="84"/>
      <c r="F3" s="84"/>
      <c r="G3" s="84"/>
      <c r="H3" s="73"/>
      <c r="I3" s="73"/>
      <c r="J3" s="73"/>
      <c r="K3" s="73"/>
      <c r="L3" s="73"/>
      <c r="M3" s="73"/>
      <c r="N3" s="80"/>
      <c r="O3" s="78"/>
      <c r="P3" s="78"/>
      <c r="Q3" s="79"/>
      <c r="R3" s="78"/>
      <c r="S3" s="85"/>
      <c r="T3" s="81" t="s">
        <v>1</v>
      </c>
    </row>
    <row r="4" ht="24" customHeight="1" spans="1:20">
      <c r="A4" s="9" t="s">
        <v>200</v>
      </c>
      <c r="B4" s="86" t="s">
        <v>201</v>
      </c>
      <c r="C4" s="86" t="s">
        <v>502</v>
      </c>
      <c r="D4" s="86" t="s">
        <v>530</v>
      </c>
      <c r="E4" s="86" t="s">
        <v>531</v>
      </c>
      <c r="F4" s="86" t="s">
        <v>532</v>
      </c>
      <c r="G4" s="86" t="s">
        <v>533</v>
      </c>
      <c r="H4" s="87" t="s">
        <v>534</v>
      </c>
      <c r="I4" s="87" t="s">
        <v>535</v>
      </c>
      <c r="J4" s="88" t="s">
        <v>208</v>
      </c>
      <c r="K4" s="88"/>
      <c r="L4" s="88"/>
      <c r="M4" s="88"/>
      <c r="N4" s="89"/>
      <c r="O4" s="88"/>
      <c r="P4" s="88"/>
      <c r="Q4" s="90"/>
      <c r="R4" s="88"/>
      <c r="S4" s="89"/>
      <c r="T4" s="91"/>
    </row>
    <row r="5" ht="24" customHeight="1" spans="1:20">
      <c r="A5" s="14"/>
      <c r="B5" s="92"/>
      <c r="C5" s="92"/>
      <c r="D5" s="92"/>
      <c r="E5" s="92"/>
      <c r="F5" s="92"/>
      <c r="G5" s="92"/>
      <c r="H5" s="93"/>
      <c r="I5" s="93"/>
      <c r="J5" s="93" t="s">
        <v>55</v>
      </c>
      <c r="K5" s="93" t="s">
        <v>58</v>
      </c>
      <c r="L5" s="93" t="s">
        <v>508</v>
      </c>
      <c r="M5" s="93" t="s">
        <v>509</v>
      </c>
      <c r="N5" s="94" t="s">
        <v>510</v>
      </c>
      <c r="O5" s="95" t="s">
        <v>511</v>
      </c>
      <c r="P5" s="95"/>
      <c r="Q5" s="96"/>
      <c r="R5" s="95"/>
      <c r="S5" s="97"/>
      <c r="T5" s="98"/>
    </row>
    <row r="6" ht="54" customHeight="1" spans="1:20">
      <c r="A6" s="17"/>
      <c r="B6" s="98"/>
      <c r="C6" s="98"/>
      <c r="D6" s="98"/>
      <c r="E6" s="98"/>
      <c r="F6" s="98"/>
      <c r="G6" s="98"/>
      <c r="H6" s="99"/>
      <c r="I6" s="99"/>
      <c r="J6" s="99"/>
      <c r="K6" s="99" t="s">
        <v>57</v>
      </c>
      <c r="L6" s="99"/>
      <c r="M6" s="99"/>
      <c r="N6" s="100"/>
      <c r="O6" s="99" t="s">
        <v>57</v>
      </c>
      <c r="P6" s="99" t="s">
        <v>64</v>
      </c>
      <c r="Q6" s="98" t="s">
        <v>65</v>
      </c>
      <c r="R6" s="99" t="s">
        <v>66</v>
      </c>
      <c r="S6" s="100" t="s">
        <v>67</v>
      </c>
      <c r="T6" s="98" t="s">
        <v>68</v>
      </c>
    </row>
    <row r="7" ht="17.25" customHeight="1" spans="1:20">
      <c r="A7" s="18">
        <v>1</v>
      </c>
      <c r="B7" s="98">
        <v>2</v>
      </c>
      <c r="C7" s="18">
        <v>3</v>
      </c>
      <c r="D7" s="18">
        <v>4</v>
      </c>
      <c r="E7" s="98">
        <v>5</v>
      </c>
      <c r="F7" s="18">
        <v>6</v>
      </c>
      <c r="G7" s="18">
        <v>7</v>
      </c>
      <c r="H7" s="98">
        <v>8</v>
      </c>
      <c r="I7" s="18">
        <v>9</v>
      </c>
      <c r="J7" s="18">
        <v>10</v>
      </c>
      <c r="K7" s="98">
        <v>11</v>
      </c>
      <c r="L7" s="18">
        <v>12</v>
      </c>
      <c r="M7" s="18">
        <v>13</v>
      </c>
      <c r="N7" s="98">
        <v>14</v>
      </c>
      <c r="O7" s="18">
        <v>15</v>
      </c>
      <c r="P7" s="18">
        <v>16</v>
      </c>
      <c r="Q7" s="98">
        <v>17</v>
      </c>
      <c r="R7" s="18">
        <v>18</v>
      </c>
      <c r="S7" s="18">
        <v>19</v>
      </c>
      <c r="T7" s="18">
        <v>20</v>
      </c>
    </row>
    <row r="8" ht="21" customHeight="1" spans="1:20">
      <c r="A8" s="101" t="s">
        <v>70</v>
      </c>
      <c r="B8" s="102" t="s">
        <v>70</v>
      </c>
      <c r="C8" s="102" t="s">
        <v>243</v>
      </c>
      <c r="D8" s="102" t="s">
        <v>515</v>
      </c>
      <c r="E8" s="102" t="s">
        <v>536</v>
      </c>
      <c r="F8" s="102" t="s">
        <v>76</v>
      </c>
      <c r="G8" s="102" t="s">
        <v>537</v>
      </c>
      <c r="H8" s="103" t="s">
        <v>128</v>
      </c>
      <c r="I8" s="103" t="s">
        <v>538</v>
      </c>
      <c r="J8" s="77">
        <v>3000</v>
      </c>
      <c r="K8" s="77">
        <v>3000</v>
      </c>
      <c r="L8" s="77"/>
      <c r="M8" s="77"/>
      <c r="N8" s="77"/>
      <c r="O8" s="77"/>
      <c r="P8" s="77"/>
      <c r="Q8" s="104"/>
      <c r="R8" s="104"/>
      <c r="S8" s="77"/>
      <c r="T8" s="77"/>
    </row>
    <row r="9" ht="21" customHeight="1" spans="1:20">
      <c r="A9" s="105" t="s">
        <v>191</v>
      </c>
      <c r="B9" s="106"/>
      <c r="C9" s="106"/>
      <c r="D9" s="106"/>
      <c r="E9" s="106"/>
      <c r="F9" s="106"/>
      <c r="G9" s="106"/>
      <c r="H9" s="107"/>
      <c r="I9" s="108"/>
      <c r="J9" s="77">
        <v>3000</v>
      </c>
      <c r="K9" s="77">
        <v>3000</v>
      </c>
      <c r="L9" s="77"/>
      <c r="M9" s="77"/>
      <c r="N9" s="77"/>
      <c r="O9" s="77"/>
      <c r="P9" s="77"/>
      <c r="Q9" s="104"/>
      <c r="R9" s="104"/>
      <c r="S9" s="77"/>
      <c r="T9" s="77"/>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pane xSplit="1" ySplit="6" topLeftCell="B7" activePane="bottomRight" state="frozen"/>
      <selection/>
      <selection pane="topRight"/>
      <selection pane="bottomLeft"/>
      <selection pane="bottomRight" activeCell="B7" sqref="B7"/>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1:5">
      <c r="D1" s="70"/>
      <c r="E1" s="2" t="s">
        <v>539</v>
      </c>
    </row>
    <row r="2" ht="41.25" customHeight="1" spans="1:5">
      <c r="A2" s="71" t="str">
        <f>"2026"&amp;"年对下转移支付预算表"</f>
        <v>2026年对下转移支付预算表</v>
      </c>
      <c r="B2" s="3"/>
      <c r="C2" s="3"/>
      <c r="D2" s="3"/>
      <c r="E2" s="65"/>
    </row>
    <row r="3" ht="18" customHeight="1" spans="1:5">
      <c r="A3" s="72" t="str">
        <f>"单位名称："&amp;"嵩明县住房和城乡建设局"</f>
        <v>单位名称：嵩明县住房和城乡建设局</v>
      </c>
      <c r="B3" s="73"/>
      <c r="C3" s="73"/>
      <c r="D3" s="74"/>
      <c r="E3" s="7" t="s">
        <v>1</v>
      </c>
    </row>
    <row r="4" ht="19.5" customHeight="1" spans="1:5">
      <c r="A4" s="27" t="s">
        <v>540</v>
      </c>
      <c r="B4" s="10" t="s">
        <v>208</v>
      </c>
      <c r="C4" s="11"/>
      <c r="D4" s="11"/>
      <c r="E4" s="67" t="s">
        <v>541</v>
      </c>
    </row>
    <row r="5" ht="40.5" customHeight="1" spans="1:5">
      <c r="A5" s="18"/>
      <c r="B5" s="28" t="s">
        <v>55</v>
      </c>
      <c r="C5" s="9" t="s">
        <v>58</v>
      </c>
      <c r="D5" s="75" t="s">
        <v>508</v>
      </c>
      <c r="E5" s="29" t="s">
        <v>542</v>
      </c>
    </row>
    <row r="6" ht="19.5" customHeight="1" spans="1:5">
      <c r="A6" s="19">
        <v>1</v>
      </c>
      <c r="B6" s="19">
        <v>2</v>
      </c>
      <c r="C6" s="19">
        <v>3</v>
      </c>
      <c r="D6" s="76">
        <v>4</v>
      </c>
      <c r="E6" s="29">
        <v>5</v>
      </c>
    </row>
    <row r="7" ht="19.5" customHeight="1" spans="1:5">
      <c r="A7" s="30"/>
      <c r="B7" s="77"/>
      <c r="C7" s="77"/>
      <c r="D7" s="77"/>
      <c r="E7" s="77"/>
    </row>
    <row r="8" ht="19.5" customHeight="1" spans="1:5">
      <c r="A8" s="68"/>
      <c r="B8" s="77"/>
      <c r="C8" s="77"/>
      <c r="D8" s="77"/>
      <c r="E8" s="77"/>
    </row>
    <row r="9" customHeight="1" spans="1:5">
      <c r="A9" t="s">
        <v>543</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pane xSplit="1" ySplit="5" topLeftCell="B6" activePane="bottomRight" state="frozen"/>
      <selection/>
      <selection pane="topRight"/>
      <selection pane="bottomLeft"/>
      <selection pane="bottomRight" activeCell="B6" sqref="B6"/>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544</v>
      </c>
    </row>
    <row r="2" ht="41.25" customHeight="1" spans="1:10">
      <c r="A2" s="64" t="str">
        <f>"2026"&amp;"年对下转移支付绩效目标表"</f>
        <v>2026年对下转移支付绩效目标表</v>
      </c>
      <c r="B2" s="3"/>
      <c r="C2" s="3"/>
      <c r="D2" s="3"/>
      <c r="E2" s="3"/>
      <c r="F2" s="65"/>
      <c r="G2" s="3"/>
      <c r="H2" s="65"/>
      <c r="I2" s="65"/>
      <c r="J2" s="3"/>
    </row>
    <row r="3" ht="17.25" customHeight="1" spans="1:10">
      <c r="A3" s="4" t="str">
        <f>"单位名称："&amp;"嵩明县住房和城乡建设局"</f>
        <v>单位名称：嵩明县住房和城乡建设局</v>
      </c>
    </row>
    <row r="4" ht="44.25" customHeight="1" spans="1:10">
      <c r="A4" s="66" t="s">
        <v>540</v>
      </c>
      <c r="B4" s="66" t="s">
        <v>332</v>
      </c>
      <c r="C4" s="66" t="s">
        <v>333</v>
      </c>
      <c r="D4" s="66" t="s">
        <v>334</v>
      </c>
      <c r="E4" s="66" t="s">
        <v>335</v>
      </c>
      <c r="F4" s="67" t="s">
        <v>336</v>
      </c>
      <c r="G4" s="66" t="s">
        <v>337</v>
      </c>
      <c r="H4" s="67" t="s">
        <v>338</v>
      </c>
      <c r="I4" s="67" t="s">
        <v>339</v>
      </c>
      <c r="J4" s="66" t="s">
        <v>340</v>
      </c>
    </row>
    <row r="5" ht="14.25" customHeight="1" spans="1:10">
      <c r="A5" s="66">
        <v>1</v>
      </c>
      <c r="B5" s="66">
        <v>2</v>
      </c>
      <c r="C5" s="66">
        <v>3</v>
      </c>
      <c r="D5" s="66">
        <v>4</v>
      </c>
      <c r="E5" s="66">
        <v>5</v>
      </c>
      <c r="F5" s="67">
        <v>6</v>
      </c>
      <c r="G5" s="66">
        <v>7</v>
      </c>
      <c r="H5" s="67">
        <v>8</v>
      </c>
      <c r="I5" s="67">
        <v>9</v>
      </c>
      <c r="J5" s="66">
        <v>10</v>
      </c>
    </row>
    <row r="6" ht="42" customHeight="1" spans="1:10">
      <c r="A6" s="30"/>
      <c r="B6" s="68"/>
      <c r="C6" s="68"/>
      <c r="D6" s="68"/>
      <c r="E6" s="55"/>
      <c r="F6" s="69"/>
      <c r="G6" s="55"/>
      <c r="H6" s="69"/>
      <c r="I6" s="69"/>
      <c r="J6" s="55"/>
    </row>
    <row r="7" ht="42" customHeight="1" spans="1:10">
      <c r="A7" s="30"/>
      <c r="B7" s="20"/>
      <c r="C7" s="20"/>
      <c r="D7" s="20"/>
      <c r="E7" s="30"/>
      <c r="F7" s="20"/>
      <c r="G7" s="30"/>
      <c r="H7" s="20"/>
      <c r="I7" s="20"/>
      <c r="J7" s="30"/>
    </row>
    <row r="8" customHeight="1" spans="1:10">
      <c r="A8" t="s">
        <v>543</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pane xSplit="3" ySplit="6" topLeftCell="D7" activePane="bottomRight" state="frozen"/>
      <selection/>
      <selection pane="topRight"/>
      <selection pane="bottomLeft"/>
      <selection pane="bottomRight" activeCell="D7" sqref="D7"/>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c r="B1" s="38"/>
      <c r="C1" s="38"/>
      <c r="D1" s="39"/>
      <c r="E1" s="39"/>
      <c r="F1" s="39"/>
      <c r="G1" s="38"/>
      <c r="H1" s="38"/>
      <c r="I1" s="40" t="s">
        <v>545</v>
      </c>
    </row>
    <row r="2" ht="41.25" customHeight="1" spans="1:9">
      <c r="A2" s="41" t="str">
        <f>"2026"&amp;"年新增资产配置预算表"</f>
        <v>2026年新增资产配置预算表</v>
      </c>
      <c r="B2" s="42"/>
      <c r="C2" s="42"/>
      <c r="D2" s="43"/>
      <c r="E2" s="43"/>
      <c r="F2" s="43"/>
      <c r="G2" s="42"/>
      <c r="H2" s="42"/>
      <c r="I2" s="43"/>
    </row>
    <row r="3" customHeight="1" spans="1:9">
      <c r="A3" s="44" t="str">
        <f>"单位名称："&amp;"嵩明县住房和城乡建设局"</f>
        <v>单位名称：嵩明县住房和城乡建设局</v>
      </c>
      <c r="B3" s="45"/>
      <c r="C3" s="45"/>
      <c r="D3" s="46"/>
      <c r="F3" s="43"/>
      <c r="G3" s="42"/>
      <c r="H3" s="42"/>
      <c r="I3" s="47" t="s">
        <v>1</v>
      </c>
    </row>
    <row r="4" ht="28.5" customHeight="1" spans="1:9">
      <c r="A4" s="48" t="s">
        <v>200</v>
      </c>
      <c r="B4" s="49" t="s">
        <v>201</v>
      </c>
      <c r="C4" s="50" t="s">
        <v>546</v>
      </c>
      <c r="D4" s="48" t="s">
        <v>547</v>
      </c>
      <c r="E4" s="48" t="s">
        <v>548</v>
      </c>
      <c r="F4" s="48" t="s">
        <v>549</v>
      </c>
      <c r="G4" s="49" t="s">
        <v>550</v>
      </c>
      <c r="H4" s="29"/>
      <c r="I4" s="48"/>
    </row>
    <row r="5" ht="21" customHeight="1" spans="1:9">
      <c r="A5" s="50"/>
      <c r="B5" s="51"/>
      <c r="C5" s="51"/>
      <c r="D5" s="52"/>
      <c r="E5" s="51"/>
      <c r="F5" s="51"/>
      <c r="G5" s="49" t="s">
        <v>506</v>
      </c>
      <c r="H5" s="49" t="s">
        <v>551</v>
      </c>
      <c r="I5" s="49" t="s">
        <v>552</v>
      </c>
    </row>
    <row r="6" ht="17.25" customHeight="1" spans="1:9">
      <c r="A6" s="53" t="s">
        <v>83</v>
      </c>
      <c r="B6" s="54" t="s">
        <v>84</v>
      </c>
      <c r="C6" s="53" t="s">
        <v>85</v>
      </c>
      <c r="D6" s="55" t="s">
        <v>86</v>
      </c>
      <c r="E6" s="53" t="s">
        <v>87</v>
      </c>
      <c r="F6" s="54" t="s">
        <v>88</v>
      </c>
      <c r="G6" s="56" t="s">
        <v>89</v>
      </c>
      <c r="H6" s="55" t="s">
        <v>90</v>
      </c>
      <c r="I6" s="55">
        <v>9</v>
      </c>
    </row>
    <row r="7" ht="19.5" customHeight="1" spans="1:9">
      <c r="A7" s="57" t="s">
        <v>70</v>
      </c>
      <c r="B7" s="33" t="s">
        <v>70</v>
      </c>
      <c r="C7" s="33" t="s">
        <v>553</v>
      </c>
      <c r="D7" s="30" t="s">
        <v>554</v>
      </c>
      <c r="E7" s="20" t="s">
        <v>523</v>
      </c>
      <c r="F7" s="56" t="s">
        <v>522</v>
      </c>
      <c r="G7" s="58">
        <v>2</v>
      </c>
      <c r="H7" s="59">
        <v>5000</v>
      </c>
      <c r="I7" s="59">
        <v>10000</v>
      </c>
    </row>
    <row r="8" ht="19.5" customHeight="1" spans="1:9">
      <c r="A8" s="57" t="s">
        <v>70</v>
      </c>
      <c r="B8" s="33" t="s">
        <v>70</v>
      </c>
      <c r="C8" s="33" t="s">
        <v>553</v>
      </c>
      <c r="D8" s="30" t="s">
        <v>555</v>
      </c>
      <c r="E8" s="20" t="s">
        <v>520</v>
      </c>
      <c r="F8" s="56" t="s">
        <v>522</v>
      </c>
      <c r="G8" s="58">
        <v>1</v>
      </c>
      <c r="H8" s="59">
        <v>3000</v>
      </c>
      <c r="I8" s="59">
        <v>3000</v>
      </c>
    </row>
    <row r="9" ht="19.5" customHeight="1" spans="1:9">
      <c r="A9" s="60" t="s">
        <v>55</v>
      </c>
      <c r="B9" s="61"/>
      <c r="C9" s="61"/>
      <c r="D9" s="62"/>
      <c r="E9" s="63"/>
      <c r="F9" s="63"/>
      <c r="G9" s="58">
        <v>3</v>
      </c>
      <c r="H9" s="59"/>
      <c r="I9" s="59">
        <v>13000</v>
      </c>
    </row>
  </sheetData>
  <mergeCells count="10">
    <mergeCell ref="A2:I2"/>
    <mergeCell ref="A3:C3"/>
    <mergeCell ref="G4:I4"/>
    <mergeCell ref="A9:F9"/>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pane xSplit="7" ySplit="7" topLeftCell="H8" activePane="bottomRight" state="frozen"/>
      <selection/>
      <selection pane="topRight"/>
      <selection pane="bottomLeft"/>
      <selection pane="bottomRight" activeCell="H8" sqref="H8"/>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556</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"单位名称："&amp;"嵩明县住房和城乡建设局"</f>
        <v>单位名称：嵩明县住房和城乡建设局</v>
      </c>
      <c r="B3" s="5"/>
      <c r="C3" s="5"/>
      <c r="D3" s="5"/>
      <c r="E3" s="5"/>
      <c r="F3" s="5"/>
      <c r="G3" s="5"/>
      <c r="H3" s="6"/>
      <c r="I3" s="6"/>
      <c r="J3" s="6"/>
      <c r="K3" s="7" t="s">
        <v>1</v>
      </c>
    </row>
    <row r="4" ht="21.75" customHeight="1" spans="1:11">
      <c r="A4" s="8" t="s">
        <v>283</v>
      </c>
      <c r="B4" s="8" t="s">
        <v>203</v>
      </c>
      <c r="C4" s="8" t="s">
        <v>284</v>
      </c>
      <c r="D4" s="9" t="s">
        <v>204</v>
      </c>
      <c r="E4" s="9" t="s">
        <v>205</v>
      </c>
      <c r="F4" s="9" t="s">
        <v>285</v>
      </c>
      <c r="G4" s="9" t="s">
        <v>286</v>
      </c>
      <c r="H4" s="27" t="s">
        <v>55</v>
      </c>
      <c r="I4" s="10" t="s">
        <v>557</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t="s">
        <v>317</v>
      </c>
      <c r="C8" s="30"/>
      <c r="D8" s="30"/>
      <c r="E8" s="30"/>
      <c r="F8" s="30"/>
      <c r="G8" s="30"/>
      <c r="H8" s="31">
        <v>270000</v>
      </c>
      <c r="I8" s="32">
        <v>270000</v>
      </c>
      <c r="J8" s="32"/>
      <c r="K8" s="31"/>
    </row>
    <row r="9" ht="18.75" customHeight="1" spans="1:11">
      <c r="A9" s="33" t="s">
        <v>301</v>
      </c>
      <c r="B9" s="20" t="s">
        <v>317</v>
      </c>
      <c r="C9" s="20" t="s">
        <v>70</v>
      </c>
      <c r="D9" s="20" t="s">
        <v>137</v>
      </c>
      <c r="E9" s="20" t="s">
        <v>138</v>
      </c>
      <c r="F9" s="20" t="s">
        <v>295</v>
      </c>
      <c r="G9" s="20" t="s">
        <v>296</v>
      </c>
      <c r="H9" s="22">
        <v>270000</v>
      </c>
      <c r="I9" s="22">
        <v>270000</v>
      </c>
      <c r="J9" s="22"/>
      <c r="K9" s="31"/>
    </row>
    <row r="10" ht="18.75" customHeight="1" spans="1:11">
      <c r="A10" s="34" t="s">
        <v>191</v>
      </c>
      <c r="B10" s="35"/>
      <c r="C10" s="35"/>
      <c r="D10" s="35"/>
      <c r="E10" s="35"/>
      <c r="F10" s="35"/>
      <c r="G10" s="36"/>
      <c r="H10" s="22">
        <v>270000</v>
      </c>
      <c r="I10" s="22">
        <v>270000</v>
      </c>
      <c r="J10" s="22"/>
      <c r="K10" s="3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2"/>
  <sheetViews>
    <sheetView showZeros="0" workbookViewId="0">
      <pane xSplit="4" ySplit="7" topLeftCell="E8" activePane="bottomRight" state="frozen"/>
      <selection/>
      <selection pane="topRight"/>
      <selection pane="bottomLeft"/>
      <selection pane="bottomRight" activeCell="B26" sqref="B26"/>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558</v>
      </c>
    </row>
    <row r="2" ht="41.25" customHeight="1" spans="1:7">
      <c r="A2" s="3" t="str">
        <f>"2026"&amp;"年部门项目中期规划预算表"</f>
        <v>2026年部门项目中期规划预算表</v>
      </c>
      <c r="B2" s="3"/>
      <c r="C2" s="3"/>
      <c r="D2" s="3"/>
      <c r="E2" s="3"/>
      <c r="F2" s="3"/>
      <c r="G2" s="3"/>
    </row>
    <row r="3" ht="13.5" customHeight="1" spans="1:7">
      <c r="A3" s="4" t="str">
        <f>"单位名称："&amp;"嵩明县住房和城乡建设局"</f>
        <v>单位名称：嵩明县住房和城乡建设局</v>
      </c>
      <c r="B3" s="5"/>
      <c r="C3" s="5"/>
      <c r="D3" s="5"/>
      <c r="E3" s="6"/>
      <c r="F3" s="6"/>
      <c r="G3" s="7" t="s">
        <v>1</v>
      </c>
    </row>
    <row r="4" ht="21.75" customHeight="1" spans="1:7">
      <c r="A4" s="8" t="s">
        <v>284</v>
      </c>
      <c r="B4" s="8" t="s">
        <v>283</v>
      </c>
      <c r="C4" s="8" t="s">
        <v>203</v>
      </c>
      <c r="D4" s="9" t="s">
        <v>559</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11500621</v>
      </c>
      <c r="F8" s="22"/>
      <c r="G8" s="22"/>
    </row>
    <row r="9" ht="18.75" customHeight="1" spans="1:7">
      <c r="A9" s="20"/>
      <c r="B9" s="20" t="s">
        <v>560</v>
      </c>
      <c r="C9" s="20" t="s">
        <v>291</v>
      </c>
      <c r="D9" s="20" t="s">
        <v>561</v>
      </c>
      <c r="E9" s="22">
        <v>13221</v>
      </c>
      <c r="F9" s="22"/>
      <c r="G9" s="22"/>
    </row>
    <row r="10" ht="18.75" customHeight="1" spans="1:7">
      <c r="A10" s="23"/>
      <c r="B10" s="20" t="s">
        <v>562</v>
      </c>
      <c r="C10" s="20" t="s">
        <v>294</v>
      </c>
      <c r="D10" s="20" t="s">
        <v>561</v>
      </c>
      <c r="E10" s="22">
        <v>430000</v>
      </c>
      <c r="F10" s="22"/>
      <c r="G10" s="22"/>
    </row>
    <row r="11" ht="36" customHeight="1" spans="1:7">
      <c r="A11" s="23"/>
      <c r="B11" s="20" t="s">
        <v>562</v>
      </c>
      <c r="C11" s="20" t="s">
        <v>298</v>
      </c>
      <c r="D11" s="20" t="s">
        <v>561</v>
      </c>
      <c r="E11" s="22">
        <v>400000</v>
      </c>
      <c r="F11" s="22"/>
      <c r="G11" s="22"/>
    </row>
    <row r="12" ht="18.75" customHeight="1" spans="1:7">
      <c r="A12" s="23"/>
      <c r="B12" s="20" t="s">
        <v>563</v>
      </c>
      <c r="C12" s="20" t="s">
        <v>303</v>
      </c>
      <c r="D12" s="20" t="s">
        <v>561</v>
      </c>
      <c r="E12" s="22">
        <v>268200</v>
      </c>
      <c r="F12" s="22"/>
      <c r="G12" s="22"/>
    </row>
    <row r="13" ht="18.75" customHeight="1" spans="1:7">
      <c r="A13" s="23"/>
      <c r="B13" s="20" t="s">
        <v>563</v>
      </c>
      <c r="C13" s="20" t="s">
        <v>307</v>
      </c>
      <c r="D13" s="20" t="s">
        <v>561</v>
      </c>
      <c r="E13" s="22">
        <v>600000</v>
      </c>
      <c r="F13" s="22"/>
      <c r="G13" s="22"/>
    </row>
    <row r="14" ht="35" customHeight="1" spans="1:7">
      <c r="A14" s="23"/>
      <c r="B14" s="20" t="s">
        <v>563</v>
      </c>
      <c r="C14" s="20" t="s">
        <v>311</v>
      </c>
      <c r="D14" s="20" t="s">
        <v>561</v>
      </c>
      <c r="E14" s="22">
        <v>300000</v>
      </c>
      <c r="F14" s="22"/>
      <c r="G14" s="22"/>
    </row>
    <row r="15" ht="36" customHeight="1" spans="1:7">
      <c r="A15" s="23"/>
      <c r="B15" s="20" t="s">
        <v>563</v>
      </c>
      <c r="C15" s="20" t="s">
        <v>313</v>
      </c>
      <c r="D15" s="20" t="s">
        <v>561</v>
      </c>
      <c r="E15" s="22">
        <v>50200</v>
      </c>
      <c r="F15" s="22"/>
      <c r="G15" s="22"/>
    </row>
    <row r="16" ht="24" customHeight="1" spans="1:7">
      <c r="A16" s="23"/>
      <c r="B16" s="20" t="s">
        <v>563</v>
      </c>
      <c r="C16" s="20" t="s">
        <v>315</v>
      </c>
      <c r="D16" s="20" t="s">
        <v>561</v>
      </c>
      <c r="E16" s="22">
        <v>300000</v>
      </c>
      <c r="F16" s="22"/>
      <c r="G16" s="22"/>
    </row>
    <row r="17" ht="18.75" customHeight="1" spans="1:7">
      <c r="A17" s="23"/>
      <c r="B17" s="20" t="s">
        <v>563</v>
      </c>
      <c r="C17" s="20" t="s">
        <v>317</v>
      </c>
      <c r="D17" s="20" t="s">
        <v>561</v>
      </c>
      <c r="E17" s="22">
        <v>270000</v>
      </c>
      <c r="F17" s="22"/>
      <c r="G17" s="22"/>
    </row>
    <row r="18" ht="18.75" customHeight="1" spans="1:7">
      <c r="A18" s="23"/>
      <c r="B18" s="20" t="s">
        <v>564</v>
      </c>
      <c r="C18" s="20" t="s">
        <v>320</v>
      </c>
      <c r="D18" s="20" t="s">
        <v>561</v>
      </c>
      <c r="E18" s="22">
        <v>50000</v>
      </c>
      <c r="F18" s="22"/>
      <c r="G18" s="22"/>
    </row>
    <row r="19" ht="18.75" customHeight="1" spans="1:7">
      <c r="A19" s="23"/>
      <c r="B19" s="20" t="s">
        <v>564</v>
      </c>
      <c r="C19" s="20" t="s">
        <v>322</v>
      </c>
      <c r="D19" s="20" t="s">
        <v>561</v>
      </c>
      <c r="E19" s="22">
        <v>51500</v>
      </c>
      <c r="F19" s="22"/>
      <c r="G19" s="22"/>
    </row>
    <row r="20" ht="25" customHeight="1" spans="1:7">
      <c r="A20" s="23"/>
      <c r="B20" s="20" t="s">
        <v>564</v>
      </c>
      <c r="C20" s="20" t="s">
        <v>326</v>
      </c>
      <c r="D20" s="20" t="s">
        <v>561</v>
      </c>
      <c r="E20" s="22">
        <v>8417500</v>
      </c>
      <c r="F20" s="22"/>
      <c r="G20" s="22"/>
    </row>
    <row r="21" ht="18.75" customHeight="1" spans="1:7">
      <c r="A21" s="23"/>
      <c r="B21" s="20" t="s">
        <v>564</v>
      </c>
      <c r="C21" s="20" t="s">
        <v>328</v>
      </c>
      <c r="D21" s="20" t="s">
        <v>561</v>
      </c>
      <c r="E21" s="22">
        <v>350000</v>
      </c>
      <c r="F21" s="22"/>
      <c r="G21" s="22"/>
    </row>
    <row r="22" ht="18.75" customHeight="1" spans="1:7">
      <c r="A22" s="24" t="s">
        <v>55</v>
      </c>
      <c r="B22" s="25" t="s">
        <v>565</v>
      </c>
      <c r="C22" s="25"/>
      <c r="D22" s="26"/>
      <c r="E22" s="22">
        <v>11500621</v>
      </c>
      <c r="F22" s="22"/>
      <c r="G22" s="22"/>
    </row>
  </sheetData>
  <mergeCells count="11">
    <mergeCell ref="A2:G2"/>
    <mergeCell ref="A3:D3"/>
    <mergeCell ref="E4:G4"/>
    <mergeCell ref="A22:D2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GridLines="0" showZeros="0" workbookViewId="0">
      <pane xSplit="6" ySplit="7" topLeftCell="G8" activePane="bottomRight" state="frozen"/>
      <selection/>
      <selection pane="topRight"/>
      <selection pane="bottomLeft"/>
      <selection pane="bottomRight" activeCell="G8" sqref="G8"/>
    </sheetView>
  </sheetViews>
  <sheetFormatPr defaultColWidth="8.575" defaultRowHeight="12.75" customHeight="1"/>
  <cols>
    <col min="1" max="1" width="15.8916666666667" customWidth="1"/>
    <col min="2" max="2" width="35" customWidth="1"/>
    <col min="3" max="19" width="22" customWidth="1"/>
  </cols>
  <sheetData>
    <row r="1" ht="17.25" customHeight="1" spans="1:19">
      <c r="A1" s="47" t="s">
        <v>52</v>
      </c>
    </row>
    <row r="2" ht="41.25" customHeight="1" spans="1:19">
      <c r="A2" s="41" t="str">
        <f>"2026"&amp;"年部门收入预算表"</f>
        <v>2026年部门收入预算表</v>
      </c>
    </row>
    <row r="3" ht="17.25" customHeight="1" spans="1:19">
      <c r="A3" s="44" t="str">
        <f>"单位名称："&amp;"嵩明县住房和城乡建设局"</f>
        <v>单位名称：嵩明县住房和城乡建设局</v>
      </c>
      <c r="S3" s="46" t="s">
        <v>1</v>
      </c>
    </row>
    <row r="4" ht="21.75" customHeight="1" spans="1:19">
      <c r="A4" s="193" t="s">
        <v>53</v>
      </c>
      <c r="B4" s="194" t="s">
        <v>54</v>
      </c>
      <c r="C4" s="194" t="s">
        <v>55</v>
      </c>
      <c r="D4" s="195" t="s">
        <v>56</v>
      </c>
      <c r="E4" s="195"/>
      <c r="F4" s="195"/>
      <c r="G4" s="195"/>
      <c r="H4" s="195"/>
      <c r="I4" s="133"/>
      <c r="J4" s="195"/>
      <c r="K4" s="195"/>
      <c r="L4" s="195"/>
      <c r="M4" s="195"/>
      <c r="N4" s="196"/>
      <c r="O4" s="195" t="s">
        <v>45</v>
      </c>
      <c r="P4" s="195"/>
      <c r="Q4" s="195"/>
      <c r="R4" s="195"/>
      <c r="S4" s="196"/>
    </row>
    <row r="5" ht="27" customHeight="1" spans="1:19">
      <c r="A5" s="197"/>
      <c r="B5" s="198"/>
      <c r="C5" s="198"/>
      <c r="D5" s="198" t="s">
        <v>57</v>
      </c>
      <c r="E5" s="198" t="s">
        <v>58</v>
      </c>
      <c r="F5" s="198" t="s">
        <v>59</v>
      </c>
      <c r="G5" s="198" t="s">
        <v>60</v>
      </c>
      <c r="H5" s="198" t="s">
        <v>61</v>
      </c>
      <c r="I5" s="199" t="s">
        <v>62</v>
      </c>
      <c r="J5" s="200"/>
      <c r="K5" s="200"/>
      <c r="L5" s="200"/>
      <c r="M5" s="200"/>
      <c r="N5" s="201"/>
      <c r="O5" s="198" t="s">
        <v>57</v>
      </c>
      <c r="P5" s="198" t="s">
        <v>58</v>
      </c>
      <c r="Q5" s="198" t="s">
        <v>59</v>
      </c>
      <c r="R5" s="198" t="s">
        <v>60</v>
      </c>
      <c r="S5" s="198" t="s">
        <v>63</v>
      </c>
    </row>
    <row r="6" ht="30" customHeight="1" spans="1:19">
      <c r="A6" s="202"/>
      <c r="B6" s="108"/>
      <c r="C6" s="114"/>
      <c r="D6" s="114"/>
      <c r="E6" s="114"/>
      <c r="F6" s="114"/>
      <c r="G6" s="114"/>
      <c r="H6" s="114"/>
      <c r="I6" s="69" t="s">
        <v>57</v>
      </c>
      <c r="J6" s="201" t="s">
        <v>64</v>
      </c>
      <c r="K6" s="201" t="s">
        <v>65</v>
      </c>
      <c r="L6" s="201" t="s">
        <v>66</v>
      </c>
      <c r="M6" s="201" t="s">
        <v>67</v>
      </c>
      <c r="N6" s="201" t="s">
        <v>68</v>
      </c>
      <c r="O6" s="203"/>
      <c r="P6" s="203"/>
      <c r="Q6" s="203"/>
      <c r="R6" s="203"/>
      <c r="S6" s="114"/>
    </row>
    <row r="7" ht="15" customHeight="1" spans="1:19">
      <c r="A7" s="204">
        <v>1</v>
      </c>
      <c r="B7" s="204">
        <v>2</v>
      </c>
      <c r="C7" s="204">
        <v>3</v>
      </c>
      <c r="D7" s="204">
        <v>4</v>
      </c>
      <c r="E7" s="204">
        <v>5</v>
      </c>
      <c r="F7" s="204">
        <v>6</v>
      </c>
      <c r="G7" s="204">
        <v>7</v>
      </c>
      <c r="H7" s="204">
        <v>8</v>
      </c>
      <c r="I7" s="69">
        <v>9</v>
      </c>
      <c r="J7" s="204">
        <v>10</v>
      </c>
      <c r="K7" s="204">
        <v>11</v>
      </c>
      <c r="L7" s="204">
        <v>12</v>
      </c>
      <c r="M7" s="204">
        <v>13</v>
      </c>
      <c r="N7" s="204">
        <v>14</v>
      </c>
      <c r="O7" s="204">
        <v>15</v>
      </c>
      <c r="P7" s="204">
        <v>16</v>
      </c>
      <c r="Q7" s="204">
        <v>17</v>
      </c>
      <c r="R7" s="204">
        <v>18</v>
      </c>
      <c r="S7" s="204">
        <v>19</v>
      </c>
    </row>
    <row r="8" ht="18" customHeight="1" spans="1:19">
      <c r="A8" s="20" t="s">
        <v>69</v>
      </c>
      <c r="B8" s="20" t="s">
        <v>70</v>
      </c>
      <c r="C8" s="104">
        <v>27331401.92</v>
      </c>
      <c r="D8" s="77">
        <v>27331401.92</v>
      </c>
      <c r="E8" s="77">
        <v>20331401.92</v>
      </c>
      <c r="F8" s="77">
        <v>7000000</v>
      </c>
      <c r="G8" s="77"/>
      <c r="H8" s="77"/>
      <c r="I8" s="77"/>
      <c r="J8" s="77"/>
      <c r="K8" s="77"/>
      <c r="L8" s="77"/>
      <c r="M8" s="77"/>
      <c r="N8" s="77"/>
      <c r="O8" s="77"/>
      <c r="P8" s="77"/>
      <c r="Q8" s="77"/>
      <c r="R8" s="77"/>
      <c r="S8" s="77"/>
    </row>
    <row r="9" ht="18" customHeight="1" spans="1:19">
      <c r="A9" s="131" t="s">
        <v>71</v>
      </c>
      <c r="B9" s="131" t="s">
        <v>70</v>
      </c>
      <c r="C9" s="104">
        <v>27331401.92</v>
      </c>
      <c r="D9" s="77">
        <v>27331401.92</v>
      </c>
      <c r="E9" s="77">
        <v>20331401.92</v>
      </c>
      <c r="F9" s="77">
        <v>7000000</v>
      </c>
      <c r="G9" s="77"/>
      <c r="H9" s="77"/>
      <c r="I9" s="77"/>
      <c r="J9" s="77"/>
      <c r="K9" s="77"/>
      <c r="L9" s="77"/>
      <c r="M9" s="77"/>
      <c r="N9" s="77"/>
      <c r="O9" s="77"/>
      <c r="P9" s="77"/>
      <c r="Q9" s="77"/>
      <c r="R9" s="77"/>
      <c r="S9" s="77"/>
    </row>
    <row r="10" ht="18" customHeight="1" spans="1:19">
      <c r="A10" s="50" t="s">
        <v>55</v>
      </c>
      <c r="B10" s="205"/>
      <c r="C10" s="77">
        <v>27331401.92</v>
      </c>
      <c r="D10" s="77">
        <v>27331401.92</v>
      </c>
      <c r="E10" s="77">
        <v>20331401.92</v>
      </c>
      <c r="F10" s="77">
        <v>7000000</v>
      </c>
      <c r="G10" s="77"/>
      <c r="H10" s="77"/>
      <c r="I10" s="77"/>
      <c r="J10" s="77"/>
      <c r="K10" s="77"/>
      <c r="L10" s="77"/>
      <c r="M10" s="77"/>
      <c r="N10" s="77"/>
      <c r="O10" s="77"/>
      <c r="P10" s="77"/>
      <c r="Q10" s="77"/>
      <c r="R10" s="77"/>
      <c r="S10" s="77"/>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5"/>
  <sheetViews>
    <sheetView showGridLines="0" showZeros="0" workbookViewId="0">
      <pane xSplit="6" ySplit="6" topLeftCell="G7" activePane="bottomRight" state="frozen"/>
      <selection/>
      <selection pane="topRight"/>
      <selection pane="bottomLeft"/>
      <selection pane="bottomRight" activeCell="G7" sqref="G7"/>
    </sheetView>
  </sheetViews>
  <sheetFormatPr defaultColWidth="8.575" defaultRowHeight="12.75" customHeight="1"/>
  <cols>
    <col min="1" max="1" width="14.2833333333333" style="170" customWidth="1"/>
    <col min="2" max="2" width="37.575" style="170" customWidth="1"/>
    <col min="3" max="8" width="24.575" style="170" customWidth="1"/>
    <col min="9" max="9" width="26.7083333333333" style="170" customWidth="1"/>
    <col min="10" max="11" width="24.425" style="170" customWidth="1"/>
    <col min="12" max="15" width="24.575" style="170" customWidth="1"/>
    <col min="16" max="16384" width="8.575" style="170"/>
  </cols>
  <sheetData>
    <row r="1" ht="17.25" customHeight="1" spans="1:15">
      <c r="A1" s="171" t="s">
        <v>72</v>
      </c>
    </row>
    <row r="2" ht="41.25" customHeight="1" spans="1:15">
      <c r="A2" s="172" t="str">
        <f>"2026"&amp;"年部门支出预算表"</f>
        <v>2026年部门支出预算表</v>
      </c>
    </row>
    <row r="3" ht="17.25" customHeight="1" spans="1:15">
      <c r="A3" s="173" t="str">
        <f>"单位名称："&amp;"嵩明县住房和城乡建设局"</f>
        <v>单位名称：嵩明县住房和城乡建设局</v>
      </c>
      <c r="O3" s="171" t="s">
        <v>1</v>
      </c>
    </row>
    <row r="4" ht="27" customHeight="1" spans="1:15">
      <c r="A4" s="174" t="s">
        <v>73</v>
      </c>
      <c r="B4" s="174" t="s">
        <v>74</v>
      </c>
      <c r="C4" s="174" t="s">
        <v>55</v>
      </c>
      <c r="D4" s="175" t="s">
        <v>58</v>
      </c>
      <c r="E4" s="176"/>
      <c r="F4" s="177"/>
      <c r="G4" s="178" t="s">
        <v>59</v>
      </c>
      <c r="H4" s="178" t="s">
        <v>60</v>
      </c>
      <c r="I4" s="178" t="s">
        <v>75</v>
      </c>
      <c r="J4" s="175" t="s">
        <v>62</v>
      </c>
      <c r="K4" s="176"/>
      <c r="L4" s="176"/>
      <c r="M4" s="176"/>
      <c r="N4" s="179"/>
      <c r="O4" s="180"/>
    </row>
    <row r="5" ht="42" customHeight="1" spans="1:15">
      <c r="A5" s="181"/>
      <c r="B5" s="181"/>
      <c r="C5" s="182"/>
      <c r="D5" s="183" t="s">
        <v>57</v>
      </c>
      <c r="E5" s="183" t="s">
        <v>76</v>
      </c>
      <c r="F5" s="183" t="s">
        <v>77</v>
      </c>
      <c r="G5" s="182"/>
      <c r="H5" s="182"/>
      <c r="I5" s="181"/>
      <c r="J5" s="183" t="s">
        <v>57</v>
      </c>
      <c r="K5" s="184" t="s">
        <v>78</v>
      </c>
      <c r="L5" s="184" t="s">
        <v>79</v>
      </c>
      <c r="M5" s="184" t="s">
        <v>80</v>
      </c>
      <c r="N5" s="184" t="s">
        <v>81</v>
      </c>
      <c r="O5" s="184" t="s">
        <v>82</v>
      </c>
    </row>
    <row r="6" ht="18" customHeight="1" spans="1:15">
      <c r="A6" s="185" t="s">
        <v>83</v>
      </c>
      <c r="B6" s="185" t="s">
        <v>84</v>
      </c>
      <c r="C6" s="185" t="s">
        <v>85</v>
      </c>
      <c r="D6" s="186" t="s">
        <v>86</v>
      </c>
      <c r="E6" s="186" t="s">
        <v>87</v>
      </c>
      <c r="F6" s="186" t="s">
        <v>88</v>
      </c>
      <c r="G6" s="186" t="s">
        <v>89</v>
      </c>
      <c r="H6" s="186" t="s">
        <v>90</v>
      </c>
      <c r="I6" s="186" t="s">
        <v>91</v>
      </c>
      <c r="J6" s="186" t="s">
        <v>92</v>
      </c>
      <c r="K6" s="186" t="s">
        <v>93</v>
      </c>
      <c r="L6" s="186" t="s">
        <v>94</v>
      </c>
      <c r="M6" s="186" t="s">
        <v>95</v>
      </c>
      <c r="N6" s="185" t="s">
        <v>96</v>
      </c>
      <c r="O6" s="186" t="s">
        <v>97</v>
      </c>
    </row>
    <row r="7" ht="21" customHeight="1" spans="1:15">
      <c r="A7" s="187" t="s">
        <v>98</v>
      </c>
      <c r="B7" s="187" t="s">
        <v>99</v>
      </c>
      <c r="C7" s="188">
        <v>1493909.36</v>
      </c>
      <c r="D7" s="188">
        <v>1493909.36</v>
      </c>
      <c r="E7" s="188">
        <v>1480688.36</v>
      </c>
      <c r="F7" s="188">
        <v>13221</v>
      </c>
      <c r="G7" s="188"/>
      <c r="H7" s="188"/>
      <c r="I7" s="188"/>
      <c r="J7" s="188"/>
      <c r="K7" s="188"/>
      <c r="L7" s="188"/>
      <c r="M7" s="188"/>
      <c r="N7" s="188"/>
      <c r="O7" s="188"/>
    </row>
    <row r="8" ht="21" customHeight="1" spans="1:15">
      <c r="A8" s="189" t="s">
        <v>100</v>
      </c>
      <c r="B8" s="189" t="s">
        <v>101</v>
      </c>
      <c r="C8" s="188">
        <v>1452780</v>
      </c>
      <c r="D8" s="188">
        <v>1452780</v>
      </c>
      <c r="E8" s="188">
        <v>1452780</v>
      </c>
      <c r="F8" s="188"/>
      <c r="G8" s="188"/>
      <c r="H8" s="188"/>
      <c r="I8" s="188"/>
      <c r="J8" s="188"/>
      <c r="K8" s="188"/>
      <c r="L8" s="188"/>
      <c r="M8" s="188"/>
      <c r="N8" s="188"/>
      <c r="O8" s="188"/>
    </row>
    <row r="9" s="170" customFormat="1" ht="21" customHeight="1" spans="1:15">
      <c r="A9" s="190" t="s">
        <v>102</v>
      </c>
      <c r="B9" s="190" t="s">
        <v>103</v>
      </c>
      <c r="C9" s="188">
        <v>499734</v>
      </c>
      <c r="D9" s="188">
        <v>499734</v>
      </c>
      <c r="E9" s="188">
        <v>499734</v>
      </c>
      <c r="F9" s="188"/>
      <c r="G9" s="188"/>
      <c r="H9" s="188"/>
      <c r="I9" s="188"/>
      <c r="J9" s="188"/>
      <c r="K9" s="188"/>
      <c r="L9" s="188"/>
      <c r="M9" s="188"/>
      <c r="N9" s="188"/>
      <c r="O9" s="188"/>
    </row>
    <row r="10" s="170" customFormat="1" ht="21" customHeight="1" spans="1:15">
      <c r="A10" s="190" t="s">
        <v>104</v>
      </c>
      <c r="B10" s="190" t="s">
        <v>105</v>
      </c>
      <c r="C10" s="188">
        <v>137662</v>
      </c>
      <c r="D10" s="188">
        <v>137662</v>
      </c>
      <c r="E10" s="188">
        <v>137662</v>
      </c>
      <c r="F10" s="188"/>
      <c r="G10" s="188"/>
      <c r="H10" s="188"/>
      <c r="I10" s="188"/>
      <c r="J10" s="188"/>
      <c r="K10" s="188"/>
      <c r="L10" s="188"/>
      <c r="M10" s="188"/>
      <c r="N10" s="188"/>
      <c r="O10" s="188"/>
    </row>
    <row r="11" s="170" customFormat="1" ht="21" customHeight="1" spans="1:15">
      <c r="A11" s="190" t="s">
        <v>106</v>
      </c>
      <c r="B11" s="190" t="s">
        <v>107</v>
      </c>
      <c r="C11" s="188">
        <v>815384</v>
      </c>
      <c r="D11" s="188">
        <v>815384</v>
      </c>
      <c r="E11" s="188">
        <v>815384</v>
      </c>
      <c r="F11" s="188"/>
      <c r="G11" s="188"/>
      <c r="H11" s="188"/>
      <c r="I11" s="188"/>
      <c r="J11" s="188"/>
      <c r="K11" s="188"/>
      <c r="L11" s="188"/>
      <c r="M11" s="188"/>
      <c r="N11" s="188"/>
      <c r="O11" s="188"/>
    </row>
    <row r="12" ht="21" customHeight="1" spans="1:15">
      <c r="A12" s="189" t="s">
        <v>108</v>
      </c>
      <c r="B12" s="189" t="s">
        <v>109</v>
      </c>
      <c r="C12" s="188">
        <v>13221</v>
      </c>
      <c r="D12" s="188">
        <v>13221</v>
      </c>
      <c r="E12" s="188"/>
      <c r="F12" s="188">
        <v>13221</v>
      </c>
      <c r="G12" s="188"/>
      <c r="H12" s="188"/>
      <c r="I12" s="188"/>
      <c r="J12" s="188"/>
      <c r="K12" s="188"/>
      <c r="L12" s="188"/>
      <c r="M12" s="188"/>
      <c r="N12" s="188"/>
      <c r="O12" s="188"/>
    </row>
    <row r="13" s="170" customFormat="1" ht="21" customHeight="1" spans="1:15">
      <c r="A13" s="190" t="s">
        <v>110</v>
      </c>
      <c r="B13" s="190" t="s">
        <v>111</v>
      </c>
      <c r="C13" s="188">
        <v>13221</v>
      </c>
      <c r="D13" s="188">
        <v>13221</v>
      </c>
      <c r="E13" s="188"/>
      <c r="F13" s="188">
        <v>13221</v>
      </c>
      <c r="G13" s="188"/>
      <c r="H13" s="188"/>
      <c r="I13" s="188"/>
      <c r="J13" s="188"/>
      <c r="K13" s="188"/>
      <c r="L13" s="188"/>
      <c r="M13" s="188"/>
      <c r="N13" s="188"/>
      <c r="O13" s="188"/>
    </row>
    <row r="14" ht="21" customHeight="1" spans="1:15">
      <c r="A14" s="189" t="s">
        <v>112</v>
      </c>
      <c r="B14" s="189" t="s">
        <v>113</v>
      </c>
      <c r="C14" s="188">
        <v>27908.36</v>
      </c>
      <c r="D14" s="188">
        <v>27908.36</v>
      </c>
      <c r="E14" s="188">
        <v>27908.36</v>
      </c>
      <c r="F14" s="188"/>
      <c r="G14" s="188"/>
      <c r="H14" s="188"/>
      <c r="I14" s="188"/>
      <c r="J14" s="188"/>
      <c r="K14" s="188"/>
      <c r="L14" s="188"/>
      <c r="M14" s="188"/>
      <c r="N14" s="188"/>
      <c r="O14" s="188"/>
    </row>
    <row r="15" s="170" customFormat="1" ht="21" customHeight="1" spans="1:15">
      <c r="A15" s="190" t="s">
        <v>114</v>
      </c>
      <c r="B15" s="190" t="s">
        <v>113</v>
      </c>
      <c r="C15" s="188">
        <v>27908.36</v>
      </c>
      <c r="D15" s="188">
        <v>27908.36</v>
      </c>
      <c r="E15" s="188">
        <v>27908.36</v>
      </c>
      <c r="F15" s="188"/>
      <c r="G15" s="188"/>
      <c r="H15" s="188"/>
      <c r="I15" s="188"/>
      <c r="J15" s="188"/>
      <c r="K15" s="188"/>
      <c r="L15" s="188"/>
      <c r="M15" s="188"/>
      <c r="N15" s="188"/>
      <c r="O15" s="188"/>
    </row>
    <row r="16" ht="21" customHeight="1" spans="1:15">
      <c r="A16" s="187" t="s">
        <v>115</v>
      </c>
      <c r="B16" s="187" t="s">
        <v>116</v>
      </c>
      <c r="C16" s="188">
        <v>783046.2</v>
      </c>
      <c r="D16" s="188">
        <v>783046.2</v>
      </c>
      <c r="E16" s="188">
        <v>783046.2</v>
      </c>
      <c r="F16" s="188"/>
      <c r="G16" s="188"/>
      <c r="H16" s="188"/>
      <c r="I16" s="188"/>
      <c r="J16" s="188"/>
      <c r="K16" s="188"/>
      <c r="L16" s="188"/>
      <c r="M16" s="188"/>
      <c r="N16" s="188"/>
      <c r="O16" s="188"/>
    </row>
    <row r="17" ht="21" customHeight="1" spans="1:15">
      <c r="A17" s="189" t="s">
        <v>117</v>
      </c>
      <c r="B17" s="189" t="s">
        <v>118</v>
      </c>
      <c r="C17" s="188">
        <v>783046.2</v>
      </c>
      <c r="D17" s="188">
        <v>783046.2</v>
      </c>
      <c r="E17" s="188">
        <v>783046.2</v>
      </c>
      <c r="F17" s="188"/>
      <c r="G17" s="188"/>
      <c r="H17" s="188"/>
      <c r="I17" s="188"/>
      <c r="J17" s="188"/>
      <c r="K17" s="188"/>
      <c r="L17" s="188"/>
      <c r="M17" s="188"/>
      <c r="N17" s="188"/>
      <c r="O17" s="188"/>
    </row>
    <row r="18" s="170" customFormat="1" ht="21" customHeight="1" spans="1:15">
      <c r="A18" s="190" t="s">
        <v>119</v>
      </c>
      <c r="B18" s="190" t="s">
        <v>120</v>
      </c>
      <c r="C18" s="188">
        <v>124378.55</v>
      </c>
      <c r="D18" s="188">
        <v>124378.55</v>
      </c>
      <c r="E18" s="188">
        <v>124378.55</v>
      </c>
      <c r="F18" s="188"/>
      <c r="G18" s="188"/>
      <c r="H18" s="188"/>
      <c r="I18" s="188"/>
      <c r="J18" s="188"/>
      <c r="K18" s="188"/>
      <c r="L18" s="188"/>
      <c r="M18" s="188"/>
      <c r="N18" s="188"/>
      <c r="O18" s="188"/>
    </row>
    <row r="19" s="170" customFormat="1" ht="21" customHeight="1" spans="1:15">
      <c r="A19" s="190" t="s">
        <v>121</v>
      </c>
      <c r="B19" s="190" t="s">
        <v>122</v>
      </c>
      <c r="C19" s="188">
        <v>254707.14</v>
      </c>
      <c r="D19" s="188">
        <v>254707.14</v>
      </c>
      <c r="E19" s="188">
        <v>254707.14</v>
      </c>
      <c r="F19" s="188"/>
      <c r="G19" s="188"/>
      <c r="H19" s="188"/>
      <c r="I19" s="188"/>
      <c r="J19" s="188"/>
      <c r="K19" s="188"/>
      <c r="L19" s="188"/>
      <c r="M19" s="188"/>
      <c r="N19" s="188"/>
      <c r="O19" s="188"/>
    </row>
    <row r="20" s="170" customFormat="1" ht="21" customHeight="1" spans="1:15">
      <c r="A20" s="190" t="s">
        <v>123</v>
      </c>
      <c r="B20" s="190" t="s">
        <v>124</v>
      </c>
      <c r="C20" s="188">
        <v>352360.51</v>
      </c>
      <c r="D20" s="188">
        <v>352360.51</v>
      </c>
      <c r="E20" s="188">
        <v>352360.51</v>
      </c>
      <c r="F20" s="188"/>
      <c r="G20" s="188"/>
      <c r="H20" s="188"/>
      <c r="I20" s="188"/>
      <c r="J20" s="188"/>
      <c r="K20" s="188"/>
      <c r="L20" s="188"/>
      <c r="M20" s="188"/>
      <c r="N20" s="188"/>
      <c r="O20" s="188"/>
    </row>
    <row r="21" s="170" customFormat="1" ht="21" customHeight="1" spans="1:15">
      <c r="A21" s="190" t="s">
        <v>125</v>
      </c>
      <c r="B21" s="190" t="s">
        <v>126</v>
      </c>
      <c r="C21" s="188">
        <v>51600</v>
      </c>
      <c r="D21" s="188">
        <v>51600</v>
      </c>
      <c r="E21" s="188">
        <v>51600</v>
      </c>
      <c r="F21" s="188"/>
      <c r="G21" s="188"/>
      <c r="H21" s="188"/>
      <c r="I21" s="188"/>
      <c r="J21" s="188"/>
      <c r="K21" s="188"/>
      <c r="L21" s="188"/>
      <c r="M21" s="188"/>
      <c r="N21" s="188"/>
      <c r="O21" s="188"/>
    </row>
    <row r="22" ht="21" customHeight="1" spans="1:15">
      <c r="A22" s="187" t="s">
        <v>127</v>
      </c>
      <c r="B22" s="187" t="s">
        <v>128</v>
      </c>
      <c r="C22" s="188">
        <v>15902744</v>
      </c>
      <c r="D22" s="188">
        <v>8902744</v>
      </c>
      <c r="E22" s="188">
        <v>5832844</v>
      </c>
      <c r="F22" s="188">
        <v>3069900</v>
      </c>
      <c r="G22" s="188">
        <v>7000000</v>
      </c>
      <c r="H22" s="188"/>
      <c r="I22" s="188"/>
      <c r="J22" s="188"/>
      <c r="K22" s="188"/>
      <c r="L22" s="188"/>
      <c r="M22" s="188"/>
      <c r="N22" s="188"/>
      <c r="O22" s="188"/>
    </row>
    <row r="23" ht="21" customHeight="1" spans="1:15">
      <c r="A23" s="189" t="s">
        <v>129</v>
      </c>
      <c r="B23" s="189" t="s">
        <v>130</v>
      </c>
      <c r="C23" s="188">
        <v>6532844</v>
      </c>
      <c r="D23" s="188">
        <v>6532844</v>
      </c>
      <c r="E23" s="188">
        <v>5832844</v>
      </c>
      <c r="F23" s="188">
        <v>700000</v>
      </c>
      <c r="G23" s="188"/>
      <c r="H23" s="188"/>
      <c r="I23" s="188"/>
      <c r="J23" s="188"/>
      <c r="K23" s="188"/>
      <c r="L23" s="188"/>
      <c r="M23" s="188"/>
      <c r="N23" s="188"/>
      <c r="O23" s="188"/>
    </row>
    <row r="24" s="170" customFormat="1" ht="21" customHeight="1" spans="1:15">
      <c r="A24" s="190" t="s">
        <v>131</v>
      </c>
      <c r="B24" s="190" t="s">
        <v>132</v>
      </c>
      <c r="C24" s="188">
        <v>6232844</v>
      </c>
      <c r="D24" s="188">
        <v>6232844</v>
      </c>
      <c r="E24" s="188">
        <v>5832844</v>
      </c>
      <c r="F24" s="188">
        <v>400000</v>
      </c>
      <c r="G24" s="188"/>
      <c r="H24" s="188"/>
      <c r="I24" s="188"/>
      <c r="J24" s="188"/>
      <c r="K24" s="188"/>
      <c r="L24" s="188"/>
      <c r="M24" s="188"/>
      <c r="N24" s="188"/>
      <c r="O24" s="188"/>
    </row>
    <row r="25" s="170" customFormat="1" ht="21" customHeight="1" spans="1:15">
      <c r="A25" s="190" t="s">
        <v>133</v>
      </c>
      <c r="B25" s="190" t="s">
        <v>134</v>
      </c>
      <c r="C25" s="188">
        <v>300000</v>
      </c>
      <c r="D25" s="188">
        <v>300000</v>
      </c>
      <c r="E25" s="188"/>
      <c r="F25" s="188">
        <v>300000</v>
      </c>
      <c r="G25" s="188"/>
      <c r="H25" s="188"/>
      <c r="I25" s="188"/>
      <c r="J25" s="188"/>
      <c r="K25" s="188"/>
      <c r="L25" s="188"/>
      <c r="M25" s="188"/>
      <c r="N25" s="188"/>
      <c r="O25" s="188"/>
    </row>
    <row r="26" ht="21" customHeight="1" spans="1:15">
      <c r="A26" s="189" t="s">
        <v>135</v>
      </c>
      <c r="B26" s="189" t="s">
        <v>136</v>
      </c>
      <c r="C26" s="188">
        <v>2369900</v>
      </c>
      <c r="D26" s="188">
        <v>2369900</v>
      </c>
      <c r="E26" s="188"/>
      <c r="F26" s="188">
        <v>2369900</v>
      </c>
      <c r="G26" s="188"/>
      <c r="H26" s="188"/>
      <c r="I26" s="188"/>
      <c r="J26" s="188"/>
      <c r="K26" s="188"/>
      <c r="L26" s="188"/>
      <c r="M26" s="188"/>
      <c r="N26" s="188"/>
      <c r="O26" s="188"/>
    </row>
    <row r="27" s="170" customFormat="1" ht="21" customHeight="1" spans="1:15">
      <c r="A27" s="190" t="s">
        <v>137</v>
      </c>
      <c r="B27" s="190" t="s">
        <v>138</v>
      </c>
      <c r="C27" s="188">
        <v>2369900</v>
      </c>
      <c r="D27" s="188">
        <v>2369900</v>
      </c>
      <c r="E27" s="188"/>
      <c r="F27" s="188">
        <v>2369900</v>
      </c>
      <c r="G27" s="188"/>
      <c r="H27" s="188"/>
      <c r="I27" s="188"/>
      <c r="J27" s="188"/>
      <c r="K27" s="188"/>
      <c r="L27" s="188"/>
      <c r="M27" s="188"/>
      <c r="N27" s="188"/>
      <c r="O27" s="188"/>
    </row>
    <row r="28" ht="21" customHeight="1" spans="1:15">
      <c r="A28" s="189" t="s">
        <v>139</v>
      </c>
      <c r="B28" s="189" t="s">
        <v>140</v>
      </c>
      <c r="C28" s="188">
        <v>7000000</v>
      </c>
      <c r="D28" s="188"/>
      <c r="E28" s="188"/>
      <c r="F28" s="188"/>
      <c r="G28" s="188">
        <v>7000000</v>
      </c>
      <c r="H28" s="188"/>
      <c r="I28" s="188"/>
      <c r="J28" s="188"/>
      <c r="K28" s="188"/>
      <c r="L28" s="188"/>
      <c r="M28" s="188"/>
      <c r="N28" s="188"/>
      <c r="O28" s="188"/>
    </row>
    <row r="29" s="170" customFormat="1" ht="21" customHeight="1" spans="1:15">
      <c r="A29" s="190" t="s">
        <v>141</v>
      </c>
      <c r="B29" s="190" t="s">
        <v>142</v>
      </c>
      <c r="C29" s="188">
        <v>7000000</v>
      </c>
      <c r="D29" s="188"/>
      <c r="E29" s="188"/>
      <c r="F29" s="188"/>
      <c r="G29" s="188">
        <v>7000000</v>
      </c>
      <c r="H29" s="188"/>
      <c r="I29" s="188"/>
      <c r="J29" s="188"/>
      <c r="K29" s="188"/>
      <c r="L29" s="188"/>
      <c r="M29" s="188"/>
      <c r="N29" s="188"/>
      <c r="O29" s="188"/>
    </row>
    <row r="30" ht="21" customHeight="1" spans="1:15">
      <c r="A30" s="187" t="s">
        <v>143</v>
      </c>
      <c r="B30" s="187" t="s">
        <v>144</v>
      </c>
      <c r="C30" s="188">
        <v>9151702.36</v>
      </c>
      <c r="D30" s="188">
        <v>9151702.36</v>
      </c>
      <c r="E30" s="188">
        <v>734202.36</v>
      </c>
      <c r="F30" s="188">
        <v>8417500</v>
      </c>
      <c r="G30" s="188"/>
      <c r="H30" s="188"/>
      <c r="I30" s="188"/>
      <c r="J30" s="188"/>
      <c r="K30" s="188"/>
      <c r="L30" s="188"/>
      <c r="M30" s="188"/>
      <c r="N30" s="188"/>
      <c r="O30" s="188"/>
    </row>
    <row r="31" ht="21" customHeight="1" spans="1:15">
      <c r="A31" s="189" t="s">
        <v>145</v>
      </c>
      <c r="B31" s="189" t="s">
        <v>146</v>
      </c>
      <c r="C31" s="188">
        <v>8417500</v>
      </c>
      <c r="D31" s="188">
        <v>8417500</v>
      </c>
      <c r="E31" s="188"/>
      <c r="F31" s="188">
        <v>8417500</v>
      </c>
      <c r="G31" s="188"/>
      <c r="H31" s="188"/>
      <c r="I31" s="188"/>
      <c r="J31" s="188"/>
      <c r="K31" s="188"/>
      <c r="L31" s="188"/>
      <c r="M31" s="188"/>
      <c r="N31" s="188"/>
      <c r="O31" s="188"/>
    </row>
    <row r="32" s="170" customFormat="1" ht="21" customHeight="1" spans="1:15">
      <c r="A32" s="190" t="s">
        <v>147</v>
      </c>
      <c r="B32" s="190" t="s">
        <v>148</v>
      </c>
      <c r="C32" s="188">
        <v>8417500</v>
      </c>
      <c r="D32" s="188">
        <v>8417500</v>
      </c>
      <c r="E32" s="188"/>
      <c r="F32" s="188">
        <v>8417500</v>
      </c>
      <c r="G32" s="188"/>
      <c r="H32" s="188"/>
      <c r="I32" s="188"/>
      <c r="J32" s="188"/>
      <c r="K32" s="188"/>
      <c r="L32" s="188"/>
      <c r="M32" s="188"/>
      <c r="N32" s="188"/>
      <c r="O32" s="188"/>
    </row>
    <row r="33" ht="21" customHeight="1" spans="1:15">
      <c r="A33" s="189" t="s">
        <v>149</v>
      </c>
      <c r="B33" s="189" t="s">
        <v>150</v>
      </c>
      <c r="C33" s="188">
        <v>734202.36</v>
      </c>
      <c r="D33" s="188">
        <v>734202.36</v>
      </c>
      <c r="E33" s="188">
        <v>734202.36</v>
      </c>
      <c r="F33" s="188"/>
      <c r="G33" s="188"/>
      <c r="H33" s="188"/>
      <c r="I33" s="188"/>
      <c r="J33" s="188"/>
      <c r="K33" s="188"/>
      <c r="L33" s="188"/>
      <c r="M33" s="188"/>
      <c r="N33" s="188"/>
      <c r="O33" s="188"/>
    </row>
    <row r="34" s="170" customFormat="1" ht="21" customHeight="1" spans="1:15">
      <c r="A34" s="190" t="s">
        <v>151</v>
      </c>
      <c r="B34" s="190" t="s">
        <v>152</v>
      </c>
      <c r="C34" s="188">
        <v>734202.36</v>
      </c>
      <c r="D34" s="188">
        <v>734202.36</v>
      </c>
      <c r="E34" s="188">
        <v>734202.36</v>
      </c>
      <c r="F34" s="188"/>
      <c r="G34" s="188"/>
      <c r="H34" s="188"/>
      <c r="I34" s="188"/>
      <c r="J34" s="188"/>
      <c r="K34" s="188"/>
      <c r="L34" s="188"/>
      <c r="M34" s="188"/>
      <c r="N34" s="188"/>
      <c r="O34" s="188"/>
    </row>
    <row r="35" ht="21" customHeight="1" spans="1:15">
      <c r="A35" s="191" t="s">
        <v>55</v>
      </c>
      <c r="B35" s="192"/>
      <c r="C35" s="188">
        <v>27331401.92</v>
      </c>
      <c r="D35" s="188">
        <v>20331401.92</v>
      </c>
      <c r="E35" s="188">
        <v>8830780.92</v>
      </c>
      <c r="F35" s="188">
        <v>11500621</v>
      </c>
      <c r="G35" s="188">
        <v>7000000</v>
      </c>
      <c r="H35" s="188"/>
      <c r="I35" s="188"/>
      <c r="J35" s="188"/>
      <c r="K35" s="188"/>
      <c r="L35" s="188"/>
      <c r="M35" s="188"/>
      <c r="N35" s="188"/>
      <c r="O35" s="188"/>
    </row>
  </sheetData>
  <mergeCells count="12">
    <mergeCell ref="A1:O1"/>
    <mergeCell ref="A2:O2"/>
    <mergeCell ref="A3:B3"/>
    <mergeCell ref="D4:F4"/>
    <mergeCell ref="J4:O4"/>
    <mergeCell ref="A35:B3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workbookViewId="0">
      <pane xSplit="1" ySplit="5" topLeftCell="B6" activePane="bottomRight" state="frozen"/>
      <selection/>
      <selection pane="topRight"/>
      <selection pane="bottomLeft"/>
      <selection pane="bottomRight" activeCell="B6" sqref="B6"/>
    </sheetView>
  </sheetViews>
  <sheetFormatPr defaultColWidth="8.575" defaultRowHeight="12.75" customHeight="1" outlineLevelCol="3"/>
  <cols>
    <col min="1" max="4" width="35.575" customWidth="1"/>
  </cols>
  <sheetData>
    <row r="1" ht="15" customHeight="1" spans="1:4">
      <c r="A1" s="42"/>
      <c r="B1" s="46"/>
      <c r="C1" s="46"/>
      <c r="D1" s="46" t="s">
        <v>153</v>
      </c>
    </row>
    <row r="2" ht="41.25" customHeight="1" spans="1:4">
      <c r="A2" s="41" t="str">
        <f>"2026"&amp;"年部门财政拨款收支预算总表"</f>
        <v>2026年部门财政拨款收支预算总表</v>
      </c>
    </row>
    <row r="3" ht="17.25" customHeight="1" spans="1:4">
      <c r="A3" s="44" t="str">
        <f>"单位名称："&amp;"嵩明县住房和城乡建设局"</f>
        <v>单位名称：嵩明县住房和城乡建设局</v>
      </c>
      <c r="B3" s="163"/>
      <c r="D3" s="46" t="s">
        <v>1</v>
      </c>
    </row>
    <row r="4" ht="17.25" customHeight="1" spans="1:4">
      <c r="A4" s="164" t="s">
        <v>2</v>
      </c>
      <c r="B4" s="165"/>
      <c r="C4" s="164" t="s">
        <v>3</v>
      </c>
      <c r="D4" s="165"/>
    </row>
    <row r="5" ht="18.75" customHeight="1" spans="1:4">
      <c r="A5" s="164" t="s">
        <v>4</v>
      </c>
      <c r="B5" s="164" t="s">
        <v>5</v>
      </c>
      <c r="C5" s="164" t="s">
        <v>6</v>
      </c>
      <c r="D5" s="164" t="s">
        <v>5</v>
      </c>
    </row>
    <row r="6" ht="16.5" customHeight="1" spans="1:4">
      <c r="A6" s="166" t="s">
        <v>154</v>
      </c>
      <c r="B6" s="77">
        <v>27331401.92</v>
      </c>
      <c r="C6" s="166" t="s">
        <v>155</v>
      </c>
      <c r="D6" s="104">
        <v>27331401.92</v>
      </c>
    </row>
    <row r="7" ht="16.5" customHeight="1" spans="1:4">
      <c r="A7" s="166" t="s">
        <v>156</v>
      </c>
      <c r="B7" s="77">
        <v>20331401.92</v>
      </c>
      <c r="C7" s="166" t="s">
        <v>157</v>
      </c>
      <c r="D7" s="104"/>
    </row>
    <row r="8" ht="16.5" customHeight="1" spans="1:4">
      <c r="A8" s="166" t="s">
        <v>158</v>
      </c>
      <c r="B8" s="77">
        <v>7000000</v>
      </c>
      <c r="C8" s="166" t="s">
        <v>159</v>
      </c>
      <c r="D8" s="104"/>
    </row>
    <row r="9" ht="16.5" customHeight="1" spans="1:4">
      <c r="A9" s="166" t="s">
        <v>160</v>
      </c>
      <c r="B9" s="77"/>
      <c r="C9" s="166" t="s">
        <v>161</v>
      </c>
      <c r="D9" s="104"/>
    </row>
    <row r="10" ht="16.5" customHeight="1" spans="1:4">
      <c r="A10" s="166" t="s">
        <v>162</v>
      </c>
      <c r="B10" s="77"/>
      <c r="C10" s="166" t="s">
        <v>163</v>
      </c>
      <c r="D10" s="104"/>
    </row>
    <row r="11" ht="16.5" customHeight="1" spans="1:4">
      <c r="A11" s="166" t="s">
        <v>156</v>
      </c>
      <c r="B11" s="77"/>
      <c r="C11" s="166" t="s">
        <v>164</v>
      </c>
      <c r="D11" s="104"/>
    </row>
    <row r="12" ht="16.5" customHeight="1" spans="1:4">
      <c r="A12" s="152" t="s">
        <v>158</v>
      </c>
      <c r="B12" s="77"/>
      <c r="C12" s="68" t="s">
        <v>165</v>
      </c>
      <c r="D12" s="104"/>
    </row>
    <row r="13" ht="16.5" customHeight="1" spans="1:4">
      <c r="A13" s="152" t="s">
        <v>160</v>
      </c>
      <c r="B13" s="77"/>
      <c r="C13" s="68" t="s">
        <v>166</v>
      </c>
      <c r="D13" s="104"/>
    </row>
    <row r="14" ht="16.5" customHeight="1" spans="1:4">
      <c r="A14" s="167"/>
      <c r="B14" s="77"/>
      <c r="C14" s="68" t="s">
        <v>167</v>
      </c>
      <c r="D14" s="104">
        <v>1493909.36</v>
      </c>
    </row>
    <row r="15" ht="16.5" customHeight="1" spans="1:4">
      <c r="A15" s="167"/>
      <c r="B15" s="77"/>
      <c r="C15" s="68" t="s">
        <v>168</v>
      </c>
      <c r="D15" s="104">
        <v>783046.2</v>
      </c>
    </row>
    <row r="16" ht="16.5" customHeight="1" spans="1:4">
      <c r="A16" s="167"/>
      <c r="B16" s="77"/>
      <c r="C16" s="68" t="s">
        <v>169</v>
      </c>
      <c r="D16" s="104"/>
    </row>
    <row r="17" ht="16.5" customHeight="1" spans="1:4">
      <c r="A17" s="167"/>
      <c r="B17" s="77"/>
      <c r="C17" s="68" t="s">
        <v>170</v>
      </c>
      <c r="D17" s="104">
        <v>15902744</v>
      </c>
    </row>
    <row r="18" ht="16.5" customHeight="1" spans="1:4">
      <c r="A18" s="167"/>
      <c r="B18" s="77"/>
      <c r="C18" s="68" t="s">
        <v>171</v>
      </c>
      <c r="D18" s="104"/>
    </row>
    <row r="19" ht="16.5" customHeight="1" spans="1:4">
      <c r="A19" s="167"/>
      <c r="B19" s="77"/>
      <c r="C19" s="68" t="s">
        <v>172</v>
      </c>
      <c r="D19" s="104"/>
    </row>
    <row r="20" ht="16.5" customHeight="1" spans="1:4">
      <c r="A20" s="167"/>
      <c r="B20" s="77"/>
      <c r="C20" s="68" t="s">
        <v>173</v>
      </c>
      <c r="D20" s="104"/>
    </row>
    <row r="21" ht="16.5" customHeight="1" spans="1:4">
      <c r="A21" s="167"/>
      <c r="B21" s="77"/>
      <c r="C21" s="68" t="s">
        <v>174</v>
      </c>
      <c r="D21" s="104"/>
    </row>
    <row r="22" ht="16.5" customHeight="1" spans="1:4">
      <c r="A22" s="167"/>
      <c r="B22" s="77"/>
      <c r="C22" s="68" t="s">
        <v>175</v>
      </c>
      <c r="D22" s="104"/>
    </row>
    <row r="23" ht="16.5" customHeight="1" spans="1:4">
      <c r="A23" s="167"/>
      <c r="B23" s="77"/>
      <c r="C23" s="68" t="s">
        <v>176</v>
      </c>
      <c r="D23" s="104"/>
    </row>
    <row r="24" ht="16.5" customHeight="1" spans="1:4">
      <c r="A24" s="167"/>
      <c r="B24" s="77"/>
      <c r="C24" s="68" t="s">
        <v>177</v>
      </c>
      <c r="D24" s="104"/>
    </row>
    <row r="25" ht="16.5" customHeight="1" spans="1:4">
      <c r="A25" s="167"/>
      <c r="B25" s="77"/>
      <c r="C25" s="68" t="s">
        <v>178</v>
      </c>
      <c r="D25" s="104">
        <v>9151702.36</v>
      </c>
    </row>
    <row r="26" ht="16.5" customHeight="1" spans="1:4">
      <c r="A26" s="167"/>
      <c r="B26" s="77"/>
      <c r="C26" s="68" t="s">
        <v>179</v>
      </c>
      <c r="D26" s="104"/>
    </row>
    <row r="27" ht="16.5" customHeight="1" spans="1:4">
      <c r="A27" s="167"/>
      <c r="B27" s="77"/>
      <c r="C27" s="68" t="s">
        <v>180</v>
      </c>
      <c r="D27" s="104"/>
    </row>
    <row r="28" ht="16.5" customHeight="1" spans="1:4">
      <c r="A28" s="167"/>
      <c r="B28" s="77"/>
      <c r="C28" s="68" t="s">
        <v>181</v>
      </c>
      <c r="D28" s="104"/>
    </row>
    <row r="29" ht="16.5" customHeight="1" spans="1:4">
      <c r="A29" s="167"/>
      <c r="B29" s="77"/>
      <c r="C29" s="68" t="s">
        <v>182</v>
      </c>
      <c r="D29" s="104"/>
    </row>
    <row r="30" ht="16.5" customHeight="1" spans="1:4">
      <c r="A30" s="167"/>
      <c r="B30" s="77"/>
      <c r="C30" s="68" t="s">
        <v>183</v>
      </c>
      <c r="D30" s="104"/>
    </row>
    <row r="31" ht="16.5" customHeight="1" spans="1:4">
      <c r="A31" s="167"/>
      <c r="B31" s="77"/>
      <c r="C31" s="152" t="s">
        <v>184</v>
      </c>
      <c r="D31" s="104"/>
    </row>
    <row r="32" ht="16.5" customHeight="1" spans="1:4">
      <c r="A32" s="167"/>
      <c r="B32" s="77"/>
      <c r="C32" s="152" t="s">
        <v>185</v>
      </c>
      <c r="D32" s="104"/>
    </row>
    <row r="33" ht="16.5" customHeight="1" spans="1:4">
      <c r="A33" s="167"/>
      <c r="B33" s="77"/>
      <c r="C33" s="30" t="s">
        <v>186</v>
      </c>
      <c r="D33" s="104"/>
    </row>
    <row r="34" ht="15" customHeight="1" spans="1:4">
      <c r="A34" s="168" t="s">
        <v>50</v>
      </c>
      <c r="B34" s="169">
        <v>27331401.92</v>
      </c>
      <c r="C34" s="168" t="s">
        <v>51</v>
      </c>
      <c r="D34" s="169">
        <v>27331401.92</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3"/>
  <sheetViews>
    <sheetView showZeros="0" workbookViewId="0">
      <pane xSplit="2" ySplit="6" topLeftCell="C7" activePane="bottomRight" state="frozen"/>
      <selection/>
      <selection pane="topRight"/>
      <selection pane="bottomLeft"/>
      <selection pane="bottomRight" activeCell="C7" sqref="C7"/>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8"/>
      <c r="F1" s="70"/>
      <c r="G1" s="139" t="s">
        <v>187</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4" t="str">
        <f>"单位名称："&amp;"嵩明县住房和城乡建设局"</f>
        <v>单位名称：嵩明县住房和城乡建设局</v>
      </c>
      <c r="F3" s="121"/>
      <c r="G3" s="139" t="s">
        <v>1</v>
      </c>
    </row>
    <row r="4" ht="20.25" customHeight="1" spans="1:7">
      <c r="A4" s="159" t="s">
        <v>188</v>
      </c>
      <c r="B4" s="160"/>
      <c r="C4" s="125" t="s">
        <v>55</v>
      </c>
      <c r="D4" s="147" t="s">
        <v>76</v>
      </c>
      <c r="E4" s="11"/>
      <c r="F4" s="12"/>
      <c r="G4" s="141" t="s">
        <v>77</v>
      </c>
    </row>
    <row r="5" ht="20.25" customHeight="1" spans="1:7">
      <c r="A5" s="161" t="s">
        <v>73</v>
      </c>
      <c r="B5" s="161" t="s">
        <v>74</v>
      </c>
      <c r="C5" s="18"/>
      <c r="D5" s="130" t="s">
        <v>57</v>
      </c>
      <c r="E5" s="130" t="s">
        <v>189</v>
      </c>
      <c r="F5" s="130" t="s">
        <v>190</v>
      </c>
      <c r="G5" s="143"/>
    </row>
    <row r="6" ht="15" customHeight="1" spans="1:7">
      <c r="A6" s="60" t="s">
        <v>83</v>
      </c>
      <c r="B6" s="60" t="s">
        <v>84</v>
      </c>
      <c r="C6" s="60" t="s">
        <v>85</v>
      </c>
      <c r="D6" s="60" t="s">
        <v>86</v>
      </c>
      <c r="E6" s="60" t="s">
        <v>87</v>
      </c>
      <c r="F6" s="60" t="s">
        <v>88</v>
      </c>
      <c r="G6" s="60" t="s">
        <v>89</v>
      </c>
    </row>
    <row r="7" ht="18" customHeight="1" spans="1:7">
      <c r="A7" s="30" t="s">
        <v>98</v>
      </c>
      <c r="B7" s="30" t="s">
        <v>99</v>
      </c>
      <c r="C7" s="77">
        <v>1493909.36</v>
      </c>
      <c r="D7" s="77">
        <v>1480688.36</v>
      </c>
      <c r="E7" s="77">
        <v>1452688.36</v>
      </c>
      <c r="F7" s="77">
        <v>28000</v>
      </c>
      <c r="G7" s="77">
        <v>13221</v>
      </c>
    </row>
    <row r="8" ht="18" customHeight="1" spans="1:7">
      <c r="A8" s="136" t="s">
        <v>100</v>
      </c>
      <c r="B8" s="136" t="s">
        <v>101</v>
      </c>
      <c r="C8" s="77">
        <v>1452780</v>
      </c>
      <c r="D8" s="77">
        <v>1452780</v>
      </c>
      <c r="E8" s="77">
        <v>1424780</v>
      </c>
      <c r="F8" s="77">
        <v>28000</v>
      </c>
      <c r="G8" s="77"/>
    </row>
    <row r="9" ht="18" customHeight="1" spans="1:7">
      <c r="A9" s="137" t="s">
        <v>102</v>
      </c>
      <c r="B9" s="137" t="s">
        <v>103</v>
      </c>
      <c r="C9" s="77">
        <v>499734</v>
      </c>
      <c r="D9" s="77">
        <v>499734</v>
      </c>
      <c r="E9" s="77">
        <v>477734</v>
      </c>
      <c r="F9" s="77">
        <v>22000</v>
      </c>
      <c r="G9" s="77"/>
    </row>
    <row r="10" ht="18" customHeight="1" spans="1:7">
      <c r="A10" s="137" t="s">
        <v>104</v>
      </c>
      <c r="B10" s="137" t="s">
        <v>105</v>
      </c>
      <c r="C10" s="77">
        <v>137662</v>
      </c>
      <c r="D10" s="77">
        <v>137662</v>
      </c>
      <c r="E10" s="77">
        <v>131662</v>
      </c>
      <c r="F10" s="77">
        <v>6000</v>
      </c>
      <c r="G10" s="77"/>
    </row>
    <row r="11" ht="18" customHeight="1" spans="1:7">
      <c r="A11" s="137" t="s">
        <v>106</v>
      </c>
      <c r="B11" s="137" t="s">
        <v>107</v>
      </c>
      <c r="C11" s="77">
        <v>815384</v>
      </c>
      <c r="D11" s="77">
        <v>815384</v>
      </c>
      <c r="E11" s="77">
        <v>815384</v>
      </c>
      <c r="F11" s="77"/>
      <c r="G11" s="77"/>
    </row>
    <row r="12" ht="18" customHeight="1" spans="1:7">
      <c r="A12" s="136" t="s">
        <v>108</v>
      </c>
      <c r="B12" s="136" t="s">
        <v>109</v>
      </c>
      <c r="C12" s="77">
        <v>13221</v>
      </c>
      <c r="D12" s="77"/>
      <c r="E12" s="77"/>
      <c r="F12" s="77"/>
      <c r="G12" s="77">
        <v>13221</v>
      </c>
    </row>
    <row r="13" ht="18" customHeight="1" spans="1:7">
      <c r="A13" s="137" t="s">
        <v>110</v>
      </c>
      <c r="B13" s="137" t="s">
        <v>111</v>
      </c>
      <c r="C13" s="77">
        <v>13221</v>
      </c>
      <c r="D13" s="77"/>
      <c r="E13" s="77"/>
      <c r="F13" s="77"/>
      <c r="G13" s="77">
        <v>13221</v>
      </c>
    </row>
    <row r="14" ht="18" customHeight="1" spans="1:7">
      <c r="A14" s="136" t="s">
        <v>112</v>
      </c>
      <c r="B14" s="136" t="s">
        <v>113</v>
      </c>
      <c r="C14" s="77">
        <v>27908.36</v>
      </c>
      <c r="D14" s="77">
        <v>27908.36</v>
      </c>
      <c r="E14" s="77">
        <v>27908.36</v>
      </c>
      <c r="F14" s="77"/>
      <c r="G14" s="77"/>
    </row>
    <row r="15" ht="18" customHeight="1" spans="1:7">
      <c r="A15" s="137" t="s">
        <v>114</v>
      </c>
      <c r="B15" s="137" t="s">
        <v>113</v>
      </c>
      <c r="C15" s="77">
        <v>27908.36</v>
      </c>
      <c r="D15" s="77">
        <v>27908.36</v>
      </c>
      <c r="E15" s="77">
        <v>27908.36</v>
      </c>
      <c r="F15" s="77"/>
      <c r="G15" s="77"/>
    </row>
    <row r="16" ht="18" customHeight="1" spans="1:7">
      <c r="A16" s="30" t="s">
        <v>115</v>
      </c>
      <c r="B16" s="30" t="s">
        <v>116</v>
      </c>
      <c r="C16" s="77">
        <v>783046.2</v>
      </c>
      <c r="D16" s="77">
        <v>783046.2</v>
      </c>
      <c r="E16" s="77">
        <v>783046.2</v>
      </c>
      <c r="F16" s="77"/>
      <c r="G16" s="77"/>
    </row>
    <row r="17" ht="18" customHeight="1" spans="1:7">
      <c r="A17" s="136" t="s">
        <v>117</v>
      </c>
      <c r="B17" s="136" t="s">
        <v>118</v>
      </c>
      <c r="C17" s="77">
        <v>783046.2</v>
      </c>
      <c r="D17" s="77">
        <v>783046.2</v>
      </c>
      <c r="E17" s="77">
        <v>783046.2</v>
      </c>
      <c r="F17" s="77"/>
      <c r="G17" s="77"/>
    </row>
    <row r="18" ht="18" customHeight="1" spans="1:7">
      <c r="A18" s="137" t="s">
        <v>119</v>
      </c>
      <c r="B18" s="137" t="s">
        <v>120</v>
      </c>
      <c r="C18" s="77">
        <v>124378.55</v>
      </c>
      <c r="D18" s="77">
        <v>124378.55</v>
      </c>
      <c r="E18" s="77">
        <v>124378.55</v>
      </c>
      <c r="F18" s="77"/>
      <c r="G18" s="77"/>
    </row>
    <row r="19" ht="18" customHeight="1" spans="1:7">
      <c r="A19" s="137" t="s">
        <v>121</v>
      </c>
      <c r="B19" s="137" t="s">
        <v>122</v>
      </c>
      <c r="C19" s="77">
        <v>254707.14</v>
      </c>
      <c r="D19" s="77">
        <v>254707.14</v>
      </c>
      <c r="E19" s="77">
        <v>254707.14</v>
      </c>
      <c r="F19" s="77"/>
      <c r="G19" s="77"/>
    </row>
    <row r="20" ht="18" customHeight="1" spans="1:7">
      <c r="A20" s="137" t="s">
        <v>123</v>
      </c>
      <c r="B20" s="137" t="s">
        <v>124</v>
      </c>
      <c r="C20" s="77">
        <v>352360.51</v>
      </c>
      <c r="D20" s="77">
        <v>352360.51</v>
      </c>
      <c r="E20" s="77">
        <v>352360.51</v>
      </c>
      <c r="F20" s="77"/>
      <c r="G20" s="77"/>
    </row>
    <row r="21" ht="18" customHeight="1" spans="1:7">
      <c r="A21" s="137" t="s">
        <v>125</v>
      </c>
      <c r="B21" s="137" t="s">
        <v>126</v>
      </c>
      <c r="C21" s="77">
        <v>51600</v>
      </c>
      <c r="D21" s="77">
        <v>51600</v>
      </c>
      <c r="E21" s="77">
        <v>51600</v>
      </c>
      <c r="F21" s="77"/>
      <c r="G21" s="77"/>
    </row>
    <row r="22" ht="18" customHeight="1" spans="1:7">
      <c r="A22" s="30" t="s">
        <v>127</v>
      </c>
      <c r="B22" s="30" t="s">
        <v>128</v>
      </c>
      <c r="C22" s="77">
        <v>8902744</v>
      </c>
      <c r="D22" s="77">
        <v>5832844</v>
      </c>
      <c r="E22" s="77">
        <v>5276409</v>
      </c>
      <c r="F22" s="77">
        <v>556435</v>
      </c>
      <c r="G22" s="77">
        <v>3069900</v>
      </c>
    </row>
    <row r="23" ht="18" customHeight="1" spans="1:7">
      <c r="A23" s="136" t="s">
        <v>129</v>
      </c>
      <c r="B23" s="136" t="s">
        <v>130</v>
      </c>
      <c r="C23" s="77">
        <v>6532844</v>
      </c>
      <c r="D23" s="77">
        <v>5832844</v>
      </c>
      <c r="E23" s="77">
        <v>5276409</v>
      </c>
      <c r="F23" s="77">
        <v>556435</v>
      </c>
      <c r="G23" s="77">
        <v>700000</v>
      </c>
    </row>
    <row r="24" ht="18" customHeight="1" spans="1:7">
      <c r="A24" s="137" t="s">
        <v>131</v>
      </c>
      <c r="B24" s="137" t="s">
        <v>132</v>
      </c>
      <c r="C24" s="77">
        <v>6232844</v>
      </c>
      <c r="D24" s="77">
        <v>5832844</v>
      </c>
      <c r="E24" s="77">
        <v>5276409</v>
      </c>
      <c r="F24" s="77">
        <v>556435</v>
      </c>
      <c r="G24" s="77">
        <v>400000</v>
      </c>
    </row>
    <row r="25" ht="18" customHeight="1" spans="1:7">
      <c r="A25" s="137" t="s">
        <v>133</v>
      </c>
      <c r="B25" s="137" t="s">
        <v>134</v>
      </c>
      <c r="C25" s="77">
        <v>300000</v>
      </c>
      <c r="D25" s="77"/>
      <c r="E25" s="77"/>
      <c r="F25" s="77"/>
      <c r="G25" s="77">
        <v>300000</v>
      </c>
    </row>
    <row r="26" ht="18" customHeight="1" spans="1:7">
      <c r="A26" s="136" t="s">
        <v>135</v>
      </c>
      <c r="B26" s="136" t="s">
        <v>136</v>
      </c>
      <c r="C26" s="77">
        <v>2369900</v>
      </c>
      <c r="D26" s="77"/>
      <c r="E26" s="77"/>
      <c r="F26" s="77"/>
      <c r="G26" s="77">
        <v>2369900</v>
      </c>
    </row>
    <row r="27" ht="18" customHeight="1" spans="1:7">
      <c r="A27" s="137" t="s">
        <v>137</v>
      </c>
      <c r="B27" s="137" t="s">
        <v>138</v>
      </c>
      <c r="C27" s="77">
        <v>2369900</v>
      </c>
      <c r="D27" s="77"/>
      <c r="E27" s="77"/>
      <c r="F27" s="77"/>
      <c r="G27" s="77">
        <v>2369900</v>
      </c>
    </row>
    <row r="28" ht="18" customHeight="1" spans="1:7">
      <c r="A28" s="30" t="s">
        <v>143</v>
      </c>
      <c r="B28" s="30" t="s">
        <v>144</v>
      </c>
      <c r="C28" s="77">
        <v>9151702.36</v>
      </c>
      <c r="D28" s="77">
        <v>734202.36</v>
      </c>
      <c r="E28" s="77">
        <v>734202.36</v>
      </c>
      <c r="F28" s="77"/>
      <c r="G28" s="77">
        <v>8417500</v>
      </c>
    </row>
    <row r="29" ht="18" customHeight="1" spans="1:7">
      <c r="A29" s="136" t="s">
        <v>145</v>
      </c>
      <c r="B29" s="136" t="s">
        <v>146</v>
      </c>
      <c r="C29" s="77">
        <v>8417500</v>
      </c>
      <c r="D29" s="77"/>
      <c r="E29" s="77"/>
      <c r="F29" s="77"/>
      <c r="G29" s="77">
        <v>8417500</v>
      </c>
    </row>
    <row r="30" ht="18" customHeight="1" spans="1:7">
      <c r="A30" s="137" t="s">
        <v>147</v>
      </c>
      <c r="B30" s="137" t="s">
        <v>148</v>
      </c>
      <c r="C30" s="77">
        <v>8417500</v>
      </c>
      <c r="D30" s="77"/>
      <c r="E30" s="77"/>
      <c r="F30" s="77"/>
      <c r="G30" s="77">
        <v>8417500</v>
      </c>
    </row>
    <row r="31" ht="18" customHeight="1" spans="1:7">
      <c r="A31" s="136" t="s">
        <v>149</v>
      </c>
      <c r="B31" s="136" t="s">
        <v>150</v>
      </c>
      <c r="C31" s="77">
        <v>734202.36</v>
      </c>
      <c r="D31" s="77">
        <v>734202.36</v>
      </c>
      <c r="E31" s="77">
        <v>734202.36</v>
      </c>
      <c r="F31" s="77"/>
      <c r="G31" s="77"/>
    </row>
    <row r="32" ht="18" customHeight="1" spans="1:7">
      <c r="A32" s="137" t="s">
        <v>151</v>
      </c>
      <c r="B32" s="137" t="s">
        <v>152</v>
      </c>
      <c r="C32" s="77">
        <v>734202.36</v>
      </c>
      <c r="D32" s="77">
        <v>734202.36</v>
      </c>
      <c r="E32" s="77">
        <v>734202.36</v>
      </c>
      <c r="F32" s="77"/>
      <c r="G32" s="77"/>
    </row>
    <row r="33" ht="18" customHeight="1" spans="1:7">
      <c r="A33" s="76" t="s">
        <v>191</v>
      </c>
      <c r="B33" s="162" t="s">
        <v>191</v>
      </c>
      <c r="C33" s="77">
        <v>20331401.92</v>
      </c>
      <c r="D33" s="77">
        <v>8830780.92</v>
      </c>
      <c r="E33" s="77">
        <v>8246345.92</v>
      </c>
      <c r="F33" s="77">
        <v>584435</v>
      </c>
      <c r="G33" s="77">
        <v>11500621</v>
      </c>
    </row>
  </sheetData>
  <mergeCells count="6">
    <mergeCell ref="A2:G2"/>
    <mergeCell ref="A4:B4"/>
    <mergeCell ref="D4:F4"/>
    <mergeCell ref="A33:B3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pane xSplit="2" ySplit="6" topLeftCell="C7" activePane="bottomRight" state="frozen"/>
      <selection/>
      <selection pane="topRight"/>
      <selection pane="bottomLeft"/>
      <selection pane="bottomRight" activeCell="C7" sqref="C7"/>
    </sheetView>
  </sheetViews>
  <sheetFormatPr defaultColWidth="10.425" defaultRowHeight="14.25" customHeight="1" outlineLevelRow="6" outlineLevelCol="5"/>
  <cols>
    <col min="1" max="6" width="28.1416666666667" customWidth="1"/>
  </cols>
  <sheetData>
    <row r="1" customHeight="1" spans="1:6">
      <c r="A1" s="43"/>
      <c r="B1" s="43"/>
      <c r="C1" s="43"/>
      <c r="D1" s="43"/>
      <c r="E1" s="42"/>
      <c r="F1" s="155" t="s">
        <v>192</v>
      </c>
    </row>
    <row r="2" ht="41.25" customHeight="1" spans="1:6">
      <c r="A2" s="156" t="str">
        <f>"2026"&amp;"年一般公共预算“三公”经费支出预算表"</f>
        <v>2026年一般公共预算“三公”经费支出预算表</v>
      </c>
      <c r="B2" s="43"/>
      <c r="C2" s="43"/>
      <c r="D2" s="43"/>
      <c r="E2" s="42"/>
      <c r="F2" s="43"/>
    </row>
    <row r="3" customHeight="1" spans="1:6">
      <c r="A3" s="109" t="str">
        <f>"单位名称："&amp;"嵩明县住房和城乡建设局"</f>
        <v>单位名称：嵩明县住房和城乡建设局</v>
      </c>
      <c r="B3" s="157"/>
      <c r="D3" s="43"/>
      <c r="E3" s="42"/>
      <c r="F3" s="47" t="s">
        <v>1</v>
      </c>
    </row>
    <row r="4" ht="27" customHeight="1" spans="1:6">
      <c r="A4" s="48" t="s">
        <v>193</v>
      </c>
      <c r="B4" s="48" t="s">
        <v>194</v>
      </c>
      <c r="C4" s="50" t="s">
        <v>195</v>
      </c>
      <c r="D4" s="48"/>
      <c r="E4" s="49"/>
      <c r="F4" s="48" t="s">
        <v>196</v>
      </c>
    </row>
    <row r="5" ht="28.5" customHeight="1" spans="1:6">
      <c r="A5" s="158"/>
      <c r="B5" s="52"/>
      <c r="C5" s="49" t="s">
        <v>57</v>
      </c>
      <c r="D5" s="49" t="s">
        <v>197</v>
      </c>
      <c r="E5" s="49" t="s">
        <v>198</v>
      </c>
      <c r="F5" s="51"/>
    </row>
    <row r="6" ht="17.25" customHeight="1" spans="1:6">
      <c r="A6" s="56" t="s">
        <v>83</v>
      </c>
      <c r="B6" s="56" t="s">
        <v>84</v>
      </c>
      <c r="C6" s="56" t="s">
        <v>85</v>
      </c>
      <c r="D6" s="56" t="s">
        <v>86</v>
      </c>
      <c r="E6" s="56" t="s">
        <v>87</v>
      </c>
      <c r="F6" s="56" t="s">
        <v>88</v>
      </c>
    </row>
    <row r="7" ht="17.25" customHeight="1" spans="1:6">
      <c r="A7" s="77">
        <v>24000</v>
      </c>
      <c r="B7" s="77"/>
      <c r="C7" s="77">
        <v>24000</v>
      </c>
      <c r="D7" s="77"/>
      <c r="E7" s="77">
        <v>24000</v>
      </c>
      <c r="F7" s="77"/>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60"/>
  <sheetViews>
    <sheetView showZeros="0" topLeftCell="G1" workbookViewId="0">
      <pane xSplit="4" ySplit="8" topLeftCell="K51" activePane="bottomRight" state="frozen"/>
      <selection/>
      <selection pane="topRight"/>
      <selection pane="bottomLeft"/>
      <selection pane="bottomRight" activeCell="K9" sqref="K9"/>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8"/>
      <c r="C1" s="144"/>
      <c r="E1" s="145"/>
      <c r="F1" s="145"/>
      <c r="G1" s="145"/>
      <c r="H1" s="145"/>
      <c r="I1" s="79"/>
      <c r="J1" s="79"/>
      <c r="K1" s="79"/>
      <c r="L1" s="79"/>
      <c r="M1" s="79"/>
      <c r="N1" s="79"/>
      <c r="R1" s="79"/>
      <c r="V1" s="144"/>
      <c r="X1" s="2" t="s">
        <v>199</v>
      </c>
    </row>
    <row r="2" ht="45.75" customHeight="1" spans="1:24">
      <c r="A2" s="65" t="str">
        <f>"2026"&amp;"年部门基本支出预算表"</f>
        <v>2026年部门基本支出预算表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"单位名称："&amp;"嵩明县住房和城乡建设局"</f>
        <v>单位名称：嵩明县住房和城乡建设局</v>
      </c>
      <c r="B3" s="5"/>
      <c r="C3" s="146"/>
      <c r="D3" s="146"/>
      <c r="E3" s="146"/>
      <c r="F3" s="146"/>
      <c r="G3" s="146"/>
      <c r="H3" s="146"/>
      <c r="I3" s="84"/>
      <c r="J3" s="84"/>
      <c r="K3" s="84"/>
      <c r="L3" s="84"/>
      <c r="M3" s="84"/>
      <c r="N3" s="84"/>
      <c r="O3" s="6"/>
      <c r="P3" s="6"/>
      <c r="Q3" s="6"/>
      <c r="R3" s="84"/>
      <c r="V3" s="144"/>
      <c r="X3" s="2" t="s">
        <v>1</v>
      </c>
    </row>
    <row r="4" ht="18" customHeight="1" spans="1:24">
      <c r="A4" s="8" t="s">
        <v>200</v>
      </c>
      <c r="B4" s="8" t="s">
        <v>201</v>
      </c>
      <c r="C4" s="8" t="s">
        <v>202</v>
      </c>
      <c r="D4" s="8" t="s">
        <v>203</v>
      </c>
      <c r="E4" s="8" t="s">
        <v>204</v>
      </c>
      <c r="F4" s="8" t="s">
        <v>205</v>
      </c>
      <c r="G4" s="8" t="s">
        <v>206</v>
      </c>
      <c r="H4" s="8" t="s">
        <v>207</v>
      </c>
      <c r="I4" s="147" t="s">
        <v>208</v>
      </c>
      <c r="J4" s="90" t="s">
        <v>208</v>
      </c>
      <c r="K4" s="90"/>
      <c r="L4" s="90"/>
      <c r="M4" s="90"/>
      <c r="N4" s="90"/>
      <c r="O4" s="11"/>
      <c r="P4" s="11"/>
      <c r="Q4" s="11"/>
      <c r="R4" s="89" t="s">
        <v>61</v>
      </c>
      <c r="S4" s="90" t="s">
        <v>62</v>
      </c>
      <c r="T4" s="90"/>
      <c r="U4" s="90"/>
      <c r="V4" s="90"/>
      <c r="W4" s="90"/>
      <c r="X4" s="91"/>
    </row>
    <row r="5" ht="18" customHeight="1" spans="1:24">
      <c r="A5" s="13"/>
      <c r="B5" s="28"/>
      <c r="C5" s="127"/>
      <c r="D5" s="13"/>
      <c r="E5" s="13"/>
      <c r="F5" s="13"/>
      <c r="G5" s="13"/>
      <c r="H5" s="13"/>
      <c r="I5" s="125" t="s">
        <v>209</v>
      </c>
      <c r="J5" s="147" t="s">
        <v>58</v>
      </c>
      <c r="K5" s="90"/>
      <c r="L5" s="90"/>
      <c r="M5" s="90"/>
      <c r="N5" s="91"/>
      <c r="O5" s="10" t="s">
        <v>210</v>
      </c>
      <c r="P5" s="11"/>
      <c r="Q5" s="12"/>
      <c r="R5" s="8" t="s">
        <v>61</v>
      </c>
      <c r="S5" s="147" t="s">
        <v>62</v>
      </c>
      <c r="T5" s="89" t="s">
        <v>64</v>
      </c>
      <c r="U5" s="90" t="s">
        <v>62</v>
      </c>
      <c r="V5" s="89" t="s">
        <v>66</v>
      </c>
      <c r="W5" s="89" t="s">
        <v>67</v>
      </c>
      <c r="X5" s="148" t="s">
        <v>68</v>
      </c>
    </row>
    <row r="6" ht="19.5" customHeight="1" spans="1:24">
      <c r="A6" s="28"/>
      <c r="B6" s="28"/>
      <c r="C6" s="28"/>
      <c r="D6" s="28"/>
      <c r="E6" s="28"/>
      <c r="F6" s="28"/>
      <c r="G6" s="28"/>
      <c r="H6" s="28"/>
      <c r="I6" s="28"/>
      <c r="J6" s="149" t="s">
        <v>211</v>
      </c>
      <c r="K6" s="8" t="s">
        <v>212</v>
      </c>
      <c r="L6" s="8" t="s">
        <v>213</v>
      </c>
      <c r="M6" s="8" t="s">
        <v>214</v>
      </c>
      <c r="N6" s="8" t="s">
        <v>215</v>
      </c>
      <c r="O6" s="8" t="s">
        <v>58</v>
      </c>
      <c r="P6" s="8" t="s">
        <v>59</v>
      </c>
      <c r="Q6" s="8" t="s">
        <v>60</v>
      </c>
      <c r="R6" s="28"/>
      <c r="S6" s="8" t="s">
        <v>57</v>
      </c>
      <c r="T6" s="8" t="s">
        <v>64</v>
      </c>
      <c r="U6" s="8" t="s">
        <v>216</v>
      </c>
      <c r="V6" s="8" t="s">
        <v>66</v>
      </c>
      <c r="W6" s="8" t="s">
        <v>67</v>
      </c>
      <c r="X6" s="8" t="s">
        <v>68</v>
      </c>
    </row>
    <row r="7" ht="37.5" customHeight="1" spans="1:24">
      <c r="A7" s="150"/>
      <c r="B7" s="18"/>
      <c r="C7" s="150"/>
      <c r="D7" s="150"/>
      <c r="E7" s="150"/>
      <c r="F7" s="150"/>
      <c r="G7" s="150"/>
      <c r="H7" s="150"/>
      <c r="I7" s="150"/>
      <c r="J7" s="151" t="s">
        <v>57</v>
      </c>
      <c r="K7" s="16" t="s">
        <v>217</v>
      </c>
      <c r="L7" s="16" t="s">
        <v>213</v>
      </c>
      <c r="M7" s="16" t="s">
        <v>214</v>
      </c>
      <c r="N7" s="16" t="s">
        <v>215</v>
      </c>
      <c r="O7" s="16" t="s">
        <v>213</v>
      </c>
      <c r="P7" s="16" t="s">
        <v>214</v>
      </c>
      <c r="Q7" s="16" t="s">
        <v>215</v>
      </c>
      <c r="R7" s="16" t="s">
        <v>61</v>
      </c>
      <c r="S7" s="16" t="s">
        <v>57</v>
      </c>
      <c r="T7" s="16" t="s">
        <v>64</v>
      </c>
      <c r="U7" s="16" t="s">
        <v>216</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52" t="s">
        <v>70</v>
      </c>
      <c r="B9" s="152" t="s">
        <v>70</v>
      </c>
      <c r="C9" s="152" t="s">
        <v>218</v>
      </c>
      <c r="D9" s="152" t="s">
        <v>219</v>
      </c>
      <c r="E9" s="152" t="s">
        <v>131</v>
      </c>
      <c r="F9" s="152" t="s">
        <v>132</v>
      </c>
      <c r="G9" s="152" t="s">
        <v>220</v>
      </c>
      <c r="H9" s="152" t="s">
        <v>221</v>
      </c>
      <c r="I9" s="77">
        <v>627120</v>
      </c>
      <c r="J9" s="77">
        <v>627120</v>
      </c>
      <c r="K9" s="77"/>
      <c r="L9" s="77"/>
      <c r="M9" s="104">
        <v>627120</v>
      </c>
      <c r="N9" s="77"/>
      <c r="O9" s="77"/>
      <c r="P9" s="77"/>
      <c r="Q9" s="77"/>
      <c r="R9" s="77"/>
      <c r="S9" s="77"/>
      <c r="T9" s="77"/>
      <c r="U9" s="77"/>
      <c r="V9" s="77"/>
      <c r="W9" s="77"/>
      <c r="X9" s="77"/>
    </row>
    <row r="10" ht="20.25" customHeight="1" spans="1:24">
      <c r="A10" s="152" t="s">
        <v>70</v>
      </c>
      <c r="B10" s="152" t="s">
        <v>70</v>
      </c>
      <c r="C10" s="152" t="s">
        <v>218</v>
      </c>
      <c r="D10" s="152" t="s">
        <v>219</v>
      </c>
      <c r="E10" s="152" t="s">
        <v>131</v>
      </c>
      <c r="F10" s="152" t="s">
        <v>132</v>
      </c>
      <c r="G10" s="152" t="s">
        <v>222</v>
      </c>
      <c r="H10" s="152" t="s">
        <v>223</v>
      </c>
      <c r="I10" s="77">
        <v>834072</v>
      </c>
      <c r="J10" s="77">
        <v>834072</v>
      </c>
      <c r="K10" s="23"/>
      <c r="L10" s="23"/>
      <c r="M10" s="104">
        <v>834072</v>
      </c>
      <c r="N10" s="23"/>
      <c r="O10" s="77"/>
      <c r="P10" s="77"/>
      <c r="Q10" s="77"/>
      <c r="R10" s="77"/>
      <c r="S10" s="77"/>
      <c r="T10" s="77"/>
      <c r="U10" s="77"/>
      <c r="V10" s="77"/>
      <c r="W10" s="77"/>
      <c r="X10" s="77"/>
    </row>
    <row r="11" ht="20.25" customHeight="1" spans="1:24">
      <c r="A11" s="152" t="s">
        <v>70</v>
      </c>
      <c r="B11" s="152" t="s">
        <v>70</v>
      </c>
      <c r="C11" s="152" t="s">
        <v>218</v>
      </c>
      <c r="D11" s="152" t="s">
        <v>219</v>
      </c>
      <c r="E11" s="152" t="s">
        <v>131</v>
      </c>
      <c r="F11" s="152" t="s">
        <v>132</v>
      </c>
      <c r="G11" s="152" t="s">
        <v>224</v>
      </c>
      <c r="H11" s="152" t="s">
        <v>225</v>
      </c>
      <c r="I11" s="77">
        <v>52260</v>
      </c>
      <c r="J11" s="77">
        <v>52260</v>
      </c>
      <c r="K11" s="23"/>
      <c r="L11" s="23"/>
      <c r="M11" s="104">
        <v>52260</v>
      </c>
      <c r="N11" s="23"/>
      <c r="O11" s="77"/>
      <c r="P11" s="77"/>
      <c r="Q11" s="77"/>
      <c r="R11" s="77"/>
      <c r="S11" s="77"/>
      <c r="T11" s="77"/>
      <c r="U11" s="77"/>
      <c r="V11" s="77"/>
      <c r="W11" s="77"/>
      <c r="X11" s="77"/>
    </row>
    <row r="12" ht="20.25" customHeight="1" spans="1:24">
      <c r="A12" s="152" t="s">
        <v>70</v>
      </c>
      <c r="B12" s="152" t="s">
        <v>70</v>
      </c>
      <c r="C12" s="152" t="s">
        <v>218</v>
      </c>
      <c r="D12" s="152" t="s">
        <v>219</v>
      </c>
      <c r="E12" s="152" t="s">
        <v>131</v>
      </c>
      <c r="F12" s="152" t="s">
        <v>132</v>
      </c>
      <c r="G12" s="152" t="s">
        <v>224</v>
      </c>
      <c r="H12" s="152" t="s">
        <v>225</v>
      </c>
      <c r="I12" s="77">
        <v>5800</v>
      </c>
      <c r="J12" s="77">
        <v>5800</v>
      </c>
      <c r="K12" s="23"/>
      <c r="L12" s="23"/>
      <c r="M12" s="104">
        <v>5800</v>
      </c>
      <c r="N12" s="23"/>
      <c r="O12" s="77"/>
      <c r="P12" s="77"/>
      <c r="Q12" s="77"/>
      <c r="R12" s="77"/>
      <c r="S12" s="77"/>
      <c r="T12" s="77"/>
      <c r="U12" s="77"/>
      <c r="V12" s="77"/>
      <c r="W12" s="77"/>
      <c r="X12" s="77"/>
    </row>
    <row r="13" ht="20.25" customHeight="1" spans="1:24">
      <c r="A13" s="152" t="s">
        <v>70</v>
      </c>
      <c r="B13" s="152" t="s">
        <v>70</v>
      </c>
      <c r="C13" s="152" t="s">
        <v>226</v>
      </c>
      <c r="D13" s="152" t="s">
        <v>227</v>
      </c>
      <c r="E13" s="152" t="s">
        <v>131</v>
      </c>
      <c r="F13" s="152" t="s">
        <v>132</v>
      </c>
      <c r="G13" s="152" t="s">
        <v>220</v>
      </c>
      <c r="H13" s="152" t="s">
        <v>221</v>
      </c>
      <c r="I13" s="77">
        <v>1489164</v>
      </c>
      <c r="J13" s="77">
        <v>1489164</v>
      </c>
      <c r="K13" s="23"/>
      <c r="L13" s="23"/>
      <c r="M13" s="104">
        <v>1489164</v>
      </c>
      <c r="N13" s="23"/>
      <c r="O13" s="77"/>
      <c r="P13" s="77"/>
      <c r="Q13" s="77"/>
      <c r="R13" s="77"/>
      <c r="S13" s="77"/>
      <c r="T13" s="77"/>
      <c r="U13" s="77"/>
      <c r="V13" s="77"/>
      <c r="W13" s="77"/>
      <c r="X13" s="77"/>
    </row>
    <row r="14" ht="20.25" customHeight="1" spans="1:24">
      <c r="A14" s="152" t="s">
        <v>70</v>
      </c>
      <c r="B14" s="152" t="s">
        <v>70</v>
      </c>
      <c r="C14" s="152" t="s">
        <v>226</v>
      </c>
      <c r="D14" s="152" t="s">
        <v>227</v>
      </c>
      <c r="E14" s="152" t="s">
        <v>131</v>
      </c>
      <c r="F14" s="152" t="s">
        <v>132</v>
      </c>
      <c r="G14" s="152" t="s">
        <v>222</v>
      </c>
      <c r="H14" s="152" t="s">
        <v>223</v>
      </c>
      <c r="I14" s="77">
        <v>95556</v>
      </c>
      <c r="J14" s="77">
        <v>95556</v>
      </c>
      <c r="K14" s="23"/>
      <c r="L14" s="23"/>
      <c r="M14" s="104">
        <v>95556</v>
      </c>
      <c r="N14" s="23"/>
      <c r="O14" s="77"/>
      <c r="P14" s="77"/>
      <c r="Q14" s="77"/>
      <c r="R14" s="77"/>
      <c r="S14" s="77"/>
      <c r="T14" s="77"/>
      <c r="U14" s="77"/>
      <c r="V14" s="77"/>
      <c r="W14" s="77"/>
      <c r="X14" s="77"/>
    </row>
    <row r="15" ht="20.25" customHeight="1" spans="1:24">
      <c r="A15" s="152" t="s">
        <v>70</v>
      </c>
      <c r="B15" s="152" t="s">
        <v>70</v>
      </c>
      <c r="C15" s="152" t="s">
        <v>226</v>
      </c>
      <c r="D15" s="152" t="s">
        <v>227</v>
      </c>
      <c r="E15" s="152" t="s">
        <v>131</v>
      </c>
      <c r="F15" s="152" t="s">
        <v>132</v>
      </c>
      <c r="G15" s="152" t="s">
        <v>224</v>
      </c>
      <c r="H15" s="152" t="s">
        <v>225</v>
      </c>
      <c r="I15" s="77">
        <v>124097</v>
      </c>
      <c r="J15" s="77">
        <v>124097</v>
      </c>
      <c r="K15" s="23"/>
      <c r="L15" s="23"/>
      <c r="M15" s="104">
        <v>124097</v>
      </c>
      <c r="N15" s="23"/>
      <c r="O15" s="77"/>
      <c r="P15" s="77"/>
      <c r="Q15" s="77"/>
      <c r="R15" s="77"/>
      <c r="S15" s="77"/>
      <c r="T15" s="77"/>
      <c r="U15" s="77"/>
      <c r="V15" s="77"/>
      <c r="W15" s="77"/>
      <c r="X15" s="77"/>
    </row>
    <row r="16" ht="20.25" customHeight="1" spans="1:24">
      <c r="A16" s="152" t="s">
        <v>70</v>
      </c>
      <c r="B16" s="152" t="s">
        <v>70</v>
      </c>
      <c r="C16" s="152" t="s">
        <v>226</v>
      </c>
      <c r="D16" s="152" t="s">
        <v>227</v>
      </c>
      <c r="E16" s="152" t="s">
        <v>131</v>
      </c>
      <c r="F16" s="152" t="s">
        <v>132</v>
      </c>
      <c r="G16" s="152" t="s">
        <v>228</v>
      </c>
      <c r="H16" s="152" t="s">
        <v>229</v>
      </c>
      <c r="I16" s="77">
        <v>297600</v>
      </c>
      <c r="J16" s="77">
        <v>297600</v>
      </c>
      <c r="K16" s="23"/>
      <c r="L16" s="23"/>
      <c r="M16" s="104">
        <v>297600</v>
      </c>
      <c r="N16" s="23"/>
      <c r="O16" s="77"/>
      <c r="P16" s="77"/>
      <c r="Q16" s="77"/>
      <c r="R16" s="77"/>
      <c r="S16" s="77"/>
      <c r="T16" s="77"/>
      <c r="U16" s="77"/>
      <c r="V16" s="77"/>
      <c r="W16" s="77"/>
      <c r="X16" s="77"/>
    </row>
    <row r="17" ht="20.25" customHeight="1" spans="1:24">
      <c r="A17" s="152" t="s">
        <v>70</v>
      </c>
      <c r="B17" s="152" t="s">
        <v>70</v>
      </c>
      <c r="C17" s="152" t="s">
        <v>226</v>
      </c>
      <c r="D17" s="152" t="s">
        <v>227</v>
      </c>
      <c r="E17" s="152" t="s">
        <v>131</v>
      </c>
      <c r="F17" s="152" t="s">
        <v>132</v>
      </c>
      <c r="G17" s="152" t="s">
        <v>228</v>
      </c>
      <c r="H17" s="152" t="s">
        <v>229</v>
      </c>
      <c r="I17" s="77">
        <v>300900</v>
      </c>
      <c r="J17" s="77">
        <v>300900</v>
      </c>
      <c r="K17" s="23"/>
      <c r="L17" s="23"/>
      <c r="M17" s="104">
        <v>300900</v>
      </c>
      <c r="N17" s="23"/>
      <c r="O17" s="77"/>
      <c r="P17" s="77"/>
      <c r="Q17" s="77"/>
      <c r="R17" s="77"/>
      <c r="S17" s="77"/>
      <c r="T17" s="77"/>
      <c r="U17" s="77"/>
      <c r="V17" s="77"/>
      <c r="W17" s="77"/>
      <c r="X17" s="77"/>
    </row>
    <row r="18" ht="20.25" customHeight="1" spans="1:24">
      <c r="A18" s="152" t="s">
        <v>70</v>
      </c>
      <c r="B18" s="152" t="s">
        <v>70</v>
      </c>
      <c r="C18" s="152" t="s">
        <v>226</v>
      </c>
      <c r="D18" s="152" t="s">
        <v>227</v>
      </c>
      <c r="E18" s="152" t="s">
        <v>131</v>
      </c>
      <c r="F18" s="152" t="s">
        <v>132</v>
      </c>
      <c r="G18" s="152" t="s">
        <v>228</v>
      </c>
      <c r="H18" s="152" t="s">
        <v>229</v>
      </c>
      <c r="I18" s="77">
        <v>572040</v>
      </c>
      <c r="J18" s="77">
        <v>572040</v>
      </c>
      <c r="K18" s="23"/>
      <c r="L18" s="23"/>
      <c r="M18" s="104">
        <v>572040</v>
      </c>
      <c r="N18" s="23"/>
      <c r="O18" s="77"/>
      <c r="P18" s="77"/>
      <c r="Q18" s="77"/>
      <c r="R18" s="77"/>
      <c r="S18" s="77"/>
      <c r="T18" s="77"/>
      <c r="U18" s="77"/>
      <c r="V18" s="77"/>
      <c r="W18" s="77"/>
      <c r="X18" s="77"/>
    </row>
    <row r="19" ht="20.25" customHeight="1" spans="1:24">
      <c r="A19" s="152" t="s">
        <v>70</v>
      </c>
      <c r="B19" s="152" t="s">
        <v>70</v>
      </c>
      <c r="C19" s="152" t="s">
        <v>226</v>
      </c>
      <c r="D19" s="152" t="s">
        <v>227</v>
      </c>
      <c r="E19" s="152" t="s">
        <v>131</v>
      </c>
      <c r="F19" s="152" t="s">
        <v>132</v>
      </c>
      <c r="G19" s="152" t="s">
        <v>228</v>
      </c>
      <c r="H19" s="152" t="s">
        <v>229</v>
      </c>
      <c r="I19" s="77">
        <v>642600</v>
      </c>
      <c r="J19" s="77">
        <v>642600</v>
      </c>
      <c r="K19" s="23"/>
      <c r="L19" s="23"/>
      <c r="M19" s="104">
        <v>642600</v>
      </c>
      <c r="N19" s="23"/>
      <c r="O19" s="77"/>
      <c r="P19" s="77"/>
      <c r="Q19" s="77"/>
      <c r="R19" s="77"/>
      <c r="S19" s="77"/>
      <c r="T19" s="77"/>
      <c r="U19" s="77"/>
      <c r="V19" s="77"/>
      <c r="W19" s="77"/>
      <c r="X19" s="77"/>
    </row>
    <row r="20" ht="20.25" customHeight="1" spans="1:24">
      <c r="A20" s="152" t="s">
        <v>70</v>
      </c>
      <c r="B20" s="152" t="s">
        <v>70</v>
      </c>
      <c r="C20" s="152" t="s">
        <v>230</v>
      </c>
      <c r="D20" s="152" t="s">
        <v>231</v>
      </c>
      <c r="E20" s="152" t="s">
        <v>106</v>
      </c>
      <c r="F20" s="152" t="s">
        <v>107</v>
      </c>
      <c r="G20" s="152" t="s">
        <v>232</v>
      </c>
      <c r="H20" s="152" t="s">
        <v>233</v>
      </c>
      <c r="I20" s="77">
        <v>815384</v>
      </c>
      <c r="J20" s="77">
        <v>815384</v>
      </c>
      <c r="K20" s="23"/>
      <c r="L20" s="23"/>
      <c r="M20" s="104">
        <v>815384</v>
      </c>
      <c r="N20" s="23"/>
      <c r="O20" s="77"/>
      <c r="P20" s="77"/>
      <c r="Q20" s="77"/>
      <c r="R20" s="77"/>
      <c r="S20" s="77"/>
      <c r="T20" s="77"/>
      <c r="U20" s="77"/>
      <c r="V20" s="77"/>
      <c r="W20" s="77"/>
      <c r="X20" s="77"/>
    </row>
    <row r="21" ht="20.25" customHeight="1" spans="1:24">
      <c r="A21" s="152" t="s">
        <v>70</v>
      </c>
      <c r="B21" s="152" t="s">
        <v>70</v>
      </c>
      <c r="C21" s="152" t="s">
        <v>230</v>
      </c>
      <c r="D21" s="152" t="s">
        <v>231</v>
      </c>
      <c r="E21" s="152" t="s">
        <v>119</v>
      </c>
      <c r="F21" s="152" t="s">
        <v>120</v>
      </c>
      <c r="G21" s="152" t="s">
        <v>234</v>
      </c>
      <c r="H21" s="152" t="s">
        <v>235</v>
      </c>
      <c r="I21" s="77">
        <v>124378.55</v>
      </c>
      <c r="J21" s="77">
        <v>124378.55</v>
      </c>
      <c r="K21" s="23"/>
      <c r="L21" s="23"/>
      <c r="M21" s="104">
        <v>124378.55</v>
      </c>
      <c r="N21" s="23"/>
      <c r="O21" s="77"/>
      <c r="P21" s="77"/>
      <c r="Q21" s="77"/>
      <c r="R21" s="77"/>
      <c r="S21" s="77"/>
      <c r="T21" s="77"/>
      <c r="U21" s="77"/>
      <c r="V21" s="77"/>
      <c r="W21" s="77"/>
      <c r="X21" s="77"/>
    </row>
    <row r="22" ht="20.25" customHeight="1" spans="1:24">
      <c r="A22" s="152" t="s">
        <v>70</v>
      </c>
      <c r="B22" s="152" t="s">
        <v>70</v>
      </c>
      <c r="C22" s="152" t="s">
        <v>230</v>
      </c>
      <c r="D22" s="152" t="s">
        <v>231</v>
      </c>
      <c r="E22" s="152" t="s">
        <v>121</v>
      </c>
      <c r="F22" s="152" t="s">
        <v>122</v>
      </c>
      <c r="G22" s="152" t="s">
        <v>234</v>
      </c>
      <c r="H22" s="152" t="s">
        <v>235</v>
      </c>
      <c r="I22" s="77">
        <v>254707.14</v>
      </c>
      <c r="J22" s="77">
        <v>254707.14</v>
      </c>
      <c r="K22" s="23"/>
      <c r="L22" s="23"/>
      <c r="M22" s="104">
        <v>254707.14</v>
      </c>
      <c r="N22" s="23"/>
      <c r="O22" s="77"/>
      <c r="P22" s="77"/>
      <c r="Q22" s="77"/>
      <c r="R22" s="77"/>
      <c r="S22" s="77"/>
      <c r="T22" s="77"/>
      <c r="U22" s="77"/>
      <c r="V22" s="77"/>
      <c r="W22" s="77"/>
      <c r="X22" s="77"/>
    </row>
    <row r="23" ht="20.25" customHeight="1" spans="1:24">
      <c r="A23" s="152" t="s">
        <v>70</v>
      </c>
      <c r="B23" s="152" t="s">
        <v>70</v>
      </c>
      <c r="C23" s="152" t="s">
        <v>230</v>
      </c>
      <c r="D23" s="152" t="s">
        <v>231</v>
      </c>
      <c r="E23" s="152" t="s">
        <v>123</v>
      </c>
      <c r="F23" s="152" t="s">
        <v>124</v>
      </c>
      <c r="G23" s="152" t="s">
        <v>236</v>
      </c>
      <c r="H23" s="152" t="s">
        <v>237</v>
      </c>
      <c r="I23" s="77">
        <v>167845.92</v>
      </c>
      <c r="J23" s="77">
        <v>167845.92</v>
      </c>
      <c r="K23" s="23"/>
      <c r="L23" s="23"/>
      <c r="M23" s="104">
        <v>167845.92</v>
      </c>
      <c r="N23" s="23"/>
      <c r="O23" s="77"/>
      <c r="P23" s="77"/>
      <c r="Q23" s="77"/>
      <c r="R23" s="77"/>
      <c r="S23" s="77"/>
      <c r="T23" s="77"/>
      <c r="U23" s="77"/>
      <c r="V23" s="77"/>
      <c r="W23" s="77"/>
      <c r="X23" s="77"/>
    </row>
    <row r="24" ht="20.25" customHeight="1" spans="1:24">
      <c r="A24" s="152" t="s">
        <v>70</v>
      </c>
      <c r="B24" s="152" t="s">
        <v>70</v>
      </c>
      <c r="C24" s="152" t="s">
        <v>230</v>
      </c>
      <c r="D24" s="152" t="s">
        <v>231</v>
      </c>
      <c r="E24" s="152" t="s">
        <v>123</v>
      </c>
      <c r="F24" s="152" t="s">
        <v>124</v>
      </c>
      <c r="G24" s="152" t="s">
        <v>236</v>
      </c>
      <c r="H24" s="152" t="s">
        <v>237</v>
      </c>
      <c r="I24" s="77">
        <v>184514.59</v>
      </c>
      <c r="J24" s="77">
        <v>184514.59</v>
      </c>
      <c r="K24" s="23"/>
      <c r="L24" s="23"/>
      <c r="M24" s="104">
        <v>184514.59</v>
      </c>
      <c r="N24" s="23"/>
      <c r="O24" s="77"/>
      <c r="P24" s="77"/>
      <c r="Q24" s="77"/>
      <c r="R24" s="77"/>
      <c r="S24" s="77"/>
      <c r="T24" s="77"/>
      <c r="U24" s="77"/>
      <c r="V24" s="77"/>
      <c r="W24" s="77"/>
      <c r="X24" s="77"/>
    </row>
    <row r="25" ht="20.25" customHeight="1" spans="1:24">
      <c r="A25" s="152" t="s">
        <v>70</v>
      </c>
      <c r="B25" s="152" t="s">
        <v>70</v>
      </c>
      <c r="C25" s="152" t="s">
        <v>230</v>
      </c>
      <c r="D25" s="152" t="s">
        <v>231</v>
      </c>
      <c r="E25" s="152" t="s">
        <v>114</v>
      </c>
      <c r="F25" s="152" t="s">
        <v>113</v>
      </c>
      <c r="G25" s="152" t="s">
        <v>238</v>
      </c>
      <c r="H25" s="152" t="s">
        <v>239</v>
      </c>
      <c r="I25" s="77">
        <v>27908.36</v>
      </c>
      <c r="J25" s="77">
        <v>27908.36</v>
      </c>
      <c r="K25" s="23"/>
      <c r="L25" s="23"/>
      <c r="M25" s="104">
        <v>27908.36</v>
      </c>
      <c r="N25" s="23"/>
      <c r="O25" s="77"/>
      <c r="P25" s="77"/>
      <c r="Q25" s="77"/>
      <c r="R25" s="77"/>
      <c r="S25" s="77"/>
      <c r="T25" s="77"/>
      <c r="U25" s="77"/>
      <c r="V25" s="77"/>
      <c r="W25" s="77"/>
      <c r="X25" s="77"/>
    </row>
    <row r="26" ht="20.25" customHeight="1" spans="1:24">
      <c r="A26" s="152" t="s">
        <v>70</v>
      </c>
      <c r="B26" s="152" t="s">
        <v>70</v>
      </c>
      <c r="C26" s="152" t="s">
        <v>230</v>
      </c>
      <c r="D26" s="152" t="s">
        <v>231</v>
      </c>
      <c r="E26" s="152" t="s">
        <v>125</v>
      </c>
      <c r="F26" s="152" t="s">
        <v>126</v>
      </c>
      <c r="G26" s="152" t="s">
        <v>238</v>
      </c>
      <c r="H26" s="152" t="s">
        <v>239</v>
      </c>
      <c r="I26" s="77">
        <v>21090</v>
      </c>
      <c r="J26" s="77">
        <v>21090</v>
      </c>
      <c r="K26" s="23"/>
      <c r="L26" s="23"/>
      <c r="M26" s="104">
        <v>21090</v>
      </c>
      <c r="N26" s="23"/>
      <c r="O26" s="77"/>
      <c r="P26" s="77"/>
      <c r="Q26" s="77"/>
      <c r="R26" s="77"/>
      <c r="S26" s="77"/>
      <c r="T26" s="77"/>
      <c r="U26" s="77"/>
      <c r="V26" s="77"/>
      <c r="W26" s="77"/>
      <c r="X26" s="77"/>
    </row>
    <row r="27" ht="20.25" customHeight="1" spans="1:24">
      <c r="A27" s="152" t="s">
        <v>70</v>
      </c>
      <c r="B27" s="152" t="s">
        <v>70</v>
      </c>
      <c r="C27" s="152" t="s">
        <v>230</v>
      </c>
      <c r="D27" s="152" t="s">
        <v>231</v>
      </c>
      <c r="E27" s="152" t="s">
        <v>125</v>
      </c>
      <c r="F27" s="152" t="s">
        <v>126</v>
      </c>
      <c r="G27" s="152" t="s">
        <v>238</v>
      </c>
      <c r="H27" s="152" t="s">
        <v>239</v>
      </c>
      <c r="I27" s="77">
        <v>10560</v>
      </c>
      <c r="J27" s="77">
        <v>10560</v>
      </c>
      <c r="K27" s="23"/>
      <c r="L27" s="23"/>
      <c r="M27" s="104">
        <v>10560</v>
      </c>
      <c r="N27" s="23"/>
      <c r="O27" s="77"/>
      <c r="P27" s="77"/>
      <c r="Q27" s="77"/>
      <c r="R27" s="77"/>
      <c r="S27" s="77"/>
      <c r="T27" s="77"/>
      <c r="U27" s="77"/>
      <c r="V27" s="77"/>
      <c r="W27" s="77"/>
      <c r="X27" s="77"/>
    </row>
    <row r="28" ht="20.25" customHeight="1" spans="1:24">
      <c r="A28" s="152" t="s">
        <v>70</v>
      </c>
      <c r="B28" s="152" t="s">
        <v>70</v>
      </c>
      <c r="C28" s="152" t="s">
        <v>230</v>
      </c>
      <c r="D28" s="152" t="s">
        <v>231</v>
      </c>
      <c r="E28" s="152" t="s">
        <v>125</v>
      </c>
      <c r="F28" s="152" t="s">
        <v>126</v>
      </c>
      <c r="G28" s="152" t="s">
        <v>238</v>
      </c>
      <c r="H28" s="152" t="s">
        <v>239</v>
      </c>
      <c r="I28" s="77">
        <v>19950</v>
      </c>
      <c r="J28" s="77">
        <v>19950</v>
      </c>
      <c r="K28" s="23"/>
      <c r="L28" s="23"/>
      <c r="M28" s="104">
        <v>19950</v>
      </c>
      <c r="N28" s="23"/>
      <c r="O28" s="77"/>
      <c r="P28" s="77"/>
      <c r="Q28" s="77"/>
      <c r="R28" s="77"/>
      <c r="S28" s="77"/>
      <c r="T28" s="77"/>
      <c r="U28" s="77"/>
      <c r="V28" s="77"/>
      <c r="W28" s="77"/>
      <c r="X28" s="77"/>
    </row>
    <row r="29" ht="20.25" customHeight="1" spans="1:24">
      <c r="A29" s="152" t="s">
        <v>70</v>
      </c>
      <c r="B29" s="152" t="s">
        <v>70</v>
      </c>
      <c r="C29" s="152" t="s">
        <v>240</v>
      </c>
      <c r="D29" s="152" t="s">
        <v>152</v>
      </c>
      <c r="E29" s="152" t="s">
        <v>151</v>
      </c>
      <c r="F29" s="152" t="s">
        <v>152</v>
      </c>
      <c r="G29" s="152" t="s">
        <v>241</v>
      </c>
      <c r="H29" s="152" t="s">
        <v>152</v>
      </c>
      <c r="I29" s="77">
        <v>511888.92</v>
      </c>
      <c r="J29" s="77">
        <v>511888.92</v>
      </c>
      <c r="K29" s="23"/>
      <c r="L29" s="23"/>
      <c r="M29" s="104">
        <v>511888.92</v>
      </c>
      <c r="N29" s="23"/>
      <c r="O29" s="77"/>
      <c r="P29" s="77"/>
      <c r="Q29" s="77"/>
      <c r="R29" s="77"/>
      <c r="S29" s="77"/>
      <c r="T29" s="77"/>
      <c r="U29" s="77"/>
      <c r="V29" s="77"/>
      <c r="W29" s="77"/>
      <c r="X29" s="77"/>
    </row>
    <row r="30" ht="20.25" customHeight="1" spans="1:24">
      <c r="A30" s="152" t="s">
        <v>70</v>
      </c>
      <c r="B30" s="152" t="s">
        <v>70</v>
      </c>
      <c r="C30" s="152" t="s">
        <v>240</v>
      </c>
      <c r="D30" s="152" t="s">
        <v>152</v>
      </c>
      <c r="E30" s="152" t="s">
        <v>151</v>
      </c>
      <c r="F30" s="152" t="s">
        <v>152</v>
      </c>
      <c r="G30" s="152" t="s">
        <v>241</v>
      </c>
      <c r="H30" s="152" t="s">
        <v>152</v>
      </c>
      <c r="I30" s="77">
        <v>222313.44</v>
      </c>
      <c r="J30" s="77">
        <v>222313.44</v>
      </c>
      <c r="K30" s="23"/>
      <c r="L30" s="23"/>
      <c r="M30" s="104">
        <v>222313.44</v>
      </c>
      <c r="N30" s="23"/>
      <c r="O30" s="77"/>
      <c r="P30" s="77"/>
      <c r="Q30" s="77"/>
      <c r="R30" s="77"/>
      <c r="S30" s="77"/>
      <c r="T30" s="77"/>
      <c r="U30" s="77"/>
      <c r="V30" s="77"/>
      <c r="W30" s="77"/>
      <c r="X30" s="77"/>
    </row>
    <row r="31" ht="20.25" customHeight="1" spans="1:24">
      <c r="A31" s="152" t="s">
        <v>70</v>
      </c>
      <c r="B31" s="152" t="s">
        <v>70</v>
      </c>
      <c r="C31" s="152" t="s">
        <v>242</v>
      </c>
      <c r="D31" s="152" t="s">
        <v>243</v>
      </c>
      <c r="E31" s="152" t="s">
        <v>131</v>
      </c>
      <c r="F31" s="152" t="s">
        <v>132</v>
      </c>
      <c r="G31" s="152" t="s">
        <v>244</v>
      </c>
      <c r="H31" s="152" t="s">
        <v>245</v>
      </c>
      <c r="I31" s="77">
        <v>24000</v>
      </c>
      <c r="J31" s="77">
        <v>24000</v>
      </c>
      <c r="K31" s="23"/>
      <c r="L31" s="23"/>
      <c r="M31" s="104">
        <v>24000</v>
      </c>
      <c r="N31" s="23"/>
      <c r="O31" s="77"/>
      <c r="P31" s="77"/>
      <c r="Q31" s="77"/>
      <c r="R31" s="77"/>
      <c r="S31" s="77"/>
      <c r="T31" s="77"/>
      <c r="U31" s="77"/>
      <c r="V31" s="77"/>
      <c r="W31" s="77"/>
      <c r="X31" s="77"/>
    </row>
    <row r="32" ht="20.25" customHeight="1" spans="1:24">
      <c r="A32" s="152" t="s">
        <v>70</v>
      </c>
      <c r="B32" s="152" t="s">
        <v>70</v>
      </c>
      <c r="C32" s="152" t="s">
        <v>246</v>
      </c>
      <c r="D32" s="152" t="s">
        <v>247</v>
      </c>
      <c r="E32" s="152" t="s">
        <v>131</v>
      </c>
      <c r="F32" s="152" t="s">
        <v>132</v>
      </c>
      <c r="G32" s="152" t="s">
        <v>248</v>
      </c>
      <c r="H32" s="152" t="s">
        <v>249</v>
      </c>
      <c r="I32" s="77">
        <v>112200</v>
      </c>
      <c r="J32" s="77">
        <v>112200</v>
      </c>
      <c r="K32" s="23"/>
      <c r="L32" s="23"/>
      <c r="M32" s="104">
        <v>112200</v>
      </c>
      <c r="N32" s="23"/>
      <c r="O32" s="77"/>
      <c r="P32" s="77"/>
      <c r="Q32" s="77"/>
      <c r="R32" s="77"/>
      <c r="S32" s="77"/>
      <c r="T32" s="77"/>
      <c r="U32" s="77"/>
      <c r="V32" s="77"/>
      <c r="W32" s="77"/>
      <c r="X32" s="77"/>
    </row>
    <row r="33" ht="20.25" customHeight="1" spans="1:24">
      <c r="A33" s="152" t="s">
        <v>70</v>
      </c>
      <c r="B33" s="152" t="s">
        <v>70</v>
      </c>
      <c r="C33" s="152" t="s">
        <v>250</v>
      </c>
      <c r="D33" s="152" t="s">
        <v>251</v>
      </c>
      <c r="E33" s="152" t="s">
        <v>102</v>
      </c>
      <c r="F33" s="152" t="s">
        <v>103</v>
      </c>
      <c r="G33" s="152" t="s">
        <v>252</v>
      </c>
      <c r="H33" s="152" t="s">
        <v>253</v>
      </c>
      <c r="I33" s="77">
        <v>22000</v>
      </c>
      <c r="J33" s="77">
        <v>22000</v>
      </c>
      <c r="K33" s="23"/>
      <c r="L33" s="23"/>
      <c r="M33" s="104">
        <v>22000</v>
      </c>
      <c r="N33" s="23"/>
      <c r="O33" s="77"/>
      <c r="P33" s="77"/>
      <c r="Q33" s="77"/>
      <c r="R33" s="77"/>
      <c r="S33" s="77"/>
      <c r="T33" s="77"/>
      <c r="U33" s="77"/>
      <c r="V33" s="77"/>
      <c r="W33" s="77"/>
      <c r="X33" s="77"/>
    </row>
    <row r="34" ht="20.25" customHeight="1" spans="1:24">
      <c r="A34" s="152" t="s">
        <v>70</v>
      </c>
      <c r="B34" s="152" t="s">
        <v>70</v>
      </c>
      <c r="C34" s="152" t="s">
        <v>250</v>
      </c>
      <c r="D34" s="152" t="s">
        <v>251</v>
      </c>
      <c r="E34" s="152" t="s">
        <v>104</v>
      </c>
      <c r="F34" s="152" t="s">
        <v>105</v>
      </c>
      <c r="G34" s="152" t="s">
        <v>252</v>
      </c>
      <c r="H34" s="152" t="s">
        <v>253</v>
      </c>
      <c r="I34" s="77">
        <v>6000</v>
      </c>
      <c r="J34" s="77">
        <v>6000</v>
      </c>
      <c r="K34" s="23"/>
      <c r="L34" s="23"/>
      <c r="M34" s="104">
        <v>6000</v>
      </c>
      <c r="N34" s="23"/>
      <c r="O34" s="77"/>
      <c r="P34" s="77"/>
      <c r="Q34" s="77"/>
      <c r="R34" s="77"/>
      <c r="S34" s="77"/>
      <c r="T34" s="77"/>
      <c r="U34" s="77"/>
      <c r="V34" s="77"/>
      <c r="W34" s="77"/>
      <c r="X34" s="77"/>
    </row>
    <row r="35" ht="20.25" customHeight="1" spans="1:24">
      <c r="A35" s="152" t="s">
        <v>70</v>
      </c>
      <c r="B35" s="152" t="s">
        <v>70</v>
      </c>
      <c r="C35" s="152" t="s">
        <v>250</v>
      </c>
      <c r="D35" s="152" t="s">
        <v>251</v>
      </c>
      <c r="E35" s="152" t="s">
        <v>131</v>
      </c>
      <c r="F35" s="152" t="s">
        <v>132</v>
      </c>
      <c r="G35" s="152" t="s">
        <v>252</v>
      </c>
      <c r="H35" s="152" t="s">
        <v>253</v>
      </c>
      <c r="I35" s="77">
        <v>30800</v>
      </c>
      <c r="J35" s="77">
        <v>30800</v>
      </c>
      <c r="K35" s="23"/>
      <c r="L35" s="23"/>
      <c r="M35" s="104">
        <v>30800</v>
      </c>
      <c r="N35" s="23"/>
      <c r="O35" s="77"/>
      <c r="P35" s="77"/>
      <c r="Q35" s="77"/>
      <c r="R35" s="77"/>
      <c r="S35" s="77"/>
      <c r="T35" s="77"/>
      <c r="U35" s="77"/>
      <c r="V35" s="77"/>
      <c r="W35" s="77"/>
      <c r="X35" s="77"/>
    </row>
    <row r="36" ht="20.25" customHeight="1" spans="1:24">
      <c r="A36" s="152" t="s">
        <v>70</v>
      </c>
      <c r="B36" s="152" t="s">
        <v>70</v>
      </c>
      <c r="C36" s="152" t="s">
        <v>250</v>
      </c>
      <c r="D36" s="152" t="s">
        <v>251</v>
      </c>
      <c r="E36" s="152" t="s">
        <v>131</v>
      </c>
      <c r="F36" s="152" t="s">
        <v>132</v>
      </c>
      <c r="G36" s="152" t="s">
        <v>252</v>
      </c>
      <c r="H36" s="152" t="s">
        <v>253</v>
      </c>
      <c r="I36" s="77">
        <v>20400</v>
      </c>
      <c r="J36" s="77">
        <v>20400</v>
      </c>
      <c r="K36" s="23"/>
      <c r="L36" s="23"/>
      <c r="M36" s="104">
        <v>20400</v>
      </c>
      <c r="N36" s="23"/>
      <c r="O36" s="77"/>
      <c r="P36" s="77"/>
      <c r="Q36" s="77"/>
      <c r="R36" s="77"/>
      <c r="S36" s="77"/>
      <c r="T36" s="77"/>
      <c r="U36" s="77"/>
      <c r="V36" s="77"/>
      <c r="W36" s="77"/>
      <c r="X36" s="77"/>
    </row>
    <row r="37" ht="20.25" customHeight="1" spans="1:24">
      <c r="A37" s="152" t="s">
        <v>70</v>
      </c>
      <c r="B37" s="152" t="s">
        <v>70</v>
      </c>
      <c r="C37" s="152" t="s">
        <v>250</v>
      </c>
      <c r="D37" s="152" t="s">
        <v>251</v>
      </c>
      <c r="E37" s="152" t="s">
        <v>131</v>
      </c>
      <c r="F37" s="152" t="s">
        <v>132</v>
      </c>
      <c r="G37" s="152" t="s">
        <v>252</v>
      </c>
      <c r="H37" s="152" t="s">
        <v>253</v>
      </c>
      <c r="I37" s="77">
        <v>10000</v>
      </c>
      <c r="J37" s="77">
        <v>10000</v>
      </c>
      <c r="K37" s="23"/>
      <c r="L37" s="23"/>
      <c r="M37" s="104">
        <v>10000</v>
      </c>
      <c r="N37" s="23"/>
      <c r="O37" s="77"/>
      <c r="P37" s="77"/>
      <c r="Q37" s="77"/>
      <c r="R37" s="77"/>
      <c r="S37" s="77"/>
      <c r="T37" s="77"/>
      <c r="U37" s="77"/>
      <c r="V37" s="77"/>
      <c r="W37" s="77"/>
      <c r="X37" s="77"/>
    </row>
    <row r="38" ht="20.25" customHeight="1" spans="1:24">
      <c r="A38" s="152" t="s">
        <v>70</v>
      </c>
      <c r="B38" s="152" t="s">
        <v>70</v>
      </c>
      <c r="C38" s="152" t="s">
        <v>250</v>
      </c>
      <c r="D38" s="152" t="s">
        <v>251</v>
      </c>
      <c r="E38" s="152" t="s">
        <v>131</v>
      </c>
      <c r="F38" s="152" t="s">
        <v>132</v>
      </c>
      <c r="G38" s="152" t="s">
        <v>252</v>
      </c>
      <c r="H38" s="152" t="s">
        <v>253</v>
      </c>
      <c r="I38" s="77">
        <v>3000</v>
      </c>
      <c r="J38" s="77">
        <v>3000</v>
      </c>
      <c r="K38" s="23"/>
      <c r="L38" s="23"/>
      <c r="M38" s="104">
        <v>3000</v>
      </c>
      <c r="N38" s="23"/>
      <c r="O38" s="77"/>
      <c r="P38" s="77"/>
      <c r="Q38" s="77"/>
      <c r="R38" s="77"/>
      <c r="S38" s="77"/>
      <c r="T38" s="77"/>
      <c r="U38" s="77"/>
      <c r="V38" s="77"/>
      <c r="W38" s="77"/>
      <c r="X38" s="77"/>
    </row>
    <row r="39" ht="20.25" customHeight="1" spans="1:24">
      <c r="A39" s="152" t="s">
        <v>70</v>
      </c>
      <c r="B39" s="152" t="s">
        <v>70</v>
      </c>
      <c r="C39" s="152" t="s">
        <v>250</v>
      </c>
      <c r="D39" s="152" t="s">
        <v>251</v>
      </c>
      <c r="E39" s="152" t="s">
        <v>131</v>
      </c>
      <c r="F39" s="152" t="s">
        <v>132</v>
      </c>
      <c r="G39" s="152" t="s">
        <v>254</v>
      </c>
      <c r="H39" s="152" t="s">
        <v>255</v>
      </c>
      <c r="I39" s="77">
        <v>15000</v>
      </c>
      <c r="J39" s="77">
        <v>15000</v>
      </c>
      <c r="K39" s="23"/>
      <c r="L39" s="23"/>
      <c r="M39" s="104">
        <v>15000</v>
      </c>
      <c r="N39" s="23"/>
      <c r="O39" s="77"/>
      <c r="P39" s="77"/>
      <c r="Q39" s="77"/>
      <c r="R39" s="77"/>
      <c r="S39" s="77"/>
      <c r="T39" s="77"/>
      <c r="U39" s="77"/>
      <c r="V39" s="77"/>
      <c r="W39" s="77"/>
      <c r="X39" s="77"/>
    </row>
    <row r="40" ht="20.25" customHeight="1" spans="1:24">
      <c r="A40" s="152" t="s">
        <v>70</v>
      </c>
      <c r="B40" s="152" t="s">
        <v>70</v>
      </c>
      <c r="C40" s="152" t="s">
        <v>250</v>
      </c>
      <c r="D40" s="152" t="s">
        <v>251</v>
      </c>
      <c r="E40" s="152" t="s">
        <v>131</v>
      </c>
      <c r="F40" s="152" t="s">
        <v>132</v>
      </c>
      <c r="G40" s="152" t="s">
        <v>256</v>
      </c>
      <c r="H40" s="152" t="s">
        <v>257</v>
      </c>
      <c r="I40" s="77">
        <v>3900</v>
      </c>
      <c r="J40" s="77">
        <v>3900</v>
      </c>
      <c r="K40" s="23"/>
      <c r="L40" s="23"/>
      <c r="M40" s="104">
        <v>3900</v>
      </c>
      <c r="N40" s="23"/>
      <c r="O40" s="77"/>
      <c r="P40" s="77"/>
      <c r="Q40" s="77"/>
      <c r="R40" s="77"/>
      <c r="S40" s="77"/>
      <c r="T40" s="77"/>
      <c r="U40" s="77"/>
      <c r="V40" s="77"/>
      <c r="W40" s="77"/>
      <c r="X40" s="77"/>
    </row>
    <row r="41" ht="20.25" customHeight="1" spans="1:24">
      <c r="A41" s="152" t="s">
        <v>70</v>
      </c>
      <c r="B41" s="152" t="s">
        <v>70</v>
      </c>
      <c r="C41" s="152" t="s">
        <v>250</v>
      </c>
      <c r="D41" s="152" t="s">
        <v>251</v>
      </c>
      <c r="E41" s="152" t="s">
        <v>131</v>
      </c>
      <c r="F41" s="152" t="s">
        <v>132</v>
      </c>
      <c r="G41" s="152" t="s">
        <v>256</v>
      </c>
      <c r="H41" s="152" t="s">
        <v>257</v>
      </c>
      <c r="I41" s="77">
        <v>9300</v>
      </c>
      <c r="J41" s="77">
        <v>9300</v>
      </c>
      <c r="K41" s="23"/>
      <c r="L41" s="23"/>
      <c r="M41" s="104">
        <v>9300</v>
      </c>
      <c r="N41" s="23"/>
      <c r="O41" s="77"/>
      <c r="P41" s="77"/>
      <c r="Q41" s="77"/>
      <c r="R41" s="77"/>
      <c r="S41" s="77"/>
      <c r="T41" s="77"/>
      <c r="U41" s="77"/>
      <c r="V41" s="77"/>
      <c r="W41" s="77"/>
      <c r="X41" s="77"/>
    </row>
    <row r="42" ht="20.25" customHeight="1" spans="1:24">
      <c r="A42" s="152" t="s">
        <v>70</v>
      </c>
      <c r="B42" s="152" t="s">
        <v>70</v>
      </c>
      <c r="C42" s="152" t="s">
        <v>250</v>
      </c>
      <c r="D42" s="152" t="s">
        <v>251</v>
      </c>
      <c r="E42" s="152" t="s">
        <v>131</v>
      </c>
      <c r="F42" s="152" t="s">
        <v>132</v>
      </c>
      <c r="G42" s="152" t="s">
        <v>258</v>
      </c>
      <c r="H42" s="152" t="s">
        <v>259</v>
      </c>
      <c r="I42" s="77">
        <v>3900</v>
      </c>
      <c r="J42" s="77">
        <v>3900</v>
      </c>
      <c r="K42" s="23"/>
      <c r="L42" s="23"/>
      <c r="M42" s="104">
        <v>3900</v>
      </c>
      <c r="N42" s="23"/>
      <c r="O42" s="77"/>
      <c r="P42" s="77"/>
      <c r="Q42" s="77"/>
      <c r="R42" s="77"/>
      <c r="S42" s="77"/>
      <c r="T42" s="77"/>
      <c r="U42" s="77"/>
      <c r="V42" s="77"/>
      <c r="W42" s="77"/>
      <c r="X42" s="77"/>
    </row>
    <row r="43" ht="20.25" customHeight="1" spans="1:24">
      <c r="A43" s="152" t="s">
        <v>70</v>
      </c>
      <c r="B43" s="152" t="s">
        <v>70</v>
      </c>
      <c r="C43" s="152" t="s">
        <v>250</v>
      </c>
      <c r="D43" s="152" t="s">
        <v>251</v>
      </c>
      <c r="E43" s="152" t="s">
        <v>131</v>
      </c>
      <c r="F43" s="152" t="s">
        <v>132</v>
      </c>
      <c r="G43" s="152" t="s">
        <v>258</v>
      </c>
      <c r="H43" s="152" t="s">
        <v>259</v>
      </c>
      <c r="I43" s="77">
        <v>9300</v>
      </c>
      <c r="J43" s="77">
        <v>9300</v>
      </c>
      <c r="K43" s="23"/>
      <c r="L43" s="23"/>
      <c r="M43" s="104">
        <v>9300</v>
      </c>
      <c r="N43" s="23"/>
      <c r="O43" s="77"/>
      <c r="P43" s="77"/>
      <c r="Q43" s="77"/>
      <c r="R43" s="77"/>
      <c r="S43" s="77"/>
      <c r="T43" s="77"/>
      <c r="U43" s="77"/>
      <c r="V43" s="77"/>
      <c r="W43" s="77"/>
      <c r="X43" s="77"/>
    </row>
    <row r="44" ht="20.25" customHeight="1" spans="1:24">
      <c r="A44" s="152" t="s">
        <v>70</v>
      </c>
      <c r="B44" s="152" t="s">
        <v>70</v>
      </c>
      <c r="C44" s="152" t="s">
        <v>250</v>
      </c>
      <c r="D44" s="152" t="s">
        <v>251</v>
      </c>
      <c r="E44" s="152" t="s">
        <v>131</v>
      </c>
      <c r="F44" s="152" t="s">
        <v>132</v>
      </c>
      <c r="G44" s="152" t="s">
        <v>260</v>
      </c>
      <c r="H44" s="152" t="s">
        <v>261</v>
      </c>
      <c r="I44" s="77">
        <v>9300</v>
      </c>
      <c r="J44" s="77">
        <v>9300</v>
      </c>
      <c r="K44" s="23"/>
      <c r="L44" s="23"/>
      <c r="M44" s="104">
        <v>9300</v>
      </c>
      <c r="N44" s="23"/>
      <c r="O44" s="77"/>
      <c r="P44" s="77"/>
      <c r="Q44" s="77"/>
      <c r="R44" s="77"/>
      <c r="S44" s="77"/>
      <c r="T44" s="77"/>
      <c r="U44" s="77"/>
      <c r="V44" s="77"/>
      <c r="W44" s="77"/>
      <c r="X44" s="77"/>
    </row>
    <row r="45" ht="20.25" customHeight="1" spans="1:24">
      <c r="A45" s="152" t="s">
        <v>70</v>
      </c>
      <c r="B45" s="152" t="s">
        <v>70</v>
      </c>
      <c r="C45" s="152" t="s">
        <v>250</v>
      </c>
      <c r="D45" s="152" t="s">
        <v>251</v>
      </c>
      <c r="E45" s="152" t="s">
        <v>131</v>
      </c>
      <c r="F45" s="152" t="s">
        <v>132</v>
      </c>
      <c r="G45" s="152" t="s">
        <v>260</v>
      </c>
      <c r="H45" s="152" t="s">
        <v>261</v>
      </c>
      <c r="I45" s="77">
        <v>3900</v>
      </c>
      <c r="J45" s="77">
        <v>3900</v>
      </c>
      <c r="K45" s="23"/>
      <c r="L45" s="23"/>
      <c r="M45" s="104">
        <v>3900</v>
      </c>
      <c r="N45" s="23"/>
      <c r="O45" s="77"/>
      <c r="P45" s="77"/>
      <c r="Q45" s="77"/>
      <c r="R45" s="77"/>
      <c r="S45" s="77"/>
      <c r="T45" s="77"/>
      <c r="U45" s="77"/>
      <c r="V45" s="77"/>
      <c r="W45" s="77"/>
      <c r="X45" s="77"/>
    </row>
    <row r="46" ht="20.25" customHeight="1" spans="1:24">
      <c r="A46" s="152" t="s">
        <v>70</v>
      </c>
      <c r="B46" s="152" t="s">
        <v>70</v>
      </c>
      <c r="C46" s="152" t="s">
        <v>250</v>
      </c>
      <c r="D46" s="152" t="s">
        <v>251</v>
      </c>
      <c r="E46" s="152" t="s">
        <v>131</v>
      </c>
      <c r="F46" s="152" t="s">
        <v>132</v>
      </c>
      <c r="G46" s="152" t="s">
        <v>262</v>
      </c>
      <c r="H46" s="152" t="s">
        <v>263</v>
      </c>
      <c r="I46" s="77">
        <v>9300</v>
      </c>
      <c r="J46" s="77">
        <v>9300</v>
      </c>
      <c r="K46" s="23"/>
      <c r="L46" s="23"/>
      <c r="M46" s="104">
        <v>9300</v>
      </c>
      <c r="N46" s="23"/>
      <c r="O46" s="77"/>
      <c r="P46" s="77"/>
      <c r="Q46" s="77"/>
      <c r="R46" s="77"/>
      <c r="S46" s="77"/>
      <c r="T46" s="77"/>
      <c r="U46" s="77"/>
      <c r="V46" s="77"/>
      <c r="W46" s="77"/>
      <c r="X46" s="77"/>
    </row>
    <row r="47" ht="20.25" customHeight="1" spans="1:24">
      <c r="A47" s="152" t="s">
        <v>70</v>
      </c>
      <c r="B47" s="152" t="s">
        <v>70</v>
      </c>
      <c r="C47" s="152" t="s">
        <v>250</v>
      </c>
      <c r="D47" s="152" t="s">
        <v>251</v>
      </c>
      <c r="E47" s="152" t="s">
        <v>131</v>
      </c>
      <c r="F47" s="152" t="s">
        <v>132</v>
      </c>
      <c r="G47" s="152" t="s">
        <v>262</v>
      </c>
      <c r="H47" s="152" t="s">
        <v>263</v>
      </c>
      <c r="I47" s="77">
        <v>3900</v>
      </c>
      <c r="J47" s="77">
        <v>3900</v>
      </c>
      <c r="K47" s="23"/>
      <c r="L47" s="23"/>
      <c r="M47" s="104">
        <v>3900</v>
      </c>
      <c r="N47" s="23"/>
      <c r="O47" s="77"/>
      <c r="P47" s="77"/>
      <c r="Q47" s="77"/>
      <c r="R47" s="77"/>
      <c r="S47" s="77"/>
      <c r="T47" s="77"/>
      <c r="U47" s="77"/>
      <c r="V47" s="77"/>
      <c r="W47" s="77"/>
      <c r="X47" s="77"/>
    </row>
    <row r="48" ht="20.25" customHeight="1" spans="1:24">
      <c r="A48" s="152" t="s">
        <v>70</v>
      </c>
      <c r="B48" s="152" t="s">
        <v>70</v>
      </c>
      <c r="C48" s="152" t="s">
        <v>250</v>
      </c>
      <c r="D48" s="152" t="s">
        <v>251</v>
      </c>
      <c r="E48" s="152" t="s">
        <v>131</v>
      </c>
      <c r="F48" s="152" t="s">
        <v>132</v>
      </c>
      <c r="G48" s="152" t="s">
        <v>264</v>
      </c>
      <c r="H48" s="152" t="s">
        <v>265</v>
      </c>
      <c r="I48" s="77">
        <v>34100</v>
      </c>
      <c r="J48" s="77">
        <v>34100</v>
      </c>
      <c r="K48" s="23"/>
      <c r="L48" s="23"/>
      <c r="M48" s="104">
        <v>34100</v>
      </c>
      <c r="N48" s="23"/>
      <c r="O48" s="77"/>
      <c r="P48" s="77"/>
      <c r="Q48" s="77"/>
      <c r="R48" s="77"/>
      <c r="S48" s="77"/>
      <c r="T48" s="77"/>
      <c r="U48" s="77"/>
      <c r="V48" s="77"/>
      <c r="W48" s="77"/>
      <c r="X48" s="77"/>
    </row>
    <row r="49" ht="20.25" customHeight="1" spans="1:24">
      <c r="A49" s="152" t="s">
        <v>70</v>
      </c>
      <c r="B49" s="152" t="s">
        <v>70</v>
      </c>
      <c r="C49" s="152" t="s">
        <v>250</v>
      </c>
      <c r="D49" s="152" t="s">
        <v>251</v>
      </c>
      <c r="E49" s="152" t="s">
        <v>131</v>
      </c>
      <c r="F49" s="152" t="s">
        <v>132</v>
      </c>
      <c r="G49" s="152" t="s">
        <v>264</v>
      </c>
      <c r="H49" s="152" t="s">
        <v>265</v>
      </c>
      <c r="I49" s="77">
        <v>14300</v>
      </c>
      <c r="J49" s="77">
        <v>14300</v>
      </c>
      <c r="K49" s="23"/>
      <c r="L49" s="23"/>
      <c r="M49" s="104">
        <v>14300</v>
      </c>
      <c r="N49" s="23"/>
      <c r="O49" s="77"/>
      <c r="P49" s="77"/>
      <c r="Q49" s="77"/>
      <c r="R49" s="77"/>
      <c r="S49" s="77"/>
      <c r="T49" s="77"/>
      <c r="U49" s="77"/>
      <c r="V49" s="77"/>
      <c r="W49" s="77"/>
      <c r="X49" s="77"/>
    </row>
    <row r="50" ht="20.25" customHeight="1" spans="1:24">
      <c r="A50" s="152" t="s">
        <v>70</v>
      </c>
      <c r="B50" s="152" t="s">
        <v>70</v>
      </c>
      <c r="C50" s="152" t="s">
        <v>250</v>
      </c>
      <c r="D50" s="152" t="s">
        <v>251</v>
      </c>
      <c r="E50" s="152" t="s">
        <v>131</v>
      </c>
      <c r="F50" s="152" t="s">
        <v>132</v>
      </c>
      <c r="G50" s="152" t="s">
        <v>266</v>
      </c>
      <c r="H50" s="152" t="s">
        <v>267</v>
      </c>
      <c r="I50" s="77">
        <v>27900</v>
      </c>
      <c r="J50" s="77">
        <v>27900</v>
      </c>
      <c r="K50" s="23"/>
      <c r="L50" s="23"/>
      <c r="M50" s="104">
        <v>27900</v>
      </c>
      <c r="N50" s="23"/>
      <c r="O50" s="77"/>
      <c r="P50" s="77"/>
      <c r="Q50" s="77"/>
      <c r="R50" s="77"/>
      <c r="S50" s="77"/>
      <c r="T50" s="77"/>
      <c r="U50" s="77"/>
      <c r="V50" s="77"/>
      <c r="W50" s="77"/>
      <c r="X50" s="77"/>
    </row>
    <row r="51" ht="20.25" customHeight="1" spans="1:24">
      <c r="A51" s="152" t="s">
        <v>70</v>
      </c>
      <c r="B51" s="152" t="s">
        <v>70</v>
      </c>
      <c r="C51" s="152" t="s">
        <v>250</v>
      </c>
      <c r="D51" s="152" t="s">
        <v>251</v>
      </c>
      <c r="E51" s="152" t="s">
        <v>131</v>
      </c>
      <c r="F51" s="152" t="s">
        <v>132</v>
      </c>
      <c r="G51" s="152" t="s">
        <v>266</v>
      </c>
      <c r="H51" s="152" t="s">
        <v>267</v>
      </c>
      <c r="I51" s="77">
        <v>11700</v>
      </c>
      <c r="J51" s="77">
        <v>11700</v>
      </c>
      <c r="K51" s="23"/>
      <c r="L51" s="23"/>
      <c r="M51" s="104">
        <v>11700</v>
      </c>
      <c r="N51" s="23"/>
      <c r="O51" s="77"/>
      <c r="P51" s="77"/>
      <c r="Q51" s="77"/>
      <c r="R51" s="77"/>
      <c r="S51" s="77"/>
      <c r="T51" s="77"/>
      <c r="U51" s="77"/>
      <c r="V51" s="77"/>
      <c r="W51" s="77"/>
      <c r="X51" s="77"/>
    </row>
    <row r="52" ht="20.25" customHeight="1" spans="1:24">
      <c r="A52" s="152" t="s">
        <v>70</v>
      </c>
      <c r="B52" s="152" t="s">
        <v>70</v>
      </c>
      <c r="C52" s="152" t="s">
        <v>250</v>
      </c>
      <c r="D52" s="152" t="s">
        <v>251</v>
      </c>
      <c r="E52" s="152" t="s">
        <v>131</v>
      </c>
      <c r="F52" s="152" t="s">
        <v>132</v>
      </c>
      <c r="G52" s="152" t="s">
        <v>268</v>
      </c>
      <c r="H52" s="152" t="s">
        <v>269</v>
      </c>
      <c r="I52" s="77">
        <v>76023</v>
      </c>
      <c r="J52" s="77">
        <v>76023</v>
      </c>
      <c r="K52" s="23"/>
      <c r="L52" s="23"/>
      <c r="M52" s="104">
        <v>76023</v>
      </c>
      <c r="N52" s="23"/>
      <c r="O52" s="77"/>
      <c r="P52" s="77"/>
      <c r="Q52" s="77"/>
      <c r="R52" s="77"/>
      <c r="S52" s="77"/>
      <c r="T52" s="77"/>
      <c r="U52" s="77"/>
      <c r="V52" s="77"/>
      <c r="W52" s="77"/>
      <c r="X52" s="77"/>
    </row>
    <row r="53" ht="20.25" customHeight="1" spans="1:24">
      <c r="A53" s="152" t="s">
        <v>70</v>
      </c>
      <c r="B53" s="152" t="s">
        <v>70</v>
      </c>
      <c r="C53" s="152" t="s">
        <v>270</v>
      </c>
      <c r="D53" s="152" t="s">
        <v>271</v>
      </c>
      <c r="E53" s="152" t="s">
        <v>131</v>
      </c>
      <c r="F53" s="152" t="s">
        <v>132</v>
      </c>
      <c r="G53" s="152" t="s">
        <v>224</v>
      </c>
      <c r="H53" s="152" t="s">
        <v>225</v>
      </c>
      <c r="I53" s="77">
        <v>209160</v>
      </c>
      <c r="J53" s="77">
        <v>209160</v>
      </c>
      <c r="K53" s="23"/>
      <c r="L53" s="23"/>
      <c r="M53" s="104">
        <v>209160</v>
      </c>
      <c r="N53" s="23"/>
      <c r="O53" s="77"/>
      <c r="P53" s="77"/>
      <c r="Q53" s="77"/>
      <c r="R53" s="77"/>
      <c r="S53" s="77"/>
      <c r="T53" s="77"/>
      <c r="U53" s="77"/>
      <c r="V53" s="77"/>
      <c r="W53" s="77"/>
      <c r="X53" s="77"/>
    </row>
    <row r="54" ht="20.25" customHeight="1" spans="1:24">
      <c r="A54" s="152" t="s">
        <v>70</v>
      </c>
      <c r="B54" s="152" t="s">
        <v>70</v>
      </c>
      <c r="C54" s="152" t="s">
        <v>272</v>
      </c>
      <c r="D54" s="152" t="s">
        <v>273</v>
      </c>
      <c r="E54" s="152" t="s">
        <v>102</v>
      </c>
      <c r="F54" s="152" t="s">
        <v>103</v>
      </c>
      <c r="G54" s="152" t="s">
        <v>274</v>
      </c>
      <c r="H54" s="152" t="s">
        <v>275</v>
      </c>
      <c r="I54" s="77">
        <v>477734</v>
      </c>
      <c r="J54" s="77">
        <v>477734</v>
      </c>
      <c r="K54" s="23"/>
      <c r="L54" s="23"/>
      <c r="M54" s="104">
        <v>477734</v>
      </c>
      <c r="N54" s="23"/>
      <c r="O54" s="77"/>
      <c r="P54" s="77"/>
      <c r="Q54" s="77"/>
      <c r="R54" s="77"/>
      <c r="S54" s="77"/>
      <c r="T54" s="77"/>
      <c r="U54" s="77"/>
      <c r="V54" s="77"/>
      <c r="W54" s="77"/>
      <c r="X54" s="77"/>
    </row>
    <row r="55" ht="20.25" customHeight="1" spans="1:24">
      <c r="A55" s="152" t="s">
        <v>70</v>
      </c>
      <c r="B55" s="152" t="s">
        <v>70</v>
      </c>
      <c r="C55" s="152" t="s">
        <v>272</v>
      </c>
      <c r="D55" s="152" t="s">
        <v>273</v>
      </c>
      <c r="E55" s="152" t="s">
        <v>104</v>
      </c>
      <c r="F55" s="152" t="s">
        <v>105</v>
      </c>
      <c r="G55" s="152" t="s">
        <v>274</v>
      </c>
      <c r="H55" s="152" t="s">
        <v>275</v>
      </c>
      <c r="I55" s="77">
        <v>131662</v>
      </c>
      <c r="J55" s="77">
        <v>131662</v>
      </c>
      <c r="K55" s="23"/>
      <c r="L55" s="23"/>
      <c r="M55" s="104">
        <v>131662</v>
      </c>
      <c r="N55" s="23"/>
      <c r="O55" s="77"/>
      <c r="P55" s="77"/>
      <c r="Q55" s="77"/>
      <c r="R55" s="77"/>
      <c r="S55" s="77"/>
      <c r="T55" s="77"/>
      <c r="U55" s="77"/>
      <c r="V55" s="77"/>
      <c r="W55" s="77"/>
      <c r="X55" s="77"/>
    </row>
    <row r="56" ht="20.25" customHeight="1" spans="1:24">
      <c r="A56" s="152" t="s">
        <v>70</v>
      </c>
      <c r="B56" s="152" t="s">
        <v>70</v>
      </c>
      <c r="C56" s="152" t="s">
        <v>276</v>
      </c>
      <c r="D56" s="152" t="s">
        <v>277</v>
      </c>
      <c r="E56" s="152" t="s">
        <v>131</v>
      </c>
      <c r="F56" s="152" t="s">
        <v>132</v>
      </c>
      <c r="G56" s="152" t="s">
        <v>278</v>
      </c>
      <c r="H56" s="152" t="s">
        <v>277</v>
      </c>
      <c r="I56" s="77">
        <v>105600</v>
      </c>
      <c r="J56" s="77">
        <v>105600</v>
      </c>
      <c r="K56" s="23"/>
      <c r="L56" s="23"/>
      <c r="M56" s="104">
        <v>105600</v>
      </c>
      <c r="N56" s="23"/>
      <c r="O56" s="77"/>
      <c r="P56" s="77"/>
      <c r="Q56" s="77"/>
      <c r="R56" s="77"/>
      <c r="S56" s="77"/>
      <c r="T56" s="77"/>
      <c r="U56" s="77"/>
      <c r="V56" s="77"/>
      <c r="W56" s="77"/>
      <c r="X56" s="77"/>
    </row>
    <row r="57" ht="20.25" customHeight="1" spans="1:24">
      <c r="A57" s="152" t="s">
        <v>70</v>
      </c>
      <c r="B57" s="152" t="s">
        <v>70</v>
      </c>
      <c r="C57" s="152" t="s">
        <v>276</v>
      </c>
      <c r="D57" s="152" t="s">
        <v>277</v>
      </c>
      <c r="E57" s="152" t="s">
        <v>131</v>
      </c>
      <c r="F57" s="152" t="s">
        <v>132</v>
      </c>
      <c r="G57" s="152" t="s">
        <v>278</v>
      </c>
      <c r="H57" s="152" t="s">
        <v>277</v>
      </c>
      <c r="I57" s="77">
        <v>5499</v>
      </c>
      <c r="J57" s="77">
        <v>5499</v>
      </c>
      <c r="K57" s="23"/>
      <c r="L57" s="23"/>
      <c r="M57" s="104">
        <v>5499</v>
      </c>
      <c r="N57" s="23"/>
      <c r="O57" s="77"/>
      <c r="P57" s="77"/>
      <c r="Q57" s="77"/>
      <c r="R57" s="77"/>
      <c r="S57" s="77"/>
      <c r="T57" s="77"/>
      <c r="U57" s="77"/>
      <c r="V57" s="77"/>
      <c r="W57" s="77"/>
      <c r="X57" s="77"/>
    </row>
    <row r="58" ht="20.25" customHeight="1" spans="1:24">
      <c r="A58" s="152" t="s">
        <v>70</v>
      </c>
      <c r="B58" s="152" t="s">
        <v>70</v>
      </c>
      <c r="C58" s="152" t="s">
        <v>276</v>
      </c>
      <c r="D58" s="152" t="s">
        <v>277</v>
      </c>
      <c r="E58" s="152" t="s">
        <v>131</v>
      </c>
      <c r="F58" s="152" t="s">
        <v>132</v>
      </c>
      <c r="G58" s="152" t="s">
        <v>278</v>
      </c>
      <c r="H58" s="152" t="s">
        <v>277</v>
      </c>
      <c r="I58" s="77">
        <v>13113</v>
      </c>
      <c r="J58" s="77">
        <v>13113</v>
      </c>
      <c r="K58" s="23"/>
      <c r="L58" s="23"/>
      <c r="M58" s="104">
        <v>13113</v>
      </c>
      <c r="N58" s="23"/>
      <c r="O58" s="77"/>
      <c r="P58" s="77"/>
      <c r="Q58" s="77"/>
      <c r="R58" s="77"/>
      <c r="S58" s="77"/>
      <c r="T58" s="77"/>
      <c r="U58" s="77"/>
      <c r="V58" s="77"/>
      <c r="W58" s="77"/>
      <c r="X58" s="77"/>
    </row>
    <row r="59" ht="20.25" customHeight="1" spans="1:24">
      <c r="A59" s="152" t="s">
        <v>70</v>
      </c>
      <c r="B59" s="152" t="s">
        <v>70</v>
      </c>
      <c r="C59" s="152" t="s">
        <v>279</v>
      </c>
      <c r="D59" s="152" t="s">
        <v>280</v>
      </c>
      <c r="E59" s="152" t="s">
        <v>131</v>
      </c>
      <c r="F59" s="152" t="s">
        <v>132</v>
      </c>
      <c r="G59" s="152" t="s">
        <v>281</v>
      </c>
      <c r="H59" s="152" t="s">
        <v>280</v>
      </c>
      <c r="I59" s="77">
        <v>26040</v>
      </c>
      <c r="J59" s="77">
        <v>26040</v>
      </c>
      <c r="K59" s="23"/>
      <c r="L59" s="23"/>
      <c r="M59" s="104">
        <v>26040</v>
      </c>
      <c r="N59" s="23"/>
      <c r="O59" s="77"/>
      <c r="P59" s="77"/>
      <c r="Q59" s="77"/>
      <c r="R59" s="77"/>
      <c r="S59" s="77"/>
      <c r="T59" s="77"/>
      <c r="U59" s="77"/>
      <c r="V59" s="77"/>
      <c r="W59" s="77"/>
      <c r="X59" s="77"/>
    </row>
    <row r="60" ht="17.25" customHeight="1" spans="1:24">
      <c r="A60" s="34" t="s">
        <v>191</v>
      </c>
      <c r="B60" s="35"/>
      <c r="C60" s="153"/>
      <c r="D60" s="153"/>
      <c r="E60" s="153"/>
      <c r="F60" s="153"/>
      <c r="G60" s="153"/>
      <c r="H60" s="154"/>
      <c r="I60" s="77">
        <v>8830780.92</v>
      </c>
      <c r="J60" s="77">
        <v>8830780.92</v>
      </c>
      <c r="K60" s="77"/>
      <c r="L60" s="77"/>
      <c r="M60" s="104">
        <v>8830780.92</v>
      </c>
      <c r="N60" s="77"/>
      <c r="O60" s="77"/>
      <c r="P60" s="77"/>
      <c r="Q60" s="77"/>
      <c r="R60" s="77"/>
      <c r="S60" s="77"/>
      <c r="T60" s="77"/>
      <c r="U60" s="77"/>
      <c r="V60" s="77"/>
      <c r="W60" s="77"/>
      <c r="X60" s="77"/>
    </row>
  </sheetData>
  <mergeCells count="31">
    <mergeCell ref="A2:X2"/>
    <mergeCell ref="A3:H3"/>
    <mergeCell ref="I4:X4"/>
    <mergeCell ref="J5:N5"/>
    <mergeCell ref="O5:Q5"/>
    <mergeCell ref="S5:X5"/>
    <mergeCell ref="A60:H60"/>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3"/>
  <sheetViews>
    <sheetView showZeros="0" workbookViewId="0">
      <pane xSplit="2" ySplit="8" topLeftCell="C9" activePane="bottomRight" state="frozen"/>
      <selection/>
      <selection pane="topRight"/>
      <selection pane="bottomLeft"/>
      <selection pane="bottomRight" activeCell="F9" sqref="F9"/>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8"/>
      <c r="E1" s="1"/>
      <c r="F1" s="1"/>
      <c r="G1" s="1"/>
      <c r="H1" s="1"/>
      <c r="U1" s="138"/>
      <c r="W1" s="139" t="s">
        <v>282</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"单位名称："&amp;"嵩明县住房和城乡建设局"</f>
        <v>单位名称：嵩明县住房和城乡建设局</v>
      </c>
      <c r="B3" s="5"/>
      <c r="C3" s="5"/>
      <c r="D3" s="5"/>
      <c r="E3" s="5"/>
      <c r="F3" s="5"/>
      <c r="G3" s="5"/>
      <c r="H3" s="5"/>
      <c r="I3" s="6"/>
      <c r="J3" s="6"/>
      <c r="K3" s="6"/>
      <c r="L3" s="6"/>
      <c r="M3" s="6"/>
      <c r="N3" s="6"/>
      <c r="O3" s="6"/>
      <c r="P3" s="6"/>
      <c r="Q3" s="6"/>
      <c r="U3" s="138"/>
      <c r="W3" s="110" t="s">
        <v>1</v>
      </c>
    </row>
    <row r="4" ht="21.75" customHeight="1" spans="1:23">
      <c r="A4" s="8" t="s">
        <v>283</v>
      </c>
      <c r="B4" s="9" t="s">
        <v>202</v>
      </c>
      <c r="C4" s="8" t="s">
        <v>203</v>
      </c>
      <c r="D4" s="8" t="s">
        <v>284</v>
      </c>
      <c r="E4" s="9" t="s">
        <v>204</v>
      </c>
      <c r="F4" s="9" t="s">
        <v>205</v>
      </c>
      <c r="G4" s="9" t="s">
        <v>285</v>
      </c>
      <c r="H4" s="9" t="s">
        <v>286</v>
      </c>
      <c r="I4" s="27" t="s">
        <v>55</v>
      </c>
      <c r="J4" s="10" t="s">
        <v>287</v>
      </c>
      <c r="K4" s="11"/>
      <c r="L4" s="11"/>
      <c r="M4" s="12"/>
      <c r="N4" s="10" t="s">
        <v>210</v>
      </c>
      <c r="O4" s="11"/>
      <c r="P4" s="12"/>
      <c r="Q4" s="9" t="s">
        <v>61</v>
      </c>
      <c r="R4" s="10" t="s">
        <v>62</v>
      </c>
      <c r="S4" s="11"/>
      <c r="T4" s="11"/>
      <c r="U4" s="11"/>
      <c r="V4" s="11"/>
      <c r="W4" s="12"/>
    </row>
    <row r="5" ht="21.75" customHeight="1" spans="1:23">
      <c r="A5" s="13"/>
      <c r="B5" s="28"/>
      <c r="C5" s="13"/>
      <c r="D5" s="13"/>
      <c r="E5" s="14"/>
      <c r="F5" s="14"/>
      <c r="G5" s="14"/>
      <c r="H5" s="14"/>
      <c r="I5" s="28"/>
      <c r="J5" s="140" t="s">
        <v>58</v>
      </c>
      <c r="K5" s="141"/>
      <c r="L5" s="9" t="s">
        <v>59</v>
      </c>
      <c r="M5" s="9" t="s">
        <v>60</v>
      </c>
      <c r="N5" s="9" t="s">
        <v>58</v>
      </c>
      <c r="O5" s="9" t="s">
        <v>59</v>
      </c>
      <c r="P5" s="9" t="s">
        <v>60</v>
      </c>
      <c r="Q5" s="14"/>
      <c r="R5" s="9" t="s">
        <v>57</v>
      </c>
      <c r="S5" s="9" t="s">
        <v>64</v>
      </c>
      <c r="T5" s="9" t="s">
        <v>216</v>
      </c>
      <c r="U5" s="9" t="s">
        <v>66</v>
      </c>
      <c r="V5" s="9" t="s">
        <v>67</v>
      </c>
      <c r="W5" s="9" t="s">
        <v>68</v>
      </c>
    </row>
    <row r="6" ht="21" customHeight="1" spans="1:23">
      <c r="A6" s="28"/>
      <c r="B6" s="28"/>
      <c r="C6" s="28"/>
      <c r="D6" s="28"/>
      <c r="E6" s="28"/>
      <c r="F6" s="28"/>
      <c r="G6" s="28"/>
      <c r="H6" s="28"/>
      <c r="I6" s="28"/>
      <c r="J6" s="142" t="s">
        <v>57</v>
      </c>
      <c r="K6" s="143"/>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288</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7" customHeight="1" spans="1:23">
      <c r="A9" s="68" t="s">
        <v>289</v>
      </c>
      <c r="B9" s="68" t="s">
        <v>290</v>
      </c>
      <c r="C9" s="68" t="s">
        <v>291</v>
      </c>
      <c r="D9" s="68" t="s">
        <v>70</v>
      </c>
      <c r="E9" s="68" t="s">
        <v>110</v>
      </c>
      <c r="F9" s="68" t="s">
        <v>111</v>
      </c>
      <c r="G9" s="68" t="s">
        <v>274</v>
      </c>
      <c r="H9" s="68" t="s">
        <v>275</v>
      </c>
      <c r="I9" s="77">
        <v>13221</v>
      </c>
      <c r="J9" s="77">
        <v>13221</v>
      </c>
      <c r="K9" s="104">
        <v>13221</v>
      </c>
      <c r="L9" s="77"/>
      <c r="M9" s="77"/>
      <c r="N9" s="77"/>
      <c r="O9" s="77"/>
      <c r="P9" s="77"/>
      <c r="Q9" s="77"/>
      <c r="R9" s="77"/>
      <c r="S9" s="77"/>
      <c r="T9" s="77"/>
      <c r="U9" s="77"/>
      <c r="V9" s="77"/>
      <c r="W9" s="77"/>
    </row>
    <row r="10" ht="21.75" customHeight="1" spans="1:23">
      <c r="A10" s="68" t="s">
        <v>292</v>
      </c>
      <c r="B10" s="68" t="s">
        <v>293</v>
      </c>
      <c r="C10" s="68" t="s">
        <v>294</v>
      </c>
      <c r="D10" s="68" t="s">
        <v>70</v>
      </c>
      <c r="E10" s="68" t="s">
        <v>137</v>
      </c>
      <c r="F10" s="68" t="s">
        <v>138</v>
      </c>
      <c r="G10" s="68" t="s">
        <v>295</v>
      </c>
      <c r="H10" s="68" t="s">
        <v>296</v>
      </c>
      <c r="I10" s="77">
        <v>430000</v>
      </c>
      <c r="J10" s="77">
        <v>430000</v>
      </c>
      <c r="K10" s="104">
        <v>430000</v>
      </c>
      <c r="L10" s="77"/>
      <c r="M10" s="77"/>
      <c r="N10" s="77"/>
      <c r="O10" s="77"/>
      <c r="P10" s="77"/>
      <c r="Q10" s="77"/>
      <c r="R10" s="77"/>
      <c r="S10" s="77"/>
      <c r="T10" s="77"/>
      <c r="U10" s="77"/>
      <c r="V10" s="77"/>
      <c r="W10" s="77"/>
    </row>
    <row r="11" ht="37" customHeight="1" spans="1:23">
      <c r="A11" s="68" t="s">
        <v>292</v>
      </c>
      <c r="B11" s="68" t="s">
        <v>297</v>
      </c>
      <c r="C11" s="68" t="s">
        <v>298</v>
      </c>
      <c r="D11" s="68" t="s">
        <v>70</v>
      </c>
      <c r="E11" s="68" t="s">
        <v>131</v>
      </c>
      <c r="F11" s="68" t="s">
        <v>132</v>
      </c>
      <c r="G11" s="68" t="s">
        <v>299</v>
      </c>
      <c r="H11" s="68" t="s">
        <v>300</v>
      </c>
      <c r="I11" s="77">
        <v>400000</v>
      </c>
      <c r="J11" s="77">
        <v>400000</v>
      </c>
      <c r="K11" s="104">
        <v>400000</v>
      </c>
      <c r="L11" s="77"/>
      <c r="M11" s="77"/>
      <c r="N11" s="77"/>
      <c r="O11" s="77"/>
      <c r="P11" s="77"/>
      <c r="Q11" s="77"/>
      <c r="R11" s="77"/>
      <c r="S11" s="77"/>
      <c r="T11" s="77"/>
      <c r="U11" s="77"/>
      <c r="V11" s="77"/>
      <c r="W11" s="77"/>
    </row>
    <row r="12" ht="21.75" customHeight="1" spans="1:23">
      <c r="A12" s="68" t="s">
        <v>301</v>
      </c>
      <c r="B12" s="68" t="s">
        <v>302</v>
      </c>
      <c r="C12" s="68" t="s">
        <v>303</v>
      </c>
      <c r="D12" s="68" t="s">
        <v>70</v>
      </c>
      <c r="E12" s="68" t="s">
        <v>137</v>
      </c>
      <c r="F12" s="68" t="s">
        <v>138</v>
      </c>
      <c r="G12" s="68" t="s">
        <v>304</v>
      </c>
      <c r="H12" s="68" t="s">
        <v>305</v>
      </c>
      <c r="I12" s="77">
        <v>268200</v>
      </c>
      <c r="J12" s="77">
        <v>268200</v>
      </c>
      <c r="K12" s="104">
        <v>268200</v>
      </c>
      <c r="L12" s="77"/>
      <c r="M12" s="77"/>
      <c r="N12" s="77"/>
      <c r="O12" s="77"/>
      <c r="P12" s="77"/>
      <c r="Q12" s="77"/>
      <c r="R12" s="77"/>
      <c r="S12" s="77"/>
      <c r="T12" s="77"/>
      <c r="U12" s="77"/>
      <c r="V12" s="77"/>
      <c r="W12" s="77"/>
    </row>
    <row r="13" ht="21.75" customHeight="1" spans="1:23">
      <c r="A13" s="68" t="s">
        <v>301</v>
      </c>
      <c r="B13" s="68" t="s">
        <v>306</v>
      </c>
      <c r="C13" s="68" t="s">
        <v>307</v>
      </c>
      <c r="D13" s="68" t="s">
        <v>70</v>
      </c>
      <c r="E13" s="68" t="s">
        <v>137</v>
      </c>
      <c r="F13" s="68" t="s">
        <v>138</v>
      </c>
      <c r="G13" s="68" t="s">
        <v>308</v>
      </c>
      <c r="H13" s="68" t="s">
        <v>309</v>
      </c>
      <c r="I13" s="77">
        <v>600000</v>
      </c>
      <c r="J13" s="77">
        <v>600000</v>
      </c>
      <c r="K13" s="104">
        <v>600000</v>
      </c>
      <c r="L13" s="77"/>
      <c r="M13" s="77"/>
      <c r="N13" s="77"/>
      <c r="O13" s="77"/>
      <c r="P13" s="77"/>
      <c r="Q13" s="77"/>
      <c r="R13" s="77"/>
      <c r="S13" s="77"/>
      <c r="T13" s="77"/>
      <c r="U13" s="77"/>
      <c r="V13" s="77"/>
      <c r="W13" s="77"/>
    </row>
    <row r="14" ht="21.75" customHeight="1" spans="1:23">
      <c r="A14" s="68" t="s">
        <v>301</v>
      </c>
      <c r="B14" s="68" t="s">
        <v>310</v>
      </c>
      <c r="C14" s="68" t="s">
        <v>311</v>
      </c>
      <c r="D14" s="68" t="s">
        <v>70</v>
      </c>
      <c r="E14" s="68" t="s">
        <v>137</v>
      </c>
      <c r="F14" s="68" t="s">
        <v>138</v>
      </c>
      <c r="G14" s="68" t="s">
        <v>308</v>
      </c>
      <c r="H14" s="68" t="s">
        <v>309</v>
      </c>
      <c r="I14" s="77">
        <v>300000</v>
      </c>
      <c r="J14" s="77">
        <v>300000</v>
      </c>
      <c r="K14" s="104">
        <v>300000</v>
      </c>
      <c r="L14" s="77"/>
      <c r="M14" s="77"/>
      <c r="N14" s="77"/>
      <c r="O14" s="77"/>
      <c r="P14" s="77"/>
      <c r="Q14" s="77"/>
      <c r="R14" s="77"/>
      <c r="S14" s="77"/>
      <c r="T14" s="77"/>
      <c r="U14" s="77"/>
      <c r="V14" s="77"/>
      <c r="W14" s="77"/>
    </row>
    <row r="15" ht="27" customHeight="1" spans="1:23">
      <c r="A15" s="68" t="s">
        <v>301</v>
      </c>
      <c r="B15" s="68" t="s">
        <v>312</v>
      </c>
      <c r="C15" s="68" t="s">
        <v>313</v>
      </c>
      <c r="D15" s="68" t="s">
        <v>70</v>
      </c>
      <c r="E15" s="68" t="s">
        <v>137</v>
      </c>
      <c r="F15" s="68" t="s">
        <v>138</v>
      </c>
      <c r="G15" s="68" t="s">
        <v>295</v>
      </c>
      <c r="H15" s="68" t="s">
        <v>296</v>
      </c>
      <c r="I15" s="77">
        <v>50200</v>
      </c>
      <c r="J15" s="77">
        <v>50200</v>
      </c>
      <c r="K15" s="104">
        <v>50200</v>
      </c>
      <c r="L15" s="77"/>
      <c r="M15" s="77"/>
      <c r="N15" s="77"/>
      <c r="O15" s="77"/>
      <c r="P15" s="77"/>
      <c r="Q15" s="77"/>
      <c r="R15" s="77"/>
      <c r="S15" s="77"/>
      <c r="T15" s="77"/>
      <c r="U15" s="77"/>
      <c r="V15" s="77"/>
      <c r="W15" s="77"/>
    </row>
    <row r="16" ht="21.75" customHeight="1" spans="1:23">
      <c r="A16" s="68" t="s">
        <v>301</v>
      </c>
      <c r="B16" s="68" t="s">
        <v>314</v>
      </c>
      <c r="C16" s="68" t="s">
        <v>315</v>
      </c>
      <c r="D16" s="68" t="s">
        <v>70</v>
      </c>
      <c r="E16" s="68" t="s">
        <v>133</v>
      </c>
      <c r="F16" s="68" t="s">
        <v>134</v>
      </c>
      <c r="G16" s="68" t="s">
        <v>299</v>
      </c>
      <c r="H16" s="68" t="s">
        <v>300</v>
      </c>
      <c r="I16" s="77">
        <v>300000</v>
      </c>
      <c r="J16" s="77">
        <v>300000</v>
      </c>
      <c r="K16" s="104">
        <v>300000</v>
      </c>
      <c r="L16" s="77"/>
      <c r="M16" s="77"/>
      <c r="N16" s="77"/>
      <c r="O16" s="77"/>
      <c r="P16" s="77"/>
      <c r="Q16" s="77"/>
      <c r="R16" s="77"/>
      <c r="S16" s="77"/>
      <c r="T16" s="77"/>
      <c r="U16" s="77"/>
      <c r="V16" s="77"/>
      <c r="W16" s="77"/>
    </row>
    <row r="17" ht="21.75" customHeight="1" spans="1:23">
      <c r="A17" s="68" t="s">
        <v>301</v>
      </c>
      <c r="B17" s="68" t="s">
        <v>316</v>
      </c>
      <c r="C17" s="68" t="s">
        <v>317</v>
      </c>
      <c r="D17" s="68" t="s">
        <v>70</v>
      </c>
      <c r="E17" s="68" t="s">
        <v>137</v>
      </c>
      <c r="F17" s="68" t="s">
        <v>138</v>
      </c>
      <c r="G17" s="68" t="s">
        <v>295</v>
      </c>
      <c r="H17" s="68" t="s">
        <v>296</v>
      </c>
      <c r="I17" s="77">
        <v>270000</v>
      </c>
      <c r="J17" s="77">
        <v>270000</v>
      </c>
      <c r="K17" s="104">
        <v>270000</v>
      </c>
      <c r="L17" s="77"/>
      <c r="M17" s="77"/>
      <c r="N17" s="77"/>
      <c r="O17" s="77"/>
      <c r="P17" s="77"/>
      <c r="Q17" s="77"/>
      <c r="R17" s="77"/>
      <c r="S17" s="77"/>
      <c r="T17" s="77"/>
      <c r="U17" s="77"/>
      <c r="V17" s="77"/>
      <c r="W17" s="77"/>
    </row>
    <row r="18" ht="21.75" customHeight="1" spans="1:23">
      <c r="A18" s="68" t="s">
        <v>318</v>
      </c>
      <c r="B18" s="68" t="s">
        <v>319</v>
      </c>
      <c r="C18" s="68" t="s">
        <v>320</v>
      </c>
      <c r="D18" s="68" t="s">
        <v>70</v>
      </c>
      <c r="E18" s="68" t="s">
        <v>137</v>
      </c>
      <c r="F18" s="68" t="s">
        <v>138</v>
      </c>
      <c r="G18" s="68" t="s">
        <v>295</v>
      </c>
      <c r="H18" s="68" t="s">
        <v>296</v>
      </c>
      <c r="I18" s="77">
        <v>50000</v>
      </c>
      <c r="J18" s="77">
        <v>50000</v>
      </c>
      <c r="K18" s="104">
        <v>50000</v>
      </c>
      <c r="L18" s="77"/>
      <c r="M18" s="77"/>
      <c r="N18" s="77"/>
      <c r="O18" s="77"/>
      <c r="P18" s="77"/>
      <c r="Q18" s="77"/>
      <c r="R18" s="77"/>
      <c r="S18" s="77"/>
      <c r="T18" s="77"/>
      <c r="U18" s="77"/>
      <c r="V18" s="77"/>
      <c r="W18" s="77"/>
    </row>
    <row r="19" ht="21.75" customHeight="1" spans="1:23">
      <c r="A19" s="68" t="s">
        <v>318</v>
      </c>
      <c r="B19" s="68" t="s">
        <v>321</v>
      </c>
      <c r="C19" s="68" t="s">
        <v>322</v>
      </c>
      <c r="D19" s="68" t="s">
        <v>70</v>
      </c>
      <c r="E19" s="68" t="s">
        <v>137</v>
      </c>
      <c r="F19" s="68" t="s">
        <v>138</v>
      </c>
      <c r="G19" s="68" t="s">
        <v>295</v>
      </c>
      <c r="H19" s="68" t="s">
        <v>296</v>
      </c>
      <c r="I19" s="77">
        <v>51500</v>
      </c>
      <c r="J19" s="77">
        <v>51500</v>
      </c>
      <c r="K19" s="104">
        <v>51500</v>
      </c>
      <c r="L19" s="77"/>
      <c r="M19" s="77"/>
      <c r="N19" s="77"/>
      <c r="O19" s="77"/>
      <c r="P19" s="77"/>
      <c r="Q19" s="77"/>
      <c r="R19" s="77"/>
      <c r="S19" s="77"/>
      <c r="T19" s="77"/>
      <c r="U19" s="77"/>
      <c r="V19" s="77"/>
      <c r="W19" s="77"/>
    </row>
    <row r="20" ht="21.75" customHeight="1" spans="1:23">
      <c r="A20" s="68" t="s">
        <v>318</v>
      </c>
      <c r="B20" s="68" t="s">
        <v>323</v>
      </c>
      <c r="C20" s="68" t="s">
        <v>324</v>
      </c>
      <c r="D20" s="68" t="s">
        <v>70</v>
      </c>
      <c r="E20" s="68" t="s">
        <v>141</v>
      </c>
      <c r="F20" s="68" t="s">
        <v>142</v>
      </c>
      <c r="G20" s="68" t="s">
        <v>295</v>
      </c>
      <c r="H20" s="68" t="s">
        <v>296</v>
      </c>
      <c r="I20" s="77">
        <v>7000000</v>
      </c>
      <c r="J20" s="77"/>
      <c r="K20" s="104"/>
      <c r="L20" s="77">
        <v>7000000</v>
      </c>
      <c r="M20" s="77"/>
      <c r="N20" s="77"/>
      <c r="O20" s="77"/>
      <c r="P20" s="77"/>
      <c r="Q20" s="77"/>
      <c r="R20" s="77"/>
      <c r="S20" s="77"/>
      <c r="T20" s="77"/>
      <c r="U20" s="77"/>
      <c r="V20" s="77"/>
      <c r="W20" s="77"/>
    </row>
    <row r="21" ht="21.75" customHeight="1" spans="1:23">
      <c r="A21" s="68" t="s">
        <v>318</v>
      </c>
      <c r="B21" s="68" t="s">
        <v>325</v>
      </c>
      <c r="C21" s="68" t="s">
        <v>326</v>
      </c>
      <c r="D21" s="68" t="s">
        <v>70</v>
      </c>
      <c r="E21" s="68" t="s">
        <v>147</v>
      </c>
      <c r="F21" s="68" t="s">
        <v>148</v>
      </c>
      <c r="G21" s="68" t="s">
        <v>308</v>
      </c>
      <c r="H21" s="68" t="s">
        <v>309</v>
      </c>
      <c r="I21" s="77">
        <v>8417500</v>
      </c>
      <c r="J21" s="77">
        <v>8417500</v>
      </c>
      <c r="K21" s="104">
        <v>8417500</v>
      </c>
      <c r="L21" s="77"/>
      <c r="M21" s="77"/>
      <c r="N21" s="77"/>
      <c r="O21" s="77"/>
      <c r="P21" s="77"/>
      <c r="Q21" s="77"/>
      <c r="R21" s="77"/>
      <c r="S21" s="77"/>
      <c r="T21" s="77"/>
      <c r="U21" s="77"/>
      <c r="V21" s="77"/>
      <c r="W21" s="77"/>
    </row>
    <row r="22" ht="21.75" customHeight="1" spans="1:23">
      <c r="A22" s="68" t="s">
        <v>318</v>
      </c>
      <c r="B22" s="68" t="s">
        <v>327</v>
      </c>
      <c r="C22" s="68" t="s">
        <v>328</v>
      </c>
      <c r="D22" s="68" t="s">
        <v>70</v>
      </c>
      <c r="E22" s="68" t="s">
        <v>137</v>
      </c>
      <c r="F22" s="68" t="s">
        <v>138</v>
      </c>
      <c r="G22" s="68" t="s">
        <v>329</v>
      </c>
      <c r="H22" s="68" t="s">
        <v>330</v>
      </c>
      <c r="I22" s="77">
        <v>350000</v>
      </c>
      <c r="J22" s="77">
        <v>350000</v>
      </c>
      <c r="K22" s="104">
        <v>350000</v>
      </c>
      <c r="L22" s="77"/>
      <c r="M22" s="77"/>
      <c r="N22" s="77"/>
      <c r="O22" s="77"/>
      <c r="P22" s="77"/>
      <c r="Q22" s="77"/>
      <c r="R22" s="77"/>
      <c r="S22" s="77"/>
      <c r="T22" s="77"/>
      <c r="U22" s="77"/>
      <c r="V22" s="77"/>
      <c r="W22" s="77"/>
    </row>
    <row r="23" ht="18.75" customHeight="1" spans="1:23">
      <c r="A23" s="34" t="s">
        <v>191</v>
      </c>
      <c r="B23" s="35"/>
      <c r="C23" s="35"/>
      <c r="D23" s="35"/>
      <c r="E23" s="35"/>
      <c r="F23" s="35"/>
      <c r="G23" s="35"/>
      <c r="H23" s="36"/>
      <c r="I23" s="77">
        <v>18500621</v>
      </c>
      <c r="J23" s="77">
        <v>11500621</v>
      </c>
      <c r="K23" s="104">
        <v>11500621</v>
      </c>
      <c r="L23" s="77">
        <v>7000000</v>
      </c>
      <c r="M23" s="77"/>
      <c r="N23" s="77"/>
      <c r="O23" s="77"/>
      <c r="P23" s="77"/>
      <c r="Q23" s="77"/>
      <c r="R23" s="77"/>
      <c r="S23" s="77"/>
      <c r="T23" s="77"/>
      <c r="U23" s="77"/>
      <c r="V23" s="77"/>
      <c r="W23" s="77"/>
    </row>
  </sheetData>
  <mergeCells count="28">
    <mergeCell ref="A2:W2"/>
    <mergeCell ref="A3:H3"/>
    <mergeCell ref="J4:M4"/>
    <mergeCell ref="N4:P4"/>
    <mergeCell ref="R4:W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4"/>
  <sheetViews>
    <sheetView showZeros="0" topLeftCell="A4" workbookViewId="0">
      <pane xSplit="3" ySplit="2" topLeftCell="D59" activePane="bottomRight" state="frozen"/>
      <selection/>
      <selection pane="topRight"/>
      <selection pane="bottomLeft"/>
      <selection pane="bottomRight" activeCell="D8" sqref="D8"/>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331</v>
      </c>
    </row>
    <row r="2" ht="39.75" customHeight="1" spans="1:10">
      <c r="A2" s="64" t="str">
        <f>"2026"&amp;"年部门项目支出绩效目标表"</f>
        <v>2026年部门项目支出绩效目标表</v>
      </c>
      <c r="B2" s="3"/>
      <c r="C2" s="3"/>
      <c r="D2" s="3"/>
      <c r="E2" s="3"/>
      <c r="F2" s="65"/>
      <c r="G2" s="3"/>
      <c r="H2" s="65"/>
      <c r="I2" s="65"/>
      <c r="J2" s="3"/>
    </row>
    <row r="3" ht="17.25" customHeight="1" spans="1:10">
      <c r="A3" s="4" t="str">
        <f>"单位名称："&amp;"嵩明县住房和城乡建设局"</f>
        <v>单位名称：嵩明县住房和城乡建设局</v>
      </c>
    </row>
    <row r="4" ht="44.25" customHeight="1" spans="1:10">
      <c r="A4" s="66" t="s">
        <v>203</v>
      </c>
      <c r="B4" s="66" t="s">
        <v>332</v>
      </c>
      <c r="C4" s="66" t="s">
        <v>333</v>
      </c>
      <c r="D4" s="66" t="s">
        <v>334</v>
      </c>
      <c r="E4" s="66" t="s">
        <v>335</v>
      </c>
      <c r="F4" s="67" t="s">
        <v>336</v>
      </c>
      <c r="G4" s="66" t="s">
        <v>337</v>
      </c>
      <c r="H4" s="67" t="s">
        <v>338</v>
      </c>
      <c r="I4" s="67" t="s">
        <v>339</v>
      </c>
      <c r="J4" s="66" t="s">
        <v>340</v>
      </c>
    </row>
    <row r="5" ht="18.75" customHeight="1" spans="1:10">
      <c r="A5" s="135">
        <v>1</v>
      </c>
      <c r="B5" s="135">
        <v>2</v>
      </c>
      <c r="C5" s="135">
        <v>3</v>
      </c>
      <c r="D5" s="135">
        <v>4</v>
      </c>
      <c r="E5" s="135">
        <v>5</v>
      </c>
      <c r="F5" s="29">
        <v>6</v>
      </c>
      <c r="G5" s="135">
        <v>7</v>
      </c>
      <c r="H5" s="29">
        <v>8</v>
      </c>
      <c r="I5" s="29">
        <v>9</v>
      </c>
      <c r="J5" s="135">
        <v>10</v>
      </c>
    </row>
    <row r="6" ht="42" customHeight="1" spans="1:10">
      <c r="A6" s="30" t="s">
        <v>70</v>
      </c>
      <c r="B6" s="68"/>
      <c r="C6" s="68"/>
      <c r="D6" s="68"/>
      <c r="E6" s="55"/>
      <c r="F6" s="69"/>
      <c r="G6" s="55"/>
      <c r="H6" s="69"/>
      <c r="I6" s="69"/>
      <c r="J6" s="55"/>
    </row>
    <row r="7" ht="42" customHeight="1" spans="1:10">
      <c r="A7" s="136" t="s">
        <v>70</v>
      </c>
      <c r="B7" s="20"/>
      <c r="C7" s="20"/>
      <c r="D7" s="20"/>
      <c r="E7" s="30"/>
      <c r="F7" s="20"/>
      <c r="G7" s="30"/>
      <c r="H7" s="20"/>
      <c r="I7" s="20"/>
      <c r="J7" s="30"/>
    </row>
    <row r="8" ht="63" customHeight="1" spans="1:10">
      <c r="A8" s="137" t="s">
        <v>298</v>
      </c>
      <c r="B8" s="20" t="s">
        <v>298</v>
      </c>
      <c r="C8" s="20" t="s">
        <v>341</v>
      </c>
      <c r="D8" s="20" t="s">
        <v>342</v>
      </c>
      <c r="E8" s="30" t="s">
        <v>343</v>
      </c>
      <c r="F8" s="20" t="s">
        <v>344</v>
      </c>
      <c r="G8" s="30" t="s">
        <v>88</v>
      </c>
      <c r="H8" s="20" t="s">
        <v>345</v>
      </c>
      <c r="I8" s="20" t="s">
        <v>346</v>
      </c>
      <c r="J8" s="30" t="s">
        <v>347</v>
      </c>
    </row>
    <row r="9" ht="42" customHeight="1" spans="1:10">
      <c r="A9" s="137" t="s">
        <v>298</v>
      </c>
      <c r="B9" s="20" t="s">
        <v>298</v>
      </c>
      <c r="C9" s="20" t="s">
        <v>348</v>
      </c>
      <c r="D9" s="20" t="s">
        <v>349</v>
      </c>
      <c r="E9" s="30" t="s">
        <v>350</v>
      </c>
      <c r="F9" s="20" t="s">
        <v>344</v>
      </c>
      <c r="G9" s="30" t="s">
        <v>351</v>
      </c>
      <c r="H9" s="20" t="s">
        <v>352</v>
      </c>
      <c r="I9" s="20" t="s">
        <v>346</v>
      </c>
      <c r="J9" s="30" t="s">
        <v>353</v>
      </c>
    </row>
    <row r="10" ht="42" customHeight="1" spans="1:10">
      <c r="A10" s="137" t="s">
        <v>298</v>
      </c>
      <c r="B10" s="20" t="s">
        <v>298</v>
      </c>
      <c r="C10" s="20" t="s">
        <v>354</v>
      </c>
      <c r="D10" s="20" t="s">
        <v>355</v>
      </c>
      <c r="E10" s="30" t="s">
        <v>356</v>
      </c>
      <c r="F10" s="20" t="s">
        <v>357</v>
      </c>
      <c r="G10" s="30" t="s">
        <v>358</v>
      </c>
      <c r="H10" s="20" t="s">
        <v>352</v>
      </c>
      <c r="I10" s="20" t="s">
        <v>346</v>
      </c>
      <c r="J10" s="30" t="s">
        <v>356</v>
      </c>
    </row>
    <row r="11" ht="42" customHeight="1" spans="1:10">
      <c r="A11" s="137" t="s">
        <v>324</v>
      </c>
      <c r="B11" s="20" t="s">
        <v>359</v>
      </c>
      <c r="C11" s="20" t="s">
        <v>341</v>
      </c>
      <c r="D11" s="20" t="s">
        <v>360</v>
      </c>
      <c r="E11" s="30" t="s">
        <v>361</v>
      </c>
      <c r="F11" s="20" t="s">
        <v>344</v>
      </c>
      <c r="G11" s="30" t="s">
        <v>362</v>
      </c>
      <c r="H11" s="20" t="s">
        <v>345</v>
      </c>
      <c r="I11" s="20" t="s">
        <v>363</v>
      </c>
      <c r="J11" s="30" t="s">
        <v>364</v>
      </c>
    </row>
    <row r="12" ht="42" customHeight="1" spans="1:10">
      <c r="A12" s="137" t="s">
        <v>324</v>
      </c>
      <c r="B12" s="20" t="s">
        <v>359</v>
      </c>
      <c r="C12" s="20" t="s">
        <v>348</v>
      </c>
      <c r="D12" s="20" t="s">
        <v>365</v>
      </c>
      <c r="E12" s="30" t="s">
        <v>366</v>
      </c>
      <c r="F12" s="20" t="s">
        <v>344</v>
      </c>
      <c r="G12" s="30" t="s">
        <v>367</v>
      </c>
      <c r="H12" s="20" t="s">
        <v>345</v>
      </c>
      <c r="I12" s="20" t="s">
        <v>363</v>
      </c>
      <c r="J12" s="30" t="s">
        <v>368</v>
      </c>
    </row>
    <row r="13" ht="42" customHeight="1" spans="1:10">
      <c r="A13" s="137" t="s">
        <v>324</v>
      </c>
      <c r="B13" s="20" t="s">
        <v>359</v>
      </c>
      <c r="C13" s="20" t="s">
        <v>354</v>
      </c>
      <c r="D13" s="20" t="s">
        <v>355</v>
      </c>
      <c r="E13" s="30" t="s">
        <v>369</v>
      </c>
      <c r="F13" s="20" t="s">
        <v>357</v>
      </c>
      <c r="G13" s="30" t="s">
        <v>370</v>
      </c>
      <c r="H13" s="20" t="s">
        <v>352</v>
      </c>
      <c r="I13" s="20" t="s">
        <v>346</v>
      </c>
      <c r="J13" s="30" t="s">
        <v>369</v>
      </c>
    </row>
    <row r="14" ht="42" customHeight="1" spans="1:10">
      <c r="A14" s="137" t="s">
        <v>303</v>
      </c>
      <c r="B14" s="20" t="s">
        <v>371</v>
      </c>
      <c r="C14" s="20" t="s">
        <v>341</v>
      </c>
      <c r="D14" s="20" t="s">
        <v>342</v>
      </c>
      <c r="E14" s="30" t="s">
        <v>372</v>
      </c>
      <c r="F14" s="20" t="s">
        <v>344</v>
      </c>
      <c r="G14" s="30" t="s">
        <v>86</v>
      </c>
      <c r="H14" s="20" t="s">
        <v>345</v>
      </c>
      <c r="I14" s="20" t="s">
        <v>346</v>
      </c>
      <c r="J14" s="30" t="s">
        <v>373</v>
      </c>
    </row>
    <row r="15" ht="42" customHeight="1" spans="1:10">
      <c r="A15" s="137" t="s">
        <v>303</v>
      </c>
      <c r="B15" s="20" t="s">
        <v>371</v>
      </c>
      <c r="C15" s="20" t="s">
        <v>341</v>
      </c>
      <c r="D15" s="20" t="s">
        <v>360</v>
      </c>
      <c r="E15" s="30" t="s">
        <v>374</v>
      </c>
      <c r="F15" s="20" t="s">
        <v>344</v>
      </c>
      <c r="G15" s="30" t="s">
        <v>375</v>
      </c>
      <c r="H15" s="20" t="s">
        <v>352</v>
      </c>
      <c r="I15" s="20" t="s">
        <v>346</v>
      </c>
      <c r="J15" s="30" t="s">
        <v>376</v>
      </c>
    </row>
    <row r="16" ht="42" customHeight="1" spans="1:10">
      <c r="A16" s="137" t="s">
        <v>303</v>
      </c>
      <c r="B16" s="20" t="s">
        <v>371</v>
      </c>
      <c r="C16" s="20" t="s">
        <v>348</v>
      </c>
      <c r="D16" s="20" t="s">
        <v>365</v>
      </c>
      <c r="E16" s="30" t="s">
        <v>377</v>
      </c>
      <c r="F16" s="20" t="s">
        <v>357</v>
      </c>
      <c r="G16" s="30" t="s">
        <v>378</v>
      </c>
      <c r="H16" s="20" t="s">
        <v>379</v>
      </c>
      <c r="I16" s="20" t="s">
        <v>346</v>
      </c>
      <c r="J16" s="30" t="s">
        <v>377</v>
      </c>
    </row>
    <row r="17" ht="42" customHeight="1" spans="1:10">
      <c r="A17" s="137" t="s">
        <v>303</v>
      </c>
      <c r="B17" s="20" t="s">
        <v>371</v>
      </c>
      <c r="C17" s="20" t="s">
        <v>354</v>
      </c>
      <c r="D17" s="20" t="s">
        <v>355</v>
      </c>
      <c r="E17" s="30" t="s">
        <v>380</v>
      </c>
      <c r="F17" s="20" t="s">
        <v>357</v>
      </c>
      <c r="G17" s="30" t="s">
        <v>358</v>
      </c>
      <c r="H17" s="20" t="s">
        <v>352</v>
      </c>
      <c r="I17" s="20" t="s">
        <v>346</v>
      </c>
      <c r="J17" s="30" t="s">
        <v>380</v>
      </c>
    </row>
    <row r="18" ht="42" customHeight="1" spans="1:10">
      <c r="A18" s="137" t="s">
        <v>307</v>
      </c>
      <c r="B18" s="20" t="s">
        <v>381</v>
      </c>
      <c r="C18" s="20" t="s">
        <v>341</v>
      </c>
      <c r="D18" s="20" t="s">
        <v>342</v>
      </c>
      <c r="E18" s="30" t="s">
        <v>382</v>
      </c>
      <c r="F18" s="20" t="s">
        <v>344</v>
      </c>
      <c r="G18" s="30" t="s">
        <v>83</v>
      </c>
      <c r="H18" s="20" t="s">
        <v>345</v>
      </c>
      <c r="I18" s="20" t="s">
        <v>346</v>
      </c>
      <c r="J18" s="30" t="s">
        <v>383</v>
      </c>
    </row>
    <row r="19" ht="42" customHeight="1" spans="1:10">
      <c r="A19" s="137" t="s">
        <v>307</v>
      </c>
      <c r="B19" s="20" t="s">
        <v>381</v>
      </c>
      <c r="C19" s="20" t="s">
        <v>341</v>
      </c>
      <c r="D19" s="20" t="s">
        <v>360</v>
      </c>
      <c r="E19" s="30" t="s">
        <v>384</v>
      </c>
      <c r="F19" s="20" t="s">
        <v>385</v>
      </c>
      <c r="G19" s="30" t="s">
        <v>83</v>
      </c>
      <c r="H19" s="20" t="s">
        <v>386</v>
      </c>
      <c r="I19" s="20" t="s">
        <v>346</v>
      </c>
      <c r="J19" s="30" t="s">
        <v>387</v>
      </c>
    </row>
    <row r="20" ht="42" customHeight="1" spans="1:10">
      <c r="A20" s="137" t="s">
        <v>307</v>
      </c>
      <c r="B20" s="20" t="s">
        <v>381</v>
      </c>
      <c r="C20" s="20" t="s">
        <v>348</v>
      </c>
      <c r="D20" s="20" t="s">
        <v>349</v>
      </c>
      <c r="E20" s="30" t="s">
        <v>388</v>
      </c>
      <c r="F20" s="20" t="s">
        <v>357</v>
      </c>
      <c r="G20" s="30" t="s">
        <v>389</v>
      </c>
      <c r="H20" s="20" t="s">
        <v>390</v>
      </c>
      <c r="I20" s="20" t="s">
        <v>363</v>
      </c>
      <c r="J20" s="30" t="s">
        <v>391</v>
      </c>
    </row>
    <row r="21" ht="42" customHeight="1" spans="1:10">
      <c r="A21" s="137" t="s">
        <v>307</v>
      </c>
      <c r="B21" s="20" t="s">
        <v>381</v>
      </c>
      <c r="C21" s="20" t="s">
        <v>354</v>
      </c>
      <c r="D21" s="20" t="s">
        <v>355</v>
      </c>
      <c r="E21" s="30" t="s">
        <v>392</v>
      </c>
      <c r="F21" s="20" t="s">
        <v>344</v>
      </c>
      <c r="G21" s="30" t="s">
        <v>393</v>
      </c>
      <c r="H21" s="20" t="s">
        <v>394</v>
      </c>
      <c r="I21" s="20" t="s">
        <v>346</v>
      </c>
      <c r="J21" s="30" t="s">
        <v>395</v>
      </c>
    </row>
    <row r="22" ht="42" customHeight="1" spans="1:10">
      <c r="A22" s="137" t="s">
        <v>322</v>
      </c>
      <c r="B22" s="20" t="s">
        <v>396</v>
      </c>
      <c r="C22" s="20" t="s">
        <v>341</v>
      </c>
      <c r="D22" s="20" t="s">
        <v>342</v>
      </c>
      <c r="E22" s="30" t="s">
        <v>397</v>
      </c>
      <c r="F22" s="20" t="s">
        <v>357</v>
      </c>
      <c r="G22" s="30" t="s">
        <v>83</v>
      </c>
      <c r="H22" s="20" t="s">
        <v>345</v>
      </c>
      <c r="I22" s="20" t="s">
        <v>346</v>
      </c>
      <c r="J22" s="30" t="s">
        <v>398</v>
      </c>
    </row>
    <row r="23" ht="42" customHeight="1" spans="1:10">
      <c r="A23" s="137" t="s">
        <v>322</v>
      </c>
      <c r="B23" s="20" t="s">
        <v>396</v>
      </c>
      <c r="C23" s="20" t="s">
        <v>341</v>
      </c>
      <c r="D23" s="20" t="s">
        <v>360</v>
      </c>
      <c r="E23" s="30" t="s">
        <v>399</v>
      </c>
      <c r="F23" s="20" t="s">
        <v>344</v>
      </c>
      <c r="G23" s="30" t="s">
        <v>400</v>
      </c>
      <c r="H23" s="20"/>
      <c r="I23" s="20" t="s">
        <v>363</v>
      </c>
      <c r="J23" s="30" t="s">
        <v>401</v>
      </c>
    </row>
    <row r="24" ht="42" customHeight="1" spans="1:10">
      <c r="A24" s="137" t="s">
        <v>322</v>
      </c>
      <c r="B24" s="20" t="s">
        <v>396</v>
      </c>
      <c r="C24" s="20" t="s">
        <v>348</v>
      </c>
      <c r="D24" s="20" t="s">
        <v>349</v>
      </c>
      <c r="E24" s="30" t="s">
        <v>402</v>
      </c>
      <c r="F24" s="20" t="s">
        <v>344</v>
      </c>
      <c r="G24" s="30" t="s">
        <v>402</v>
      </c>
      <c r="H24" s="20"/>
      <c r="I24" s="20" t="s">
        <v>363</v>
      </c>
      <c r="J24" s="30" t="s">
        <v>403</v>
      </c>
    </row>
    <row r="25" ht="42" customHeight="1" spans="1:10">
      <c r="A25" s="137" t="s">
        <v>322</v>
      </c>
      <c r="B25" s="20" t="s">
        <v>396</v>
      </c>
      <c r="C25" s="20" t="s">
        <v>354</v>
      </c>
      <c r="D25" s="20" t="s">
        <v>355</v>
      </c>
      <c r="E25" s="30" t="s">
        <v>404</v>
      </c>
      <c r="F25" s="20" t="s">
        <v>357</v>
      </c>
      <c r="G25" s="30" t="s">
        <v>370</v>
      </c>
      <c r="H25" s="20" t="s">
        <v>352</v>
      </c>
      <c r="I25" s="20" t="s">
        <v>346</v>
      </c>
      <c r="J25" s="30" t="s">
        <v>405</v>
      </c>
    </row>
    <row r="26" ht="42" customHeight="1" spans="1:10">
      <c r="A26" s="137" t="s">
        <v>317</v>
      </c>
      <c r="B26" s="20" t="s">
        <v>406</v>
      </c>
      <c r="C26" s="20" t="s">
        <v>341</v>
      </c>
      <c r="D26" s="20" t="s">
        <v>342</v>
      </c>
      <c r="E26" s="30" t="s">
        <v>407</v>
      </c>
      <c r="F26" s="20" t="s">
        <v>357</v>
      </c>
      <c r="G26" s="30" t="s">
        <v>91</v>
      </c>
      <c r="H26" s="20" t="s">
        <v>379</v>
      </c>
      <c r="I26" s="20" t="s">
        <v>346</v>
      </c>
      <c r="J26" s="30" t="s">
        <v>408</v>
      </c>
    </row>
    <row r="27" ht="42" customHeight="1" spans="1:10">
      <c r="A27" s="137" t="s">
        <v>317</v>
      </c>
      <c r="B27" s="20" t="s">
        <v>406</v>
      </c>
      <c r="C27" s="20" t="s">
        <v>341</v>
      </c>
      <c r="D27" s="20" t="s">
        <v>409</v>
      </c>
      <c r="E27" s="30" t="s">
        <v>410</v>
      </c>
      <c r="F27" s="20" t="s">
        <v>344</v>
      </c>
      <c r="G27" s="30" t="s">
        <v>375</v>
      </c>
      <c r="H27" s="20" t="s">
        <v>352</v>
      </c>
      <c r="I27" s="20" t="s">
        <v>346</v>
      </c>
      <c r="J27" s="30" t="s">
        <v>411</v>
      </c>
    </row>
    <row r="28" ht="42" customHeight="1" spans="1:10">
      <c r="A28" s="137" t="s">
        <v>317</v>
      </c>
      <c r="B28" s="20" t="s">
        <v>406</v>
      </c>
      <c r="C28" s="20" t="s">
        <v>341</v>
      </c>
      <c r="D28" s="20" t="s">
        <v>360</v>
      </c>
      <c r="E28" s="30" t="s">
        <v>412</v>
      </c>
      <c r="F28" s="20" t="s">
        <v>344</v>
      </c>
      <c r="G28" s="30" t="s">
        <v>375</v>
      </c>
      <c r="H28" s="20" t="s">
        <v>352</v>
      </c>
      <c r="I28" s="20" t="s">
        <v>346</v>
      </c>
      <c r="J28" s="30" t="s">
        <v>413</v>
      </c>
    </row>
    <row r="29" ht="42" customHeight="1" spans="1:10">
      <c r="A29" s="137" t="s">
        <v>317</v>
      </c>
      <c r="B29" s="20" t="s">
        <v>406</v>
      </c>
      <c r="C29" s="20" t="s">
        <v>341</v>
      </c>
      <c r="D29" s="20" t="s">
        <v>360</v>
      </c>
      <c r="E29" s="30" t="s">
        <v>414</v>
      </c>
      <c r="F29" s="20" t="s">
        <v>357</v>
      </c>
      <c r="G29" s="30" t="s">
        <v>415</v>
      </c>
      <c r="H29" s="20" t="s">
        <v>352</v>
      </c>
      <c r="I29" s="20" t="s">
        <v>346</v>
      </c>
      <c r="J29" s="30" t="s">
        <v>416</v>
      </c>
    </row>
    <row r="30" ht="42" customHeight="1" spans="1:10">
      <c r="A30" s="137" t="s">
        <v>317</v>
      </c>
      <c r="B30" s="20" t="s">
        <v>406</v>
      </c>
      <c r="C30" s="20" t="s">
        <v>348</v>
      </c>
      <c r="D30" s="20" t="s">
        <v>349</v>
      </c>
      <c r="E30" s="30" t="s">
        <v>417</v>
      </c>
      <c r="F30" s="20" t="s">
        <v>344</v>
      </c>
      <c r="G30" s="30" t="s">
        <v>418</v>
      </c>
      <c r="H30" s="20" t="s">
        <v>419</v>
      </c>
      <c r="I30" s="20" t="s">
        <v>363</v>
      </c>
      <c r="J30" s="30" t="s">
        <v>420</v>
      </c>
    </row>
    <row r="31" ht="42" customHeight="1" spans="1:10">
      <c r="A31" s="137" t="s">
        <v>317</v>
      </c>
      <c r="B31" s="20" t="s">
        <v>406</v>
      </c>
      <c r="C31" s="20" t="s">
        <v>348</v>
      </c>
      <c r="D31" s="20" t="s">
        <v>421</v>
      </c>
      <c r="E31" s="30" t="s">
        <v>422</v>
      </c>
      <c r="F31" s="20" t="s">
        <v>344</v>
      </c>
      <c r="G31" s="30" t="s">
        <v>423</v>
      </c>
      <c r="H31" s="20" t="s">
        <v>419</v>
      </c>
      <c r="I31" s="20" t="s">
        <v>363</v>
      </c>
      <c r="J31" s="30" t="s">
        <v>424</v>
      </c>
    </row>
    <row r="32" ht="42" customHeight="1" spans="1:10">
      <c r="A32" s="137" t="s">
        <v>317</v>
      </c>
      <c r="B32" s="20" t="s">
        <v>406</v>
      </c>
      <c r="C32" s="20" t="s">
        <v>354</v>
      </c>
      <c r="D32" s="20" t="s">
        <v>355</v>
      </c>
      <c r="E32" s="30" t="s">
        <v>425</v>
      </c>
      <c r="F32" s="20" t="s">
        <v>357</v>
      </c>
      <c r="G32" s="30" t="s">
        <v>370</v>
      </c>
      <c r="H32" s="20" t="s">
        <v>352</v>
      </c>
      <c r="I32" s="20" t="s">
        <v>346</v>
      </c>
      <c r="J32" s="30" t="s">
        <v>426</v>
      </c>
    </row>
    <row r="33" ht="42" customHeight="1" spans="1:10">
      <c r="A33" s="137" t="s">
        <v>326</v>
      </c>
      <c r="B33" s="20" t="s">
        <v>427</v>
      </c>
      <c r="C33" s="20" t="s">
        <v>341</v>
      </c>
      <c r="D33" s="20" t="s">
        <v>342</v>
      </c>
      <c r="E33" s="30" t="s">
        <v>428</v>
      </c>
      <c r="F33" s="20" t="s">
        <v>344</v>
      </c>
      <c r="G33" s="30" t="s">
        <v>429</v>
      </c>
      <c r="H33" s="20" t="s">
        <v>345</v>
      </c>
      <c r="I33" s="20" t="s">
        <v>346</v>
      </c>
      <c r="J33" s="30" t="s">
        <v>430</v>
      </c>
    </row>
    <row r="34" ht="42" customHeight="1" spans="1:10">
      <c r="A34" s="137" t="s">
        <v>326</v>
      </c>
      <c r="B34" s="20" t="s">
        <v>427</v>
      </c>
      <c r="C34" s="20" t="s">
        <v>348</v>
      </c>
      <c r="D34" s="20" t="s">
        <v>349</v>
      </c>
      <c r="E34" s="30" t="s">
        <v>148</v>
      </c>
      <c r="F34" s="20" t="s">
        <v>344</v>
      </c>
      <c r="G34" s="30" t="s">
        <v>431</v>
      </c>
      <c r="H34" s="20" t="s">
        <v>345</v>
      </c>
      <c r="I34" s="20" t="s">
        <v>363</v>
      </c>
      <c r="J34" s="30" t="s">
        <v>430</v>
      </c>
    </row>
    <row r="35" ht="42" customHeight="1" spans="1:10">
      <c r="A35" s="137" t="s">
        <v>326</v>
      </c>
      <c r="B35" s="20" t="s">
        <v>427</v>
      </c>
      <c r="C35" s="20" t="s">
        <v>354</v>
      </c>
      <c r="D35" s="20" t="s">
        <v>355</v>
      </c>
      <c r="E35" s="30" t="s">
        <v>369</v>
      </c>
      <c r="F35" s="20" t="s">
        <v>357</v>
      </c>
      <c r="G35" s="30" t="s">
        <v>370</v>
      </c>
      <c r="H35" s="20" t="s">
        <v>352</v>
      </c>
      <c r="I35" s="20" t="s">
        <v>346</v>
      </c>
      <c r="J35" s="30" t="s">
        <v>369</v>
      </c>
    </row>
    <row r="36" ht="42" customHeight="1" spans="1:10">
      <c r="A36" s="137" t="s">
        <v>291</v>
      </c>
      <c r="B36" s="20" t="s">
        <v>432</v>
      </c>
      <c r="C36" s="20" t="s">
        <v>341</v>
      </c>
      <c r="D36" s="20" t="s">
        <v>360</v>
      </c>
      <c r="E36" s="30" t="s">
        <v>433</v>
      </c>
      <c r="F36" s="20" t="s">
        <v>344</v>
      </c>
      <c r="G36" s="30" t="s">
        <v>375</v>
      </c>
      <c r="H36" s="20" t="s">
        <v>352</v>
      </c>
      <c r="I36" s="20" t="s">
        <v>346</v>
      </c>
      <c r="J36" s="30" t="s">
        <v>434</v>
      </c>
    </row>
    <row r="37" ht="42" customHeight="1" spans="1:10">
      <c r="A37" s="137" t="s">
        <v>291</v>
      </c>
      <c r="B37" s="20" t="s">
        <v>432</v>
      </c>
      <c r="C37" s="20" t="s">
        <v>348</v>
      </c>
      <c r="D37" s="20" t="s">
        <v>349</v>
      </c>
      <c r="E37" s="30" t="s">
        <v>435</v>
      </c>
      <c r="F37" s="20" t="s">
        <v>344</v>
      </c>
      <c r="G37" s="30" t="s">
        <v>436</v>
      </c>
      <c r="H37" s="20" t="s">
        <v>345</v>
      </c>
      <c r="I37" s="20" t="s">
        <v>363</v>
      </c>
      <c r="J37" s="30" t="s">
        <v>437</v>
      </c>
    </row>
    <row r="38" ht="42" customHeight="1" spans="1:10">
      <c r="A38" s="137" t="s">
        <v>291</v>
      </c>
      <c r="B38" s="20" t="s">
        <v>432</v>
      </c>
      <c r="C38" s="20" t="s">
        <v>354</v>
      </c>
      <c r="D38" s="20" t="s">
        <v>355</v>
      </c>
      <c r="E38" s="30" t="s">
        <v>438</v>
      </c>
      <c r="F38" s="20" t="s">
        <v>357</v>
      </c>
      <c r="G38" s="30" t="s">
        <v>358</v>
      </c>
      <c r="H38" s="20" t="s">
        <v>352</v>
      </c>
      <c r="I38" s="20" t="s">
        <v>346</v>
      </c>
      <c r="J38" s="30" t="s">
        <v>439</v>
      </c>
    </row>
    <row r="39" ht="42" customHeight="1" spans="1:10">
      <c r="A39" s="137" t="s">
        <v>328</v>
      </c>
      <c r="B39" s="20" t="s">
        <v>440</v>
      </c>
      <c r="C39" s="20" t="s">
        <v>341</v>
      </c>
      <c r="D39" s="20" t="s">
        <v>342</v>
      </c>
      <c r="E39" s="30" t="s">
        <v>328</v>
      </c>
      <c r="F39" s="20" t="s">
        <v>344</v>
      </c>
      <c r="G39" s="30" t="s">
        <v>441</v>
      </c>
      <c r="H39" s="20" t="s">
        <v>345</v>
      </c>
      <c r="I39" s="20" t="s">
        <v>346</v>
      </c>
      <c r="J39" s="30" t="s">
        <v>328</v>
      </c>
    </row>
    <row r="40" ht="42" customHeight="1" spans="1:10">
      <c r="A40" s="137" t="s">
        <v>328</v>
      </c>
      <c r="B40" s="20" t="s">
        <v>440</v>
      </c>
      <c r="C40" s="20" t="s">
        <v>348</v>
      </c>
      <c r="D40" s="20" t="s">
        <v>421</v>
      </c>
      <c r="E40" s="30" t="s">
        <v>328</v>
      </c>
      <c r="F40" s="20" t="s">
        <v>344</v>
      </c>
      <c r="G40" s="30" t="s">
        <v>442</v>
      </c>
      <c r="H40" s="20" t="s">
        <v>345</v>
      </c>
      <c r="I40" s="20" t="s">
        <v>346</v>
      </c>
      <c r="J40" s="30" t="s">
        <v>328</v>
      </c>
    </row>
    <row r="41" ht="42" customHeight="1" spans="1:10">
      <c r="A41" s="137" t="s">
        <v>328</v>
      </c>
      <c r="B41" s="20" t="s">
        <v>440</v>
      </c>
      <c r="C41" s="20" t="s">
        <v>354</v>
      </c>
      <c r="D41" s="20" t="s">
        <v>355</v>
      </c>
      <c r="E41" s="30" t="s">
        <v>328</v>
      </c>
      <c r="F41" s="20" t="s">
        <v>344</v>
      </c>
      <c r="G41" s="30" t="s">
        <v>442</v>
      </c>
      <c r="H41" s="20" t="s">
        <v>345</v>
      </c>
      <c r="I41" s="20" t="s">
        <v>346</v>
      </c>
      <c r="J41" s="30" t="s">
        <v>443</v>
      </c>
    </row>
    <row r="42" ht="42" customHeight="1" spans="1:10">
      <c r="A42" s="137" t="s">
        <v>328</v>
      </c>
      <c r="B42" s="20" t="s">
        <v>440</v>
      </c>
      <c r="C42" s="20" t="s">
        <v>444</v>
      </c>
      <c r="D42" s="20" t="s">
        <v>445</v>
      </c>
      <c r="E42" s="30" t="s">
        <v>328</v>
      </c>
      <c r="F42" s="20" t="s">
        <v>344</v>
      </c>
      <c r="G42" s="30" t="s">
        <v>442</v>
      </c>
      <c r="H42" s="20" t="s">
        <v>345</v>
      </c>
      <c r="I42" s="20" t="s">
        <v>346</v>
      </c>
      <c r="J42" s="30" t="s">
        <v>328</v>
      </c>
    </row>
    <row r="43" ht="42" customHeight="1" spans="1:10">
      <c r="A43" s="137" t="s">
        <v>315</v>
      </c>
      <c r="B43" s="20" t="s">
        <v>446</v>
      </c>
      <c r="C43" s="20" t="s">
        <v>341</v>
      </c>
      <c r="D43" s="20" t="s">
        <v>360</v>
      </c>
      <c r="E43" s="30" t="s">
        <v>447</v>
      </c>
      <c r="F43" s="20" t="s">
        <v>344</v>
      </c>
      <c r="G43" s="30" t="s">
        <v>448</v>
      </c>
      <c r="H43" s="20" t="s">
        <v>345</v>
      </c>
      <c r="I43" s="20" t="s">
        <v>363</v>
      </c>
      <c r="J43" s="30" t="s">
        <v>447</v>
      </c>
    </row>
    <row r="44" ht="42" customHeight="1" spans="1:10">
      <c r="A44" s="137" t="s">
        <v>315</v>
      </c>
      <c r="B44" s="20" t="s">
        <v>446</v>
      </c>
      <c r="C44" s="20" t="s">
        <v>348</v>
      </c>
      <c r="D44" s="20" t="s">
        <v>349</v>
      </c>
      <c r="E44" s="30" t="s">
        <v>449</v>
      </c>
      <c r="F44" s="20" t="s">
        <v>344</v>
      </c>
      <c r="G44" s="30" t="s">
        <v>389</v>
      </c>
      <c r="H44" s="20" t="s">
        <v>345</v>
      </c>
      <c r="I44" s="20" t="s">
        <v>363</v>
      </c>
      <c r="J44" s="30" t="s">
        <v>450</v>
      </c>
    </row>
    <row r="45" ht="42" customHeight="1" spans="1:10">
      <c r="A45" s="137" t="s">
        <v>315</v>
      </c>
      <c r="B45" s="20" t="s">
        <v>446</v>
      </c>
      <c r="C45" s="20" t="s">
        <v>354</v>
      </c>
      <c r="D45" s="20" t="s">
        <v>355</v>
      </c>
      <c r="E45" s="30" t="s">
        <v>451</v>
      </c>
      <c r="F45" s="20" t="s">
        <v>357</v>
      </c>
      <c r="G45" s="30" t="s">
        <v>452</v>
      </c>
      <c r="H45" s="20" t="s">
        <v>352</v>
      </c>
      <c r="I45" s="20" t="s">
        <v>346</v>
      </c>
      <c r="J45" s="30" t="s">
        <v>451</v>
      </c>
    </row>
    <row r="46" ht="42" customHeight="1" spans="1:10">
      <c r="A46" s="137" t="s">
        <v>294</v>
      </c>
      <c r="B46" s="20" t="s">
        <v>453</v>
      </c>
      <c r="C46" s="20" t="s">
        <v>341</v>
      </c>
      <c r="D46" s="20" t="s">
        <v>342</v>
      </c>
      <c r="E46" s="30" t="s">
        <v>454</v>
      </c>
      <c r="F46" s="20" t="s">
        <v>344</v>
      </c>
      <c r="G46" s="30" t="s">
        <v>455</v>
      </c>
      <c r="H46" s="20" t="s">
        <v>345</v>
      </c>
      <c r="I46" s="20" t="s">
        <v>346</v>
      </c>
      <c r="J46" s="30" t="s">
        <v>454</v>
      </c>
    </row>
    <row r="47" ht="42" customHeight="1" spans="1:10">
      <c r="A47" s="137" t="s">
        <v>294</v>
      </c>
      <c r="B47" s="20" t="s">
        <v>453</v>
      </c>
      <c r="C47" s="20" t="s">
        <v>341</v>
      </c>
      <c r="D47" s="20" t="s">
        <v>409</v>
      </c>
      <c r="E47" s="30" t="s">
        <v>456</v>
      </c>
      <c r="F47" s="20" t="s">
        <v>357</v>
      </c>
      <c r="G47" s="30" t="s">
        <v>375</v>
      </c>
      <c r="H47" s="20" t="s">
        <v>345</v>
      </c>
      <c r="I47" s="20" t="s">
        <v>363</v>
      </c>
      <c r="J47" s="30" t="s">
        <v>457</v>
      </c>
    </row>
    <row r="48" ht="42" customHeight="1" spans="1:10">
      <c r="A48" s="137" t="s">
        <v>294</v>
      </c>
      <c r="B48" s="20" t="s">
        <v>453</v>
      </c>
      <c r="C48" s="20" t="s">
        <v>348</v>
      </c>
      <c r="D48" s="20" t="s">
        <v>349</v>
      </c>
      <c r="E48" s="30" t="s">
        <v>458</v>
      </c>
      <c r="F48" s="20" t="s">
        <v>357</v>
      </c>
      <c r="G48" s="30" t="s">
        <v>375</v>
      </c>
      <c r="H48" s="20" t="s">
        <v>352</v>
      </c>
      <c r="I48" s="20" t="s">
        <v>346</v>
      </c>
      <c r="J48" s="30" t="s">
        <v>459</v>
      </c>
    </row>
    <row r="49" ht="42" customHeight="1" spans="1:10">
      <c r="A49" s="137" t="s">
        <v>294</v>
      </c>
      <c r="B49" s="20" t="s">
        <v>453</v>
      </c>
      <c r="C49" s="20" t="s">
        <v>354</v>
      </c>
      <c r="D49" s="20" t="s">
        <v>355</v>
      </c>
      <c r="E49" s="30" t="s">
        <v>460</v>
      </c>
      <c r="F49" s="20" t="s">
        <v>357</v>
      </c>
      <c r="G49" s="30" t="s">
        <v>358</v>
      </c>
      <c r="H49" s="20" t="s">
        <v>352</v>
      </c>
      <c r="I49" s="20" t="s">
        <v>346</v>
      </c>
      <c r="J49" s="30" t="s">
        <v>461</v>
      </c>
    </row>
    <row r="50" ht="42" customHeight="1" spans="1:10">
      <c r="A50" s="137" t="s">
        <v>313</v>
      </c>
      <c r="B50" s="20" t="s">
        <v>462</v>
      </c>
      <c r="C50" s="20" t="s">
        <v>341</v>
      </c>
      <c r="D50" s="20" t="s">
        <v>342</v>
      </c>
      <c r="E50" s="30" t="s">
        <v>463</v>
      </c>
      <c r="F50" s="20" t="s">
        <v>357</v>
      </c>
      <c r="G50" s="30" t="s">
        <v>85</v>
      </c>
      <c r="H50" s="20" t="s">
        <v>345</v>
      </c>
      <c r="I50" s="20" t="s">
        <v>346</v>
      </c>
      <c r="J50" s="30" t="s">
        <v>464</v>
      </c>
    </row>
    <row r="51" ht="42" customHeight="1" spans="1:10">
      <c r="A51" s="137" t="s">
        <v>313</v>
      </c>
      <c r="B51" s="20" t="s">
        <v>462</v>
      </c>
      <c r="C51" s="20" t="s">
        <v>341</v>
      </c>
      <c r="D51" s="20" t="s">
        <v>360</v>
      </c>
      <c r="E51" s="30" t="s">
        <v>465</v>
      </c>
      <c r="F51" s="20" t="s">
        <v>344</v>
      </c>
      <c r="G51" s="30" t="s">
        <v>466</v>
      </c>
      <c r="H51" s="20"/>
      <c r="I51" s="20" t="s">
        <v>363</v>
      </c>
      <c r="J51" s="30" t="s">
        <v>467</v>
      </c>
    </row>
    <row r="52" ht="42" customHeight="1" spans="1:10">
      <c r="A52" s="137" t="s">
        <v>313</v>
      </c>
      <c r="B52" s="20" t="s">
        <v>462</v>
      </c>
      <c r="C52" s="20" t="s">
        <v>348</v>
      </c>
      <c r="D52" s="20" t="s">
        <v>349</v>
      </c>
      <c r="E52" s="30" t="s">
        <v>468</v>
      </c>
      <c r="F52" s="20" t="s">
        <v>344</v>
      </c>
      <c r="G52" s="30" t="s">
        <v>468</v>
      </c>
      <c r="H52" s="20"/>
      <c r="I52" s="20" t="s">
        <v>363</v>
      </c>
      <c r="J52" s="30" t="s">
        <v>469</v>
      </c>
    </row>
    <row r="53" ht="42" customHeight="1" spans="1:10">
      <c r="A53" s="137" t="s">
        <v>313</v>
      </c>
      <c r="B53" s="20" t="s">
        <v>462</v>
      </c>
      <c r="C53" s="20" t="s">
        <v>354</v>
      </c>
      <c r="D53" s="20" t="s">
        <v>355</v>
      </c>
      <c r="E53" s="30" t="s">
        <v>470</v>
      </c>
      <c r="F53" s="20" t="s">
        <v>357</v>
      </c>
      <c r="G53" s="30" t="s">
        <v>370</v>
      </c>
      <c r="H53" s="20" t="s">
        <v>352</v>
      </c>
      <c r="I53" s="20" t="s">
        <v>346</v>
      </c>
      <c r="J53" s="30" t="s">
        <v>470</v>
      </c>
    </row>
    <row r="54" ht="42" customHeight="1" spans="1:10">
      <c r="A54" s="137" t="s">
        <v>311</v>
      </c>
      <c r="B54" s="20" t="s">
        <v>471</v>
      </c>
      <c r="C54" s="20" t="s">
        <v>341</v>
      </c>
      <c r="D54" s="20" t="s">
        <v>342</v>
      </c>
      <c r="E54" s="30" t="s">
        <v>472</v>
      </c>
      <c r="F54" s="20" t="s">
        <v>357</v>
      </c>
      <c r="G54" s="30" t="s">
        <v>473</v>
      </c>
      <c r="H54" s="20" t="s">
        <v>474</v>
      </c>
      <c r="I54" s="20" t="s">
        <v>346</v>
      </c>
      <c r="J54" s="30" t="s">
        <v>475</v>
      </c>
    </row>
    <row r="55" ht="69" customHeight="1" spans="1:10">
      <c r="A55" s="137" t="s">
        <v>311</v>
      </c>
      <c r="B55" s="20" t="s">
        <v>471</v>
      </c>
      <c r="C55" s="20" t="s">
        <v>341</v>
      </c>
      <c r="D55" s="20" t="s">
        <v>342</v>
      </c>
      <c r="E55" s="30" t="s">
        <v>476</v>
      </c>
      <c r="F55" s="20" t="s">
        <v>357</v>
      </c>
      <c r="G55" s="30" t="s">
        <v>375</v>
      </c>
      <c r="H55" s="20" t="s">
        <v>352</v>
      </c>
      <c r="I55" s="20" t="s">
        <v>346</v>
      </c>
      <c r="J55" s="30" t="s">
        <v>477</v>
      </c>
    </row>
    <row r="56" ht="69" customHeight="1" spans="1:10">
      <c r="A56" s="137" t="s">
        <v>311</v>
      </c>
      <c r="B56" s="20" t="s">
        <v>471</v>
      </c>
      <c r="C56" s="20" t="s">
        <v>341</v>
      </c>
      <c r="D56" s="20" t="s">
        <v>409</v>
      </c>
      <c r="E56" s="30" t="s">
        <v>478</v>
      </c>
      <c r="F56" s="20" t="s">
        <v>357</v>
      </c>
      <c r="G56" s="30" t="s">
        <v>375</v>
      </c>
      <c r="H56" s="20" t="s">
        <v>352</v>
      </c>
      <c r="I56" s="20" t="s">
        <v>346</v>
      </c>
      <c r="J56" s="30" t="s">
        <v>479</v>
      </c>
    </row>
    <row r="57" ht="69" customHeight="1" spans="1:10">
      <c r="A57" s="137" t="s">
        <v>311</v>
      </c>
      <c r="B57" s="20" t="s">
        <v>471</v>
      </c>
      <c r="C57" s="20" t="s">
        <v>341</v>
      </c>
      <c r="D57" s="20" t="s">
        <v>360</v>
      </c>
      <c r="E57" s="30" t="s">
        <v>480</v>
      </c>
      <c r="F57" s="20" t="s">
        <v>357</v>
      </c>
      <c r="G57" s="30" t="s">
        <v>375</v>
      </c>
      <c r="H57" s="20" t="s">
        <v>352</v>
      </c>
      <c r="I57" s="20" t="s">
        <v>346</v>
      </c>
      <c r="J57" s="30" t="s">
        <v>481</v>
      </c>
    </row>
    <row r="58" ht="69" customHeight="1" spans="1:10">
      <c r="A58" s="137" t="s">
        <v>311</v>
      </c>
      <c r="B58" s="20" t="s">
        <v>471</v>
      </c>
      <c r="C58" s="20" t="s">
        <v>348</v>
      </c>
      <c r="D58" s="20" t="s">
        <v>349</v>
      </c>
      <c r="E58" s="30" t="s">
        <v>482</v>
      </c>
      <c r="F58" s="20" t="s">
        <v>357</v>
      </c>
      <c r="G58" s="30" t="s">
        <v>375</v>
      </c>
      <c r="H58" s="20" t="s">
        <v>352</v>
      </c>
      <c r="I58" s="20" t="s">
        <v>346</v>
      </c>
      <c r="J58" s="30" t="s">
        <v>483</v>
      </c>
    </row>
    <row r="59" ht="69" customHeight="1" spans="1:10">
      <c r="A59" s="137" t="s">
        <v>311</v>
      </c>
      <c r="B59" s="20" t="s">
        <v>471</v>
      </c>
      <c r="C59" s="20" t="s">
        <v>354</v>
      </c>
      <c r="D59" s="20" t="s">
        <v>355</v>
      </c>
      <c r="E59" s="30" t="s">
        <v>484</v>
      </c>
      <c r="F59" s="20" t="s">
        <v>357</v>
      </c>
      <c r="G59" s="30" t="s">
        <v>370</v>
      </c>
      <c r="H59" s="20" t="s">
        <v>352</v>
      </c>
      <c r="I59" s="20" t="s">
        <v>346</v>
      </c>
      <c r="J59" s="30" t="s">
        <v>485</v>
      </c>
    </row>
    <row r="60" ht="42" customHeight="1" spans="1:10">
      <c r="A60" s="137" t="s">
        <v>320</v>
      </c>
      <c r="B60" s="20" t="s">
        <v>486</v>
      </c>
      <c r="C60" s="20" t="s">
        <v>341</v>
      </c>
      <c r="D60" s="20" t="s">
        <v>342</v>
      </c>
      <c r="E60" s="30" t="s">
        <v>472</v>
      </c>
      <c r="F60" s="20" t="s">
        <v>357</v>
      </c>
      <c r="G60" s="30" t="s">
        <v>487</v>
      </c>
      <c r="H60" s="20" t="s">
        <v>474</v>
      </c>
      <c r="I60" s="20" t="s">
        <v>346</v>
      </c>
      <c r="J60" s="30" t="s">
        <v>488</v>
      </c>
    </row>
    <row r="61" ht="42" customHeight="1" spans="1:10">
      <c r="A61" s="137" t="s">
        <v>320</v>
      </c>
      <c r="B61" s="20" t="s">
        <v>486</v>
      </c>
      <c r="C61" s="20" t="s">
        <v>341</v>
      </c>
      <c r="D61" s="20" t="s">
        <v>342</v>
      </c>
      <c r="E61" s="30" t="s">
        <v>489</v>
      </c>
      <c r="F61" s="20" t="s">
        <v>357</v>
      </c>
      <c r="G61" s="30" t="s">
        <v>83</v>
      </c>
      <c r="H61" s="20" t="s">
        <v>490</v>
      </c>
      <c r="I61" s="20" t="s">
        <v>346</v>
      </c>
      <c r="J61" s="30" t="s">
        <v>488</v>
      </c>
    </row>
    <row r="62" ht="42" customHeight="1" spans="1:10">
      <c r="A62" s="137" t="s">
        <v>320</v>
      </c>
      <c r="B62" s="20" t="s">
        <v>486</v>
      </c>
      <c r="C62" s="20" t="s">
        <v>341</v>
      </c>
      <c r="D62" s="20" t="s">
        <v>409</v>
      </c>
      <c r="E62" s="30" t="s">
        <v>491</v>
      </c>
      <c r="F62" s="20" t="s">
        <v>492</v>
      </c>
      <c r="G62" s="30" t="s">
        <v>493</v>
      </c>
      <c r="H62" s="20" t="s">
        <v>352</v>
      </c>
      <c r="I62" s="20" t="s">
        <v>346</v>
      </c>
      <c r="J62" s="30" t="s">
        <v>494</v>
      </c>
    </row>
    <row r="63" ht="42" customHeight="1" spans="1:10">
      <c r="A63" s="137" t="s">
        <v>320</v>
      </c>
      <c r="B63" s="20" t="s">
        <v>486</v>
      </c>
      <c r="C63" s="20" t="s">
        <v>348</v>
      </c>
      <c r="D63" s="20" t="s">
        <v>349</v>
      </c>
      <c r="E63" s="30" t="s">
        <v>482</v>
      </c>
      <c r="F63" s="20" t="s">
        <v>357</v>
      </c>
      <c r="G63" s="30" t="s">
        <v>375</v>
      </c>
      <c r="H63" s="20" t="s">
        <v>352</v>
      </c>
      <c r="I63" s="20" t="s">
        <v>346</v>
      </c>
      <c r="J63" s="30" t="s">
        <v>495</v>
      </c>
    </row>
    <row r="64" ht="42" customHeight="1" spans="1:10">
      <c r="A64" s="137" t="s">
        <v>320</v>
      </c>
      <c r="B64" s="20" t="s">
        <v>486</v>
      </c>
      <c r="C64" s="20" t="s">
        <v>354</v>
      </c>
      <c r="D64" s="20" t="s">
        <v>355</v>
      </c>
      <c r="E64" s="30" t="s">
        <v>484</v>
      </c>
      <c r="F64" s="20" t="s">
        <v>357</v>
      </c>
      <c r="G64" s="30" t="s">
        <v>358</v>
      </c>
      <c r="H64" s="20" t="s">
        <v>352</v>
      </c>
      <c r="I64" s="20" t="s">
        <v>346</v>
      </c>
      <c r="J64" s="30" t="s">
        <v>496</v>
      </c>
    </row>
  </sheetData>
  <mergeCells count="30">
    <mergeCell ref="A2:J2"/>
    <mergeCell ref="A3:H3"/>
    <mergeCell ref="A8:A10"/>
    <mergeCell ref="A11:A13"/>
    <mergeCell ref="A14:A17"/>
    <mergeCell ref="A18:A21"/>
    <mergeCell ref="A22:A25"/>
    <mergeCell ref="A26:A32"/>
    <mergeCell ref="A33:A35"/>
    <mergeCell ref="A36:A38"/>
    <mergeCell ref="A39:A42"/>
    <mergeCell ref="A43:A45"/>
    <mergeCell ref="A46:A49"/>
    <mergeCell ref="A50:A53"/>
    <mergeCell ref="A54:A59"/>
    <mergeCell ref="A60:A64"/>
    <mergeCell ref="B8:B10"/>
    <mergeCell ref="B11:B13"/>
    <mergeCell ref="B14:B17"/>
    <mergeCell ref="B18:B21"/>
    <mergeCell ref="B22:B25"/>
    <mergeCell ref="B26:B32"/>
    <mergeCell ref="B33:B35"/>
    <mergeCell ref="B36:B38"/>
    <mergeCell ref="B39:B42"/>
    <mergeCell ref="B43:B45"/>
    <mergeCell ref="B46:B49"/>
    <mergeCell ref="B50:B53"/>
    <mergeCell ref="B54:B59"/>
    <mergeCell ref="B60:B6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月新武</cp:lastModifiedBy>
  <dcterms:created xsi:type="dcterms:W3CDTF">2026-02-26T08:03:00Z</dcterms:created>
  <dcterms:modified xsi:type="dcterms:W3CDTF">2026-03-17T02:03:13Z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B54F2923927C45BD98B695CA114F2AAA_12</vt:lpwstr>
  </property>
</Properties>
</file>