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570" windowWidth="27735" windowHeight="117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24519"/>
</workbook>
</file>

<file path=xl/calcChain.xml><?xml version="1.0" encoding="utf-8"?>
<calcChain xmlns="http://schemas.openxmlformats.org/spreadsheetml/2006/main">
  <c r="G5" i="17"/>
  <c r="F5"/>
  <c r="E5"/>
  <c r="A3"/>
  <c r="A2"/>
  <c r="A3" i="16"/>
  <c r="A2"/>
  <c r="A3" i="15"/>
  <c r="A2"/>
  <c r="A3" i="14"/>
  <c r="A2"/>
  <c r="A3" i="13"/>
  <c r="A2"/>
  <c r="A3" i="12"/>
  <c r="A2"/>
  <c r="A3" i="11"/>
  <c r="A2"/>
  <c r="A3" i="10"/>
  <c r="A2"/>
  <c r="A3" i="9"/>
  <c r="A2"/>
  <c r="A3" i="8"/>
  <c r="A2"/>
  <c r="A3" i="7"/>
  <c r="A2"/>
  <c r="A3" i="6"/>
  <c r="A2"/>
  <c r="A3" i="5"/>
  <c r="A2"/>
  <c r="A3" i="4"/>
  <c r="A2"/>
  <c r="A3" i="3"/>
  <c r="A2"/>
  <c r="A3" i="2"/>
  <c r="A2"/>
  <c r="A3" i="1"/>
  <c r="A2"/>
</calcChain>
</file>

<file path=xl/sharedStrings.xml><?xml version="1.0" encoding="utf-8"?>
<sst xmlns="http://schemas.openxmlformats.org/spreadsheetml/2006/main" count="1841" uniqueCount="583">
  <si>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</si>
  <si>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</si>
  <si>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</si>
  <si>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</si>
  <si>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</si>
  <si>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</si>
  <si>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</si>
  <si>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</si>
  <si>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</si>
  <si>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</si>
  <si>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</si>
  <si>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</si>
  <si>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</si>
  <si>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</si>
  <si>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</si>
  <si>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</si>
  <si>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</si>
  <si>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</si>
  <si>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</si>
  <si>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</si>
  <si>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</si>
  <si>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</si>
  <si>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</si>
  <si>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</si>
  <si>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</si>
  <si>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</si>
  <si>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</si>
  <si>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</si>
  <si>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</si>
  <si>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</si>
  <si>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</si>
  <si>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</si>
  <si>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</si>
  <si>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</si>
  <si>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</si>
  <si>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</si>
  <si>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</si>
  <si>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</si>
  <si>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</si>
  <si>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</si>
  <si>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</si>
  <si>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</si>
  <si>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</si>
  <si>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</si>
  <si>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</si>
  <si>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</si>
  <si>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</si>
  <si>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</si>
  <si>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</si>
  <si>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</si>
  <si>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</si>
  <si>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</si>
  <si>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</si>
  <si>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</si>
  <si>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</si>
  <si>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</si>
  <si>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</si>
  <si>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</si>
  <si>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</si>
  <si>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</si>
  <si>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</si>
  <si>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</si>
  <si>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</si>
  <si>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</si>
  <si>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</si>
  <si>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</si>
  <si>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</si>
  <si>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</si>
  <si>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</si>
  <si>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t>
  </si>
  <si>
    <t>嵩明县市场监督管理局</t>
  </si>
  <si>
    <t>150001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</si>
  <si>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</si>
  <si>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</si>
  <si>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</si>
  <si>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</si>
  <si>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</si>
  <si>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</si>
  <si>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</si>
  <si>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</si>
  <si>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</si>
  <si>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</si>
  <si>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</si>
  <si>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</si>
  <si>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</si>
  <si>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</si>
  <si>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</si>
  <si>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</si>
  <si>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</si>
  <si>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</si>
  <si>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</si>
  <si>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</si>
  <si>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</si>
  <si>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</si>
  <si>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</si>
  <si>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</si>
  <si>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</si>
  <si>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</si>
  <si>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</si>
  <si>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</si>
  <si>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20138</t>
  </si>
  <si>
    <t>市场监督管理事务</t>
  </si>
  <si>
    <t>2013801</t>
  </si>
  <si>
    <t>行政运行</t>
  </si>
  <si>
    <t>2013805</t>
  </si>
  <si>
    <t>市场秩序执法</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</si>
  <si>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</si>
  <si>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</si>
  <si>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</si>
  <si>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</si>
  <si>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</si>
  <si>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</si>
  <si>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</si>
  <si>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</si>
  <si>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</si>
  <si>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</si>
  <si>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</si>
  <si>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</si>
  <si>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</si>
  <si>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</si>
  <si>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</si>
  <si>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</si>
  <si>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</si>
  <si>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</si>
  <si>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</si>
  <si>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</si>
  <si>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</si>
  <si>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</si>
  <si>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</si>
  <si>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</si>
  <si>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</si>
  <si>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</si>
  <si>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</si>
  <si>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</si>
  <si>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</si>
  <si>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</si>
  <si>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</si>
  <si>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</si>
  <si>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</si>
  <si>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</si>
  <si>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</si>
  <si>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</si>
  <si>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</si>
  <si>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</si>
  <si>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</si>
  <si>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</si>
  <si>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</si>
  <si>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</si>
  <si>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</si>
  <si>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</si>
  <si>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</si>
  <si>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</si>
  <si>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</si>
  <si>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</si>
  <si>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</si>
  <si>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</si>
  <si>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</si>
  <si>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</si>
  <si>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</si>
  <si>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</si>
  <si>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</si>
  <si>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</si>
  <si>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</si>
  <si>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</si>
  <si>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</si>
  <si>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</si>
  <si>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</si>
  <si>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</si>
  <si>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</si>
  <si>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</si>
  <si>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</si>
  <si>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</si>
  <si>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</si>
  <si>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</si>
  <si>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</si>
  <si>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</si>
  <si>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</si>
  <si>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</si>
  <si>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</si>
  <si>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</si>
  <si>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</si>
  <si>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</si>
  <si>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</si>
  <si>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</si>
  <si>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</si>
  <si>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</si>
  <si>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</si>
  <si>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</si>
  <si>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</si>
  <si>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</si>
  <si>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</si>
  <si>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</si>
  <si>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</si>
  <si>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</si>
  <si>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</si>
  <si>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</si>
  <si>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</si>
  <si>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</si>
  <si>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</si>
  <si>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</si>
  <si>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</si>
  <si>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</si>
  <si>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</si>
  <si>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</si>
  <si>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</si>
  <si>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</si>
  <si>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</si>
  <si>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</si>
  <si>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</si>
  <si>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</si>
  <si>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</si>
  <si>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</si>
  <si>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</si>
  <si>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</si>
  <si>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</si>
  <si>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</si>
  <si>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530127210000000017411</t>
  </si>
  <si>
    <t>事业人员支出工资</t>
  </si>
  <si>
    <t>30101</t>
  </si>
  <si>
    <t>基本工资</t>
  </si>
  <si>
    <t>30102</t>
  </si>
  <si>
    <t>津贴补贴</t>
  </si>
  <si>
    <t>30103</t>
  </si>
  <si>
    <t>奖金</t>
  </si>
  <si>
    <t>30107</t>
  </si>
  <si>
    <t>绩效工资</t>
  </si>
  <si>
    <t>530127210000000017416</t>
  </si>
  <si>
    <t>公车购置及运维费</t>
  </si>
  <si>
    <t>30231</t>
  </si>
  <si>
    <t>公务用车运行维护费</t>
  </si>
  <si>
    <t>530127210000000017417</t>
  </si>
  <si>
    <t>公务交通补贴</t>
  </si>
  <si>
    <t>30239</t>
  </si>
  <si>
    <t>其他交通费用</t>
  </si>
  <si>
    <t>530127210000000018511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</si>
  <si>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</si>
  <si>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</si>
  <si>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</si>
  <si>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</si>
  <si>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</si>
  <si>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</si>
  <si>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</si>
  <si>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</si>
  <si>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</si>
  <si>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</si>
  <si>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</si>
  <si>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</si>
  <si>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</si>
  <si>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</si>
  <si>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</si>
  <si>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</si>
  <si>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</si>
  <si>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530127210000000018537</t>
  </si>
  <si>
    <t>行政人员支出工资</t>
  </si>
  <si>
    <t>530127210000000018538</t>
  </si>
  <si>
    <t>社会保障缴费</t>
  </si>
  <si>
    <t>30108</t>
  </si>
  <si>
    <t>机关事业单位基本养老保险缴费</t>
  </si>
  <si>
    <t>30110</t>
  </si>
  <si>
    <t>职工基本医疗保险缴费</t>
  </si>
  <si>
    <t>30111</t>
  </si>
  <si>
    <t>公务员医疗补助缴费</t>
  </si>
  <si>
    <t>30112</t>
  </si>
  <si>
    <t>其他社会保障缴费</t>
  </si>
  <si>
    <t>530127210000000018539</t>
  </si>
  <si>
    <t>30113</t>
  </si>
  <si>
    <t>530127231100001438868</t>
  </si>
  <si>
    <t>行政人员绩效奖励</t>
  </si>
  <si>
    <t>530127231100001438872</t>
  </si>
  <si>
    <t>离退休人员支出</t>
  </si>
  <si>
    <t>30305</t>
  </si>
  <si>
    <t>生活补助</t>
  </si>
  <si>
    <t>530127231100001446888</t>
  </si>
  <si>
    <t>30217</t>
  </si>
  <si>
    <t>530127241100002312281</t>
  </si>
  <si>
    <t>工会经费</t>
  </si>
  <si>
    <t>30228</t>
  </si>
  <si>
    <t>预算05-1表</t>
  </si>
  <si>
    <t>项目分类</t>
  </si>
  <si>
    <t>项目单位</t>
  </si>
  <si>
    <t>经济科目编码</t>
  </si>
  <si>
    <t>经济科目名称</t>
  </si>
  <si>
    <t>本年拨款</t>
  </si>
  <si>
    <t>其中：本次下达</t>
  </si>
  <si>
    <t>对个人和家庭的补助</t>
  </si>
  <si>
    <t>530127261100005014092</t>
  </si>
  <si>
    <t>遗属生活补助经费</t>
  </si>
  <si>
    <t>专项业务类</t>
  </si>
  <si>
    <t>530127210000000017604</t>
  </si>
  <si>
    <t>执法办案及后期保障服务经费</t>
  </si>
  <si>
    <t>30226</t>
  </si>
  <si>
    <t>劳务费</t>
  </si>
  <si>
    <t>30227</t>
  </si>
  <si>
    <t>委托业务费</t>
  </si>
  <si>
    <t>530127210000000020034</t>
  </si>
  <si>
    <t>全县学校食堂、城区机关企事业单位食堂视频监控信号接入监管部门运维费专项资金</t>
  </si>
  <si>
    <t>530127221100000618880</t>
  </si>
  <si>
    <t>嵩明县公平竞争审查工作购买第三方评估服务经费</t>
  </si>
  <si>
    <t>530127231100001460593</t>
  </si>
  <si>
    <t>购买营业执照及表册经费</t>
  </si>
  <si>
    <t>30202</t>
  </si>
  <si>
    <t>印刷费</t>
  </si>
  <si>
    <t>530127241100002399035</t>
  </si>
  <si>
    <t>食品安全抽检监测经费</t>
  </si>
  <si>
    <t>530127251100004155616</t>
  </si>
  <si>
    <t>2025年中央食品药品监管补助资金</t>
  </si>
  <si>
    <t>530127251100004254127</t>
  </si>
  <si>
    <t>2025年省级食品安全监管专项补助资金</t>
  </si>
  <si>
    <t>530127251100004254196</t>
  </si>
  <si>
    <t>2024年打击涉烟违法犯罪工作补助经费</t>
  </si>
  <si>
    <t>530127251100004371361</t>
  </si>
  <si>
    <t>2025年市场监管补助中央专项经费</t>
  </si>
  <si>
    <t>530127261100005154701</t>
  </si>
  <si>
    <t>2023年1至3季度创业担保贷款中央和省级财政奖补资金</t>
  </si>
  <si>
    <t>530127261100005154758</t>
  </si>
  <si>
    <t>卷烟市场秩序维护费资金</t>
  </si>
  <si>
    <t>预算05-2表</t>
  </si>
  <si>
    <t>项目年度绩效目标</t>
  </si>
  <si>
    <t>一级指标</t>
  </si>
  <si>
    <t>二级指标</t>
  </si>
  <si>
    <t>三级指标</t>
  </si>
  <si>
    <t>指标性质</t>
  </si>
  <si>
    <t>指标值</t>
  </si>
  <si>
    <t>度量单位</t>
  </si>
  <si>
    <t>指标属性</t>
  </si>
  <si>
    <t>指标内容</t>
  </si>
  <si>
    <t>负责组织市场监督管理综合执法工作，加大市场监管的执法力度，加强后勤保障工作。产出目标：办理案件120件，后勤保障率100%。效果目标：监管执法工作社会满意度达到85%。</t>
  </si>
  <si>
    <t>产出指标</t>
  </si>
  <si>
    <t>数量指标</t>
  </si>
  <si>
    <t>全年市场监管执法案件数</t>
  </si>
  <si>
    <t>&gt;=</t>
  </si>
  <si>
    <t>120</t>
  </si>
  <si>
    <t>件</t>
  </si>
  <si>
    <t>定量指标</t>
  </si>
  <si>
    <t>全局全年办理行政执法案件完成情况</t>
  </si>
  <si>
    <t>质量指标</t>
  </si>
  <si>
    <t>后勤保障率</t>
  </si>
  <si>
    <t>=</t>
  </si>
  <si>
    <t>100</t>
  </si>
  <si>
    <t>%</t>
  </si>
  <si>
    <t>全局全年后勤保障完成情况</t>
  </si>
  <si>
    <t>市场监管覆盖率和违法案件处置率</t>
  </si>
  <si>
    <t>全局全年市场监管覆盖和违法案件处置情况</t>
  </si>
  <si>
    <t>时效指标</t>
  </si>
  <si>
    <t>案件办理及时率</t>
  </si>
  <si>
    <t>95</t>
  </si>
  <si>
    <t>全局全年行政执法案件办理情况</t>
  </si>
  <si>
    <t>效益指标</t>
  </si>
  <si>
    <t>社会效益</t>
  </si>
  <si>
    <t>市场秩序逐步规范化，营造诚实守信、公平竞争的市场环境</t>
  </si>
  <si>
    <t>逐步提高</t>
  </si>
  <si>
    <t>年</t>
  </si>
  <si>
    <t>定性指标</t>
  </si>
  <si>
    <t>全局全年市场经营秩序保障情况</t>
  </si>
  <si>
    <t>满意度指标</t>
  </si>
  <si>
    <t>服务对象满意度</t>
  </si>
  <si>
    <t>监管相对人满意度</t>
  </si>
  <si>
    <t>90</t>
  </si>
  <si>
    <t>全年监管相对人满意度情况</t>
  </si>
  <si>
    <t>根据《云南省市场监管局关于营业执照印制及采购等有关问题的通知》明确，云南曙光印业有限公司为云南省营业执照定点印制企业，合同期3年（2020年11月—2023年11月），中标价为：营业执照正本芯2元每张；营业执照副本芯1元每张；营业执照副本皮2.2元每本。按照市场主体倍增工作要求及市场主体历年增长率测算，我县2023年预计需发出营业执照13000套，表册26000册，共需经费54600元。</t>
  </si>
  <si>
    <t>营业执照印制数量</t>
  </si>
  <si>
    <t>&lt;=</t>
  </si>
  <si>
    <t>13000</t>
  </si>
  <si>
    <t>套</t>
  </si>
  <si>
    <t>营业执照印制数量在测算内</t>
  </si>
  <si>
    <t>表册印制数量</t>
  </si>
  <si>
    <t>26000</t>
  </si>
  <si>
    <t>册</t>
  </si>
  <si>
    <t>表册印制数量在测算内</t>
  </si>
  <si>
    <t>市场主体稳定增长</t>
  </si>
  <si>
    <t>逐年递增</t>
  </si>
  <si>
    <t>市场主体发展情况</t>
  </si>
  <si>
    <t>监管服务对象满意度</t>
  </si>
  <si>
    <t>80</t>
  </si>
  <si>
    <t>反映监管服务对象满意程度</t>
  </si>
  <si>
    <t>开展打击涉烟违法犯罪工作，有效遏制卷烟制假、走私对我省烟草产业的发展威胁，打击涉涸违法犯罪活动，保护合法卷烟品牌及知识产权，促进云南省“两烟”产业的持续稳定健康发展。</t>
  </si>
  <si>
    <t>查处无证经营烟草制品案件数</t>
  </si>
  <si>
    <t>30</t>
  </si>
  <si>
    <t>反映查处无证经营烟草制品案件情况。</t>
  </si>
  <si>
    <t>开展烟草市场联合监督检查次数</t>
  </si>
  <si>
    <t>次</t>
  </si>
  <si>
    <t>反映开展烟草市场联合监督检查情况。</t>
  </si>
  <si>
    <t>案件结案率</t>
  </si>
  <si>
    <t>反映案件结案情况。</t>
  </si>
  <si>
    <t>监督检查覆盖率</t>
  </si>
  <si>
    <t>反映监督检查情况。</t>
  </si>
  <si>
    <t>逐步净化“两烟”市场环境</t>
  </si>
  <si>
    <t>逐步净化</t>
  </si>
  <si>
    <t>反映“两烟”市场监督检查情况。</t>
  </si>
  <si>
    <t>卷烟零售客户满意度</t>
  </si>
  <si>
    <t>卷烟零售客户满意度调查情况</t>
  </si>
  <si>
    <t>做好本部门人员、公用经费保障，按规定落实干部职工各项待遇，支持部门正常履职。</t>
  </si>
  <si>
    <t>工资福利发放行政人数</t>
  </si>
  <si>
    <t>74</t>
  </si>
  <si>
    <t>人</t>
  </si>
  <si>
    <t>反映部门（单位）实际发放工资人员数量。工资福利包括：行政人员工资、社会保险、住房公积金、职业年金等。</t>
  </si>
  <si>
    <t>工资福利发放事业人数</t>
  </si>
  <si>
    <t>17</t>
  </si>
  <si>
    <t>反映部门（单位）实际发放事业编制人员数量。工资福利包括：事业人员工资、社会保险、住房公积金、职业年金等。</t>
  </si>
  <si>
    <t>供养离（退）休人员数</t>
  </si>
  <si>
    <t>68</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</si>
  <si>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</si>
  <si>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</si>
  <si>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</si>
  <si>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</si>
  <si>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</si>
  <si>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</si>
  <si>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</si>
  <si>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</si>
  <si>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全面完成抽检不合格食品核查处置工作，完整及时公布食品抽检信息。</t>
  </si>
  <si>
    <t>完成食用农产品抽检监测任务</t>
  </si>
  <si>
    <t>220</t>
  </si>
  <si>
    <t>批次</t>
  </si>
  <si>
    <t>省级安排的食用农产品抽检监测任务数量</t>
  </si>
  <si>
    <t>完成食品抽检监测任务</t>
  </si>
  <si>
    <t>60</t>
  </si>
  <si>
    <t>省级安排的食品抽检监测任务数量</t>
  </si>
  <si>
    <t>抽检监测结果系统录入率</t>
  </si>
  <si>
    <t>抽检监测结果系统录入情况</t>
  </si>
  <si>
    <t>抽检不合格食品核查处置率</t>
  </si>
  <si>
    <t>完成抽检不合格食品核查处置工作情况</t>
  </si>
  <si>
    <t>项目完成时间</t>
  </si>
  <si>
    <t>2026年12月底</t>
  </si>
  <si>
    <t>食品抽检项目完成时限</t>
  </si>
  <si>
    <t>食品安全重大事故发生情况</t>
  </si>
  <si>
    <t>0</t>
  </si>
  <si>
    <t>辖区食品安全重大事故发生情况</t>
  </si>
  <si>
    <t>城乡居民食品安全满意度</t>
  </si>
  <si>
    <t>85</t>
  </si>
  <si>
    <t>食品满意度调查情况</t>
  </si>
  <si>
    <t>根据《昆明市市场监督管理局食品安全抽检监测工作计划》，嵩明县需组织完成食品安全抽检检测及食品快速检测。</t>
  </si>
  <si>
    <t>食用农产品抽检监测任务</t>
  </si>
  <si>
    <t>食用农产品县级抽检任务数</t>
  </si>
  <si>
    <t>其他食品安全监督抽检任务</t>
  </si>
  <si>
    <t>300</t>
  </si>
  <si>
    <t>其他食品安全监督抽检任务数</t>
  </si>
  <si>
    <t>食品快速检测任务</t>
  </si>
  <si>
    <t>350</t>
  </si>
  <si>
    <t>食品快速检测任务数</t>
  </si>
  <si>
    <t>人民群众对食品抽检工作的参与度提升</t>
  </si>
  <si>
    <t>逐年提升</t>
  </si>
  <si>
    <t>人民群众对食品抽检工作的参与度</t>
  </si>
  <si>
    <t>人民群众对食品监管工作的满意度</t>
  </si>
  <si>
    <t>人民群众对食品安全监管工作满意度</t>
  </si>
  <si>
    <t>通过项目实施，提升市场监管系统执法人员业务水平，提高执法水平；加大对违法行为的打击力度，营造公平竞争的市场环境，安全放心的消费环境、和谐稳定的社会环境，保障人身财产安全，促进经济社会发展。1.行政执法工作：严厉打击各类扰乱市场经济秩序的违法行为，必须不断提高全市市场监管系统执法人员执法水平，及时对全县范围内各类案件进行协调办理，迅速对重特大案件和典型案例进行处置。2.“双打”工作：（1）统筹组织协调全县打击侵犯知识产权和制售假冒伪劣商品工作。（2）根据全国和省打击侵权假冒工作要点，结合工作实际，力求保持打击侵权假冒的高压态势，迎接国家和云南省的现场绩效考核。</t>
  </si>
  <si>
    <t>查处各类违法行为案件数</t>
  </si>
  <si>
    <t>反映案件查办数理情况</t>
  </si>
  <si>
    <t>假冒伪劣商品销毁数</t>
  </si>
  <si>
    <t>公斤</t>
  </si>
  <si>
    <t>反映依法销毁假冒伪劣商品情况。</t>
  </si>
  <si>
    <t>行政执法培训</t>
  </si>
  <si>
    <t>人次</t>
  </si>
  <si>
    <t>反映当年组织办案执法培训情况。</t>
  </si>
  <si>
    <t>法律法规宣传教育活动覆盖率</t>
  </si>
  <si>
    <t>反映法律法规宣传教育活动覆盖情况。</t>
  </si>
  <si>
    <t>执法办案案件结案率</t>
  </si>
  <si>
    <t>反映执法办理案件的结案情况。</t>
  </si>
  <si>
    <t>行政执法培训工作的完成率</t>
  </si>
  <si>
    <t>反映行政执法培训工作完成情况。</t>
  </si>
  <si>
    <t>未发生重大食品、质量、特种设备等安全事故发生</t>
  </si>
  <si>
    <t>反映市场监管重大安全事件情况。</t>
  </si>
  <si>
    <t>优化法治营商环境评价指标</t>
  </si>
  <si>
    <t>持续向好</t>
  </si>
  <si>
    <t>有效</t>
  </si>
  <si>
    <t>反映市场监管法治程度和营商环境方面取得的成效。</t>
  </si>
  <si>
    <t>辖区企业对市场监管工作满意度</t>
  </si>
  <si>
    <t>反映辖区企业对市场监管局市场监管工作满意度。</t>
  </si>
  <si>
    <t>按照市级下达嵩明县的创业担保贷款工作目标任务要求，2023年全县通过“贷免扶补”创业担保贷款政策扶持12人成功创业。根据《嵩明县人力资源和社会保障局、嵩明县财政局关于拨付2023年第一至第三季度嵩明县创业担保贷款中央和省级财政奖补资金的通知》（嵩人社通[2025]142号）文件精神，分配给我单位奖补资金13046元。</t>
  </si>
  <si>
    <t>2023年贷免扶补扶持创业人数</t>
  </si>
  <si>
    <t>贷免扶补扶持创业人数任务数</t>
  </si>
  <si>
    <t>2023年个人创业担保贷款及小微企业贷款扶持创业人数</t>
  </si>
  <si>
    <t>个人创业担保贷款扶持创业人数任务数</t>
  </si>
  <si>
    <t>发放创业担保贷款还款率</t>
  </si>
  <si>
    <t>96</t>
  </si>
  <si>
    <t>贷免扶补贷款还款情况</t>
  </si>
  <si>
    <t>2023年创业担保贷款吸纳带动就业人数</t>
  </si>
  <si>
    <t>32</t>
  </si>
  <si>
    <t>贷免扶补吸纳带动就业人数</t>
  </si>
  <si>
    <t>被扶持对象满意度</t>
  </si>
  <si>
    <t>调查被扶持对象满意度</t>
  </si>
  <si>
    <t xml:space="preserve">1.不断完善和加强“两品一械”安全抽样检验工作，加强“两品一械”企业监管力度。
2.加强“两品一械”培训，提高监管人员专业水平和综合素质。
3.提升“两品一械”监管、检查装备能力。
4.深化“两品一械”不良反应追踪力度，保障药品质量安全。
5.加大“两品一械”科普宣传力度，提升人民群众辨识、用药常识。  </t>
  </si>
  <si>
    <t>“两品一械”案件查办数</t>
  </si>
  <si>
    <t>反映“两品一械”案件查办情况。</t>
  </si>
  <si>
    <t>“两品一械”培训人数</t>
  </si>
  <si>
    <t>反映“两品一械”培训情况。</t>
  </si>
  <si>
    <t>药品抽检批次</t>
  </si>
  <si>
    <t>批</t>
  </si>
  <si>
    <t>反映药品抽样情况。</t>
  </si>
  <si>
    <t>“两品一械”监管企业完成率</t>
  </si>
  <si>
    <t>反映“两品一械”监管企业情况。</t>
  </si>
  <si>
    <t>“两品一械”总体安全水平</t>
  </si>
  <si>
    <t>不断提高</t>
  </si>
  <si>
    <t>反映“两品一械”安全水平情况</t>
  </si>
  <si>
    <t>受检单位满意度</t>
  </si>
  <si>
    <t>反映受栓单位监管满意度</t>
  </si>
  <si>
    <t>药品经营企业满意度</t>
  </si>
  <si>
    <t>反映药品经营企业的监管满意度。</t>
  </si>
  <si>
    <t>全县中小学幼儿园学校食堂，县城区机关企事业单位食堂、部分中型以上餐馆约189家。设备使用200万像素1080P高清一体化网络摄像机（枪机）,摄像头根据食堂加工区辖的分区情况进行全覆盖、无盲区进行安装，通过网络回看和实时查看视频实现信息化监管。视频监控在县市场监管局设置控制室，将各单位食堂信号接入监控平台进行实时监控。</t>
  </si>
  <si>
    <t>接入监控平台实时监控企业数</t>
  </si>
  <si>
    <t>189</t>
  </si>
  <si>
    <t>户</t>
  </si>
  <si>
    <t>应接入平台监管的企业纳入情况</t>
  </si>
  <si>
    <t>企业信号接入监控平台实时监控</t>
  </si>
  <si>
    <t>稳定接入达到实时监控标准</t>
  </si>
  <si>
    <t>户（套)</t>
  </si>
  <si>
    <t>接入平台稳定并能进行监控</t>
  </si>
  <si>
    <t>食品安全事故发生率</t>
  </si>
  <si>
    <t>逐步下降</t>
  </si>
  <si>
    <t>有效落实食品安全企业主体责任，筑牢食品安全底线，确保广大人民群众食品安全。</t>
  </si>
  <si>
    <t>监管服务对象对平台信息化监管满意度</t>
  </si>
  <si>
    <t>贯彻落实上级精神，持续深入推进公平竞争审查工作，进一步优化我县营商环境，引入第三方评估机构，对我县公平竞争审查工作进行培训、引导、评估。</t>
  </si>
  <si>
    <t>评估对象覆盖率</t>
  </si>
  <si>
    <t>按公平竞争审查工作方案确定的评估对象</t>
  </si>
  <si>
    <t>评估内容完成率</t>
  </si>
  <si>
    <t>按公平竞争审查工作方案确定的评估内容</t>
  </si>
  <si>
    <t>评估完成时限</t>
  </si>
  <si>
    <t>2022年12月31日</t>
  </si>
  <si>
    <t>按购买评估服务协议</t>
  </si>
  <si>
    <t>公平竞争审查工作及营商环境</t>
  </si>
  <si>
    <t>逐步提高和优化</t>
  </si>
  <si>
    <t>按评估工作报告</t>
  </si>
  <si>
    <t>辖区服务对象满意度</t>
  </si>
  <si>
    <t>按监管服务对象满意度调查情况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</si>
  <si>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</si>
  <si>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</si>
  <si>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</si>
  <si>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</si>
  <si>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</si>
  <si>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</si>
  <si>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</si>
  <si>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</si>
  <si>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</si>
  <si>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</si>
  <si>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</si>
  <si>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</si>
  <si>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</si>
  <si>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</si>
  <si>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</si>
  <si>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公务车辆加油、添加燃料服务</t>
  </si>
  <si>
    <t>车辆加油、添加燃料服务</t>
  </si>
  <si>
    <t>元</t>
  </si>
  <si>
    <t>公务车辆维修和保养服务</t>
  </si>
  <si>
    <t>车辆维修和保养服务</t>
  </si>
  <si>
    <t>公务车辆保险服务</t>
  </si>
  <si>
    <t>机动车保险服务</t>
  </si>
  <si>
    <t>A4复印纸</t>
  </si>
  <si>
    <t>复印纸</t>
  </si>
  <si>
    <t>碎纸机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</si>
  <si>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</si>
  <si>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</si>
  <si>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</si>
  <si>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</si>
  <si>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</si>
  <si>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</si>
  <si>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</si>
  <si>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</si>
  <si>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</si>
  <si>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</si>
  <si>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</si>
  <si>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</si>
  <si>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</si>
  <si>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</si>
  <si>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</si>
  <si>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</si>
  <si>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</si>
  <si>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</si>
  <si>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</si>
  <si>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</si>
  <si>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</si>
  <si>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</si>
  <si>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</si>
  <si>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</si>
  <si>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</si>
  <si>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</si>
  <si>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</si>
  <si>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</si>
  <si>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</si>
  <si>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</si>
  <si>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
  </si>
  <si>
    <t>备注：本部门无政府性基金预算支出预算，此表无数据。</t>
  </si>
  <si>
    <t>备注：本部门属县级一级管理部门，无对下转移支付资金预算，此表无数据。</t>
    <phoneticPr fontId="18" type="noConversion"/>
  </si>
  <si>
    <t>备注：本部门无新增资产配置预算，此表无数据。</t>
    <phoneticPr fontId="18" type="noConversion"/>
  </si>
  <si>
    <t>备注：本部门本年度无上级转移支付补助项目支出预算，故此表为空表。</t>
    <phoneticPr fontId="18" type="noConversion"/>
  </si>
</sst>
</file>

<file path=xl/styles.xml><?xml version="1.0" encoding="utf-8"?>
<styleSheet xmlns="http://schemas.openxmlformats.org/spreadsheetml/2006/main">
  <numFmts count="5">
    <numFmt numFmtId="176" formatCode="#,##0.00;\-#,##0.00;;@"/>
    <numFmt numFmtId="177" formatCode="hh:mm:ss"/>
    <numFmt numFmtId="178" formatCode="yyyy\-mm\-dd"/>
    <numFmt numFmtId="179" formatCode="yyyy\-mm\-dd\ hh:mm:ss"/>
    <numFmt numFmtId="180" formatCode="#,##0;\-#,##0;;@"/>
  </numFmts>
  <fonts count="20">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sz val="9"/>
      <color theme="1"/>
      <name val="宋体"/>
      <charset val="134"/>
    </font>
    <font>
      <b/>
      <sz val="9"/>
      <color rgb="FF000000"/>
      <name val="宋体"/>
      <charset val="134"/>
    </font>
    <font>
      <sz val="9"/>
      <color theme="1"/>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sz val="9"/>
      <name val="宋体"/>
      <family val="3"/>
      <charset val="134"/>
      <scheme val="minor"/>
    </font>
    <font>
      <sz val="11"/>
      <color theme="1"/>
      <name val="宋体"/>
      <charset val="134"/>
      <scheme val="minor"/>
    </font>
  </fonts>
  <fills count="3">
    <fill>
      <patternFill patternType="none"/>
    </fill>
    <fill>
      <patternFill patternType="gray125"/>
    </fill>
    <fill>
      <patternFill patternType="solid">
        <fgColor rgb="FFFFFFFF"/>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7" fontId="1" fillId="0" borderId="2">
      <alignment horizontal="right" vertical="center"/>
    </xf>
    <xf numFmtId="178" fontId="1" fillId="0" borderId="2">
      <alignment horizontal="right" vertical="center"/>
    </xf>
    <xf numFmtId="179" fontId="1" fillId="0" borderId="2">
      <alignment horizontal="right" vertical="center"/>
    </xf>
    <xf numFmtId="10" fontId="1" fillId="0" borderId="2">
      <alignment horizontal="right" vertical="center"/>
    </xf>
    <xf numFmtId="180" fontId="1" fillId="0" borderId="2">
      <alignment horizontal="right" vertical="center"/>
    </xf>
  </cellStyleXfs>
  <cellXfs count="244">
    <xf numFmtId="0" fontId="0" fillId="0" borderId="1" xfId="0"/>
    <xf numFmtId="0" fontId="2" fillId="2" borderId="1" xfId="0" applyFont="1" applyFill="1" applyAlignment="1" applyProtection="1">
      <alignment horizontal="right" vertical="center" wrapText="1"/>
      <protection locked="0"/>
    </xf>
    <xf numFmtId="0" fontId="3" fillId="2" borderId="1" xfId="0" applyFont="1" applyFill="1" applyAlignment="1" applyProtection="1">
      <alignment horizontal="right" vertical="center" wrapText="1"/>
      <protection locked="0"/>
    </xf>
    <xf numFmtId="0" fontId="3" fillId="0" borderId="1" xfId="0" applyFont="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1" applyFo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176" fontId="8" fillId="0" borderId="2" xfId="0" applyNumberFormat="1" applyFont="1" applyBorder="1" applyAlignment="1">
      <alignment horizontal="right" vertical="center"/>
    </xf>
    <xf numFmtId="0" fontId="3" fillId="0" borderId="2"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indent="1"/>
      <protection locked="0"/>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lignment horizontal="left" vertical="center" wrapText="1"/>
    </xf>
    <xf numFmtId="0" fontId="3" fillId="2" borderId="12" xfId="0" applyFont="1" applyFill="1" applyBorder="1" applyAlignment="1">
      <alignment horizontal="left" vertical="center" wrapText="1" indent="1"/>
    </xf>
    <xf numFmtId="0" fontId="3" fillId="2" borderId="12" xfId="0" applyFont="1" applyFill="1" applyBorder="1" applyAlignment="1">
      <alignment horizontal="left" vertical="center" wrapText="1" indent="2"/>
    </xf>
    <xf numFmtId="0" fontId="5" fillId="0" borderId="1" xfId="0" applyFont="1" applyProtection="1">
      <protection locked="0"/>
    </xf>
    <xf numFmtId="176" fontId="10" fillId="0" borderId="2" xfId="0" applyNumberFormat="1" applyFont="1" applyBorder="1" applyAlignment="1">
      <alignment horizontal="righ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11" fillId="0" borderId="2" xfId="0" applyNumberFormat="1" applyFont="1" applyBorder="1" applyAlignment="1">
      <alignment horizontal="right" vertical="center"/>
    </xf>
    <xf numFmtId="0" fontId="2" fillId="0" borderId="1" xfId="0" applyFont="1" applyAlignment="1">
      <alignment vertical="top"/>
    </xf>
    <xf numFmtId="0" fontId="2" fillId="0" borderId="1" xfId="0" applyFont="1" applyAlignment="1">
      <alignment horizontal="right" vertical="center"/>
    </xf>
    <xf numFmtId="0" fontId="3" fillId="0" borderId="1" xfId="0" applyFont="1" applyAlignment="1" applyProtection="1">
      <alignment horizontal="left" vertical="center"/>
      <protection locked="0"/>
    </xf>
    <xf numFmtId="0" fontId="2" fillId="0" borderId="1" xfId="0" applyFont="1" applyAlignment="1">
      <alignment horizontal="right"/>
    </xf>
    <xf numFmtId="49" fontId="13" fillId="0" borderId="12"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wrapText="1" indent="1"/>
    </xf>
    <xf numFmtId="0" fontId="3" fillId="0" borderId="12" xfId="0" applyFont="1" applyBorder="1" applyAlignment="1">
      <alignment horizontal="left" vertical="center" wrapText="1" indent="2"/>
    </xf>
    <xf numFmtId="0" fontId="2" fillId="0" borderId="13" xfId="0" applyFont="1" applyBorder="1" applyAlignment="1">
      <alignment horizontal="center" vertical="center"/>
    </xf>
    <xf numFmtId="0" fontId="5" fillId="0" borderId="1" xfId="0" applyFont="1"/>
    <xf numFmtId="0" fontId="3" fillId="0" borderId="1" xfId="0" applyFont="1" applyAlignment="1">
      <alignment horizontal="right" vertical="center" wrapText="1"/>
    </xf>
    <xf numFmtId="0" fontId="2"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2" fillId="0" borderId="1" xfId="0" applyFont="1" applyAlignment="1" applyProtection="1">
      <alignment vertical="top"/>
      <protection locked="0"/>
    </xf>
    <xf numFmtId="49" fontId="2" fillId="0" borderId="1" xfId="0" applyNumberFormat="1" applyFont="1" applyProtection="1">
      <protection locked="0"/>
    </xf>
    <xf numFmtId="0" fontId="2" fillId="0" borderId="1" xfId="0" applyFont="1" applyProtection="1">
      <protection locked="0"/>
    </xf>
    <xf numFmtId="0" fontId="3" fillId="0" borderId="1" xfId="0" applyFont="1" applyAlignment="1" applyProtection="1">
      <alignment horizontal="right" vertical="center"/>
      <protection locked="0"/>
    </xf>
    <xf numFmtId="0" fontId="13" fillId="0" borderId="1" xfId="0" applyFont="1" applyProtection="1">
      <protection locked="0"/>
    </xf>
    <xf numFmtId="0" fontId="13" fillId="0" borderId="1" xfId="0" applyFont="1"/>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2" fillId="0" borderId="12" xfId="0" applyFont="1" applyBorder="1" applyAlignment="1" applyProtection="1">
      <alignment horizontal="center" vertical="center"/>
      <protection locked="0"/>
    </xf>
    <xf numFmtId="0" fontId="3" fillId="0" borderId="12" xfId="0" applyFont="1" applyBorder="1" applyAlignment="1">
      <alignment horizontal="left" vertical="center"/>
    </xf>
    <xf numFmtId="49" fontId="7" fillId="0" borderId="2" xfId="2" applyFont="1">
      <alignment horizontal="left" vertical="center" wrapText="1"/>
    </xf>
    <xf numFmtId="49" fontId="2" fillId="0" borderId="1" xfId="0" applyNumberFormat="1" applyFont="1"/>
    <xf numFmtId="0" fontId="3" fillId="0" borderId="1" xfId="0" applyFont="1" applyAlignment="1">
      <alignment horizontal="right"/>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12" xfId="0" applyFont="1" applyBorder="1" applyAlignment="1">
      <alignment horizontal="center" vertical="center"/>
    </xf>
    <xf numFmtId="0" fontId="3" fillId="0" borderId="12" xfId="0" applyFont="1" applyBorder="1" applyAlignment="1">
      <alignment vertical="center" wrapText="1"/>
    </xf>
    <xf numFmtId="0" fontId="13" fillId="0" borderId="12"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2" xfId="0" applyFont="1" applyFill="1" applyBorder="1" applyAlignment="1" applyProtection="1">
      <alignment horizontal="left" vertical="center" wrapText="1"/>
      <protection locked="0"/>
    </xf>
    <xf numFmtId="0" fontId="17" fillId="0" borderId="1" xfId="0" applyFont="1" applyAlignment="1" applyProtection="1">
      <alignment horizontal="right"/>
      <protection locked="0"/>
    </xf>
    <xf numFmtId="49" fontId="17" fillId="0" borderId="1" xfId="0" applyNumberFormat="1" applyFont="1" applyProtection="1">
      <protection locked="0"/>
    </xf>
    <xf numFmtId="0" fontId="13" fillId="0" borderId="3" xfId="0" applyFont="1" applyBorder="1" applyAlignment="1">
      <alignment horizontal="center" vertical="center"/>
    </xf>
    <xf numFmtId="49" fontId="13" fillId="0" borderId="12" xfId="0" applyNumberFormat="1" applyFont="1" applyBorder="1" applyAlignment="1" applyProtection="1">
      <alignment horizontal="center" vertical="center"/>
      <protection locked="0"/>
    </xf>
    <xf numFmtId="0" fontId="3" fillId="0" borderId="1" xfId="0" applyFont="1" applyAlignment="1" applyProtection="1">
      <alignment horizontal="right"/>
      <protection locked="0"/>
    </xf>
    <xf numFmtId="0" fontId="13" fillId="0" borderId="10" xfId="0" applyFont="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180" fontId="7" fillId="0" borderId="2" xfId="7" applyFont="1" applyAlignment="1">
      <alignment horizontal="center" vertical="center"/>
    </xf>
    <xf numFmtId="180" fontId="8"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Alignment="1">
      <alignment wrapText="1"/>
    </xf>
    <xf numFmtId="0" fontId="3" fillId="0" borderId="1" xfId="0" applyFont="1" applyAlignment="1" applyProtection="1">
      <alignment vertical="top" wrapText="1"/>
      <protection locked="0"/>
    </xf>
    <xf numFmtId="0" fontId="3" fillId="0" borderId="1" xfId="0" applyFont="1" applyAlignment="1" applyProtection="1">
      <alignment horizontal="right" vertical="center" wrapText="1"/>
      <protection locked="0"/>
    </xf>
    <xf numFmtId="0" fontId="13" fillId="0" borderId="1" xfId="0" applyFont="1" applyAlignment="1">
      <alignment wrapText="1"/>
    </xf>
    <xf numFmtId="0" fontId="3" fillId="0" borderId="1" xfId="0" applyFont="1" applyAlignment="1" applyProtection="1">
      <alignment horizontal="right" wrapText="1"/>
      <protection locked="0"/>
    </xf>
    <xf numFmtId="0" fontId="13" fillId="0" borderId="14"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3" fillId="2" borderId="1" xfId="0" applyFont="1" applyFill="1" applyAlignment="1" applyProtection="1">
      <alignment horizontal="center" vertical="center" wrapText="1"/>
      <protection locked="0"/>
    </xf>
    <xf numFmtId="0" fontId="5" fillId="0" borderId="1" xfId="0" applyFont="1" applyAlignment="1" applyProtection="1">
      <alignment vertical="top"/>
      <protection locked="0"/>
    </xf>
    <xf numFmtId="0" fontId="5" fillId="0" borderId="1" xfId="0" applyFont="1" applyAlignment="1">
      <alignment vertical="top"/>
    </xf>
    <xf numFmtId="0" fontId="5" fillId="0" borderId="1" xfId="0" applyFont="1" applyAlignment="1">
      <alignment horizontal="right" vertical="center"/>
    </xf>
    <xf numFmtId="0" fontId="3" fillId="2" borderId="2"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2" borderId="2" xfId="0" applyFont="1" applyFill="1" applyBorder="1" applyAlignment="1">
      <alignment horizontal="left" vertical="center" wrapText="1"/>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12" xfId="0" applyNumberFormat="1" applyFont="1" applyBorder="1" applyAlignment="1">
      <alignment horizontal="right" vertical="center" wrapText="1"/>
    </xf>
    <xf numFmtId="4" fontId="7" fillId="0" borderId="2" xfId="1" applyNumberFormat="1" applyFont="1">
      <alignment horizontal="right" vertical="center"/>
    </xf>
    <xf numFmtId="0" fontId="3" fillId="0" borderId="12" xfId="0" applyFont="1" applyBorder="1" applyAlignment="1" applyProtection="1">
      <alignment horizontal="left" vertical="center" wrapText="1"/>
      <protection locked="0"/>
    </xf>
    <xf numFmtId="4" fontId="3" fillId="0" borderId="12" xfId="0" applyNumberFormat="1" applyFont="1" applyBorder="1" applyAlignment="1" applyProtection="1">
      <alignment horizontal="right" vertical="center" wrapText="1"/>
      <protection locked="0"/>
    </xf>
    <xf numFmtId="0" fontId="3" fillId="0" borderId="12" xfId="0" applyFont="1" applyBorder="1" applyAlignment="1" applyProtection="1">
      <alignment horizontal="left" vertical="center"/>
      <protection locked="0"/>
    </xf>
    <xf numFmtId="0" fontId="0" fillId="0" borderId="1" xfId="0"/>
    <xf numFmtId="0" fontId="19" fillId="0" borderId="1" xfId="0" applyFont="1"/>
    <xf numFmtId="0" fontId="4" fillId="2" borderId="1" xfId="0" quotePrefix="1" applyFont="1" applyFill="1" applyAlignment="1" applyProtection="1">
      <alignment horizontal="center" vertical="center" wrapText="1"/>
      <protection locked="0"/>
    </xf>
    <xf numFmtId="0" fontId="0" fillId="0" borderId="1" xfId="0"/>
    <xf numFmtId="0" fontId="3" fillId="2" borderId="1" xfId="0" applyFont="1" applyFill="1" applyAlignment="1" applyProtection="1">
      <alignment horizontal="left" vertical="center" wrapText="1"/>
      <protection locked="0"/>
    </xf>
    <xf numFmtId="0" fontId="5" fillId="2" borderId="1" xfId="0" applyFont="1" applyFill="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Alignment="1" applyProtection="1">
      <alignment horizontal="right" vertical="center" wrapText="1"/>
      <protection locked="0"/>
    </xf>
    <xf numFmtId="0" fontId="4" fillId="2" borderId="1"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Alignment="1" applyProtection="1">
      <alignment horizontal="right" vertical="center" wrapText="1"/>
      <protection locked="0"/>
    </xf>
    <xf numFmtId="0" fontId="3" fillId="2" borderId="13"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2" fillId="0" borderId="1" xfId="0" applyFont="1" applyAlignment="1">
      <alignment horizontal="center" vertical="center"/>
    </xf>
    <xf numFmtId="49" fontId="13" fillId="0" borderId="13"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pplyProtection="1">
      <alignment horizontal="center" vertical="center"/>
      <protection locked="0"/>
    </xf>
    <xf numFmtId="0" fontId="13" fillId="0" borderId="11" xfId="0" applyFont="1" applyBorder="1" applyAlignment="1">
      <alignment horizontal="center" vertical="center"/>
    </xf>
    <xf numFmtId="0" fontId="14" fillId="0" borderId="1" xfId="0" applyFont="1" applyAlignment="1">
      <alignment horizontal="center" vertical="center"/>
    </xf>
    <xf numFmtId="0" fontId="5" fillId="0" borderId="1" xfId="0" applyFont="1"/>
    <xf numFmtId="0" fontId="5" fillId="0" borderId="1" xfId="0" applyFont="1" applyProtection="1">
      <protection locked="0"/>
    </xf>
    <xf numFmtId="0" fontId="3" fillId="0" borderId="1" xfId="0" applyFont="1" applyAlignment="1">
      <alignment horizontal="left" vertical="center"/>
    </xf>
    <xf numFmtId="0" fontId="2" fillId="2" borderId="1" xfId="0" applyFont="1" applyFill="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3"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5" fillId="0" borderId="1" xfId="0" applyFont="1" applyAlignment="1" applyProtection="1">
      <alignment horizontal="center" vertical="center"/>
      <protection locked="0"/>
    </xf>
    <xf numFmtId="0" fontId="15" fillId="0" borderId="1" xfId="0" applyFont="1" applyAlignment="1">
      <alignment horizontal="center" vertical="center"/>
    </xf>
    <xf numFmtId="0" fontId="3" fillId="0" borderId="1" xfId="0" applyFont="1" applyAlignment="1" applyProtection="1">
      <alignment horizontal="left" vertical="center"/>
      <protection locked="0"/>
    </xf>
    <xf numFmtId="0" fontId="13" fillId="0" borderId="1" xfId="0" applyFont="1" applyAlignment="1">
      <alignment horizontal="left" vertical="center"/>
    </xf>
    <xf numFmtId="0" fontId="13" fillId="0" borderId="1" xfId="0" applyFont="1" applyAlignment="1" applyProtection="1">
      <alignment horizontal="left" vertical="center"/>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13" xfId="0" applyFont="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2" borderId="3" xfId="0" applyFont="1" applyFill="1" applyBorder="1" applyAlignment="1">
      <alignment horizontal="center" vertical="center"/>
    </xf>
    <xf numFmtId="0" fontId="16" fillId="0" borderId="1" xfId="0" quotePrefix="1" applyFont="1" applyAlignment="1">
      <alignment horizontal="center" vertical="center"/>
    </xf>
    <xf numFmtId="0" fontId="3" fillId="0" borderId="12" xfId="0" applyFont="1" applyBorder="1" applyAlignment="1">
      <alignment horizontal="left" vertical="center" wrapText="1" indent="2"/>
    </xf>
    <xf numFmtId="0" fontId="3" fillId="2" borderId="12" xfId="0" applyFont="1" applyFill="1" applyBorder="1" applyAlignment="1" applyProtection="1">
      <alignment horizontal="left" vertical="center" wrapText="1"/>
      <protection locked="0"/>
    </xf>
    <xf numFmtId="0" fontId="12" fillId="0" borderId="1" xfId="0" quotePrefix="1" applyFont="1" applyAlignment="1" applyProtection="1">
      <alignment horizontal="center" vertical="center" wrapText="1"/>
      <protection locked="0"/>
    </xf>
    <xf numFmtId="0" fontId="12" fillId="0" borderId="1" xfId="0" applyFont="1" applyAlignment="1" applyProtection="1">
      <alignment horizontal="center" vertical="center" wrapText="1"/>
      <protection locked="0"/>
    </xf>
    <xf numFmtId="0" fontId="12" fillId="0" borderId="1"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wrapText="1"/>
      <protection locked="0"/>
    </xf>
    <xf numFmtId="0" fontId="17" fillId="0" borderId="1" xfId="0" applyFont="1" applyAlignment="1" applyProtection="1">
      <alignment horizontal="right"/>
      <protection locked="0"/>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9"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3" fillId="0" borderId="16" xfId="0" applyFont="1" applyBorder="1" applyAlignment="1">
      <alignment horizontal="left" vertical="center"/>
    </xf>
    <xf numFmtId="0" fontId="3" fillId="0" borderId="16" xfId="0" applyFont="1" applyBorder="1" applyAlignment="1" applyProtection="1">
      <alignment horizontal="left" vertical="center"/>
      <protection locked="0"/>
    </xf>
    <xf numFmtId="0" fontId="3" fillId="2" borderId="16" xfId="0" applyFont="1" applyFill="1" applyBorder="1" applyAlignment="1">
      <alignment horizontal="left" vertical="center"/>
    </xf>
    <xf numFmtId="176" fontId="8" fillId="0" borderId="16" xfId="0" applyNumberFormat="1" applyFont="1" applyBorder="1" applyAlignment="1">
      <alignment horizontal="left" vertical="center"/>
    </xf>
    <xf numFmtId="0" fontId="16" fillId="0" borderId="1" xfId="0" applyFont="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Protection="1">
      <protection locked="0"/>
    </xf>
    <xf numFmtId="0" fontId="13" fillId="0" borderId="1" xfId="0" applyFont="1"/>
    <xf numFmtId="0" fontId="13"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3" fillId="0" borderId="15"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6" fillId="0" borderId="1" xfId="0" quotePrefix="1" applyFont="1" applyAlignment="1">
      <alignment horizontal="center" vertical="center" wrapText="1"/>
    </xf>
    <xf numFmtId="0" fontId="15" fillId="0" borderId="1" xfId="0" applyFont="1" applyAlignment="1">
      <alignment horizontal="center" vertical="center" wrapText="1"/>
    </xf>
    <xf numFmtId="0" fontId="15" fillId="0" borderId="1" xfId="0" applyFont="1" applyAlignment="1" applyProtection="1">
      <alignment horizontal="center" vertical="center" wrapText="1"/>
      <protection locked="0"/>
    </xf>
    <xf numFmtId="0" fontId="3" fillId="0" borderId="1" xfId="0" applyFont="1" applyAlignment="1">
      <alignment horizontal="left" vertical="center" wrapText="1"/>
    </xf>
    <xf numFmtId="0" fontId="13" fillId="0" borderId="1" xfId="0" applyFont="1" applyAlignment="1">
      <alignment wrapText="1"/>
    </xf>
    <xf numFmtId="0" fontId="2" fillId="0" borderId="1" xfId="0" applyFont="1" applyAlignment="1">
      <alignment horizontal="right" wrapText="1"/>
    </xf>
    <xf numFmtId="0" fontId="13" fillId="0" borderId="2" xfId="0" applyFont="1" applyBorder="1" applyAlignment="1" applyProtection="1">
      <alignment horizontal="center" vertical="center"/>
      <protection locked="0"/>
    </xf>
    <xf numFmtId="0" fontId="16" fillId="0" borderId="1"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2" fillId="2" borderId="1" xfId="0" applyFont="1" applyFill="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5" fillId="0" borderId="1" xfId="0" quotePrefix="1" applyFont="1" applyAlignment="1">
      <alignment horizontal="center" vertical="center"/>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3" fillId="0" borderId="3" xfId="0" applyFont="1" applyBorder="1" applyAlignment="1">
      <alignment horizontal="center" vertical="center"/>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Right="0"/>
  </sheetPr>
  <dimension ref="A1:D36"/>
  <sheetViews>
    <sheetView showGridLines="0" showZeros="0" tabSelected="1" workbookViewId="0"/>
  </sheetViews>
  <sheetFormatPr defaultColWidth="8.625" defaultRowHeight="12.75" customHeight="1"/>
  <cols>
    <col min="1" max="4" width="41" customWidth="1"/>
  </cols>
  <sheetData>
    <row r="1" spans="1:4" ht="15" customHeight="1">
      <c r="A1" s="1"/>
      <c r="B1" s="1"/>
      <c r="C1" s="1"/>
      <c r="D1" s="2" t="s">
        <v>0</v>
      </c>
    </row>
    <row r="2" spans="1:4" ht="41.25" customHeight="1">
      <c r="A2" s="106" t="str">
        <f>"2026"&amp;"年部门财务收支预算总表"</f>
        <v>2026年部门财务收支预算总表</v>
      </c>
      <c r="B2" s="107"/>
      <c r="C2" s="107"/>
      <c r="D2" s="107"/>
    </row>
    <row r="3" spans="1:4" ht="17.25" customHeight="1">
      <c r="A3" s="108" t="str">
        <f>"单位名称："&amp;"嵩明县市场监督管理局"</f>
        <v>单位名称：嵩明县市场监督管理局</v>
      </c>
      <c r="B3" s="109"/>
      <c r="D3" s="3" t="s">
        <v>1</v>
      </c>
    </row>
    <row r="4" spans="1:4" ht="23.25" customHeight="1">
      <c r="A4" s="110" t="s">
        <v>2</v>
      </c>
      <c r="B4" s="111"/>
      <c r="C4" s="110" t="s">
        <v>3</v>
      </c>
      <c r="D4" s="111"/>
    </row>
    <row r="5" spans="1:4" ht="24" customHeight="1">
      <c r="A5" s="4" t="s">
        <v>4</v>
      </c>
      <c r="B5" s="4" t="s">
        <v>5</v>
      </c>
      <c r="C5" s="4" t="s">
        <v>6</v>
      </c>
      <c r="D5" s="4" t="s">
        <v>5</v>
      </c>
    </row>
    <row r="6" spans="1:4" ht="17.25" customHeight="1">
      <c r="A6" s="5" t="s">
        <v>7</v>
      </c>
      <c r="B6" s="6">
        <v>22355196.09</v>
      </c>
      <c r="C6" s="5" t="s">
        <v>8</v>
      </c>
      <c r="D6" s="6">
        <v>15870730</v>
      </c>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v>213046</v>
      </c>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3347207.02</v>
      </c>
    </row>
    <row r="14" spans="1:4" ht="17.25" customHeight="1">
      <c r="A14" s="5" t="s">
        <v>23</v>
      </c>
      <c r="B14" s="6"/>
      <c r="C14" s="8" t="s">
        <v>24</v>
      </c>
      <c r="D14" s="6">
        <v>1791654.59</v>
      </c>
    </row>
    <row r="15" spans="1:4" ht="17.25" customHeight="1">
      <c r="A15" s="5" t="s">
        <v>25</v>
      </c>
      <c r="B15" s="9">
        <v>213046</v>
      </c>
      <c r="C15" s="8" t="s">
        <v>26</v>
      </c>
      <c r="D15" s="6"/>
    </row>
    <row r="16" spans="1:4" ht="17.25" customHeight="1">
      <c r="A16" s="10"/>
      <c r="B16" s="6"/>
      <c r="C16" s="8" t="s">
        <v>27</v>
      </c>
      <c r="D16" s="6"/>
    </row>
    <row r="17" spans="1:4" ht="17.25" customHeight="1">
      <c r="A17" s="11"/>
      <c r="B17" s="6"/>
      <c r="C17" s="8" t="s">
        <v>28</v>
      </c>
      <c r="D17" s="6"/>
    </row>
    <row r="18" spans="1:4" ht="17.25" customHeight="1">
      <c r="A18" s="11"/>
      <c r="B18" s="6"/>
      <c r="C18" s="8" t="s">
        <v>29</v>
      </c>
      <c r="D18" s="6"/>
    </row>
    <row r="19" spans="1:4" ht="17.25" customHeight="1">
      <c r="A19" s="11"/>
      <c r="B19" s="6"/>
      <c r="C19" s="8" t="s">
        <v>30</v>
      </c>
      <c r="D19" s="6"/>
    </row>
    <row r="20" spans="1:4" ht="17.25" customHeight="1">
      <c r="A20" s="11"/>
      <c r="B20" s="6"/>
      <c r="C20" s="8" t="s">
        <v>31</v>
      </c>
      <c r="D20" s="6"/>
    </row>
    <row r="21" spans="1:4" ht="17.25" customHeight="1">
      <c r="A21" s="11"/>
      <c r="B21" s="6"/>
      <c r="C21" s="8" t="s">
        <v>32</v>
      </c>
      <c r="D21" s="6"/>
    </row>
    <row r="22" spans="1:4" ht="17.25" customHeight="1">
      <c r="A22" s="11"/>
      <c r="B22" s="6"/>
      <c r="C22" s="8" t="s">
        <v>33</v>
      </c>
      <c r="D22" s="6"/>
    </row>
    <row r="23" spans="1:4" ht="17.25" customHeight="1">
      <c r="A23" s="11"/>
      <c r="B23" s="6"/>
      <c r="C23" s="8" t="s">
        <v>34</v>
      </c>
      <c r="D23" s="6"/>
    </row>
    <row r="24" spans="1:4" ht="17.25" customHeight="1">
      <c r="A24" s="11"/>
      <c r="B24" s="6"/>
      <c r="C24" s="8" t="s">
        <v>35</v>
      </c>
      <c r="D24" s="6">
        <v>1558650.48</v>
      </c>
    </row>
    <row r="25" spans="1:4" ht="17.25" customHeight="1">
      <c r="A25" s="11"/>
      <c r="B25" s="6"/>
      <c r="C25" s="8" t="s">
        <v>36</v>
      </c>
      <c r="D25" s="6"/>
    </row>
    <row r="26" spans="1:4" ht="17.25" customHeight="1">
      <c r="A26" s="11"/>
      <c r="B26" s="6"/>
      <c r="C26" s="10" t="s">
        <v>37</v>
      </c>
      <c r="D26" s="6"/>
    </row>
    <row r="27" spans="1:4" ht="17.25" customHeight="1">
      <c r="A27" s="11"/>
      <c r="B27" s="6"/>
      <c r="C27" s="8" t="s">
        <v>38</v>
      </c>
      <c r="D27" s="6"/>
    </row>
    <row r="28" spans="1:4" ht="16.5" customHeight="1">
      <c r="A28" s="11"/>
      <c r="B28" s="6"/>
      <c r="C28" s="8" t="s">
        <v>39</v>
      </c>
      <c r="D28" s="6"/>
    </row>
    <row r="29" spans="1:4" ht="16.5" customHeight="1">
      <c r="A29" s="11"/>
      <c r="B29" s="6"/>
      <c r="C29" s="10" t="s">
        <v>40</v>
      </c>
      <c r="D29" s="6"/>
    </row>
    <row r="30" spans="1:4" ht="17.25" customHeight="1">
      <c r="A30" s="11"/>
      <c r="B30" s="6"/>
      <c r="C30" s="10" t="s">
        <v>41</v>
      </c>
      <c r="D30" s="6"/>
    </row>
    <row r="31" spans="1:4" ht="17.25" customHeight="1">
      <c r="A31" s="11"/>
      <c r="B31" s="6"/>
      <c r="C31" s="8" t="s">
        <v>42</v>
      </c>
      <c r="D31" s="6"/>
    </row>
    <row r="32" spans="1:4" ht="16.5" customHeight="1">
      <c r="A32" s="11" t="s">
        <v>43</v>
      </c>
      <c r="B32" s="6">
        <v>22568242.09</v>
      </c>
      <c r="C32" s="11" t="s">
        <v>44</v>
      </c>
      <c r="D32" s="6">
        <v>22568242.09</v>
      </c>
    </row>
    <row r="33" spans="1:4" ht="16.5" customHeight="1">
      <c r="A33" s="10" t="s">
        <v>45</v>
      </c>
      <c r="B33" s="6"/>
      <c r="C33" s="10" t="s">
        <v>46</v>
      </c>
      <c r="D33" s="6"/>
    </row>
    <row r="34" spans="1:4" ht="16.5" customHeight="1">
      <c r="A34" s="8" t="s">
        <v>47</v>
      </c>
      <c r="B34" s="9"/>
      <c r="C34" s="8" t="s">
        <v>47</v>
      </c>
      <c r="D34" s="9"/>
    </row>
    <row r="35" spans="1:4" ht="16.5" customHeight="1">
      <c r="A35" s="8" t="s">
        <v>48</v>
      </c>
      <c r="B35" s="9"/>
      <c r="C35" s="8" t="s">
        <v>49</v>
      </c>
      <c r="D35" s="9"/>
    </row>
    <row r="36" spans="1:4" ht="16.5" customHeight="1">
      <c r="A36" s="12" t="s">
        <v>50</v>
      </c>
      <c r="B36" s="6">
        <v>22568242.09</v>
      </c>
      <c r="C36" s="12" t="s">
        <v>51</v>
      </c>
      <c r="D36" s="6">
        <v>22568242.09</v>
      </c>
    </row>
  </sheetData>
  <mergeCells count="4">
    <mergeCell ref="A2:D2"/>
    <mergeCell ref="A3:B3"/>
    <mergeCell ref="A4:B4"/>
    <mergeCell ref="C4:D4"/>
  </mergeCells>
  <phoneticPr fontId="18" type="noConversion"/>
  <pageMargins left="0.7" right="0.7" top="0.75" bottom="0.75" header="0.3" footer="0.3"/>
  <pageSetup paperSize="9" orientation="portrait" r:id="rId1"/>
  <extLst/>
</worksheet>
</file>

<file path=xl/worksheets/sheet10.xml><?xml version="1.0" encoding="utf-8"?>
<worksheet xmlns="http://schemas.openxmlformats.org/spreadsheetml/2006/main" xmlns:r="http://schemas.openxmlformats.org/officeDocument/2006/relationships">
  <sheetPr>
    <outlinePr summaryRight="0"/>
  </sheetPr>
  <dimension ref="A1:F11"/>
  <sheetViews>
    <sheetView showZeros="0" workbookViewId="0">
      <selection activeCell="B19" sqref="B19"/>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68">
        <v>1</v>
      </c>
      <c r="B1" s="69">
        <v>0</v>
      </c>
      <c r="C1" s="68">
        <v>1</v>
      </c>
      <c r="D1" s="34"/>
      <c r="E1" s="34"/>
      <c r="F1" s="59" t="s">
        <v>523</v>
      </c>
    </row>
    <row r="2" spans="1:6" ht="42" customHeight="1">
      <c r="A2" s="196" t="str">
        <f>"2026"&amp;"年部门政府性基金预算支出预算表"</f>
        <v>2026年部门政府性基金预算支出预算表</v>
      </c>
      <c r="B2" s="197" t="s">
        <v>524</v>
      </c>
      <c r="C2" s="198"/>
      <c r="D2" s="143"/>
      <c r="E2" s="143"/>
      <c r="F2" s="143"/>
    </row>
    <row r="3" spans="1:6" ht="13.5" customHeight="1">
      <c r="A3" s="178" t="str">
        <f>"单位名称："&amp;"嵩明县市场监督管理局"</f>
        <v>单位名称：嵩明县市场监督管理局</v>
      </c>
      <c r="B3" s="178" t="s">
        <v>525</v>
      </c>
      <c r="C3" s="202"/>
      <c r="D3" s="34"/>
      <c r="E3" s="34"/>
      <c r="F3" s="59" t="s">
        <v>1</v>
      </c>
    </row>
    <row r="4" spans="1:6" ht="19.5" customHeight="1">
      <c r="A4" s="153" t="s">
        <v>199</v>
      </c>
      <c r="B4" s="200" t="s">
        <v>73</v>
      </c>
      <c r="C4" s="153" t="s">
        <v>74</v>
      </c>
      <c r="D4" s="184" t="s">
        <v>526</v>
      </c>
      <c r="E4" s="151"/>
      <c r="F4" s="152"/>
    </row>
    <row r="5" spans="1:6" ht="18.75" customHeight="1">
      <c r="A5" s="182"/>
      <c r="B5" s="201"/>
      <c r="C5" s="182"/>
      <c r="D5" s="70" t="s">
        <v>55</v>
      </c>
      <c r="E5" s="54" t="s">
        <v>76</v>
      </c>
      <c r="F5" s="70" t="s">
        <v>77</v>
      </c>
    </row>
    <row r="6" spans="1:6" ht="18.75" customHeight="1">
      <c r="A6" s="64">
        <v>1</v>
      </c>
      <c r="B6" s="71" t="s">
        <v>84</v>
      </c>
      <c r="C6" s="64">
        <v>3</v>
      </c>
      <c r="D6" s="37">
        <v>4</v>
      </c>
      <c r="E6" s="37">
        <v>5</v>
      </c>
      <c r="F6" s="37">
        <v>6</v>
      </c>
    </row>
    <row r="7" spans="1:6" ht="21" customHeight="1">
      <c r="A7" s="67"/>
      <c r="B7" s="67"/>
      <c r="C7" s="67"/>
      <c r="D7" s="6"/>
      <c r="E7" s="6"/>
      <c r="F7" s="6"/>
    </row>
    <row r="8" spans="1:6" ht="21" customHeight="1">
      <c r="A8" s="67"/>
      <c r="B8" s="67"/>
      <c r="C8" s="67"/>
      <c r="D8" s="6"/>
      <c r="E8" s="6"/>
      <c r="F8" s="6"/>
    </row>
    <row r="9" spans="1:6" ht="18.75" customHeight="1">
      <c r="A9" s="119" t="s">
        <v>189</v>
      </c>
      <c r="B9" s="119" t="s">
        <v>189</v>
      </c>
      <c r="C9" s="199" t="s">
        <v>189</v>
      </c>
      <c r="D9" s="6"/>
      <c r="E9" s="6"/>
      <c r="F9" s="6"/>
    </row>
    <row r="11" spans="1:6" ht="14.25" customHeight="1">
      <c r="A11" s="104" t="s">
        <v>579</v>
      </c>
    </row>
  </sheetData>
  <mergeCells count="7">
    <mergeCell ref="A2:F2"/>
    <mergeCell ref="A9:C9"/>
    <mergeCell ref="D4:F4"/>
    <mergeCell ref="B4:B5"/>
    <mergeCell ref="C4:C5"/>
    <mergeCell ref="A4:A5"/>
    <mergeCell ref="A3:C3"/>
  </mergeCells>
  <phoneticPr fontId="18" type="noConversion"/>
  <pageMargins left="0.7" right="0.7" top="0.75" bottom="0.75" header="0.3" footer="0.3"/>
  <extLst/>
</worksheet>
</file>

<file path=xl/worksheets/sheet11.xml><?xml version="1.0" encoding="utf-8"?>
<worksheet xmlns="http://schemas.openxmlformats.org/spreadsheetml/2006/main" xmlns:r="http://schemas.openxmlformats.org/officeDocument/2006/relationships">
  <sheetPr>
    <outlinePr summaryRight="0"/>
  </sheetPr>
  <dimension ref="A1:S14"/>
  <sheetViews>
    <sheetView showZeros="0" workbookViewId="0"/>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9"/>
      <c r="C1" s="49"/>
      <c r="R1" s="50"/>
      <c r="S1" s="50" t="s">
        <v>527</v>
      </c>
    </row>
    <row r="2" spans="1:19" ht="41.25" customHeight="1">
      <c r="A2" s="213" t="str">
        <f>"2026"&amp;"年部门政府采购预算表"</f>
        <v>2026年部门政府采购预算表</v>
      </c>
      <c r="B2" s="176"/>
      <c r="C2" s="176"/>
      <c r="D2" s="177"/>
      <c r="E2" s="177"/>
      <c r="F2" s="177"/>
      <c r="G2" s="177"/>
      <c r="H2" s="177"/>
      <c r="I2" s="177"/>
      <c r="J2" s="177"/>
      <c r="K2" s="177"/>
      <c r="L2" s="177"/>
      <c r="M2" s="176"/>
      <c r="N2" s="177"/>
      <c r="O2" s="177"/>
      <c r="P2" s="176"/>
      <c r="Q2" s="177"/>
      <c r="R2" s="176"/>
      <c r="S2" s="176"/>
    </row>
    <row r="3" spans="1:19" ht="18.75" customHeight="1">
      <c r="A3" s="158" t="str">
        <f>"单位名称："&amp;"嵩明县市场监督管理局"</f>
        <v>单位名称：嵩明县市场监督管理局</v>
      </c>
      <c r="B3" s="218"/>
      <c r="C3" s="218"/>
      <c r="D3" s="219"/>
      <c r="E3" s="219"/>
      <c r="F3" s="219"/>
      <c r="G3" s="219"/>
      <c r="H3" s="219"/>
      <c r="I3" s="52"/>
      <c r="J3" s="52"/>
      <c r="K3" s="52"/>
      <c r="L3" s="52"/>
      <c r="R3" s="72"/>
      <c r="S3" s="59" t="s">
        <v>1</v>
      </c>
    </row>
    <row r="4" spans="1:19" ht="15.75" customHeight="1">
      <c r="A4" s="187" t="s">
        <v>198</v>
      </c>
      <c r="B4" s="203" t="s">
        <v>199</v>
      </c>
      <c r="C4" s="203" t="s">
        <v>528</v>
      </c>
      <c r="D4" s="214" t="s">
        <v>529</v>
      </c>
      <c r="E4" s="214" t="s">
        <v>530</v>
      </c>
      <c r="F4" s="214" t="s">
        <v>531</v>
      </c>
      <c r="G4" s="214" t="s">
        <v>532</v>
      </c>
      <c r="H4" s="214" t="s">
        <v>533</v>
      </c>
      <c r="I4" s="217" t="s">
        <v>206</v>
      </c>
      <c r="J4" s="217"/>
      <c r="K4" s="217"/>
      <c r="L4" s="217"/>
      <c r="M4" s="170"/>
      <c r="N4" s="217"/>
      <c r="O4" s="217"/>
      <c r="P4" s="169"/>
      <c r="Q4" s="217"/>
      <c r="R4" s="170"/>
      <c r="S4" s="171"/>
    </row>
    <row r="5" spans="1:19" ht="17.25" customHeight="1">
      <c r="A5" s="190"/>
      <c r="B5" s="204"/>
      <c r="C5" s="204"/>
      <c r="D5" s="215"/>
      <c r="E5" s="215"/>
      <c r="F5" s="215"/>
      <c r="G5" s="215"/>
      <c r="H5" s="215"/>
      <c r="I5" s="215" t="s">
        <v>55</v>
      </c>
      <c r="J5" s="215" t="s">
        <v>58</v>
      </c>
      <c r="K5" s="215" t="s">
        <v>534</v>
      </c>
      <c r="L5" s="215" t="s">
        <v>535</v>
      </c>
      <c r="M5" s="220" t="s">
        <v>536</v>
      </c>
      <c r="N5" s="206" t="s">
        <v>537</v>
      </c>
      <c r="O5" s="206"/>
      <c r="P5" s="207"/>
      <c r="Q5" s="206"/>
      <c r="R5" s="208"/>
      <c r="S5" s="205"/>
    </row>
    <row r="6" spans="1:19" ht="54" customHeight="1">
      <c r="A6" s="191"/>
      <c r="B6" s="205"/>
      <c r="C6" s="205"/>
      <c r="D6" s="216"/>
      <c r="E6" s="216"/>
      <c r="F6" s="216"/>
      <c r="G6" s="216"/>
      <c r="H6" s="216"/>
      <c r="I6" s="216"/>
      <c r="J6" s="216" t="s">
        <v>57</v>
      </c>
      <c r="K6" s="216"/>
      <c r="L6" s="216"/>
      <c r="M6" s="221"/>
      <c r="N6" s="74" t="s">
        <v>57</v>
      </c>
      <c r="O6" s="74" t="s">
        <v>64</v>
      </c>
      <c r="P6" s="73" t="s">
        <v>65</v>
      </c>
      <c r="Q6" s="74" t="s">
        <v>66</v>
      </c>
      <c r="R6" s="75" t="s">
        <v>67</v>
      </c>
      <c r="S6" s="73" t="s">
        <v>68</v>
      </c>
    </row>
    <row r="7" spans="1:19" ht="18" customHeight="1">
      <c r="A7" s="76">
        <v>1</v>
      </c>
      <c r="B7" s="76" t="s">
        <v>84</v>
      </c>
      <c r="C7" s="77">
        <v>3</v>
      </c>
      <c r="D7" s="77">
        <v>4</v>
      </c>
      <c r="E7" s="76">
        <v>5</v>
      </c>
      <c r="F7" s="76">
        <v>6</v>
      </c>
      <c r="G7" s="76">
        <v>7</v>
      </c>
      <c r="H7" s="76">
        <v>8</v>
      </c>
      <c r="I7" s="76">
        <v>9</v>
      </c>
      <c r="J7" s="76">
        <v>10</v>
      </c>
      <c r="K7" s="76">
        <v>11</v>
      </c>
      <c r="L7" s="76">
        <v>12</v>
      </c>
      <c r="M7" s="76">
        <v>13</v>
      </c>
      <c r="N7" s="76">
        <v>14</v>
      </c>
      <c r="O7" s="76">
        <v>15</v>
      </c>
      <c r="P7" s="76">
        <v>16</v>
      </c>
      <c r="Q7" s="76">
        <v>17</v>
      </c>
      <c r="R7" s="76">
        <v>18</v>
      </c>
      <c r="S7" s="76">
        <v>19</v>
      </c>
    </row>
    <row r="8" spans="1:19" ht="21" customHeight="1">
      <c r="A8" s="78" t="s">
        <v>70</v>
      </c>
      <c r="B8" s="79" t="s">
        <v>70</v>
      </c>
      <c r="C8" s="79" t="s">
        <v>227</v>
      </c>
      <c r="D8" s="80" t="s">
        <v>538</v>
      </c>
      <c r="E8" s="80" t="s">
        <v>539</v>
      </c>
      <c r="F8" s="80" t="s">
        <v>540</v>
      </c>
      <c r="G8" s="81">
        <v>1</v>
      </c>
      <c r="H8" s="6"/>
      <c r="I8" s="6">
        <v>60000</v>
      </c>
      <c r="J8" s="6">
        <v>60000</v>
      </c>
      <c r="K8" s="6"/>
      <c r="L8" s="6"/>
      <c r="M8" s="6"/>
      <c r="N8" s="6"/>
      <c r="O8" s="6"/>
      <c r="P8" s="9"/>
      <c r="Q8" s="9"/>
      <c r="R8" s="6"/>
      <c r="S8" s="6"/>
    </row>
    <row r="9" spans="1:19" ht="21" customHeight="1">
      <c r="A9" s="78" t="s">
        <v>70</v>
      </c>
      <c r="B9" s="79" t="s">
        <v>70</v>
      </c>
      <c r="C9" s="79" t="s">
        <v>227</v>
      </c>
      <c r="D9" s="80" t="s">
        <v>541</v>
      </c>
      <c r="E9" s="80" t="s">
        <v>542</v>
      </c>
      <c r="F9" s="80" t="s">
        <v>540</v>
      </c>
      <c r="G9" s="81">
        <v>1</v>
      </c>
      <c r="H9" s="6"/>
      <c r="I9" s="6">
        <v>180000</v>
      </c>
      <c r="J9" s="6">
        <v>180000</v>
      </c>
      <c r="K9" s="6"/>
      <c r="L9" s="6"/>
      <c r="M9" s="6"/>
      <c r="N9" s="6"/>
      <c r="O9" s="6"/>
      <c r="P9" s="9"/>
      <c r="Q9" s="9"/>
      <c r="R9" s="6"/>
      <c r="S9" s="6"/>
    </row>
    <row r="10" spans="1:19" ht="21" customHeight="1">
      <c r="A10" s="78" t="s">
        <v>70</v>
      </c>
      <c r="B10" s="79" t="s">
        <v>70</v>
      </c>
      <c r="C10" s="79" t="s">
        <v>227</v>
      </c>
      <c r="D10" s="80" t="s">
        <v>543</v>
      </c>
      <c r="E10" s="80" t="s">
        <v>544</v>
      </c>
      <c r="F10" s="80" t="s">
        <v>540</v>
      </c>
      <c r="G10" s="81">
        <v>1</v>
      </c>
      <c r="H10" s="6"/>
      <c r="I10" s="6">
        <v>35000</v>
      </c>
      <c r="J10" s="6">
        <v>35000</v>
      </c>
      <c r="K10" s="6"/>
      <c r="L10" s="6"/>
      <c r="M10" s="6"/>
      <c r="N10" s="6"/>
      <c r="O10" s="6"/>
      <c r="P10" s="9"/>
      <c r="Q10" s="9"/>
      <c r="R10" s="6"/>
      <c r="S10" s="6"/>
    </row>
    <row r="11" spans="1:19" ht="21" customHeight="1">
      <c r="A11" s="78" t="s">
        <v>70</v>
      </c>
      <c r="B11" s="79" t="s">
        <v>70</v>
      </c>
      <c r="C11" s="79" t="s">
        <v>235</v>
      </c>
      <c r="D11" s="80" t="s">
        <v>545</v>
      </c>
      <c r="E11" s="80" t="s">
        <v>546</v>
      </c>
      <c r="F11" s="80" t="s">
        <v>540</v>
      </c>
      <c r="G11" s="81">
        <v>1</v>
      </c>
      <c r="H11" s="6"/>
      <c r="I11" s="6">
        <v>30000</v>
      </c>
      <c r="J11" s="6">
        <v>30000</v>
      </c>
      <c r="K11" s="6"/>
      <c r="L11" s="6"/>
      <c r="M11" s="6"/>
      <c r="N11" s="6"/>
      <c r="O11" s="6"/>
      <c r="P11" s="9"/>
      <c r="Q11" s="9"/>
      <c r="R11" s="6"/>
      <c r="S11" s="6"/>
    </row>
    <row r="12" spans="1:19" ht="21" customHeight="1">
      <c r="A12" s="78" t="s">
        <v>70</v>
      </c>
      <c r="B12" s="79" t="s">
        <v>70</v>
      </c>
      <c r="C12" s="79" t="s">
        <v>235</v>
      </c>
      <c r="D12" s="80" t="s">
        <v>547</v>
      </c>
      <c r="E12" s="80" t="s">
        <v>547</v>
      </c>
      <c r="F12" s="80" t="s">
        <v>540</v>
      </c>
      <c r="G12" s="81">
        <v>1</v>
      </c>
      <c r="H12" s="6"/>
      <c r="I12" s="6">
        <v>5000</v>
      </c>
      <c r="J12" s="6">
        <v>5000</v>
      </c>
      <c r="K12" s="6"/>
      <c r="L12" s="6"/>
      <c r="M12" s="6"/>
      <c r="N12" s="6"/>
      <c r="O12" s="6"/>
      <c r="P12" s="9"/>
      <c r="Q12" s="9"/>
      <c r="R12" s="6"/>
      <c r="S12" s="6"/>
    </row>
    <row r="13" spans="1:19" ht="21" customHeight="1">
      <c r="A13" s="222" t="s">
        <v>189</v>
      </c>
      <c r="B13" s="223"/>
      <c r="C13" s="223"/>
      <c r="D13" s="224"/>
      <c r="E13" s="224"/>
      <c r="F13" s="224"/>
      <c r="G13" s="126"/>
      <c r="H13" s="6"/>
      <c r="I13" s="6">
        <v>310000</v>
      </c>
      <c r="J13" s="6">
        <v>310000</v>
      </c>
      <c r="K13" s="6"/>
      <c r="L13" s="6"/>
      <c r="M13" s="6"/>
      <c r="N13" s="6"/>
      <c r="O13" s="6"/>
      <c r="P13" s="9"/>
      <c r="Q13" s="9"/>
      <c r="R13" s="6"/>
      <c r="S13" s="6"/>
    </row>
    <row r="14" spans="1:19" ht="21" customHeight="1">
      <c r="A14" s="209" t="s">
        <v>548</v>
      </c>
      <c r="B14" s="210"/>
      <c r="C14" s="210"/>
      <c r="D14" s="209"/>
      <c r="E14" s="209"/>
      <c r="F14" s="209"/>
      <c r="G14" s="211"/>
      <c r="H14" s="212"/>
      <c r="I14" s="212"/>
      <c r="J14" s="212"/>
      <c r="K14" s="212"/>
      <c r="L14" s="212"/>
      <c r="M14" s="212"/>
      <c r="N14" s="212"/>
      <c r="O14" s="212"/>
      <c r="P14" s="212"/>
      <c r="Q14" s="212"/>
      <c r="R14" s="212"/>
      <c r="S14" s="212"/>
    </row>
  </sheetData>
  <mergeCells count="19">
    <mergeCell ref="I5:I6"/>
    <mergeCell ref="A13:G13"/>
    <mergeCell ref="J5:J6"/>
    <mergeCell ref="C4:C6"/>
    <mergeCell ref="B4:B6"/>
    <mergeCell ref="N5:S5"/>
    <mergeCell ref="A14:S14"/>
    <mergeCell ref="A2:S2"/>
    <mergeCell ref="A4:A6"/>
    <mergeCell ref="D4:D6"/>
    <mergeCell ref="E4:E6"/>
    <mergeCell ref="F4:F6"/>
    <mergeCell ref="G4:G6"/>
    <mergeCell ref="H4:H6"/>
    <mergeCell ref="I4:S4"/>
    <mergeCell ref="K5:K6"/>
    <mergeCell ref="L5:L6"/>
    <mergeCell ref="A3:H3"/>
    <mergeCell ref="M5:M6"/>
  </mergeCells>
  <phoneticPr fontId="18" type="noConversion"/>
  <pageMargins left="0.7" right="0.7" top="0.75" bottom="0.75" header="0.3" footer="0.3"/>
  <extLst/>
</worksheet>
</file>

<file path=xl/worksheets/sheet12.xml><?xml version="1.0" encoding="utf-8"?>
<worksheet xmlns="http://schemas.openxmlformats.org/spreadsheetml/2006/main" xmlns:r="http://schemas.openxmlformats.org/officeDocument/2006/relationships">
  <sheetPr>
    <outlinePr summaryRight="0"/>
  </sheetPr>
  <dimension ref="A1:T9"/>
  <sheetViews>
    <sheetView showZeros="0" workbookViewId="0"/>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82"/>
      <c r="B1" s="49"/>
      <c r="C1" s="49"/>
      <c r="D1" s="49"/>
      <c r="E1" s="49"/>
      <c r="F1" s="49"/>
      <c r="G1" s="49"/>
      <c r="H1" s="82"/>
      <c r="I1" s="82"/>
      <c r="J1" s="82"/>
      <c r="K1" s="82"/>
      <c r="L1" s="82"/>
      <c r="M1" s="82"/>
      <c r="N1" s="83"/>
      <c r="O1" s="82"/>
      <c r="P1" s="82"/>
      <c r="Q1" s="49"/>
      <c r="R1" s="82"/>
      <c r="S1" s="84"/>
      <c r="T1" s="84" t="s">
        <v>549</v>
      </c>
    </row>
    <row r="2" spans="1:20" ht="41.25" customHeight="1">
      <c r="A2" s="225" t="str">
        <f>"2026"&amp;"年部门政府购买服务预算表"</f>
        <v>2026年部门政府购买服务预算表</v>
      </c>
      <c r="B2" s="176"/>
      <c r="C2" s="176"/>
      <c r="D2" s="176"/>
      <c r="E2" s="176"/>
      <c r="F2" s="176"/>
      <c r="G2" s="176"/>
      <c r="H2" s="226"/>
      <c r="I2" s="226"/>
      <c r="J2" s="226"/>
      <c r="K2" s="226"/>
      <c r="L2" s="226"/>
      <c r="M2" s="226"/>
      <c r="N2" s="227"/>
      <c r="O2" s="226"/>
      <c r="P2" s="226"/>
      <c r="Q2" s="176"/>
      <c r="R2" s="226"/>
      <c r="S2" s="227"/>
      <c r="T2" s="176"/>
    </row>
    <row r="3" spans="1:20" ht="22.5" customHeight="1">
      <c r="A3" s="228" t="str">
        <f>"单位名称："&amp;"嵩明县市场监督管理局"</f>
        <v>单位名称：嵩明县市场监督管理局</v>
      </c>
      <c r="B3" s="218"/>
      <c r="C3" s="218"/>
      <c r="D3" s="218"/>
      <c r="E3" s="218"/>
      <c r="F3" s="218"/>
      <c r="G3" s="218"/>
      <c r="H3" s="229"/>
      <c r="I3" s="229"/>
      <c r="J3" s="85"/>
      <c r="K3" s="85"/>
      <c r="L3" s="85"/>
      <c r="M3" s="85"/>
      <c r="N3" s="83"/>
      <c r="O3" s="82"/>
      <c r="P3" s="82"/>
      <c r="Q3" s="49"/>
      <c r="R3" s="82"/>
      <c r="S3" s="86"/>
      <c r="T3" s="84" t="s">
        <v>1</v>
      </c>
    </row>
    <row r="4" spans="1:20" ht="24" customHeight="1">
      <c r="A4" s="187" t="s">
        <v>198</v>
      </c>
      <c r="B4" s="203" t="s">
        <v>199</v>
      </c>
      <c r="C4" s="203" t="s">
        <v>528</v>
      </c>
      <c r="D4" s="203" t="s">
        <v>550</v>
      </c>
      <c r="E4" s="203" t="s">
        <v>551</v>
      </c>
      <c r="F4" s="203" t="s">
        <v>552</v>
      </c>
      <c r="G4" s="203" t="s">
        <v>553</v>
      </c>
      <c r="H4" s="214" t="s">
        <v>554</v>
      </c>
      <c r="I4" s="214" t="s">
        <v>555</v>
      </c>
      <c r="J4" s="217" t="s">
        <v>206</v>
      </c>
      <c r="K4" s="217"/>
      <c r="L4" s="217"/>
      <c r="M4" s="217"/>
      <c r="N4" s="170"/>
      <c r="O4" s="217"/>
      <c r="P4" s="217"/>
      <c r="Q4" s="169"/>
      <c r="R4" s="217"/>
      <c r="S4" s="170"/>
      <c r="T4" s="171"/>
    </row>
    <row r="5" spans="1:20" ht="24" customHeight="1">
      <c r="A5" s="190"/>
      <c r="B5" s="204"/>
      <c r="C5" s="204"/>
      <c r="D5" s="204"/>
      <c r="E5" s="204"/>
      <c r="F5" s="204"/>
      <c r="G5" s="204"/>
      <c r="H5" s="215"/>
      <c r="I5" s="215"/>
      <c r="J5" s="215" t="s">
        <v>55</v>
      </c>
      <c r="K5" s="215" t="s">
        <v>58</v>
      </c>
      <c r="L5" s="215" t="s">
        <v>534</v>
      </c>
      <c r="M5" s="215" t="s">
        <v>535</v>
      </c>
      <c r="N5" s="220" t="s">
        <v>536</v>
      </c>
      <c r="O5" s="206" t="s">
        <v>537</v>
      </c>
      <c r="P5" s="206"/>
      <c r="Q5" s="207"/>
      <c r="R5" s="206"/>
      <c r="S5" s="208"/>
      <c r="T5" s="205"/>
    </row>
    <row r="6" spans="1:20" ht="54" customHeight="1">
      <c r="A6" s="191"/>
      <c r="B6" s="205"/>
      <c r="C6" s="205"/>
      <c r="D6" s="205"/>
      <c r="E6" s="205"/>
      <c r="F6" s="205"/>
      <c r="G6" s="205"/>
      <c r="H6" s="216"/>
      <c r="I6" s="216"/>
      <c r="J6" s="216"/>
      <c r="K6" s="216" t="s">
        <v>57</v>
      </c>
      <c r="L6" s="216"/>
      <c r="M6" s="216"/>
      <c r="N6" s="221"/>
      <c r="O6" s="74" t="s">
        <v>57</v>
      </c>
      <c r="P6" s="74" t="s">
        <v>64</v>
      </c>
      <c r="Q6" s="73" t="s">
        <v>65</v>
      </c>
      <c r="R6" s="74" t="s">
        <v>66</v>
      </c>
      <c r="S6" s="75" t="s">
        <v>67</v>
      </c>
      <c r="T6" s="73" t="s">
        <v>68</v>
      </c>
    </row>
    <row r="7" spans="1:20" ht="17.25" customHeight="1">
      <c r="A7" s="36">
        <v>1</v>
      </c>
      <c r="B7" s="73">
        <v>2</v>
      </c>
      <c r="C7" s="36">
        <v>3</v>
      </c>
      <c r="D7" s="36">
        <v>4</v>
      </c>
      <c r="E7" s="73">
        <v>5</v>
      </c>
      <c r="F7" s="36">
        <v>6</v>
      </c>
      <c r="G7" s="36">
        <v>7</v>
      </c>
      <c r="H7" s="73">
        <v>8</v>
      </c>
      <c r="I7" s="36">
        <v>9</v>
      </c>
      <c r="J7" s="36">
        <v>10</v>
      </c>
      <c r="K7" s="73">
        <v>11</v>
      </c>
      <c r="L7" s="36">
        <v>12</v>
      </c>
      <c r="M7" s="36">
        <v>13</v>
      </c>
      <c r="N7" s="73">
        <v>14</v>
      </c>
      <c r="O7" s="36">
        <v>15</v>
      </c>
      <c r="P7" s="36">
        <v>16</v>
      </c>
      <c r="Q7" s="73">
        <v>17</v>
      </c>
      <c r="R7" s="36">
        <v>18</v>
      </c>
      <c r="S7" s="36">
        <v>19</v>
      </c>
      <c r="T7" s="36">
        <v>20</v>
      </c>
    </row>
    <row r="8" spans="1:20" ht="21" customHeight="1">
      <c r="A8" s="78" t="s">
        <v>70</v>
      </c>
      <c r="B8" s="79" t="s">
        <v>70</v>
      </c>
      <c r="C8" s="79" t="s">
        <v>227</v>
      </c>
      <c r="D8" s="79" t="s">
        <v>541</v>
      </c>
      <c r="E8" s="79" t="s">
        <v>556</v>
      </c>
      <c r="F8" s="79" t="s">
        <v>76</v>
      </c>
      <c r="G8" s="79" t="s">
        <v>557</v>
      </c>
      <c r="H8" s="80" t="s">
        <v>99</v>
      </c>
      <c r="I8" s="80" t="s">
        <v>541</v>
      </c>
      <c r="J8" s="6">
        <v>180000</v>
      </c>
      <c r="K8" s="6">
        <v>180000</v>
      </c>
      <c r="L8" s="6"/>
      <c r="M8" s="6"/>
      <c r="N8" s="6"/>
      <c r="O8" s="6"/>
      <c r="P8" s="6"/>
      <c r="Q8" s="9"/>
      <c r="R8" s="9"/>
      <c r="S8" s="6"/>
      <c r="T8" s="6"/>
    </row>
    <row r="9" spans="1:20" ht="21" customHeight="1">
      <c r="A9" s="222" t="s">
        <v>189</v>
      </c>
      <c r="B9" s="223"/>
      <c r="C9" s="223"/>
      <c r="D9" s="223"/>
      <c r="E9" s="223"/>
      <c r="F9" s="223"/>
      <c r="G9" s="223"/>
      <c r="H9" s="224"/>
      <c r="I9" s="125"/>
      <c r="J9" s="6">
        <v>180000</v>
      </c>
      <c r="K9" s="6">
        <v>180000</v>
      </c>
      <c r="L9" s="6"/>
      <c r="M9" s="6"/>
      <c r="N9" s="6"/>
      <c r="O9" s="6"/>
      <c r="P9" s="6"/>
      <c r="Q9" s="9"/>
      <c r="R9" s="9"/>
      <c r="S9" s="6"/>
      <c r="T9" s="6"/>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18" type="noConversion"/>
  <pageMargins left="0.7" right="0.7" top="0.75" bottom="0.75" header="0.3" footer="0.3"/>
  <extLst/>
</worksheet>
</file>

<file path=xl/worksheets/sheet13.xml><?xml version="1.0" encoding="utf-8"?>
<worksheet xmlns="http://schemas.openxmlformats.org/spreadsheetml/2006/main" xmlns:r="http://schemas.openxmlformats.org/officeDocument/2006/relationships">
  <sheetPr>
    <outlinePr summaryRight="0"/>
  </sheetPr>
  <dimension ref="A1:E10"/>
  <sheetViews>
    <sheetView showZeros="0" workbookViewId="0">
      <selection activeCell="B12" sqref="B12"/>
    </sheetView>
  </sheetViews>
  <sheetFormatPr defaultColWidth="9.125" defaultRowHeight="14.25" customHeight="1"/>
  <cols>
    <col min="1" max="1" width="37.75" customWidth="1"/>
    <col min="2" max="4" width="20" customWidth="1"/>
    <col min="5" max="5" width="24.5" customWidth="1"/>
  </cols>
  <sheetData>
    <row r="1" spans="1:5" ht="17.25" customHeight="1">
      <c r="D1" s="32"/>
      <c r="E1" s="50" t="s">
        <v>558</v>
      </c>
    </row>
    <row r="2" spans="1:5" ht="41.25" customHeight="1">
      <c r="A2" s="213" t="str">
        <f>"2026"&amp;"年对下转移支付预算表"</f>
        <v>2026年对下转移支付预算表</v>
      </c>
      <c r="B2" s="177"/>
      <c r="C2" s="177"/>
      <c r="D2" s="177"/>
      <c r="E2" s="176"/>
    </row>
    <row r="3" spans="1:5" ht="18" customHeight="1">
      <c r="A3" s="228" t="str">
        <f>"单位名称："&amp;"嵩明县市场监督管理局"</f>
        <v>单位名称：嵩明县市场监督管理局</v>
      </c>
      <c r="B3" s="229"/>
      <c r="C3" s="229"/>
      <c r="D3" s="230"/>
      <c r="E3" s="72" t="s">
        <v>1</v>
      </c>
    </row>
    <row r="4" spans="1:5" ht="19.5" customHeight="1">
      <c r="A4" s="192" t="s">
        <v>559</v>
      </c>
      <c r="B4" s="184" t="s">
        <v>206</v>
      </c>
      <c r="C4" s="151"/>
      <c r="D4" s="151"/>
      <c r="E4" s="231" t="s">
        <v>560</v>
      </c>
    </row>
    <row r="5" spans="1:5" ht="40.5" customHeight="1">
      <c r="A5" s="154"/>
      <c r="B5" s="53" t="s">
        <v>55</v>
      </c>
      <c r="C5" s="60" t="s">
        <v>58</v>
      </c>
      <c r="D5" s="87" t="s">
        <v>534</v>
      </c>
      <c r="E5" s="88" t="s">
        <v>561</v>
      </c>
    </row>
    <row r="6" spans="1:5" ht="19.5" customHeight="1">
      <c r="A6" s="62">
        <v>1</v>
      </c>
      <c r="B6" s="62">
        <v>2</v>
      </c>
      <c r="C6" s="62">
        <v>3</v>
      </c>
      <c r="D6" s="42">
        <v>4</v>
      </c>
      <c r="E6" s="55">
        <v>5</v>
      </c>
    </row>
    <row r="7" spans="1:5" ht="19.5" customHeight="1">
      <c r="A7" s="39"/>
      <c r="B7" s="6"/>
      <c r="C7" s="6"/>
      <c r="D7" s="6"/>
      <c r="E7" s="6"/>
    </row>
    <row r="8" spans="1:5" ht="19.5" customHeight="1">
      <c r="A8" s="63"/>
      <c r="B8" s="6"/>
      <c r="C8" s="6"/>
      <c r="D8" s="6"/>
      <c r="E8" s="6"/>
    </row>
    <row r="10" spans="1:5" ht="14.25" customHeight="1">
      <c r="A10" s="105" t="s">
        <v>580</v>
      </c>
    </row>
  </sheetData>
  <mergeCells count="5">
    <mergeCell ref="A2:E2"/>
    <mergeCell ref="A4:A5"/>
    <mergeCell ref="B4:D4"/>
    <mergeCell ref="A3:D3"/>
    <mergeCell ref="E4"/>
  </mergeCells>
  <phoneticPr fontId="18" type="noConversion"/>
  <pageMargins left="0.7" right="0.7" top="0.75" bottom="0.75" header="0.3" footer="0.3"/>
  <extLst/>
</worksheet>
</file>

<file path=xl/worksheets/sheet14.xml><?xml version="1.0" encoding="utf-8"?>
<worksheet xmlns="http://schemas.openxmlformats.org/spreadsheetml/2006/main" xmlns:r="http://schemas.openxmlformats.org/officeDocument/2006/relationships">
  <sheetPr>
    <outlinePr summaryRight="0"/>
  </sheetPr>
  <dimension ref="A1:J9"/>
  <sheetViews>
    <sheetView showZeros="0" workbookViewId="0">
      <selection activeCell="B18" sqref="B1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50" t="s">
        <v>562</v>
      </c>
    </row>
    <row r="2" spans="1:10" ht="41.25" customHeight="1">
      <c r="A2" s="232" t="str">
        <f>"2026"&amp;"年对下转移支付绩效目标表"</f>
        <v>2026年对下转移支付绩效目标表</v>
      </c>
      <c r="B2" s="177"/>
      <c r="C2" s="177"/>
      <c r="D2" s="177"/>
      <c r="E2" s="177"/>
      <c r="F2" s="176"/>
      <c r="G2" s="177"/>
      <c r="H2" s="176"/>
      <c r="I2" s="176"/>
      <c r="J2" s="177"/>
    </row>
    <row r="3" spans="1:10" ht="17.25" customHeight="1">
      <c r="A3" s="178" t="str">
        <f>"单位名称："&amp;"嵩明县市场监督管理局"</f>
        <v>单位名称：嵩明县市场监督管理局</v>
      </c>
      <c r="B3" s="107"/>
      <c r="C3" s="107"/>
      <c r="D3" s="107"/>
      <c r="E3" s="107"/>
      <c r="F3" s="107"/>
      <c r="G3" s="107"/>
      <c r="H3" s="107"/>
    </row>
    <row r="4" spans="1:10" ht="44.25" customHeight="1">
      <c r="A4" s="61" t="s">
        <v>559</v>
      </c>
      <c r="B4" s="61" t="s">
        <v>317</v>
      </c>
      <c r="C4" s="61" t="s">
        <v>318</v>
      </c>
      <c r="D4" s="61" t="s">
        <v>319</v>
      </c>
      <c r="E4" s="61" t="s">
        <v>320</v>
      </c>
      <c r="F4" s="64" t="s">
        <v>321</v>
      </c>
      <c r="G4" s="61" t="s">
        <v>322</v>
      </c>
      <c r="H4" s="64" t="s">
        <v>323</v>
      </c>
      <c r="I4" s="64" t="s">
        <v>324</v>
      </c>
      <c r="J4" s="61" t="s">
        <v>325</v>
      </c>
    </row>
    <row r="5" spans="1:10" ht="14.25" customHeight="1">
      <c r="A5" s="61">
        <v>1</v>
      </c>
      <c r="B5" s="61">
        <v>2</v>
      </c>
      <c r="C5" s="61">
        <v>3</v>
      </c>
      <c r="D5" s="61">
        <v>4</v>
      </c>
      <c r="E5" s="61">
        <v>5</v>
      </c>
      <c r="F5" s="64">
        <v>6</v>
      </c>
      <c r="G5" s="61">
        <v>7</v>
      </c>
      <c r="H5" s="64">
        <v>8</v>
      </c>
      <c r="I5" s="64">
        <v>9</v>
      </c>
      <c r="J5" s="61">
        <v>10</v>
      </c>
    </row>
    <row r="6" spans="1:10" ht="42" customHeight="1">
      <c r="A6" s="39"/>
      <c r="B6" s="63"/>
      <c r="C6" s="63"/>
      <c r="D6" s="63"/>
      <c r="E6" s="66"/>
      <c r="F6" s="14"/>
      <c r="G6" s="66"/>
      <c r="H6" s="14"/>
      <c r="I6" s="14"/>
      <c r="J6" s="66"/>
    </row>
    <row r="7" spans="1:10" ht="42" customHeight="1">
      <c r="A7" s="39"/>
      <c r="B7" s="67"/>
      <c r="C7" s="67"/>
      <c r="D7" s="67"/>
      <c r="E7" s="39"/>
      <c r="F7" s="67"/>
      <c r="G7" s="39"/>
      <c r="H7" s="67"/>
      <c r="I7" s="67"/>
      <c r="J7" s="39"/>
    </row>
    <row r="9" spans="1:10" ht="12" customHeight="1">
      <c r="A9" s="105" t="s">
        <v>580</v>
      </c>
    </row>
  </sheetData>
  <mergeCells count="2">
    <mergeCell ref="A2:J2"/>
    <mergeCell ref="A3:H3"/>
  </mergeCells>
  <phoneticPr fontId="18" type="noConversion"/>
  <pageMargins left="0.7" right="0.7" top="0.75" bottom="0.75" header="0.3" footer="0.3"/>
  <extLst/>
</worksheet>
</file>

<file path=xl/worksheets/sheet15.xml><?xml version="1.0" encoding="utf-8"?>
<worksheet xmlns="http://schemas.openxmlformats.org/spreadsheetml/2006/main" xmlns:r="http://schemas.openxmlformats.org/officeDocument/2006/relationships">
  <sheetPr>
    <outlinePr summaryRight="0"/>
  </sheetPr>
  <dimension ref="A1:I10"/>
  <sheetViews>
    <sheetView showZeros="0" workbookViewId="0">
      <selection activeCell="B18" sqref="B18"/>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89"/>
      <c r="B1" s="90"/>
      <c r="C1" s="90"/>
      <c r="D1" s="91"/>
      <c r="E1" s="91"/>
      <c r="F1" s="91"/>
      <c r="G1" s="90"/>
      <c r="H1" s="90"/>
      <c r="I1" s="92" t="s">
        <v>563</v>
      </c>
    </row>
    <row r="2" spans="1:9" ht="41.25" customHeight="1">
      <c r="A2" s="115" t="str">
        <f>"2026"&amp;"年新增资产配置预算表"</f>
        <v>2026年新增资产配置预算表</v>
      </c>
      <c r="B2" s="157"/>
      <c r="C2" s="157"/>
      <c r="D2" s="156"/>
      <c r="E2" s="156"/>
      <c r="F2" s="156"/>
      <c r="G2" s="157"/>
      <c r="H2" s="157"/>
      <c r="I2" s="156"/>
    </row>
    <row r="3" spans="1:9" ht="14.25" customHeight="1">
      <c r="A3" s="108" t="str">
        <f>"单位名称："&amp;"嵩明县市场监督管理局"</f>
        <v>单位名称：嵩明县市场监督管理局</v>
      </c>
      <c r="B3" s="237"/>
      <c r="C3" s="237"/>
      <c r="D3" s="1"/>
      <c r="F3" s="43"/>
      <c r="G3" s="26"/>
      <c r="H3" s="26"/>
      <c r="I3" s="2" t="s">
        <v>1</v>
      </c>
    </row>
    <row r="4" spans="1:9" ht="28.5" customHeight="1">
      <c r="A4" s="160" t="s">
        <v>198</v>
      </c>
      <c r="B4" s="163" t="s">
        <v>199</v>
      </c>
      <c r="C4" s="116" t="s">
        <v>564</v>
      </c>
      <c r="D4" s="160" t="s">
        <v>565</v>
      </c>
      <c r="E4" s="160" t="s">
        <v>566</v>
      </c>
      <c r="F4" s="160" t="s">
        <v>567</v>
      </c>
      <c r="G4" s="163" t="s">
        <v>568</v>
      </c>
      <c r="H4" s="238"/>
      <c r="I4" s="160"/>
    </row>
    <row r="5" spans="1:9" ht="21" customHeight="1">
      <c r="A5" s="116"/>
      <c r="B5" s="164"/>
      <c r="C5" s="164"/>
      <c r="D5" s="162"/>
      <c r="E5" s="164"/>
      <c r="F5" s="164"/>
      <c r="G5" s="45" t="s">
        <v>532</v>
      </c>
      <c r="H5" s="45" t="s">
        <v>569</v>
      </c>
      <c r="I5" s="45" t="s">
        <v>570</v>
      </c>
    </row>
    <row r="6" spans="1:9" ht="17.25" customHeight="1">
      <c r="A6" s="93" t="s">
        <v>83</v>
      </c>
      <c r="B6" s="94" t="s">
        <v>84</v>
      </c>
      <c r="C6" s="93" t="s">
        <v>85</v>
      </c>
      <c r="D6" s="95" t="s">
        <v>86</v>
      </c>
      <c r="E6" s="93" t="s">
        <v>87</v>
      </c>
      <c r="F6" s="94" t="s">
        <v>88</v>
      </c>
      <c r="G6" s="46" t="s">
        <v>89</v>
      </c>
      <c r="H6" s="95" t="s">
        <v>90</v>
      </c>
      <c r="I6" s="95">
        <v>9</v>
      </c>
    </row>
    <row r="7" spans="1:9" ht="19.5" customHeight="1">
      <c r="A7" s="96"/>
      <c r="B7" s="8"/>
      <c r="C7" s="8"/>
      <c r="D7" s="29"/>
      <c r="E7" s="17"/>
      <c r="F7" s="46"/>
      <c r="G7" s="97"/>
      <c r="H7" s="98"/>
      <c r="I7" s="98"/>
    </row>
    <row r="8" spans="1:9" ht="19.5" customHeight="1">
      <c r="A8" s="233" t="s">
        <v>55</v>
      </c>
      <c r="B8" s="234"/>
      <c r="C8" s="234"/>
      <c r="D8" s="235"/>
      <c r="E8" s="236"/>
      <c r="F8" s="236"/>
      <c r="G8" s="97"/>
      <c r="H8" s="98"/>
      <c r="I8" s="98"/>
    </row>
    <row r="10" spans="1:9" ht="14.25" customHeight="1">
      <c r="A10" s="105" t="s">
        <v>581</v>
      </c>
    </row>
  </sheetData>
  <mergeCells count="10">
    <mergeCell ref="A8:F8"/>
    <mergeCell ref="B4:B5"/>
    <mergeCell ref="A2:I2"/>
    <mergeCell ref="A3:C3"/>
    <mergeCell ref="G4:I4"/>
    <mergeCell ref="F4:F5"/>
    <mergeCell ref="E4:E5"/>
    <mergeCell ref="D4:D5"/>
    <mergeCell ref="C4:C5"/>
    <mergeCell ref="A4:A5"/>
  </mergeCells>
  <phoneticPr fontId="18" type="noConversion"/>
  <pageMargins left="0.7" right="0.7" top="0.75" bottom="0.75" header="0.3" footer="0.3"/>
  <extLst/>
</worksheet>
</file>

<file path=xl/worksheets/sheet16.xml><?xml version="1.0" encoding="utf-8"?>
<worksheet xmlns="http://schemas.openxmlformats.org/spreadsheetml/2006/main" xmlns:r="http://schemas.openxmlformats.org/officeDocument/2006/relationships">
  <sheetPr>
    <outlinePr summaryRight="0"/>
  </sheetPr>
  <dimension ref="A1:K12"/>
  <sheetViews>
    <sheetView showZeros="0" workbookViewId="0">
      <selection activeCell="B17" sqref="B17"/>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8"/>
      <c r="E1" s="58"/>
      <c r="F1" s="58"/>
      <c r="G1" s="58"/>
      <c r="K1" s="50" t="s">
        <v>571</v>
      </c>
    </row>
    <row r="2" spans="1:11" ht="41.25" customHeight="1">
      <c r="A2" s="239" t="str">
        <f>"2026"&amp;"年上级转移支付补助项目支出预算表"</f>
        <v>2026年上级转移支付补助项目支出预算表</v>
      </c>
      <c r="B2" s="177"/>
      <c r="C2" s="177"/>
      <c r="D2" s="177"/>
      <c r="E2" s="177"/>
      <c r="F2" s="177"/>
      <c r="G2" s="177"/>
      <c r="H2" s="177"/>
      <c r="I2" s="177"/>
      <c r="J2" s="177"/>
      <c r="K2" s="177"/>
    </row>
    <row r="3" spans="1:11" ht="13.5" customHeight="1">
      <c r="A3" s="178" t="str">
        <f>"单位名称："&amp;"嵩明县市场监督管理局"</f>
        <v>单位名称：嵩明县市场监督管理局</v>
      </c>
      <c r="B3" s="179"/>
      <c r="C3" s="179"/>
      <c r="D3" s="179"/>
      <c r="E3" s="179"/>
      <c r="F3" s="179"/>
      <c r="G3" s="179"/>
      <c r="H3" s="52"/>
      <c r="I3" s="52"/>
      <c r="J3" s="52"/>
      <c r="K3" s="72" t="s">
        <v>1</v>
      </c>
    </row>
    <row r="4" spans="1:11" ht="21.75" customHeight="1">
      <c r="A4" s="174" t="s">
        <v>278</v>
      </c>
      <c r="B4" s="174" t="s">
        <v>201</v>
      </c>
      <c r="C4" s="174" t="s">
        <v>279</v>
      </c>
      <c r="D4" s="187" t="s">
        <v>202</v>
      </c>
      <c r="E4" s="187" t="s">
        <v>203</v>
      </c>
      <c r="F4" s="187" t="s">
        <v>280</v>
      </c>
      <c r="G4" s="187" t="s">
        <v>281</v>
      </c>
      <c r="H4" s="192" t="s">
        <v>55</v>
      </c>
      <c r="I4" s="184" t="s">
        <v>572</v>
      </c>
      <c r="J4" s="151"/>
      <c r="K4" s="152"/>
    </row>
    <row r="5" spans="1:11" ht="21.75" customHeight="1">
      <c r="A5" s="181"/>
      <c r="B5" s="181"/>
      <c r="C5" s="181"/>
      <c r="D5" s="190"/>
      <c r="E5" s="190"/>
      <c r="F5" s="190"/>
      <c r="G5" s="190"/>
      <c r="H5" s="172"/>
      <c r="I5" s="187" t="s">
        <v>58</v>
      </c>
      <c r="J5" s="187" t="s">
        <v>59</v>
      </c>
      <c r="K5" s="187" t="s">
        <v>60</v>
      </c>
    </row>
    <row r="6" spans="1:11" ht="40.5" customHeight="1">
      <c r="A6" s="175"/>
      <c r="B6" s="175"/>
      <c r="C6" s="175"/>
      <c r="D6" s="191"/>
      <c r="E6" s="191"/>
      <c r="F6" s="191"/>
      <c r="G6" s="191"/>
      <c r="H6" s="154"/>
      <c r="I6" s="191" t="s">
        <v>57</v>
      </c>
      <c r="J6" s="191"/>
      <c r="K6" s="191"/>
    </row>
    <row r="7" spans="1:11" ht="15" customHeight="1">
      <c r="A7" s="62">
        <v>1</v>
      </c>
      <c r="B7" s="62">
        <v>2</v>
      </c>
      <c r="C7" s="62">
        <v>3</v>
      </c>
      <c r="D7" s="62">
        <v>4</v>
      </c>
      <c r="E7" s="62">
        <v>5</v>
      </c>
      <c r="F7" s="62">
        <v>6</v>
      </c>
      <c r="G7" s="62">
        <v>7</v>
      </c>
      <c r="H7" s="62">
        <v>8</v>
      </c>
      <c r="I7" s="62">
        <v>9</v>
      </c>
      <c r="J7" s="55">
        <v>10</v>
      </c>
      <c r="K7" s="55">
        <v>11</v>
      </c>
    </row>
    <row r="8" spans="1:11" ht="18.75" customHeight="1">
      <c r="A8" s="39"/>
      <c r="B8" s="67"/>
      <c r="C8" s="39"/>
      <c r="D8" s="39"/>
      <c r="E8" s="39"/>
      <c r="F8" s="39"/>
      <c r="G8" s="39"/>
      <c r="H8" s="99"/>
      <c r="I8" s="100"/>
      <c r="J8" s="100"/>
      <c r="K8" s="99"/>
    </row>
    <row r="9" spans="1:11" ht="18.75" customHeight="1">
      <c r="A9" s="101"/>
      <c r="B9" s="67"/>
      <c r="C9" s="67"/>
      <c r="D9" s="67"/>
      <c r="E9" s="67"/>
      <c r="F9" s="67"/>
      <c r="G9" s="67"/>
      <c r="H9" s="102"/>
      <c r="I9" s="102"/>
      <c r="J9" s="102"/>
      <c r="K9" s="99"/>
    </row>
    <row r="10" spans="1:11" ht="18.75" customHeight="1">
      <c r="A10" s="165" t="s">
        <v>189</v>
      </c>
      <c r="B10" s="166"/>
      <c r="C10" s="166"/>
      <c r="D10" s="166"/>
      <c r="E10" s="166"/>
      <c r="F10" s="166"/>
      <c r="G10" s="132"/>
      <c r="H10" s="102"/>
      <c r="I10" s="102"/>
      <c r="J10" s="102"/>
      <c r="K10" s="99"/>
    </row>
    <row r="12" spans="1:11" ht="14.25" customHeight="1">
      <c r="A12" s="105" t="s">
        <v>582</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8" type="noConversion"/>
  <pageMargins left="0.7" right="0.7" top="0.75" bottom="0.75" header="0.3" footer="0.3"/>
  <extLst/>
</worksheet>
</file>

<file path=xl/worksheets/sheet17.xml><?xml version="1.0" encoding="utf-8"?>
<worksheet xmlns="http://schemas.openxmlformats.org/spreadsheetml/2006/main" xmlns:r="http://schemas.openxmlformats.org/officeDocument/2006/relationships">
  <sheetPr>
    <outlinePr summaryRight="0"/>
  </sheetPr>
  <dimension ref="A1:G19"/>
  <sheetViews>
    <sheetView showZeros="0" workbookViewId="0"/>
  </sheetViews>
  <sheetFormatPr defaultColWidth="9.125" defaultRowHeight="14.25" customHeight="1"/>
  <cols>
    <col min="1" max="1" width="35.25" customWidth="1"/>
    <col min="2" max="4" width="28" customWidth="1"/>
    <col min="5" max="7" width="23.875" customWidth="1"/>
  </cols>
  <sheetData>
    <row r="1" spans="1:7" ht="13.5" customHeight="1">
      <c r="D1" s="58"/>
      <c r="G1" s="50" t="s">
        <v>573</v>
      </c>
    </row>
    <row r="2" spans="1:7" ht="41.25" customHeight="1">
      <c r="A2" s="177" t="str">
        <f>"2026"&amp;"年部门项目中期规划预算表"</f>
        <v>2026年部门项目中期规划预算表</v>
      </c>
      <c r="B2" s="177"/>
      <c r="C2" s="177"/>
      <c r="D2" s="177"/>
      <c r="E2" s="177"/>
      <c r="F2" s="177"/>
      <c r="G2" s="177"/>
    </row>
    <row r="3" spans="1:7" ht="13.5" customHeight="1">
      <c r="A3" s="178" t="str">
        <f>"单位名称："&amp;"嵩明县市场监督管理局"</f>
        <v>单位名称：嵩明县市场监督管理局</v>
      </c>
      <c r="B3" s="179"/>
      <c r="C3" s="179"/>
      <c r="D3" s="179"/>
      <c r="E3" s="52"/>
      <c r="F3" s="52"/>
      <c r="G3" s="72" t="s">
        <v>1</v>
      </c>
    </row>
    <row r="4" spans="1:7" ht="21.75" customHeight="1">
      <c r="A4" s="174" t="s">
        <v>279</v>
      </c>
      <c r="B4" s="174" t="s">
        <v>278</v>
      </c>
      <c r="C4" s="174" t="s">
        <v>201</v>
      </c>
      <c r="D4" s="187" t="s">
        <v>574</v>
      </c>
      <c r="E4" s="184" t="s">
        <v>58</v>
      </c>
      <c r="F4" s="151"/>
      <c r="G4" s="152"/>
    </row>
    <row r="5" spans="1:7" ht="21.75" customHeight="1">
      <c r="A5" s="181"/>
      <c r="B5" s="181"/>
      <c r="C5" s="181"/>
      <c r="D5" s="190"/>
      <c r="E5" s="243" t="str">
        <f>"2026"&amp;"年"</f>
        <v>2026年</v>
      </c>
      <c r="F5" s="187" t="str">
        <f>("2026"+1)&amp;"年"</f>
        <v>2027年</v>
      </c>
      <c r="G5" s="187" t="str">
        <f>("2026"+2)&amp;"年"</f>
        <v>2028年</v>
      </c>
    </row>
    <row r="6" spans="1:7" ht="40.5" customHeight="1">
      <c r="A6" s="175"/>
      <c r="B6" s="175"/>
      <c r="C6" s="175"/>
      <c r="D6" s="191"/>
      <c r="E6" s="154"/>
      <c r="F6" s="191" t="s">
        <v>57</v>
      </c>
      <c r="G6" s="191"/>
    </row>
    <row r="7" spans="1:7" ht="15" customHeight="1">
      <c r="A7" s="62">
        <v>1</v>
      </c>
      <c r="B7" s="62">
        <v>2</v>
      </c>
      <c r="C7" s="62">
        <v>3</v>
      </c>
      <c r="D7" s="62">
        <v>4</v>
      </c>
      <c r="E7" s="62">
        <v>5</v>
      </c>
      <c r="F7" s="62">
        <v>6</v>
      </c>
      <c r="G7" s="62">
        <v>7</v>
      </c>
    </row>
    <row r="8" spans="1:7" ht="17.25" customHeight="1">
      <c r="A8" s="67" t="s">
        <v>70</v>
      </c>
      <c r="B8" s="103"/>
      <c r="C8" s="103"/>
      <c r="D8" s="67"/>
      <c r="E8" s="102">
        <v>1885060</v>
      </c>
      <c r="F8" s="102">
        <v>2600000</v>
      </c>
      <c r="G8" s="102">
        <v>2400000</v>
      </c>
    </row>
    <row r="9" spans="1:7" ht="18.75" customHeight="1">
      <c r="A9" s="67"/>
      <c r="B9" s="67" t="s">
        <v>575</v>
      </c>
      <c r="C9" s="67" t="s">
        <v>286</v>
      </c>
      <c r="D9" s="67" t="s">
        <v>576</v>
      </c>
      <c r="E9" s="102">
        <v>21060</v>
      </c>
      <c r="F9" s="102"/>
      <c r="G9" s="102"/>
    </row>
    <row r="10" spans="1:7" ht="18.75" customHeight="1">
      <c r="A10" s="57"/>
      <c r="B10" s="67" t="s">
        <v>577</v>
      </c>
      <c r="C10" s="67" t="s">
        <v>289</v>
      </c>
      <c r="D10" s="67" t="s">
        <v>576</v>
      </c>
      <c r="E10" s="102">
        <v>1150000</v>
      </c>
      <c r="F10" s="102">
        <v>2000000</v>
      </c>
      <c r="G10" s="102">
        <v>2000000</v>
      </c>
    </row>
    <row r="11" spans="1:7" ht="40.5" customHeight="1">
      <c r="A11" s="57"/>
      <c r="B11" s="67" t="s">
        <v>577</v>
      </c>
      <c r="C11" s="67" t="s">
        <v>295</v>
      </c>
      <c r="D11" s="67" t="s">
        <v>576</v>
      </c>
      <c r="E11" s="102">
        <v>300000</v>
      </c>
      <c r="F11" s="102">
        <v>440000</v>
      </c>
      <c r="G11" s="102">
        <v>180000</v>
      </c>
    </row>
    <row r="12" spans="1:7" ht="33" customHeight="1">
      <c r="A12" s="57"/>
      <c r="B12" s="67" t="s">
        <v>577</v>
      </c>
      <c r="C12" s="67" t="s">
        <v>297</v>
      </c>
      <c r="D12" s="67" t="s">
        <v>576</v>
      </c>
      <c r="E12" s="102">
        <v>30000</v>
      </c>
      <c r="F12" s="102">
        <v>100000</v>
      </c>
      <c r="G12" s="102">
        <v>100000</v>
      </c>
    </row>
    <row r="13" spans="1:7" ht="18.75" customHeight="1">
      <c r="A13" s="57"/>
      <c r="B13" s="67" t="s">
        <v>577</v>
      </c>
      <c r="C13" s="67" t="s">
        <v>299</v>
      </c>
      <c r="D13" s="67" t="s">
        <v>576</v>
      </c>
      <c r="E13" s="102">
        <v>100000</v>
      </c>
      <c r="F13" s="102">
        <v>60000</v>
      </c>
      <c r="G13" s="102">
        <v>120000</v>
      </c>
    </row>
    <row r="14" spans="1:7" ht="18.75" customHeight="1">
      <c r="A14" s="57"/>
      <c r="B14" s="67" t="s">
        <v>577</v>
      </c>
      <c r="C14" s="67" t="s">
        <v>303</v>
      </c>
      <c r="D14" s="67" t="s">
        <v>576</v>
      </c>
      <c r="E14" s="102">
        <v>100000</v>
      </c>
      <c r="F14" s="102"/>
      <c r="G14" s="102"/>
    </row>
    <row r="15" spans="1:7" ht="18.75" customHeight="1">
      <c r="A15" s="57"/>
      <c r="B15" s="67" t="s">
        <v>577</v>
      </c>
      <c r="C15" s="67" t="s">
        <v>305</v>
      </c>
      <c r="D15" s="67" t="s">
        <v>576</v>
      </c>
      <c r="E15" s="102">
        <v>30000</v>
      </c>
      <c r="F15" s="102"/>
      <c r="G15" s="102"/>
    </row>
    <row r="16" spans="1:7" ht="18.75" customHeight="1">
      <c r="A16" s="57"/>
      <c r="B16" s="67" t="s">
        <v>577</v>
      </c>
      <c r="C16" s="67" t="s">
        <v>307</v>
      </c>
      <c r="D16" s="67" t="s">
        <v>576</v>
      </c>
      <c r="E16" s="102">
        <v>94000</v>
      </c>
      <c r="F16" s="102"/>
      <c r="G16" s="102"/>
    </row>
    <row r="17" spans="1:7" ht="18.75" customHeight="1">
      <c r="A17" s="57"/>
      <c r="B17" s="67" t="s">
        <v>577</v>
      </c>
      <c r="C17" s="67" t="s">
        <v>309</v>
      </c>
      <c r="D17" s="67" t="s">
        <v>576</v>
      </c>
      <c r="E17" s="102">
        <v>10000</v>
      </c>
      <c r="F17" s="102"/>
      <c r="G17" s="102"/>
    </row>
    <row r="18" spans="1:7" ht="18.75" customHeight="1">
      <c r="A18" s="57"/>
      <c r="B18" s="67" t="s">
        <v>577</v>
      </c>
      <c r="C18" s="67" t="s">
        <v>311</v>
      </c>
      <c r="D18" s="67" t="s">
        <v>576</v>
      </c>
      <c r="E18" s="102">
        <v>50000</v>
      </c>
      <c r="F18" s="102"/>
      <c r="G18" s="102"/>
    </row>
    <row r="19" spans="1:7" ht="18.75" customHeight="1">
      <c r="A19" s="240" t="s">
        <v>55</v>
      </c>
      <c r="B19" s="241" t="s">
        <v>578</v>
      </c>
      <c r="C19" s="241"/>
      <c r="D19" s="242"/>
      <c r="E19" s="102">
        <v>1885060</v>
      </c>
      <c r="F19" s="102">
        <v>2600000</v>
      </c>
      <c r="G19" s="102">
        <v>2400000</v>
      </c>
    </row>
  </sheetData>
  <mergeCells count="11">
    <mergeCell ref="A2:G2"/>
    <mergeCell ref="A3:D3"/>
    <mergeCell ref="F5:F6"/>
    <mergeCell ref="E5:E6"/>
    <mergeCell ref="E4:G4"/>
    <mergeCell ref="A19:D19"/>
    <mergeCell ref="B4:B6"/>
    <mergeCell ref="C4:C6"/>
    <mergeCell ref="A4:A6"/>
    <mergeCell ref="G5:G6"/>
    <mergeCell ref="D4:D6"/>
  </mergeCells>
  <phoneticPr fontId="18" type="noConversion"/>
  <pageMargins left="0.7" right="0.7" top="0.75" bottom="0.75" header="0.3" footer="0.3"/>
  <extLst/>
</worksheet>
</file>

<file path=xl/worksheets/sheet2.xml><?xml version="1.0" encoding="utf-8"?>
<worksheet xmlns="http://schemas.openxmlformats.org/spreadsheetml/2006/main" xmlns:r="http://schemas.openxmlformats.org/officeDocument/2006/relationships">
  <sheetPr>
    <outlinePr summaryRight="0"/>
  </sheetPr>
  <dimension ref="A1:S10"/>
  <sheetViews>
    <sheetView showGridLines="0" showZeros="0"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14" t="s">
        <v>52</v>
      </c>
      <c r="B1" s="107"/>
      <c r="C1" s="107"/>
      <c r="D1" s="107"/>
      <c r="E1" s="107"/>
      <c r="F1" s="107"/>
      <c r="G1" s="107"/>
      <c r="H1" s="107"/>
      <c r="I1" s="107"/>
      <c r="J1" s="107"/>
      <c r="K1" s="107"/>
      <c r="L1" s="107"/>
      <c r="M1" s="107"/>
      <c r="N1" s="107"/>
      <c r="O1" s="107"/>
      <c r="P1" s="107"/>
      <c r="Q1" s="107"/>
      <c r="R1" s="107"/>
      <c r="S1" s="107"/>
    </row>
    <row r="2" spans="1:19" ht="41.25" customHeight="1">
      <c r="A2" s="115" t="str">
        <f>"2026"&amp;"年部门收入预算表"</f>
        <v>2026年部门收入预算表</v>
      </c>
      <c r="B2" s="107"/>
      <c r="C2" s="107"/>
      <c r="D2" s="107"/>
      <c r="E2" s="107"/>
      <c r="F2" s="107"/>
      <c r="G2" s="107"/>
      <c r="H2" s="107"/>
      <c r="I2" s="107"/>
      <c r="J2" s="107"/>
      <c r="K2" s="107"/>
      <c r="L2" s="107"/>
      <c r="M2" s="107"/>
      <c r="N2" s="107"/>
      <c r="O2" s="107"/>
      <c r="P2" s="107"/>
      <c r="Q2" s="107"/>
      <c r="R2" s="107"/>
      <c r="S2" s="107"/>
    </row>
    <row r="3" spans="1:19" ht="17.25" customHeight="1">
      <c r="A3" s="108" t="str">
        <f>"单位名称："&amp;"嵩明县市场监督管理局"</f>
        <v>单位名称：嵩明县市场监督管理局</v>
      </c>
      <c r="B3" s="107"/>
      <c r="S3" s="1" t="s">
        <v>1</v>
      </c>
    </row>
    <row r="4" spans="1:19" ht="21.75" customHeight="1">
      <c r="A4" s="121" t="s">
        <v>53</v>
      </c>
      <c r="B4" s="124" t="s">
        <v>54</v>
      </c>
      <c r="C4" s="124" t="s">
        <v>55</v>
      </c>
      <c r="D4" s="118" t="s">
        <v>56</v>
      </c>
      <c r="E4" s="118"/>
      <c r="F4" s="118"/>
      <c r="G4" s="118"/>
      <c r="H4" s="118"/>
      <c r="I4" s="119"/>
      <c r="J4" s="118"/>
      <c r="K4" s="118"/>
      <c r="L4" s="118"/>
      <c r="M4" s="118"/>
      <c r="N4" s="120"/>
      <c r="O4" s="118" t="s">
        <v>45</v>
      </c>
      <c r="P4" s="118"/>
      <c r="Q4" s="118"/>
      <c r="R4" s="118"/>
      <c r="S4" s="120"/>
    </row>
    <row r="5" spans="1:19" ht="27" customHeight="1">
      <c r="A5" s="122"/>
      <c r="B5" s="112"/>
      <c r="C5" s="112"/>
      <c r="D5" s="112" t="s">
        <v>57</v>
      </c>
      <c r="E5" s="112" t="s">
        <v>58</v>
      </c>
      <c r="F5" s="112" t="s">
        <v>59</v>
      </c>
      <c r="G5" s="112" t="s">
        <v>60</v>
      </c>
      <c r="H5" s="112" t="s">
        <v>61</v>
      </c>
      <c r="I5" s="127" t="s">
        <v>62</v>
      </c>
      <c r="J5" s="128"/>
      <c r="K5" s="128"/>
      <c r="L5" s="128"/>
      <c r="M5" s="128"/>
      <c r="N5" s="129"/>
      <c r="O5" s="112" t="s">
        <v>57</v>
      </c>
      <c r="P5" s="112" t="s">
        <v>58</v>
      </c>
      <c r="Q5" s="112" t="s">
        <v>59</v>
      </c>
      <c r="R5" s="112" t="s">
        <v>60</v>
      </c>
      <c r="S5" s="112" t="s">
        <v>63</v>
      </c>
    </row>
    <row r="6" spans="1:19" ht="30" customHeight="1">
      <c r="A6" s="123"/>
      <c r="B6" s="125"/>
      <c r="C6" s="126"/>
      <c r="D6" s="126"/>
      <c r="E6" s="126"/>
      <c r="F6" s="126"/>
      <c r="G6" s="126"/>
      <c r="H6" s="126"/>
      <c r="I6" s="14" t="s">
        <v>57</v>
      </c>
      <c r="J6" s="13" t="s">
        <v>64</v>
      </c>
      <c r="K6" s="13" t="s">
        <v>65</v>
      </c>
      <c r="L6" s="13" t="s">
        <v>66</v>
      </c>
      <c r="M6" s="13" t="s">
        <v>67</v>
      </c>
      <c r="N6" s="13" t="s">
        <v>68</v>
      </c>
      <c r="O6" s="113"/>
      <c r="P6" s="113"/>
      <c r="Q6" s="113"/>
      <c r="R6" s="113"/>
      <c r="S6" s="126"/>
    </row>
    <row r="7" spans="1:19" ht="15" customHeight="1">
      <c r="A7" s="15">
        <v>1</v>
      </c>
      <c r="B7" s="15">
        <v>2</v>
      </c>
      <c r="C7" s="15">
        <v>3</v>
      </c>
      <c r="D7" s="15">
        <v>4</v>
      </c>
      <c r="E7" s="15">
        <v>5</v>
      </c>
      <c r="F7" s="15">
        <v>6</v>
      </c>
      <c r="G7" s="15">
        <v>7</v>
      </c>
      <c r="H7" s="15">
        <v>8</v>
      </c>
      <c r="I7" s="16">
        <v>9</v>
      </c>
      <c r="J7" s="15">
        <v>10</v>
      </c>
      <c r="K7" s="15">
        <v>11</v>
      </c>
      <c r="L7" s="15">
        <v>12</v>
      </c>
      <c r="M7" s="15">
        <v>13</v>
      </c>
      <c r="N7" s="15">
        <v>14</v>
      </c>
      <c r="O7" s="15">
        <v>15</v>
      </c>
      <c r="P7" s="15">
        <v>16</v>
      </c>
      <c r="Q7" s="15">
        <v>17</v>
      </c>
      <c r="R7" s="15">
        <v>18</v>
      </c>
      <c r="S7" s="15">
        <v>19</v>
      </c>
    </row>
    <row r="8" spans="1:19" ht="18" customHeight="1">
      <c r="A8" s="17" t="s">
        <v>69</v>
      </c>
      <c r="B8" s="17" t="s">
        <v>70</v>
      </c>
      <c r="C8" s="9">
        <v>22568242.09</v>
      </c>
      <c r="D8" s="6">
        <v>22568242.09</v>
      </c>
      <c r="E8" s="6">
        <v>22355196.09</v>
      </c>
      <c r="F8" s="6"/>
      <c r="G8" s="6"/>
      <c r="H8" s="6"/>
      <c r="I8" s="6">
        <v>213046</v>
      </c>
      <c r="J8" s="6"/>
      <c r="K8" s="6"/>
      <c r="L8" s="6"/>
      <c r="M8" s="6"/>
      <c r="N8" s="6">
        <v>213046</v>
      </c>
      <c r="O8" s="6"/>
      <c r="P8" s="6"/>
      <c r="Q8" s="6"/>
      <c r="R8" s="6"/>
      <c r="S8" s="6"/>
    </row>
    <row r="9" spans="1:19" ht="18" customHeight="1">
      <c r="A9" s="18" t="s">
        <v>71</v>
      </c>
      <c r="B9" s="18" t="s">
        <v>70</v>
      </c>
      <c r="C9" s="9">
        <v>22568242.09</v>
      </c>
      <c r="D9" s="6">
        <v>22568242.09</v>
      </c>
      <c r="E9" s="6">
        <v>22355196.09</v>
      </c>
      <c r="F9" s="6"/>
      <c r="G9" s="6"/>
      <c r="H9" s="6"/>
      <c r="I9" s="6">
        <v>213046</v>
      </c>
      <c r="J9" s="6"/>
      <c r="K9" s="6"/>
      <c r="L9" s="6"/>
      <c r="M9" s="6"/>
      <c r="N9" s="6">
        <v>213046</v>
      </c>
      <c r="O9" s="6"/>
      <c r="P9" s="6"/>
      <c r="Q9" s="6"/>
      <c r="R9" s="6"/>
      <c r="S9" s="6"/>
    </row>
    <row r="10" spans="1:19" ht="18" customHeight="1">
      <c r="A10" s="116" t="s">
        <v>55</v>
      </c>
      <c r="B10" s="117"/>
      <c r="C10" s="6">
        <v>22568242.09</v>
      </c>
      <c r="D10" s="6">
        <v>22568242.09</v>
      </c>
      <c r="E10" s="6">
        <v>22355196.09</v>
      </c>
      <c r="F10" s="6"/>
      <c r="G10" s="6"/>
      <c r="H10" s="6"/>
      <c r="I10" s="6">
        <v>213046</v>
      </c>
      <c r="J10" s="6"/>
      <c r="K10" s="6"/>
      <c r="L10" s="6"/>
      <c r="M10" s="6"/>
      <c r="N10" s="6">
        <v>213046</v>
      </c>
      <c r="O10" s="6"/>
      <c r="P10" s="6"/>
      <c r="Q10" s="6"/>
      <c r="R10" s="6"/>
      <c r="S10" s="6"/>
    </row>
  </sheetData>
  <mergeCells count="20">
    <mergeCell ref="A10:B10"/>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18" type="noConversion"/>
  <pageMargins left="0.7" right="0.7" top="0.75" bottom="0.75" header="0.3" footer="0.3"/>
  <extLst/>
</worksheet>
</file>

<file path=xl/worksheets/sheet3.xml><?xml version="1.0" encoding="utf-8"?>
<worksheet xmlns="http://schemas.openxmlformats.org/spreadsheetml/2006/main" xmlns:r="http://schemas.openxmlformats.org/officeDocument/2006/relationships">
  <sheetPr>
    <outlinePr summaryRight="0"/>
  </sheetPr>
  <dimension ref="A1:O34"/>
  <sheetViews>
    <sheetView showGridLines="0" showZeros="0" topLeftCell="A13" workbookViewId="0">
      <selection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30" t="s">
        <v>72</v>
      </c>
      <c r="B1" s="107"/>
      <c r="C1" s="107"/>
      <c r="D1" s="107"/>
      <c r="E1" s="107"/>
      <c r="F1" s="107"/>
      <c r="G1" s="107"/>
      <c r="H1" s="107"/>
      <c r="I1" s="107"/>
      <c r="J1" s="107"/>
      <c r="K1" s="107"/>
      <c r="L1" s="107"/>
      <c r="M1" s="107"/>
      <c r="N1" s="107"/>
      <c r="O1" s="107"/>
    </row>
    <row r="2" spans="1:15" ht="41.25" customHeight="1">
      <c r="A2" s="115" t="str">
        <f>"2026"&amp;"年部门支出预算表"</f>
        <v>2026年部门支出预算表</v>
      </c>
      <c r="B2" s="107"/>
      <c r="C2" s="107"/>
      <c r="D2" s="107"/>
      <c r="E2" s="107"/>
      <c r="F2" s="107"/>
      <c r="G2" s="107"/>
      <c r="H2" s="107"/>
      <c r="I2" s="107"/>
      <c r="J2" s="107"/>
      <c r="K2" s="107"/>
      <c r="L2" s="107"/>
      <c r="M2" s="107"/>
      <c r="N2" s="107"/>
      <c r="O2" s="107"/>
    </row>
    <row r="3" spans="1:15" ht="17.25" customHeight="1">
      <c r="A3" s="108" t="str">
        <f>"单位名称："&amp;"嵩明县市场监督管理局"</f>
        <v>单位名称：嵩明县市场监督管理局</v>
      </c>
      <c r="B3" s="107"/>
      <c r="O3" s="1" t="s">
        <v>1</v>
      </c>
    </row>
    <row r="4" spans="1:15" ht="27" customHeight="1">
      <c r="A4" s="136" t="s">
        <v>73</v>
      </c>
      <c r="B4" s="136" t="s">
        <v>74</v>
      </c>
      <c r="C4" s="136" t="s">
        <v>55</v>
      </c>
      <c r="D4" s="138" t="s">
        <v>58</v>
      </c>
      <c r="E4" s="139"/>
      <c r="F4" s="142"/>
      <c r="G4" s="133" t="s">
        <v>59</v>
      </c>
      <c r="H4" s="133" t="s">
        <v>60</v>
      </c>
      <c r="I4" s="133" t="s">
        <v>75</v>
      </c>
      <c r="J4" s="138" t="s">
        <v>62</v>
      </c>
      <c r="K4" s="139"/>
      <c r="L4" s="139"/>
      <c r="M4" s="139"/>
      <c r="N4" s="140"/>
      <c r="O4" s="141"/>
    </row>
    <row r="5" spans="1:15" ht="42" customHeight="1">
      <c r="A5" s="137"/>
      <c r="B5" s="137"/>
      <c r="C5" s="134"/>
      <c r="D5" s="19" t="s">
        <v>57</v>
      </c>
      <c r="E5" s="19" t="s">
        <v>76</v>
      </c>
      <c r="F5" s="19" t="s">
        <v>77</v>
      </c>
      <c r="G5" s="134"/>
      <c r="H5" s="134"/>
      <c r="I5" s="135"/>
      <c r="J5" s="19" t="s">
        <v>57</v>
      </c>
      <c r="K5" s="20" t="s">
        <v>78</v>
      </c>
      <c r="L5" s="20" t="s">
        <v>79</v>
      </c>
      <c r="M5" s="20" t="s">
        <v>80</v>
      </c>
      <c r="N5" s="20" t="s">
        <v>81</v>
      </c>
      <c r="O5" s="20" t="s">
        <v>82</v>
      </c>
    </row>
    <row r="6" spans="1:15" ht="18" customHeight="1">
      <c r="A6" s="21" t="s">
        <v>83</v>
      </c>
      <c r="B6" s="21" t="s">
        <v>84</v>
      </c>
      <c r="C6" s="21" t="s">
        <v>85</v>
      </c>
      <c r="D6" s="22" t="s">
        <v>86</v>
      </c>
      <c r="E6" s="22" t="s">
        <v>87</v>
      </c>
      <c r="F6" s="22" t="s">
        <v>88</v>
      </c>
      <c r="G6" s="22" t="s">
        <v>89</v>
      </c>
      <c r="H6" s="22" t="s">
        <v>90</v>
      </c>
      <c r="I6" s="22" t="s">
        <v>91</v>
      </c>
      <c r="J6" s="22" t="s">
        <v>92</v>
      </c>
      <c r="K6" s="22" t="s">
        <v>93</v>
      </c>
      <c r="L6" s="22" t="s">
        <v>94</v>
      </c>
      <c r="M6" s="22" t="s">
        <v>95</v>
      </c>
      <c r="N6" s="21" t="s">
        <v>96</v>
      </c>
      <c r="O6" s="22" t="s">
        <v>97</v>
      </c>
    </row>
    <row r="7" spans="1:15" ht="21" customHeight="1">
      <c r="A7" s="23" t="s">
        <v>98</v>
      </c>
      <c r="B7" s="23" t="s">
        <v>99</v>
      </c>
      <c r="C7" s="6">
        <v>15870730</v>
      </c>
      <c r="D7" s="6">
        <v>15670730</v>
      </c>
      <c r="E7" s="6">
        <v>13806730</v>
      </c>
      <c r="F7" s="6">
        <v>1864000</v>
      </c>
      <c r="G7" s="6"/>
      <c r="H7" s="6"/>
      <c r="I7" s="6"/>
      <c r="J7" s="6">
        <v>200000</v>
      </c>
      <c r="K7" s="6"/>
      <c r="L7" s="6"/>
      <c r="M7" s="6"/>
      <c r="N7" s="6"/>
      <c r="O7" s="6">
        <v>200000</v>
      </c>
    </row>
    <row r="8" spans="1:15" ht="21" customHeight="1">
      <c r="A8" s="24" t="s">
        <v>100</v>
      </c>
      <c r="B8" s="24" t="s">
        <v>101</v>
      </c>
      <c r="C8" s="6">
        <v>15870730</v>
      </c>
      <c r="D8" s="6">
        <v>15670730</v>
      </c>
      <c r="E8" s="6">
        <v>13806730</v>
      </c>
      <c r="F8" s="6">
        <v>1864000</v>
      </c>
      <c r="G8" s="6"/>
      <c r="H8" s="6"/>
      <c r="I8" s="6"/>
      <c r="J8" s="6">
        <v>200000</v>
      </c>
      <c r="K8" s="6"/>
      <c r="L8" s="6"/>
      <c r="M8" s="6"/>
      <c r="N8" s="6"/>
      <c r="O8" s="6">
        <v>200000</v>
      </c>
    </row>
    <row r="9" spans="1:15" ht="21" customHeight="1">
      <c r="A9" s="25" t="s">
        <v>102</v>
      </c>
      <c r="B9" s="25" t="s">
        <v>103</v>
      </c>
      <c r="C9" s="6">
        <v>11725330</v>
      </c>
      <c r="D9" s="6">
        <v>11725330</v>
      </c>
      <c r="E9" s="6">
        <v>11725330</v>
      </c>
      <c r="F9" s="6"/>
      <c r="G9" s="6"/>
      <c r="H9" s="6"/>
      <c r="I9" s="6"/>
      <c r="J9" s="6"/>
      <c r="K9" s="6"/>
      <c r="L9" s="6"/>
      <c r="M9" s="6"/>
      <c r="N9" s="6"/>
      <c r="O9" s="6"/>
    </row>
    <row r="10" spans="1:15" ht="21" customHeight="1">
      <c r="A10" s="25" t="s">
        <v>104</v>
      </c>
      <c r="B10" s="25" t="s">
        <v>105</v>
      </c>
      <c r="C10" s="6">
        <v>50000</v>
      </c>
      <c r="D10" s="6">
        <v>50000</v>
      </c>
      <c r="E10" s="6"/>
      <c r="F10" s="6">
        <v>50000</v>
      </c>
      <c r="G10" s="6"/>
      <c r="H10" s="6"/>
      <c r="I10" s="6"/>
      <c r="J10" s="6"/>
      <c r="K10" s="6"/>
      <c r="L10" s="6"/>
      <c r="M10" s="6"/>
      <c r="N10" s="6"/>
      <c r="O10" s="6"/>
    </row>
    <row r="11" spans="1:15" ht="21" customHeight="1">
      <c r="A11" s="25" t="s">
        <v>106</v>
      </c>
      <c r="B11" s="25" t="s">
        <v>107</v>
      </c>
      <c r="C11" s="6">
        <v>194000</v>
      </c>
      <c r="D11" s="6">
        <v>194000</v>
      </c>
      <c r="E11" s="6"/>
      <c r="F11" s="6">
        <v>194000</v>
      </c>
      <c r="G11" s="6"/>
      <c r="H11" s="6"/>
      <c r="I11" s="6"/>
      <c r="J11" s="6"/>
      <c r="K11" s="6"/>
      <c r="L11" s="6"/>
      <c r="M11" s="6"/>
      <c r="N11" s="6"/>
      <c r="O11" s="6"/>
    </row>
    <row r="12" spans="1:15" ht="21" customHeight="1">
      <c r="A12" s="25" t="s">
        <v>108</v>
      </c>
      <c r="B12" s="25" t="s">
        <v>109</v>
      </c>
      <c r="C12" s="6">
        <v>2081400</v>
      </c>
      <c r="D12" s="6">
        <v>2081400</v>
      </c>
      <c r="E12" s="6">
        <v>2081400</v>
      </c>
      <c r="F12" s="6"/>
      <c r="G12" s="6"/>
      <c r="H12" s="6"/>
      <c r="I12" s="6"/>
      <c r="J12" s="6"/>
      <c r="K12" s="6"/>
      <c r="L12" s="6"/>
      <c r="M12" s="6"/>
      <c r="N12" s="6"/>
      <c r="O12" s="6"/>
    </row>
    <row r="13" spans="1:15" ht="21" customHeight="1">
      <c r="A13" s="25" t="s">
        <v>110</v>
      </c>
      <c r="B13" s="25" t="s">
        <v>111</v>
      </c>
      <c r="C13" s="6">
        <v>1820000</v>
      </c>
      <c r="D13" s="6">
        <v>1620000</v>
      </c>
      <c r="E13" s="6"/>
      <c r="F13" s="6">
        <v>1620000</v>
      </c>
      <c r="G13" s="6"/>
      <c r="H13" s="6"/>
      <c r="I13" s="6"/>
      <c r="J13" s="6">
        <v>200000</v>
      </c>
      <c r="K13" s="6"/>
      <c r="L13" s="6"/>
      <c r="M13" s="6"/>
      <c r="N13" s="6"/>
      <c r="O13" s="6">
        <v>200000</v>
      </c>
    </row>
    <row r="14" spans="1:15" ht="21" customHeight="1">
      <c r="A14" s="23" t="s">
        <v>112</v>
      </c>
      <c r="B14" s="23" t="s">
        <v>113</v>
      </c>
      <c r="C14" s="6">
        <v>3347207.02</v>
      </c>
      <c r="D14" s="6">
        <v>3334161.02</v>
      </c>
      <c r="E14" s="6">
        <v>3313101.02</v>
      </c>
      <c r="F14" s="6">
        <v>21060</v>
      </c>
      <c r="G14" s="6"/>
      <c r="H14" s="6"/>
      <c r="I14" s="6"/>
      <c r="J14" s="6">
        <v>13046</v>
      </c>
      <c r="K14" s="6"/>
      <c r="L14" s="6"/>
      <c r="M14" s="6"/>
      <c r="N14" s="6"/>
      <c r="O14" s="6">
        <v>13046</v>
      </c>
    </row>
    <row r="15" spans="1:15" ht="21" customHeight="1">
      <c r="A15" s="24" t="s">
        <v>114</v>
      </c>
      <c r="B15" s="24" t="s">
        <v>115</v>
      </c>
      <c r="C15" s="6">
        <v>3294765</v>
      </c>
      <c r="D15" s="6">
        <v>3294765</v>
      </c>
      <c r="E15" s="6">
        <v>3294765</v>
      </c>
      <c r="F15" s="6"/>
      <c r="G15" s="6"/>
      <c r="H15" s="6"/>
      <c r="I15" s="6"/>
      <c r="J15" s="6"/>
      <c r="K15" s="6"/>
      <c r="L15" s="6"/>
      <c r="M15" s="6"/>
      <c r="N15" s="6"/>
      <c r="O15" s="6"/>
    </row>
    <row r="16" spans="1:15" ht="21" customHeight="1">
      <c r="A16" s="25" t="s">
        <v>116</v>
      </c>
      <c r="B16" s="25" t="s">
        <v>117</v>
      </c>
      <c r="C16" s="6">
        <v>1289786</v>
      </c>
      <c r="D16" s="6">
        <v>1289786</v>
      </c>
      <c r="E16" s="6">
        <v>1289786</v>
      </c>
      <c r="F16" s="6"/>
      <c r="G16" s="6"/>
      <c r="H16" s="6"/>
      <c r="I16" s="6"/>
      <c r="J16" s="6"/>
      <c r="K16" s="6"/>
      <c r="L16" s="6"/>
      <c r="M16" s="6"/>
      <c r="N16" s="6"/>
      <c r="O16" s="6"/>
    </row>
    <row r="17" spans="1:15" ht="21" customHeight="1">
      <c r="A17" s="25" t="s">
        <v>118</v>
      </c>
      <c r="B17" s="25" t="s">
        <v>119</v>
      </c>
      <c r="C17" s="6">
        <v>245914</v>
      </c>
      <c r="D17" s="6">
        <v>245914</v>
      </c>
      <c r="E17" s="6">
        <v>245914</v>
      </c>
      <c r="F17" s="6"/>
      <c r="G17" s="6"/>
      <c r="H17" s="6"/>
      <c r="I17" s="6"/>
      <c r="J17" s="6"/>
      <c r="K17" s="6"/>
      <c r="L17" s="6"/>
      <c r="M17" s="6"/>
      <c r="N17" s="6"/>
      <c r="O17" s="6"/>
    </row>
    <row r="18" spans="1:15" ht="21" customHeight="1">
      <c r="A18" s="25" t="s">
        <v>120</v>
      </c>
      <c r="B18" s="25" t="s">
        <v>121</v>
      </c>
      <c r="C18" s="6">
        <v>1759065</v>
      </c>
      <c r="D18" s="6">
        <v>1759065</v>
      </c>
      <c r="E18" s="6">
        <v>1759065</v>
      </c>
      <c r="F18" s="6"/>
      <c r="G18" s="6"/>
      <c r="H18" s="6"/>
      <c r="I18" s="6"/>
      <c r="J18" s="6"/>
      <c r="K18" s="6"/>
      <c r="L18" s="6"/>
      <c r="M18" s="6"/>
      <c r="N18" s="6"/>
      <c r="O18" s="6"/>
    </row>
    <row r="19" spans="1:15" ht="21" customHeight="1">
      <c r="A19" s="24" t="s">
        <v>122</v>
      </c>
      <c r="B19" s="24" t="s">
        <v>123</v>
      </c>
      <c r="C19" s="6">
        <v>13046</v>
      </c>
      <c r="D19" s="6"/>
      <c r="E19" s="6"/>
      <c r="F19" s="6"/>
      <c r="G19" s="6"/>
      <c r="H19" s="6"/>
      <c r="I19" s="6"/>
      <c r="J19" s="6">
        <v>13046</v>
      </c>
      <c r="K19" s="6"/>
      <c r="L19" s="6"/>
      <c r="M19" s="6"/>
      <c r="N19" s="6"/>
      <c r="O19" s="6">
        <v>13046</v>
      </c>
    </row>
    <row r="20" spans="1:15" ht="21" customHeight="1">
      <c r="A20" s="25" t="s">
        <v>124</v>
      </c>
      <c r="B20" s="25" t="s">
        <v>125</v>
      </c>
      <c r="C20" s="6">
        <v>13046</v>
      </c>
      <c r="D20" s="6"/>
      <c r="E20" s="6"/>
      <c r="F20" s="6"/>
      <c r="G20" s="6"/>
      <c r="H20" s="6"/>
      <c r="I20" s="6"/>
      <c r="J20" s="6">
        <v>13046</v>
      </c>
      <c r="K20" s="6"/>
      <c r="L20" s="6"/>
      <c r="M20" s="6"/>
      <c r="N20" s="6"/>
      <c r="O20" s="6">
        <v>13046</v>
      </c>
    </row>
    <row r="21" spans="1:15" ht="21" customHeight="1">
      <c r="A21" s="24" t="s">
        <v>126</v>
      </c>
      <c r="B21" s="24" t="s">
        <v>127</v>
      </c>
      <c r="C21" s="6">
        <v>21060</v>
      </c>
      <c r="D21" s="6">
        <v>21060</v>
      </c>
      <c r="E21" s="6"/>
      <c r="F21" s="6">
        <v>21060</v>
      </c>
      <c r="G21" s="6"/>
      <c r="H21" s="6"/>
      <c r="I21" s="6"/>
      <c r="J21" s="6"/>
      <c r="K21" s="6"/>
      <c r="L21" s="6"/>
      <c r="M21" s="6"/>
      <c r="N21" s="6"/>
      <c r="O21" s="6"/>
    </row>
    <row r="22" spans="1:15" ht="21" customHeight="1">
      <c r="A22" s="25" t="s">
        <v>128</v>
      </c>
      <c r="B22" s="25" t="s">
        <v>129</v>
      </c>
      <c r="C22" s="6">
        <v>21060</v>
      </c>
      <c r="D22" s="6">
        <v>21060</v>
      </c>
      <c r="E22" s="6"/>
      <c r="F22" s="6">
        <v>21060</v>
      </c>
      <c r="G22" s="6"/>
      <c r="H22" s="6"/>
      <c r="I22" s="6"/>
      <c r="J22" s="6"/>
      <c r="K22" s="6"/>
      <c r="L22" s="6"/>
      <c r="M22" s="6"/>
      <c r="N22" s="6"/>
      <c r="O22" s="6"/>
    </row>
    <row r="23" spans="1:15" ht="21" customHeight="1">
      <c r="A23" s="24" t="s">
        <v>130</v>
      </c>
      <c r="B23" s="24" t="s">
        <v>131</v>
      </c>
      <c r="C23" s="6">
        <v>18336.02</v>
      </c>
      <c r="D23" s="6">
        <v>18336.02</v>
      </c>
      <c r="E23" s="6">
        <v>18336.02</v>
      </c>
      <c r="F23" s="6"/>
      <c r="G23" s="6"/>
      <c r="H23" s="6"/>
      <c r="I23" s="6"/>
      <c r="J23" s="6"/>
      <c r="K23" s="6"/>
      <c r="L23" s="6"/>
      <c r="M23" s="6"/>
      <c r="N23" s="6"/>
      <c r="O23" s="6"/>
    </row>
    <row r="24" spans="1:15" ht="21" customHeight="1">
      <c r="A24" s="25" t="s">
        <v>132</v>
      </c>
      <c r="B24" s="25" t="s">
        <v>131</v>
      </c>
      <c r="C24" s="6">
        <v>18336.02</v>
      </c>
      <c r="D24" s="6">
        <v>18336.02</v>
      </c>
      <c r="E24" s="6">
        <v>18336.02</v>
      </c>
      <c r="F24" s="6"/>
      <c r="G24" s="6"/>
      <c r="H24" s="6"/>
      <c r="I24" s="6"/>
      <c r="J24" s="6"/>
      <c r="K24" s="6"/>
      <c r="L24" s="6"/>
      <c r="M24" s="6"/>
      <c r="N24" s="6"/>
      <c r="O24" s="6"/>
    </row>
    <row r="25" spans="1:15" ht="21" customHeight="1">
      <c r="A25" s="23" t="s">
        <v>133</v>
      </c>
      <c r="B25" s="23" t="s">
        <v>134</v>
      </c>
      <c r="C25" s="6">
        <v>1791654.59</v>
      </c>
      <c r="D25" s="6">
        <v>1791654.59</v>
      </c>
      <c r="E25" s="6">
        <v>1791654.59</v>
      </c>
      <c r="F25" s="6"/>
      <c r="G25" s="6"/>
      <c r="H25" s="6"/>
      <c r="I25" s="6"/>
      <c r="J25" s="6"/>
      <c r="K25" s="6"/>
      <c r="L25" s="6"/>
      <c r="M25" s="6"/>
      <c r="N25" s="6"/>
      <c r="O25" s="6"/>
    </row>
    <row r="26" spans="1:15" ht="21" customHeight="1">
      <c r="A26" s="24" t="s">
        <v>135</v>
      </c>
      <c r="B26" s="24" t="s">
        <v>136</v>
      </c>
      <c r="C26" s="6">
        <v>1791654.59</v>
      </c>
      <c r="D26" s="6">
        <v>1791654.59</v>
      </c>
      <c r="E26" s="6">
        <v>1791654.59</v>
      </c>
      <c r="F26" s="6"/>
      <c r="G26" s="6"/>
      <c r="H26" s="6"/>
      <c r="I26" s="6"/>
      <c r="J26" s="6"/>
      <c r="K26" s="6"/>
      <c r="L26" s="6"/>
      <c r="M26" s="6"/>
      <c r="N26" s="6"/>
      <c r="O26" s="6"/>
    </row>
    <row r="27" spans="1:15" ht="21" customHeight="1">
      <c r="A27" s="25" t="s">
        <v>137</v>
      </c>
      <c r="B27" s="25" t="s">
        <v>138</v>
      </c>
      <c r="C27" s="6">
        <v>719627.91</v>
      </c>
      <c r="D27" s="6">
        <v>719627.91</v>
      </c>
      <c r="E27" s="6">
        <v>719627.91</v>
      </c>
      <c r="F27" s="6"/>
      <c r="G27" s="6"/>
      <c r="H27" s="6"/>
      <c r="I27" s="6"/>
      <c r="J27" s="6"/>
      <c r="K27" s="6"/>
      <c r="L27" s="6"/>
      <c r="M27" s="6"/>
      <c r="N27" s="6"/>
      <c r="O27" s="6"/>
    </row>
    <row r="28" spans="1:15" ht="21" customHeight="1">
      <c r="A28" s="25" t="s">
        <v>139</v>
      </c>
      <c r="B28" s="25" t="s">
        <v>140</v>
      </c>
      <c r="C28" s="6">
        <v>136017.46</v>
      </c>
      <c r="D28" s="6">
        <v>136017.46</v>
      </c>
      <c r="E28" s="6">
        <v>136017.46</v>
      </c>
      <c r="F28" s="6"/>
      <c r="G28" s="6"/>
      <c r="H28" s="6"/>
      <c r="I28" s="6"/>
      <c r="J28" s="6"/>
      <c r="K28" s="6"/>
      <c r="L28" s="6"/>
      <c r="M28" s="6"/>
      <c r="N28" s="6"/>
      <c r="O28" s="6"/>
    </row>
    <row r="29" spans="1:15" ht="21" customHeight="1">
      <c r="A29" s="25" t="s">
        <v>141</v>
      </c>
      <c r="B29" s="25" t="s">
        <v>142</v>
      </c>
      <c r="C29" s="6">
        <v>823539.22</v>
      </c>
      <c r="D29" s="6">
        <v>823539.22</v>
      </c>
      <c r="E29" s="6">
        <v>823539.22</v>
      </c>
      <c r="F29" s="6"/>
      <c r="G29" s="6"/>
      <c r="H29" s="6"/>
      <c r="I29" s="6"/>
      <c r="J29" s="6"/>
      <c r="K29" s="6"/>
      <c r="L29" s="6"/>
      <c r="M29" s="6"/>
      <c r="N29" s="6"/>
      <c r="O29" s="6"/>
    </row>
    <row r="30" spans="1:15" ht="21" customHeight="1">
      <c r="A30" s="25" t="s">
        <v>143</v>
      </c>
      <c r="B30" s="25" t="s">
        <v>144</v>
      </c>
      <c r="C30" s="6">
        <v>112470</v>
      </c>
      <c r="D30" s="6">
        <v>112470</v>
      </c>
      <c r="E30" s="6">
        <v>112470</v>
      </c>
      <c r="F30" s="6"/>
      <c r="G30" s="6"/>
      <c r="H30" s="6"/>
      <c r="I30" s="6"/>
      <c r="J30" s="6"/>
      <c r="K30" s="6"/>
      <c r="L30" s="6"/>
      <c r="M30" s="6"/>
      <c r="N30" s="6"/>
      <c r="O30" s="6"/>
    </row>
    <row r="31" spans="1:15" ht="21" customHeight="1">
      <c r="A31" s="23" t="s">
        <v>145</v>
      </c>
      <c r="B31" s="23" t="s">
        <v>146</v>
      </c>
      <c r="C31" s="6">
        <v>1558650.48</v>
      </c>
      <c r="D31" s="6">
        <v>1558650.48</v>
      </c>
      <c r="E31" s="6">
        <v>1558650.48</v>
      </c>
      <c r="F31" s="6"/>
      <c r="G31" s="6"/>
      <c r="H31" s="6"/>
      <c r="I31" s="6"/>
      <c r="J31" s="6"/>
      <c r="K31" s="6"/>
      <c r="L31" s="6"/>
      <c r="M31" s="6"/>
      <c r="N31" s="6"/>
      <c r="O31" s="6"/>
    </row>
    <row r="32" spans="1:15" ht="21" customHeight="1">
      <c r="A32" s="24" t="s">
        <v>147</v>
      </c>
      <c r="B32" s="24" t="s">
        <v>148</v>
      </c>
      <c r="C32" s="6">
        <v>1558650.48</v>
      </c>
      <c r="D32" s="6">
        <v>1558650.48</v>
      </c>
      <c r="E32" s="6">
        <v>1558650.48</v>
      </c>
      <c r="F32" s="6"/>
      <c r="G32" s="6"/>
      <c r="H32" s="6"/>
      <c r="I32" s="6"/>
      <c r="J32" s="6"/>
      <c r="K32" s="6"/>
      <c r="L32" s="6"/>
      <c r="M32" s="6"/>
      <c r="N32" s="6"/>
      <c r="O32" s="6"/>
    </row>
    <row r="33" spans="1:15" ht="21" customHeight="1">
      <c r="A33" s="25" t="s">
        <v>149</v>
      </c>
      <c r="B33" s="25" t="s">
        <v>150</v>
      </c>
      <c r="C33" s="6">
        <v>1558650.48</v>
      </c>
      <c r="D33" s="6">
        <v>1558650.48</v>
      </c>
      <c r="E33" s="6">
        <v>1558650.48</v>
      </c>
      <c r="F33" s="6"/>
      <c r="G33" s="6"/>
      <c r="H33" s="6"/>
      <c r="I33" s="6"/>
      <c r="J33" s="6"/>
      <c r="K33" s="6"/>
      <c r="L33" s="6"/>
      <c r="M33" s="6"/>
      <c r="N33" s="6"/>
      <c r="O33" s="6"/>
    </row>
    <row r="34" spans="1:15" ht="21" customHeight="1">
      <c r="A34" s="131" t="s">
        <v>55</v>
      </c>
      <c r="B34" s="132"/>
      <c r="C34" s="6">
        <v>22568242.09</v>
      </c>
      <c r="D34" s="6">
        <v>22355196.09</v>
      </c>
      <c r="E34" s="6">
        <v>20470136.09</v>
      </c>
      <c r="F34" s="6">
        <v>1885060</v>
      </c>
      <c r="G34" s="6"/>
      <c r="H34" s="6"/>
      <c r="I34" s="6"/>
      <c r="J34" s="6">
        <v>213046</v>
      </c>
      <c r="K34" s="6"/>
      <c r="L34" s="6"/>
      <c r="M34" s="6"/>
      <c r="N34" s="6"/>
      <c r="O34" s="6">
        <v>213046</v>
      </c>
    </row>
  </sheetData>
  <mergeCells count="12">
    <mergeCell ref="A1:O1"/>
    <mergeCell ref="A2:O2"/>
    <mergeCell ref="A3:B3"/>
    <mergeCell ref="A34:B34"/>
    <mergeCell ref="G4:G5"/>
    <mergeCell ref="H4:H5"/>
    <mergeCell ref="I4:I5"/>
    <mergeCell ref="C4:C5"/>
    <mergeCell ref="A4:A5"/>
    <mergeCell ref="B4:B5"/>
    <mergeCell ref="J4:O4"/>
    <mergeCell ref="D4:F4"/>
  </mergeCells>
  <phoneticPr fontId="18" type="noConversion"/>
  <pageMargins left="0.7" right="0.7" top="0.75" bottom="0.75" header="0.3" footer="0.3"/>
  <extLst/>
</worksheet>
</file>

<file path=xl/worksheets/sheet4.xml><?xml version="1.0" encoding="utf-8"?>
<worksheet xmlns="http://schemas.openxmlformats.org/spreadsheetml/2006/main" xmlns:r="http://schemas.openxmlformats.org/officeDocument/2006/relationships">
  <sheetPr>
    <outlinePr summaryRight="0"/>
  </sheetPr>
  <dimension ref="A1:D34"/>
  <sheetViews>
    <sheetView showGridLines="0" showZeros="0" topLeftCell="A4" workbookViewId="0"/>
  </sheetViews>
  <sheetFormatPr defaultColWidth="8.625" defaultRowHeight="12.75" customHeight="1"/>
  <cols>
    <col min="1" max="4" width="35.625" customWidth="1"/>
  </cols>
  <sheetData>
    <row r="1" spans="1:4" ht="15" customHeight="1">
      <c r="A1" s="26"/>
      <c r="B1" s="1"/>
      <c r="C1" s="1"/>
      <c r="D1" s="1" t="s">
        <v>151</v>
      </c>
    </row>
    <row r="2" spans="1:4" ht="41.25" customHeight="1">
      <c r="A2" s="106" t="str">
        <f>"2026"&amp;"年部门财政拨款收支预算总表"</f>
        <v>2026年部门财政拨款收支预算总表</v>
      </c>
      <c r="B2" s="107"/>
      <c r="C2" s="107"/>
      <c r="D2" s="107"/>
    </row>
    <row r="3" spans="1:4" ht="17.25" customHeight="1">
      <c r="A3" s="108" t="str">
        <f>"单位名称："&amp;"嵩明县市场监督管理局"</f>
        <v>单位名称：嵩明县市场监督管理局</v>
      </c>
      <c r="B3" s="109"/>
      <c r="D3" s="1" t="s">
        <v>1</v>
      </c>
    </row>
    <row r="4" spans="1:4" ht="17.25" customHeight="1">
      <c r="A4" s="110" t="s">
        <v>2</v>
      </c>
      <c r="B4" s="111"/>
      <c r="C4" s="110" t="s">
        <v>3</v>
      </c>
      <c r="D4" s="111"/>
    </row>
    <row r="5" spans="1:4" ht="18.75" customHeight="1">
      <c r="A5" s="4" t="s">
        <v>4</v>
      </c>
      <c r="B5" s="4" t="s">
        <v>5</v>
      </c>
      <c r="C5" s="4" t="s">
        <v>6</v>
      </c>
      <c r="D5" s="4" t="s">
        <v>5</v>
      </c>
    </row>
    <row r="6" spans="1:4" ht="16.5" customHeight="1">
      <c r="A6" s="5" t="s">
        <v>152</v>
      </c>
      <c r="B6" s="6">
        <v>22355196.09</v>
      </c>
      <c r="C6" s="5" t="s">
        <v>153</v>
      </c>
      <c r="D6" s="27">
        <v>22355196.09</v>
      </c>
    </row>
    <row r="7" spans="1:4" ht="16.5" customHeight="1">
      <c r="A7" s="5" t="s">
        <v>154</v>
      </c>
      <c r="B7" s="6">
        <v>22355196.09</v>
      </c>
      <c r="C7" s="5" t="s">
        <v>155</v>
      </c>
      <c r="D7" s="27">
        <v>15670730</v>
      </c>
    </row>
    <row r="8" spans="1:4" ht="16.5" customHeight="1">
      <c r="A8" s="5" t="s">
        <v>156</v>
      </c>
      <c r="B8" s="6"/>
      <c r="C8" s="5" t="s">
        <v>157</v>
      </c>
      <c r="D8" s="27"/>
    </row>
    <row r="9" spans="1:4" ht="16.5" customHeight="1">
      <c r="A9" s="5" t="s">
        <v>158</v>
      </c>
      <c r="B9" s="6"/>
      <c r="C9" s="5" t="s">
        <v>159</v>
      </c>
      <c r="D9" s="27"/>
    </row>
    <row r="10" spans="1:4" ht="16.5" customHeight="1">
      <c r="A10" s="5" t="s">
        <v>160</v>
      </c>
      <c r="B10" s="6"/>
      <c r="C10" s="5" t="s">
        <v>161</v>
      </c>
      <c r="D10" s="27"/>
    </row>
    <row r="11" spans="1:4" ht="16.5" customHeight="1">
      <c r="A11" s="5" t="s">
        <v>154</v>
      </c>
      <c r="B11" s="6"/>
      <c r="C11" s="5" t="s">
        <v>162</v>
      </c>
      <c r="D11" s="27"/>
    </row>
    <row r="12" spans="1:4" ht="16.5" customHeight="1">
      <c r="A12" s="10" t="s">
        <v>156</v>
      </c>
      <c r="B12" s="6"/>
      <c r="C12" s="28" t="s">
        <v>163</v>
      </c>
      <c r="D12" s="27"/>
    </row>
    <row r="13" spans="1:4" ht="16.5" customHeight="1">
      <c r="A13" s="10" t="s">
        <v>158</v>
      </c>
      <c r="B13" s="6"/>
      <c r="C13" s="28" t="s">
        <v>164</v>
      </c>
      <c r="D13" s="27"/>
    </row>
    <row r="14" spans="1:4" ht="16.5" customHeight="1">
      <c r="A14" s="11"/>
      <c r="B14" s="6"/>
      <c r="C14" s="28" t="s">
        <v>165</v>
      </c>
      <c r="D14" s="27">
        <v>3334161.02</v>
      </c>
    </row>
    <row r="15" spans="1:4" ht="16.5" customHeight="1">
      <c r="A15" s="11"/>
      <c r="B15" s="6"/>
      <c r="C15" s="28" t="s">
        <v>166</v>
      </c>
      <c r="D15" s="27">
        <v>1791654.59</v>
      </c>
    </row>
    <row r="16" spans="1:4" ht="16.5" customHeight="1">
      <c r="A16" s="11"/>
      <c r="B16" s="6"/>
      <c r="C16" s="28" t="s">
        <v>167</v>
      </c>
      <c r="D16" s="27"/>
    </row>
    <row r="17" spans="1:4" ht="16.5" customHeight="1">
      <c r="A17" s="11"/>
      <c r="B17" s="6"/>
      <c r="C17" s="28" t="s">
        <v>168</v>
      </c>
      <c r="D17" s="27"/>
    </row>
    <row r="18" spans="1:4" ht="16.5" customHeight="1">
      <c r="A18" s="11"/>
      <c r="B18" s="6"/>
      <c r="C18" s="28" t="s">
        <v>169</v>
      </c>
      <c r="D18" s="27"/>
    </row>
    <row r="19" spans="1:4" ht="16.5" customHeight="1">
      <c r="A19" s="11"/>
      <c r="B19" s="6"/>
      <c r="C19" s="28" t="s">
        <v>170</v>
      </c>
      <c r="D19" s="27"/>
    </row>
    <row r="20" spans="1:4" ht="16.5" customHeight="1">
      <c r="A20" s="11"/>
      <c r="B20" s="6"/>
      <c r="C20" s="28" t="s">
        <v>171</v>
      </c>
      <c r="D20" s="27"/>
    </row>
    <row r="21" spans="1:4" ht="16.5" customHeight="1">
      <c r="A21" s="11"/>
      <c r="B21" s="6"/>
      <c r="C21" s="28" t="s">
        <v>172</v>
      </c>
      <c r="D21" s="27"/>
    </row>
    <row r="22" spans="1:4" ht="16.5" customHeight="1">
      <c r="A22" s="11"/>
      <c r="B22" s="6"/>
      <c r="C22" s="28" t="s">
        <v>173</v>
      </c>
      <c r="D22" s="27"/>
    </row>
    <row r="23" spans="1:4" ht="16.5" customHeight="1">
      <c r="A23" s="11"/>
      <c r="B23" s="6"/>
      <c r="C23" s="28" t="s">
        <v>174</v>
      </c>
      <c r="D23" s="27"/>
    </row>
    <row r="24" spans="1:4" ht="16.5" customHeight="1">
      <c r="A24" s="11"/>
      <c r="B24" s="6"/>
      <c r="C24" s="28" t="s">
        <v>175</v>
      </c>
      <c r="D24" s="27"/>
    </row>
    <row r="25" spans="1:4" ht="16.5" customHeight="1">
      <c r="A25" s="11"/>
      <c r="B25" s="6"/>
      <c r="C25" s="28" t="s">
        <v>176</v>
      </c>
      <c r="D25" s="27">
        <v>1558650.48</v>
      </c>
    </row>
    <row r="26" spans="1:4" ht="16.5" customHeight="1">
      <c r="A26" s="11"/>
      <c r="B26" s="6"/>
      <c r="C26" s="28" t="s">
        <v>177</v>
      </c>
      <c r="D26" s="27"/>
    </row>
    <row r="27" spans="1:4" ht="16.5" customHeight="1">
      <c r="A27" s="11"/>
      <c r="B27" s="6"/>
      <c r="C27" s="28" t="s">
        <v>178</v>
      </c>
      <c r="D27" s="27"/>
    </row>
    <row r="28" spans="1:4" ht="16.5" customHeight="1">
      <c r="A28" s="11"/>
      <c r="B28" s="6"/>
      <c r="C28" s="28" t="s">
        <v>179</v>
      </c>
      <c r="D28" s="27"/>
    </row>
    <row r="29" spans="1:4" ht="16.5" customHeight="1">
      <c r="A29" s="11"/>
      <c r="B29" s="6"/>
      <c r="C29" s="28" t="s">
        <v>180</v>
      </c>
      <c r="D29" s="27"/>
    </row>
    <row r="30" spans="1:4" ht="16.5" customHeight="1">
      <c r="A30" s="11"/>
      <c r="B30" s="6"/>
      <c r="C30" s="28" t="s">
        <v>181</v>
      </c>
      <c r="D30" s="27"/>
    </row>
    <row r="31" spans="1:4" ht="16.5" customHeight="1">
      <c r="A31" s="11"/>
      <c r="B31" s="6"/>
      <c r="C31" s="10" t="s">
        <v>182</v>
      </c>
      <c r="D31" s="27"/>
    </row>
    <row r="32" spans="1:4" ht="16.5" customHeight="1">
      <c r="A32" s="11"/>
      <c r="B32" s="6"/>
      <c r="C32" s="10" t="s">
        <v>183</v>
      </c>
      <c r="D32" s="27"/>
    </row>
    <row r="33" spans="1:4" ht="16.5" customHeight="1">
      <c r="A33" s="11"/>
      <c r="B33" s="6"/>
      <c r="C33" s="29" t="s">
        <v>184</v>
      </c>
      <c r="D33" s="27"/>
    </row>
    <row r="34" spans="1:4" ht="15" customHeight="1">
      <c r="A34" s="12" t="s">
        <v>50</v>
      </c>
      <c r="B34" s="30">
        <v>22355196.09</v>
      </c>
      <c r="C34" s="12" t="s">
        <v>51</v>
      </c>
      <c r="D34" s="30">
        <v>22355196.09</v>
      </c>
    </row>
  </sheetData>
  <mergeCells count="4">
    <mergeCell ref="A2:D2"/>
    <mergeCell ref="A4:B4"/>
    <mergeCell ref="C4:D4"/>
    <mergeCell ref="A3:B3"/>
  </mergeCells>
  <phoneticPr fontId="18" type="noConversion"/>
  <pageMargins left="0.7" right="0.7" top="0.75" bottom="0.75" header="0.3" footer="0.3"/>
  <extLst/>
</worksheet>
</file>

<file path=xl/worksheets/sheet5.xml><?xml version="1.0" encoding="utf-8"?>
<worksheet xmlns="http://schemas.openxmlformats.org/spreadsheetml/2006/main" xmlns:r="http://schemas.openxmlformats.org/officeDocument/2006/relationships">
  <sheetPr>
    <outlinePr summaryRight="0"/>
  </sheetPr>
  <dimension ref="A1:G32"/>
  <sheetViews>
    <sheetView showZeros="0" topLeftCell="A13" workbookViewId="0"/>
  </sheetViews>
  <sheetFormatPr defaultColWidth="9.125" defaultRowHeight="14.25" customHeight="1"/>
  <cols>
    <col min="1" max="1" width="20.125" customWidth="1"/>
    <col min="2" max="2" width="44" customWidth="1"/>
    <col min="3" max="7" width="24.125" customWidth="1"/>
  </cols>
  <sheetData>
    <row r="1" spans="1:7" ht="14.25" customHeight="1">
      <c r="D1" s="31"/>
      <c r="F1" s="32"/>
      <c r="G1" s="3" t="s">
        <v>185</v>
      </c>
    </row>
    <row r="2" spans="1:7" ht="41.25" customHeight="1">
      <c r="A2" s="143" t="str">
        <f>"2026"&amp;"年一般公共预算支出预算表（按功能科目分类）"</f>
        <v>2026年一般公共预算支出预算表（按功能科目分类）</v>
      </c>
      <c r="B2" s="143"/>
      <c r="C2" s="143"/>
      <c r="D2" s="143"/>
      <c r="E2" s="143"/>
      <c r="F2" s="143"/>
      <c r="G2" s="143"/>
    </row>
    <row r="3" spans="1:7" ht="18" customHeight="1">
      <c r="A3" s="33" t="str">
        <f>"单位名称："&amp;"嵩明县市场监督管理局"</f>
        <v>单位名称：嵩明县市场监督管理局</v>
      </c>
      <c r="F3" s="34"/>
      <c r="G3" s="3" t="s">
        <v>1</v>
      </c>
    </row>
    <row r="4" spans="1:7" ht="20.25" customHeight="1">
      <c r="A4" s="144" t="s">
        <v>186</v>
      </c>
      <c r="B4" s="145"/>
      <c r="C4" s="153" t="s">
        <v>55</v>
      </c>
      <c r="D4" s="150" t="s">
        <v>76</v>
      </c>
      <c r="E4" s="151"/>
      <c r="F4" s="152"/>
      <c r="G4" s="148" t="s">
        <v>77</v>
      </c>
    </row>
    <row r="5" spans="1:7" ht="20.25" customHeight="1">
      <c r="A5" s="35" t="s">
        <v>73</v>
      </c>
      <c r="B5" s="35" t="s">
        <v>74</v>
      </c>
      <c r="C5" s="154"/>
      <c r="D5" s="37" t="s">
        <v>57</v>
      </c>
      <c r="E5" s="37" t="s">
        <v>187</v>
      </c>
      <c r="F5" s="37" t="s">
        <v>188</v>
      </c>
      <c r="G5" s="149"/>
    </row>
    <row r="6" spans="1:7" ht="15" customHeight="1">
      <c r="A6" s="38" t="s">
        <v>83</v>
      </c>
      <c r="B6" s="38" t="s">
        <v>84</v>
      </c>
      <c r="C6" s="38" t="s">
        <v>85</v>
      </c>
      <c r="D6" s="38" t="s">
        <v>86</v>
      </c>
      <c r="E6" s="38" t="s">
        <v>87</v>
      </c>
      <c r="F6" s="38" t="s">
        <v>88</v>
      </c>
      <c r="G6" s="38" t="s">
        <v>89</v>
      </c>
    </row>
    <row r="7" spans="1:7" ht="18" customHeight="1">
      <c r="A7" s="39" t="s">
        <v>98</v>
      </c>
      <c r="B7" s="39" t="s">
        <v>99</v>
      </c>
      <c r="C7" s="6">
        <v>15670730</v>
      </c>
      <c r="D7" s="6">
        <v>13806730</v>
      </c>
      <c r="E7" s="6">
        <v>11930412</v>
      </c>
      <c r="F7" s="6">
        <v>1876318</v>
      </c>
      <c r="G7" s="6">
        <v>1864000</v>
      </c>
    </row>
    <row r="8" spans="1:7" ht="18" customHeight="1">
      <c r="A8" s="40" t="s">
        <v>100</v>
      </c>
      <c r="B8" s="40" t="s">
        <v>101</v>
      </c>
      <c r="C8" s="6">
        <v>15670730</v>
      </c>
      <c r="D8" s="6">
        <v>13806730</v>
      </c>
      <c r="E8" s="6">
        <v>11930412</v>
      </c>
      <c r="F8" s="6">
        <v>1876318</v>
      </c>
      <c r="G8" s="6">
        <v>1864000</v>
      </c>
    </row>
    <row r="9" spans="1:7" ht="18" customHeight="1">
      <c r="A9" s="41" t="s">
        <v>102</v>
      </c>
      <c r="B9" s="41" t="s">
        <v>103</v>
      </c>
      <c r="C9" s="6">
        <v>11725330</v>
      </c>
      <c r="D9" s="6">
        <v>11725330</v>
      </c>
      <c r="E9" s="6">
        <v>10009280</v>
      </c>
      <c r="F9" s="6">
        <v>1716050</v>
      </c>
      <c r="G9" s="6"/>
    </row>
    <row r="10" spans="1:7" ht="18" customHeight="1">
      <c r="A10" s="41" t="s">
        <v>104</v>
      </c>
      <c r="B10" s="41" t="s">
        <v>105</v>
      </c>
      <c r="C10" s="6">
        <v>50000</v>
      </c>
      <c r="D10" s="6"/>
      <c r="E10" s="6"/>
      <c r="F10" s="6"/>
      <c r="G10" s="6">
        <v>50000</v>
      </c>
    </row>
    <row r="11" spans="1:7" ht="18" customHeight="1">
      <c r="A11" s="41" t="s">
        <v>106</v>
      </c>
      <c r="B11" s="41" t="s">
        <v>107</v>
      </c>
      <c r="C11" s="6">
        <v>194000</v>
      </c>
      <c r="D11" s="6"/>
      <c r="E11" s="6"/>
      <c r="F11" s="6"/>
      <c r="G11" s="6">
        <v>194000</v>
      </c>
    </row>
    <row r="12" spans="1:7" ht="18" customHeight="1">
      <c r="A12" s="41" t="s">
        <v>108</v>
      </c>
      <c r="B12" s="41" t="s">
        <v>109</v>
      </c>
      <c r="C12" s="6">
        <v>2081400</v>
      </c>
      <c r="D12" s="6">
        <v>2081400</v>
      </c>
      <c r="E12" s="6">
        <v>1921132</v>
      </c>
      <c r="F12" s="6">
        <v>160268</v>
      </c>
      <c r="G12" s="6"/>
    </row>
    <row r="13" spans="1:7" ht="18" customHeight="1">
      <c r="A13" s="41" t="s">
        <v>110</v>
      </c>
      <c r="B13" s="41" t="s">
        <v>111</v>
      </c>
      <c r="C13" s="6">
        <v>1620000</v>
      </c>
      <c r="D13" s="6"/>
      <c r="E13" s="6"/>
      <c r="F13" s="6"/>
      <c r="G13" s="6">
        <v>1620000</v>
      </c>
    </row>
    <row r="14" spans="1:7" ht="18" customHeight="1">
      <c r="A14" s="39" t="s">
        <v>112</v>
      </c>
      <c r="B14" s="39" t="s">
        <v>113</v>
      </c>
      <c r="C14" s="6">
        <v>3334161.02</v>
      </c>
      <c r="D14" s="6">
        <v>3313101.02</v>
      </c>
      <c r="E14" s="6">
        <v>3245101.02</v>
      </c>
      <c r="F14" s="6">
        <v>68000</v>
      </c>
      <c r="G14" s="6">
        <v>21060</v>
      </c>
    </row>
    <row r="15" spans="1:7" ht="18" customHeight="1">
      <c r="A15" s="40" t="s">
        <v>114</v>
      </c>
      <c r="B15" s="40" t="s">
        <v>115</v>
      </c>
      <c r="C15" s="6">
        <v>3294765</v>
      </c>
      <c r="D15" s="6">
        <v>3294765</v>
      </c>
      <c r="E15" s="6">
        <v>3226765</v>
      </c>
      <c r="F15" s="6">
        <v>68000</v>
      </c>
      <c r="G15" s="6"/>
    </row>
    <row r="16" spans="1:7" ht="18" customHeight="1">
      <c r="A16" s="41" t="s">
        <v>116</v>
      </c>
      <c r="B16" s="41" t="s">
        <v>117</v>
      </c>
      <c r="C16" s="6">
        <v>1289786</v>
      </c>
      <c r="D16" s="6">
        <v>1289786</v>
      </c>
      <c r="E16" s="6">
        <v>1232786</v>
      </c>
      <c r="F16" s="6">
        <v>57000</v>
      </c>
      <c r="G16" s="6"/>
    </row>
    <row r="17" spans="1:7" ht="18" customHeight="1">
      <c r="A17" s="41" t="s">
        <v>118</v>
      </c>
      <c r="B17" s="41" t="s">
        <v>119</v>
      </c>
      <c r="C17" s="6">
        <v>245914</v>
      </c>
      <c r="D17" s="6">
        <v>245914</v>
      </c>
      <c r="E17" s="6">
        <v>234914</v>
      </c>
      <c r="F17" s="6">
        <v>11000</v>
      </c>
      <c r="G17" s="6"/>
    </row>
    <row r="18" spans="1:7" ht="18" customHeight="1">
      <c r="A18" s="41" t="s">
        <v>120</v>
      </c>
      <c r="B18" s="41" t="s">
        <v>121</v>
      </c>
      <c r="C18" s="6">
        <v>1759065</v>
      </c>
      <c r="D18" s="6">
        <v>1759065</v>
      </c>
      <c r="E18" s="6">
        <v>1759065</v>
      </c>
      <c r="F18" s="6"/>
      <c r="G18" s="6"/>
    </row>
    <row r="19" spans="1:7" ht="18" customHeight="1">
      <c r="A19" s="40" t="s">
        <v>126</v>
      </c>
      <c r="B19" s="40" t="s">
        <v>127</v>
      </c>
      <c r="C19" s="6">
        <v>21060</v>
      </c>
      <c r="D19" s="6"/>
      <c r="E19" s="6"/>
      <c r="F19" s="6"/>
      <c r="G19" s="6">
        <v>21060</v>
      </c>
    </row>
    <row r="20" spans="1:7" ht="18" customHeight="1">
      <c r="A20" s="41" t="s">
        <v>128</v>
      </c>
      <c r="B20" s="41" t="s">
        <v>129</v>
      </c>
      <c r="C20" s="6">
        <v>21060</v>
      </c>
      <c r="D20" s="6"/>
      <c r="E20" s="6"/>
      <c r="F20" s="6"/>
      <c r="G20" s="6">
        <v>21060</v>
      </c>
    </row>
    <row r="21" spans="1:7" ht="18" customHeight="1">
      <c r="A21" s="40" t="s">
        <v>130</v>
      </c>
      <c r="B21" s="40" t="s">
        <v>131</v>
      </c>
      <c r="C21" s="6">
        <v>18336.02</v>
      </c>
      <c r="D21" s="6">
        <v>18336.02</v>
      </c>
      <c r="E21" s="6">
        <v>18336.02</v>
      </c>
      <c r="F21" s="6"/>
      <c r="G21" s="6"/>
    </row>
    <row r="22" spans="1:7" ht="18" customHeight="1">
      <c r="A22" s="41" t="s">
        <v>132</v>
      </c>
      <c r="B22" s="41" t="s">
        <v>131</v>
      </c>
      <c r="C22" s="6">
        <v>18336.02</v>
      </c>
      <c r="D22" s="6">
        <v>18336.02</v>
      </c>
      <c r="E22" s="6">
        <v>18336.02</v>
      </c>
      <c r="F22" s="6"/>
      <c r="G22" s="6"/>
    </row>
    <row r="23" spans="1:7" ht="18" customHeight="1">
      <c r="A23" s="39" t="s">
        <v>133</v>
      </c>
      <c r="B23" s="39" t="s">
        <v>134</v>
      </c>
      <c r="C23" s="6">
        <v>1791654.59</v>
      </c>
      <c r="D23" s="6">
        <v>1791654.59</v>
      </c>
      <c r="E23" s="6">
        <v>1791654.59</v>
      </c>
      <c r="F23" s="6"/>
      <c r="G23" s="6"/>
    </row>
    <row r="24" spans="1:7" ht="18" customHeight="1">
      <c r="A24" s="40" t="s">
        <v>135</v>
      </c>
      <c r="B24" s="40" t="s">
        <v>136</v>
      </c>
      <c r="C24" s="6">
        <v>1791654.59</v>
      </c>
      <c r="D24" s="6">
        <v>1791654.59</v>
      </c>
      <c r="E24" s="6">
        <v>1791654.59</v>
      </c>
      <c r="F24" s="6"/>
      <c r="G24" s="6"/>
    </row>
    <row r="25" spans="1:7" ht="18" customHeight="1">
      <c r="A25" s="41" t="s">
        <v>137</v>
      </c>
      <c r="B25" s="41" t="s">
        <v>138</v>
      </c>
      <c r="C25" s="6">
        <v>719627.91</v>
      </c>
      <c r="D25" s="6">
        <v>719627.91</v>
      </c>
      <c r="E25" s="6">
        <v>719627.91</v>
      </c>
      <c r="F25" s="6"/>
      <c r="G25" s="6"/>
    </row>
    <row r="26" spans="1:7" ht="18" customHeight="1">
      <c r="A26" s="41" t="s">
        <v>139</v>
      </c>
      <c r="B26" s="41" t="s">
        <v>140</v>
      </c>
      <c r="C26" s="6">
        <v>136017.46</v>
      </c>
      <c r="D26" s="6">
        <v>136017.46</v>
      </c>
      <c r="E26" s="6">
        <v>136017.46</v>
      </c>
      <c r="F26" s="6"/>
      <c r="G26" s="6"/>
    </row>
    <row r="27" spans="1:7" ht="18" customHeight="1">
      <c r="A27" s="41" t="s">
        <v>141</v>
      </c>
      <c r="B27" s="41" t="s">
        <v>142</v>
      </c>
      <c r="C27" s="6">
        <v>823539.22</v>
      </c>
      <c r="D27" s="6">
        <v>823539.22</v>
      </c>
      <c r="E27" s="6">
        <v>823539.22</v>
      </c>
      <c r="F27" s="6"/>
      <c r="G27" s="6"/>
    </row>
    <row r="28" spans="1:7" ht="18" customHeight="1">
      <c r="A28" s="41" t="s">
        <v>143</v>
      </c>
      <c r="B28" s="41" t="s">
        <v>144</v>
      </c>
      <c r="C28" s="6">
        <v>112470</v>
      </c>
      <c r="D28" s="6">
        <v>112470</v>
      </c>
      <c r="E28" s="6">
        <v>112470</v>
      </c>
      <c r="F28" s="6"/>
      <c r="G28" s="6"/>
    </row>
    <row r="29" spans="1:7" ht="18" customHeight="1">
      <c r="A29" s="39" t="s">
        <v>145</v>
      </c>
      <c r="B29" s="39" t="s">
        <v>146</v>
      </c>
      <c r="C29" s="6">
        <v>1558650.48</v>
      </c>
      <c r="D29" s="6">
        <v>1558650.48</v>
      </c>
      <c r="E29" s="6">
        <v>1558650.48</v>
      </c>
      <c r="F29" s="6"/>
      <c r="G29" s="6"/>
    </row>
    <row r="30" spans="1:7" ht="18" customHeight="1">
      <c r="A30" s="40" t="s">
        <v>147</v>
      </c>
      <c r="B30" s="40" t="s">
        <v>148</v>
      </c>
      <c r="C30" s="6">
        <v>1558650.48</v>
      </c>
      <c r="D30" s="6">
        <v>1558650.48</v>
      </c>
      <c r="E30" s="6">
        <v>1558650.48</v>
      </c>
      <c r="F30" s="6"/>
      <c r="G30" s="6"/>
    </row>
    <row r="31" spans="1:7" ht="18" customHeight="1">
      <c r="A31" s="41" t="s">
        <v>149</v>
      </c>
      <c r="B31" s="41" t="s">
        <v>150</v>
      </c>
      <c r="C31" s="6">
        <v>1558650.48</v>
      </c>
      <c r="D31" s="6">
        <v>1558650.48</v>
      </c>
      <c r="E31" s="6">
        <v>1558650.48</v>
      </c>
      <c r="F31" s="6"/>
      <c r="G31" s="6"/>
    </row>
    <row r="32" spans="1:7" ht="18" customHeight="1">
      <c r="A32" s="146" t="s">
        <v>189</v>
      </c>
      <c r="B32" s="147" t="s">
        <v>189</v>
      </c>
      <c r="C32" s="6">
        <v>22355196.09</v>
      </c>
      <c r="D32" s="6">
        <v>20470136.09</v>
      </c>
      <c r="E32" s="6">
        <v>18525818.09</v>
      </c>
      <c r="F32" s="6">
        <v>1944318</v>
      </c>
      <c r="G32" s="6">
        <v>1885060</v>
      </c>
    </row>
  </sheetData>
  <mergeCells count="6">
    <mergeCell ref="A2:G2"/>
    <mergeCell ref="A4:B4"/>
    <mergeCell ref="A32:B32"/>
    <mergeCell ref="G4:G5"/>
    <mergeCell ref="D4:F4"/>
    <mergeCell ref="C4:C5"/>
  </mergeCells>
  <phoneticPr fontId="18" type="noConversion"/>
  <pageMargins left="0.7" right="0.7" top="0.75" bottom="0.75" header="0.3" footer="0.3"/>
  <extLst/>
</worksheet>
</file>

<file path=xl/worksheets/sheet6.xml><?xml version="1.0" encoding="utf-8"?>
<worksheet xmlns="http://schemas.openxmlformats.org/spreadsheetml/2006/main" xmlns:r="http://schemas.openxmlformats.org/officeDocument/2006/relationships">
  <sheetPr>
    <outlinePr summaryRight="0"/>
  </sheetPr>
  <dimension ref="A1:F7"/>
  <sheetViews>
    <sheetView showZeros="0" workbookViewId="0"/>
  </sheetViews>
  <sheetFormatPr defaultColWidth="10.375" defaultRowHeight="14.25" customHeight="1"/>
  <cols>
    <col min="1" max="6" width="28.125" customWidth="1"/>
  </cols>
  <sheetData>
    <row r="1" spans="1:6" ht="14.25" customHeight="1">
      <c r="A1" s="43"/>
      <c r="B1" s="43"/>
      <c r="C1" s="43"/>
      <c r="D1" s="43"/>
      <c r="E1" s="26"/>
      <c r="F1" s="44" t="s">
        <v>190</v>
      </c>
    </row>
    <row r="2" spans="1:6" ht="41.25" customHeight="1">
      <c r="A2" s="155" t="str">
        <f>"2026"&amp;"年一般公共预算“三公”经费支出预算表"</f>
        <v>2026年一般公共预算“三公”经费支出预算表</v>
      </c>
      <c r="B2" s="156"/>
      <c r="C2" s="156"/>
      <c r="D2" s="156"/>
      <c r="E2" s="157"/>
      <c r="F2" s="156"/>
    </row>
    <row r="3" spans="1:6" ht="14.25" customHeight="1">
      <c r="A3" s="158" t="str">
        <f>"单位名称："&amp;"嵩明县市场监督管理局"</f>
        <v>单位名称：嵩明县市场监督管理局</v>
      </c>
      <c r="B3" s="159"/>
      <c r="D3" s="43"/>
      <c r="E3" s="26"/>
      <c r="F3" s="2" t="s">
        <v>1</v>
      </c>
    </row>
    <row r="4" spans="1:6" ht="27" customHeight="1">
      <c r="A4" s="160" t="s">
        <v>191</v>
      </c>
      <c r="B4" s="160" t="s">
        <v>192</v>
      </c>
      <c r="C4" s="116" t="s">
        <v>193</v>
      </c>
      <c r="D4" s="160"/>
      <c r="E4" s="163"/>
      <c r="F4" s="160" t="s">
        <v>194</v>
      </c>
    </row>
    <row r="5" spans="1:6" ht="28.5" customHeight="1">
      <c r="A5" s="161"/>
      <c r="B5" s="162"/>
      <c r="C5" s="45" t="s">
        <v>57</v>
      </c>
      <c r="D5" s="45" t="s">
        <v>195</v>
      </c>
      <c r="E5" s="45" t="s">
        <v>196</v>
      </c>
      <c r="F5" s="164"/>
    </row>
    <row r="6" spans="1:6" ht="17.25" customHeight="1">
      <c r="A6" s="46" t="s">
        <v>83</v>
      </c>
      <c r="B6" s="46" t="s">
        <v>84</v>
      </c>
      <c r="C6" s="46" t="s">
        <v>85</v>
      </c>
      <c r="D6" s="46" t="s">
        <v>86</v>
      </c>
      <c r="E6" s="46" t="s">
        <v>87</v>
      </c>
      <c r="F6" s="46" t="s">
        <v>88</v>
      </c>
    </row>
    <row r="7" spans="1:6" ht="17.25" customHeight="1">
      <c r="A7" s="6">
        <v>315200</v>
      </c>
      <c r="B7" s="6"/>
      <c r="C7" s="6">
        <v>312000</v>
      </c>
      <c r="D7" s="6"/>
      <c r="E7" s="6">
        <v>312000</v>
      </c>
      <c r="F7" s="6">
        <v>3200</v>
      </c>
    </row>
  </sheetData>
  <mergeCells count="6">
    <mergeCell ref="A2:F2"/>
    <mergeCell ref="A3:B3"/>
    <mergeCell ref="A4:A5"/>
    <mergeCell ref="B4:B5"/>
    <mergeCell ref="C4:E4"/>
    <mergeCell ref="F4:F5"/>
  </mergeCells>
  <phoneticPr fontId="18" type="noConversion"/>
  <pageMargins left="0.7" right="0.7" top="0.75" bottom="0.75" header="0.3" footer="0.3"/>
  <extLst/>
</worksheet>
</file>

<file path=xl/worksheets/sheet7.xml><?xml version="1.0" encoding="utf-8"?>
<worksheet xmlns="http://schemas.openxmlformats.org/spreadsheetml/2006/main" xmlns:r="http://schemas.openxmlformats.org/officeDocument/2006/relationships">
  <sheetPr>
    <outlinePr summaryRight="0"/>
  </sheetPr>
  <dimension ref="A1:X60"/>
  <sheetViews>
    <sheetView showZeros="0" topLeftCell="B40" workbookViewId="0">
      <selection activeCell="F45" sqref="F45"/>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31"/>
      <c r="C1" s="47"/>
      <c r="E1" s="48"/>
      <c r="F1" s="48"/>
      <c r="G1" s="48"/>
      <c r="H1" s="48"/>
      <c r="I1" s="49"/>
      <c r="J1" s="49"/>
      <c r="K1" s="49"/>
      <c r="L1" s="49"/>
      <c r="M1" s="49"/>
      <c r="N1" s="49"/>
      <c r="R1" s="49"/>
      <c r="V1" s="47"/>
      <c r="X1" s="50" t="s">
        <v>197</v>
      </c>
    </row>
    <row r="2" spans="1:24" ht="45.75" customHeight="1">
      <c r="A2" s="176" t="str">
        <f>"2026"&amp;"年部门基本支出预算表"</f>
        <v>2026年部门基本支出预算表</v>
      </c>
      <c r="B2" s="177"/>
      <c r="C2" s="176"/>
      <c r="D2" s="176"/>
      <c r="E2" s="176"/>
      <c r="F2" s="176"/>
      <c r="G2" s="176"/>
      <c r="H2" s="176"/>
      <c r="I2" s="176"/>
      <c r="J2" s="176"/>
      <c r="K2" s="176"/>
      <c r="L2" s="176"/>
      <c r="M2" s="176"/>
      <c r="N2" s="176"/>
      <c r="O2" s="177"/>
      <c r="P2" s="177"/>
      <c r="Q2" s="177"/>
      <c r="R2" s="176"/>
      <c r="S2" s="176"/>
      <c r="T2" s="176"/>
      <c r="U2" s="176"/>
      <c r="V2" s="176"/>
      <c r="W2" s="176"/>
      <c r="X2" s="176"/>
    </row>
    <row r="3" spans="1:24" ht="18.75" customHeight="1">
      <c r="A3" s="178" t="str">
        <f>"单位名称："&amp;"嵩明县市场监督管理局"</f>
        <v>单位名称：嵩明县市场监督管理局</v>
      </c>
      <c r="B3" s="179"/>
      <c r="C3" s="180"/>
      <c r="D3" s="180"/>
      <c r="E3" s="180"/>
      <c r="F3" s="180"/>
      <c r="G3" s="180"/>
      <c r="H3" s="180"/>
      <c r="I3" s="51"/>
      <c r="J3" s="51"/>
      <c r="K3" s="51"/>
      <c r="L3" s="51"/>
      <c r="M3" s="51"/>
      <c r="N3" s="51"/>
      <c r="O3" s="52"/>
      <c r="P3" s="52"/>
      <c r="Q3" s="52"/>
      <c r="R3" s="51"/>
      <c r="V3" s="47"/>
      <c r="X3" s="50" t="s">
        <v>1</v>
      </c>
    </row>
    <row r="4" spans="1:24" ht="18" customHeight="1">
      <c r="A4" s="174" t="s">
        <v>198</v>
      </c>
      <c r="B4" s="174" t="s">
        <v>199</v>
      </c>
      <c r="C4" s="174" t="s">
        <v>200</v>
      </c>
      <c r="D4" s="174" t="s">
        <v>201</v>
      </c>
      <c r="E4" s="174" t="s">
        <v>202</v>
      </c>
      <c r="F4" s="174" t="s">
        <v>203</v>
      </c>
      <c r="G4" s="174" t="s">
        <v>204</v>
      </c>
      <c r="H4" s="174" t="s">
        <v>205</v>
      </c>
      <c r="I4" s="150" t="s">
        <v>206</v>
      </c>
      <c r="J4" s="169" t="s">
        <v>206</v>
      </c>
      <c r="K4" s="169"/>
      <c r="L4" s="169"/>
      <c r="M4" s="169"/>
      <c r="N4" s="169"/>
      <c r="O4" s="151"/>
      <c r="P4" s="151"/>
      <c r="Q4" s="151"/>
      <c r="R4" s="170" t="s">
        <v>61</v>
      </c>
      <c r="S4" s="169" t="s">
        <v>62</v>
      </c>
      <c r="T4" s="169"/>
      <c r="U4" s="169"/>
      <c r="V4" s="169"/>
      <c r="W4" s="169"/>
      <c r="X4" s="171"/>
    </row>
    <row r="5" spans="1:24" ht="18" customHeight="1">
      <c r="A5" s="181"/>
      <c r="B5" s="172"/>
      <c r="C5" s="182"/>
      <c r="D5" s="181"/>
      <c r="E5" s="181"/>
      <c r="F5" s="181"/>
      <c r="G5" s="181"/>
      <c r="H5" s="181"/>
      <c r="I5" s="153" t="s">
        <v>207</v>
      </c>
      <c r="J5" s="150" t="s">
        <v>58</v>
      </c>
      <c r="K5" s="169"/>
      <c r="L5" s="169"/>
      <c r="M5" s="169"/>
      <c r="N5" s="171"/>
      <c r="O5" s="184" t="s">
        <v>208</v>
      </c>
      <c r="P5" s="151"/>
      <c r="Q5" s="152"/>
      <c r="R5" s="174" t="s">
        <v>61</v>
      </c>
      <c r="S5" s="150" t="s">
        <v>62</v>
      </c>
      <c r="T5" s="170" t="s">
        <v>64</v>
      </c>
      <c r="U5" s="169" t="s">
        <v>62</v>
      </c>
      <c r="V5" s="170" t="s">
        <v>66</v>
      </c>
      <c r="W5" s="170" t="s">
        <v>67</v>
      </c>
      <c r="X5" s="183" t="s">
        <v>68</v>
      </c>
    </row>
    <row r="6" spans="1:24" ht="19.5" customHeight="1">
      <c r="A6" s="172"/>
      <c r="B6" s="172"/>
      <c r="C6" s="172"/>
      <c r="D6" s="172"/>
      <c r="E6" s="172"/>
      <c r="F6" s="172"/>
      <c r="G6" s="172"/>
      <c r="H6" s="172"/>
      <c r="I6" s="172"/>
      <c r="J6" s="185" t="s">
        <v>209</v>
      </c>
      <c r="K6" s="174" t="s">
        <v>210</v>
      </c>
      <c r="L6" s="174" t="s">
        <v>211</v>
      </c>
      <c r="M6" s="174" t="s">
        <v>212</v>
      </c>
      <c r="N6" s="174" t="s">
        <v>213</v>
      </c>
      <c r="O6" s="174" t="s">
        <v>58</v>
      </c>
      <c r="P6" s="174" t="s">
        <v>59</v>
      </c>
      <c r="Q6" s="174" t="s">
        <v>60</v>
      </c>
      <c r="R6" s="172"/>
      <c r="S6" s="174" t="s">
        <v>57</v>
      </c>
      <c r="T6" s="174" t="s">
        <v>64</v>
      </c>
      <c r="U6" s="174" t="s">
        <v>214</v>
      </c>
      <c r="V6" s="174" t="s">
        <v>66</v>
      </c>
      <c r="W6" s="174" t="s">
        <v>67</v>
      </c>
      <c r="X6" s="174" t="s">
        <v>68</v>
      </c>
    </row>
    <row r="7" spans="1:24" ht="37.5" customHeight="1">
      <c r="A7" s="173"/>
      <c r="B7" s="154"/>
      <c r="C7" s="173"/>
      <c r="D7" s="173"/>
      <c r="E7" s="173"/>
      <c r="F7" s="173"/>
      <c r="G7" s="173"/>
      <c r="H7" s="173"/>
      <c r="I7" s="173"/>
      <c r="J7" s="186" t="s">
        <v>57</v>
      </c>
      <c r="K7" s="175" t="s">
        <v>215</v>
      </c>
      <c r="L7" s="175" t="s">
        <v>211</v>
      </c>
      <c r="M7" s="175" t="s">
        <v>212</v>
      </c>
      <c r="N7" s="175" t="s">
        <v>213</v>
      </c>
      <c r="O7" s="175" t="s">
        <v>211</v>
      </c>
      <c r="P7" s="175" t="s">
        <v>212</v>
      </c>
      <c r="Q7" s="175" t="s">
        <v>213</v>
      </c>
      <c r="R7" s="175" t="s">
        <v>61</v>
      </c>
      <c r="S7" s="175" t="s">
        <v>57</v>
      </c>
      <c r="T7" s="175" t="s">
        <v>64</v>
      </c>
      <c r="U7" s="175" t="s">
        <v>214</v>
      </c>
      <c r="V7" s="175" t="s">
        <v>66</v>
      </c>
      <c r="W7" s="175" t="s">
        <v>67</v>
      </c>
      <c r="X7" s="175" t="s">
        <v>68</v>
      </c>
    </row>
    <row r="8" spans="1:24" ht="14.25" customHeight="1">
      <c r="A8" s="55">
        <v>1</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c r="X8" s="55">
        <v>24</v>
      </c>
    </row>
    <row r="9" spans="1:24" ht="20.25" customHeight="1">
      <c r="A9" s="56" t="s">
        <v>70</v>
      </c>
      <c r="B9" s="56" t="s">
        <v>70</v>
      </c>
      <c r="C9" s="56" t="s">
        <v>216</v>
      </c>
      <c r="D9" s="56" t="s">
        <v>217</v>
      </c>
      <c r="E9" s="56" t="s">
        <v>108</v>
      </c>
      <c r="F9" s="56" t="s">
        <v>109</v>
      </c>
      <c r="G9" s="56" t="s">
        <v>218</v>
      </c>
      <c r="H9" s="56" t="s">
        <v>219</v>
      </c>
      <c r="I9" s="6">
        <v>799968</v>
      </c>
      <c r="J9" s="6">
        <v>799968</v>
      </c>
      <c r="K9" s="6"/>
      <c r="L9" s="6"/>
      <c r="M9" s="9">
        <v>799968</v>
      </c>
      <c r="N9" s="6"/>
      <c r="O9" s="6"/>
      <c r="P9" s="6"/>
      <c r="Q9" s="6"/>
      <c r="R9" s="6"/>
      <c r="S9" s="6"/>
      <c r="T9" s="6"/>
      <c r="U9" s="6"/>
      <c r="V9" s="6"/>
      <c r="W9" s="6"/>
      <c r="X9" s="6"/>
    </row>
    <row r="10" spans="1:24" ht="20.25" customHeight="1">
      <c r="A10" s="56" t="s">
        <v>70</v>
      </c>
      <c r="B10" s="56" t="s">
        <v>70</v>
      </c>
      <c r="C10" s="56" t="s">
        <v>216</v>
      </c>
      <c r="D10" s="56" t="s">
        <v>217</v>
      </c>
      <c r="E10" s="56" t="s">
        <v>108</v>
      </c>
      <c r="F10" s="56" t="s">
        <v>109</v>
      </c>
      <c r="G10" s="56" t="s">
        <v>220</v>
      </c>
      <c r="H10" s="56" t="s">
        <v>221</v>
      </c>
      <c r="I10" s="6">
        <v>84372</v>
      </c>
      <c r="J10" s="6">
        <v>84372</v>
      </c>
      <c r="K10" s="57"/>
      <c r="L10" s="57"/>
      <c r="M10" s="9">
        <v>84372</v>
      </c>
      <c r="N10" s="57"/>
      <c r="O10" s="6"/>
      <c r="P10" s="6"/>
      <c r="Q10" s="6"/>
      <c r="R10" s="6"/>
      <c r="S10" s="6"/>
      <c r="T10" s="6"/>
      <c r="U10" s="6"/>
      <c r="V10" s="6"/>
      <c r="W10" s="6"/>
      <c r="X10" s="6"/>
    </row>
    <row r="11" spans="1:24" ht="20.25" customHeight="1">
      <c r="A11" s="56" t="s">
        <v>70</v>
      </c>
      <c r="B11" s="56" t="s">
        <v>70</v>
      </c>
      <c r="C11" s="56" t="s">
        <v>216</v>
      </c>
      <c r="D11" s="56" t="s">
        <v>217</v>
      </c>
      <c r="E11" s="56" t="s">
        <v>108</v>
      </c>
      <c r="F11" s="56" t="s">
        <v>109</v>
      </c>
      <c r="G11" s="56" t="s">
        <v>222</v>
      </c>
      <c r="H11" s="56" t="s">
        <v>223</v>
      </c>
      <c r="I11" s="6">
        <v>66664</v>
      </c>
      <c r="J11" s="6">
        <v>66664</v>
      </c>
      <c r="K11" s="57"/>
      <c r="L11" s="57"/>
      <c r="M11" s="9">
        <v>66664</v>
      </c>
      <c r="N11" s="57"/>
      <c r="O11" s="6"/>
      <c r="P11" s="6"/>
      <c r="Q11" s="6"/>
      <c r="R11" s="6"/>
      <c r="S11" s="6"/>
      <c r="T11" s="6"/>
      <c r="U11" s="6"/>
      <c r="V11" s="6"/>
      <c r="W11" s="6"/>
      <c r="X11" s="6"/>
    </row>
    <row r="12" spans="1:24" ht="20.25" customHeight="1">
      <c r="A12" s="56" t="s">
        <v>70</v>
      </c>
      <c r="B12" s="56" t="s">
        <v>70</v>
      </c>
      <c r="C12" s="56" t="s">
        <v>216</v>
      </c>
      <c r="D12" s="56" t="s">
        <v>217</v>
      </c>
      <c r="E12" s="56" t="s">
        <v>108</v>
      </c>
      <c r="F12" s="56" t="s">
        <v>109</v>
      </c>
      <c r="G12" s="56" t="s">
        <v>224</v>
      </c>
      <c r="H12" s="56" t="s">
        <v>225</v>
      </c>
      <c r="I12" s="6">
        <v>349836</v>
      </c>
      <c r="J12" s="6">
        <v>349836</v>
      </c>
      <c r="K12" s="57"/>
      <c r="L12" s="57"/>
      <c r="M12" s="9">
        <v>349836</v>
      </c>
      <c r="N12" s="57"/>
      <c r="O12" s="6"/>
      <c r="P12" s="6"/>
      <c r="Q12" s="6"/>
      <c r="R12" s="6"/>
      <c r="S12" s="6"/>
      <c r="T12" s="6"/>
      <c r="U12" s="6"/>
      <c r="V12" s="6"/>
      <c r="W12" s="6"/>
      <c r="X12" s="6"/>
    </row>
    <row r="13" spans="1:24" ht="20.25" customHeight="1">
      <c r="A13" s="56" t="s">
        <v>70</v>
      </c>
      <c r="B13" s="56" t="s">
        <v>70</v>
      </c>
      <c r="C13" s="56" t="s">
        <v>216</v>
      </c>
      <c r="D13" s="56" t="s">
        <v>217</v>
      </c>
      <c r="E13" s="56" t="s">
        <v>108</v>
      </c>
      <c r="F13" s="56" t="s">
        <v>109</v>
      </c>
      <c r="G13" s="56" t="s">
        <v>224</v>
      </c>
      <c r="H13" s="56" t="s">
        <v>225</v>
      </c>
      <c r="I13" s="6">
        <v>163200</v>
      </c>
      <c r="J13" s="6">
        <v>163200</v>
      </c>
      <c r="K13" s="57"/>
      <c r="L13" s="57"/>
      <c r="M13" s="9">
        <v>163200</v>
      </c>
      <c r="N13" s="57"/>
      <c r="O13" s="6"/>
      <c r="P13" s="6"/>
      <c r="Q13" s="6"/>
      <c r="R13" s="6"/>
      <c r="S13" s="6"/>
      <c r="T13" s="6"/>
      <c r="U13" s="6"/>
      <c r="V13" s="6"/>
      <c r="W13" s="6"/>
      <c r="X13" s="6"/>
    </row>
    <row r="14" spans="1:24" ht="20.25" customHeight="1">
      <c r="A14" s="56" t="s">
        <v>70</v>
      </c>
      <c r="B14" s="56" t="s">
        <v>70</v>
      </c>
      <c r="C14" s="56" t="s">
        <v>216</v>
      </c>
      <c r="D14" s="56" t="s">
        <v>217</v>
      </c>
      <c r="E14" s="56" t="s">
        <v>108</v>
      </c>
      <c r="F14" s="56" t="s">
        <v>109</v>
      </c>
      <c r="G14" s="56" t="s">
        <v>224</v>
      </c>
      <c r="H14" s="56" t="s">
        <v>225</v>
      </c>
      <c r="I14" s="6">
        <v>156852</v>
      </c>
      <c r="J14" s="6">
        <v>156852</v>
      </c>
      <c r="K14" s="57"/>
      <c r="L14" s="57"/>
      <c r="M14" s="9">
        <v>156852</v>
      </c>
      <c r="N14" s="57"/>
      <c r="O14" s="6"/>
      <c r="P14" s="6"/>
      <c r="Q14" s="6"/>
      <c r="R14" s="6"/>
      <c r="S14" s="6"/>
      <c r="T14" s="6"/>
      <c r="U14" s="6"/>
      <c r="V14" s="6"/>
      <c r="W14" s="6"/>
      <c r="X14" s="6"/>
    </row>
    <row r="15" spans="1:24" ht="20.25" customHeight="1">
      <c r="A15" s="56" t="s">
        <v>70</v>
      </c>
      <c r="B15" s="56" t="s">
        <v>70</v>
      </c>
      <c r="C15" s="56" t="s">
        <v>216</v>
      </c>
      <c r="D15" s="56" t="s">
        <v>217</v>
      </c>
      <c r="E15" s="56" t="s">
        <v>108</v>
      </c>
      <c r="F15" s="56" t="s">
        <v>109</v>
      </c>
      <c r="G15" s="56" t="s">
        <v>224</v>
      </c>
      <c r="H15" s="56" t="s">
        <v>225</v>
      </c>
      <c r="I15" s="6">
        <v>300240</v>
      </c>
      <c r="J15" s="6">
        <v>300240</v>
      </c>
      <c r="K15" s="57"/>
      <c r="L15" s="57"/>
      <c r="M15" s="9">
        <v>300240</v>
      </c>
      <c r="N15" s="57"/>
      <c r="O15" s="6"/>
      <c r="P15" s="6"/>
      <c r="Q15" s="6"/>
      <c r="R15" s="6"/>
      <c r="S15" s="6"/>
      <c r="T15" s="6"/>
      <c r="U15" s="6"/>
      <c r="V15" s="6"/>
      <c r="W15" s="6"/>
      <c r="X15" s="6"/>
    </row>
    <row r="16" spans="1:24" ht="20.25" customHeight="1">
      <c r="A16" s="56" t="s">
        <v>70</v>
      </c>
      <c r="B16" s="56" t="s">
        <v>70</v>
      </c>
      <c r="C16" s="56" t="s">
        <v>226</v>
      </c>
      <c r="D16" s="56" t="s">
        <v>227</v>
      </c>
      <c r="E16" s="56" t="s">
        <v>102</v>
      </c>
      <c r="F16" s="56" t="s">
        <v>103</v>
      </c>
      <c r="G16" s="56" t="s">
        <v>228</v>
      </c>
      <c r="H16" s="56" t="s">
        <v>229</v>
      </c>
      <c r="I16" s="6">
        <v>312000</v>
      </c>
      <c r="J16" s="6">
        <v>312000</v>
      </c>
      <c r="K16" s="57"/>
      <c r="L16" s="57"/>
      <c r="M16" s="9">
        <v>312000</v>
      </c>
      <c r="N16" s="57"/>
      <c r="O16" s="6"/>
      <c r="P16" s="6"/>
      <c r="Q16" s="6"/>
      <c r="R16" s="6"/>
      <c r="S16" s="6"/>
      <c r="T16" s="6"/>
      <c r="U16" s="6"/>
      <c r="V16" s="6"/>
      <c r="W16" s="6"/>
      <c r="X16" s="6"/>
    </row>
    <row r="17" spans="1:24" ht="20.25" customHeight="1">
      <c r="A17" s="56" t="s">
        <v>70</v>
      </c>
      <c r="B17" s="56" t="s">
        <v>70</v>
      </c>
      <c r="C17" s="56" t="s">
        <v>230</v>
      </c>
      <c r="D17" s="56" t="s">
        <v>231</v>
      </c>
      <c r="E17" s="56" t="s">
        <v>102</v>
      </c>
      <c r="F17" s="56" t="s">
        <v>103</v>
      </c>
      <c r="G17" s="56" t="s">
        <v>232</v>
      </c>
      <c r="H17" s="56" t="s">
        <v>233</v>
      </c>
      <c r="I17" s="6">
        <v>680400</v>
      </c>
      <c r="J17" s="6">
        <v>680400</v>
      </c>
      <c r="K17" s="57"/>
      <c r="L17" s="57"/>
      <c r="M17" s="9">
        <v>680400</v>
      </c>
      <c r="N17" s="57"/>
      <c r="O17" s="6"/>
      <c r="P17" s="6"/>
      <c r="Q17" s="6"/>
      <c r="R17" s="6"/>
      <c r="S17" s="6"/>
      <c r="T17" s="6"/>
      <c r="U17" s="6"/>
      <c r="V17" s="6"/>
      <c r="W17" s="6"/>
      <c r="X17" s="6"/>
    </row>
    <row r="18" spans="1:24" ht="20.25" customHeight="1">
      <c r="A18" s="56" t="s">
        <v>70</v>
      </c>
      <c r="B18" s="56" t="s">
        <v>70</v>
      </c>
      <c r="C18" s="56" t="s">
        <v>234</v>
      </c>
      <c r="D18" s="56" t="s">
        <v>235</v>
      </c>
      <c r="E18" s="56" t="s">
        <v>102</v>
      </c>
      <c r="F18" s="56" t="s">
        <v>103</v>
      </c>
      <c r="G18" s="56" t="s">
        <v>236</v>
      </c>
      <c r="H18" s="56" t="s">
        <v>237</v>
      </c>
      <c r="I18" s="6">
        <v>130600</v>
      </c>
      <c r="J18" s="6">
        <v>130600</v>
      </c>
      <c r="K18" s="57"/>
      <c r="L18" s="57"/>
      <c r="M18" s="9">
        <v>130600</v>
      </c>
      <c r="N18" s="57"/>
      <c r="O18" s="6"/>
      <c r="P18" s="6"/>
      <c r="Q18" s="6"/>
      <c r="R18" s="6"/>
      <c r="S18" s="6"/>
      <c r="T18" s="6"/>
      <c r="U18" s="6"/>
      <c r="V18" s="6"/>
      <c r="W18" s="6"/>
      <c r="X18" s="6"/>
    </row>
    <row r="19" spans="1:24" ht="20.25" customHeight="1">
      <c r="A19" s="56" t="s">
        <v>70</v>
      </c>
      <c r="B19" s="56" t="s">
        <v>70</v>
      </c>
      <c r="C19" s="56" t="s">
        <v>234</v>
      </c>
      <c r="D19" s="56" t="s">
        <v>235</v>
      </c>
      <c r="E19" s="56" t="s">
        <v>108</v>
      </c>
      <c r="F19" s="56" t="s">
        <v>109</v>
      </c>
      <c r="G19" s="56" t="s">
        <v>236</v>
      </c>
      <c r="H19" s="56" t="s">
        <v>237</v>
      </c>
      <c r="I19" s="6">
        <v>30000</v>
      </c>
      <c r="J19" s="6">
        <v>30000</v>
      </c>
      <c r="K19" s="57"/>
      <c r="L19" s="57"/>
      <c r="M19" s="9">
        <v>30000</v>
      </c>
      <c r="N19" s="57"/>
      <c r="O19" s="6"/>
      <c r="P19" s="6"/>
      <c r="Q19" s="6"/>
      <c r="R19" s="6"/>
      <c r="S19" s="6"/>
      <c r="T19" s="6"/>
      <c r="U19" s="6"/>
      <c r="V19" s="6"/>
      <c r="W19" s="6"/>
      <c r="X19" s="6"/>
    </row>
    <row r="20" spans="1:24" ht="20.25" customHeight="1">
      <c r="A20" s="56" t="s">
        <v>70</v>
      </c>
      <c r="B20" s="56" t="s">
        <v>70</v>
      </c>
      <c r="C20" s="56" t="s">
        <v>234</v>
      </c>
      <c r="D20" s="56" t="s">
        <v>235</v>
      </c>
      <c r="E20" s="56" t="s">
        <v>116</v>
      </c>
      <c r="F20" s="56" t="s">
        <v>117</v>
      </c>
      <c r="G20" s="56" t="s">
        <v>236</v>
      </c>
      <c r="H20" s="56" t="s">
        <v>237</v>
      </c>
      <c r="I20" s="6">
        <v>57000</v>
      </c>
      <c r="J20" s="6">
        <v>57000</v>
      </c>
      <c r="K20" s="57"/>
      <c r="L20" s="57"/>
      <c r="M20" s="9">
        <v>57000</v>
      </c>
      <c r="N20" s="57"/>
      <c r="O20" s="6"/>
      <c r="P20" s="6"/>
      <c r="Q20" s="6"/>
      <c r="R20" s="6"/>
      <c r="S20" s="6"/>
      <c r="T20" s="6"/>
      <c r="U20" s="6"/>
      <c r="V20" s="6"/>
      <c r="W20" s="6"/>
      <c r="X20" s="6"/>
    </row>
    <row r="21" spans="1:24" ht="20.25" customHeight="1">
      <c r="A21" s="56" t="s">
        <v>70</v>
      </c>
      <c r="B21" s="56" t="s">
        <v>70</v>
      </c>
      <c r="C21" s="56" t="s">
        <v>234</v>
      </c>
      <c r="D21" s="56" t="s">
        <v>235</v>
      </c>
      <c r="E21" s="56" t="s">
        <v>118</v>
      </c>
      <c r="F21" s="56" t="s">
        <v>119</v>
      </c>
      <c r="G21" s="56" t="s">
        <v>236</v>
      </c>
      <c r="H21" s="56" t="s">
        <v>237</v>
      </c>
      <c r="I21" s="6">
        <v>11000</v>
      </c>
      <c r="J21" s="6">
        <v>11000</v>
      </c>
      <c r="K21" s="57"/>
      <c r="L21" s="57"/>
      <c r="M21" s="9">
        <v>11000</v>
      </c>
      <c r="N21" s="57"/>
      <c r="O21" s="6"/>
      <c r="P21" s="6"/>
      <c r="Q21" s="6"/>
      <c r="R21" s="6"/>
      <c r="S21" s="6"/>
      <c r="T21" s="6"/>
      <c r="U21" s="6"/>
      <c r="V21" s="6"/>
      <c r="W21" s="6"/>
      <c r="X21" s="6"/>
    </row>
    <row r="22" spans="1:24" ht="20.25" customHeight="1">
      <c r="A22" s="56" t="s">
        <v>70</v>
      </c>
      <c r="B22" s="56" t="s">
        <v>70</v>
      </c>
      <c r="C22" s="56" t="s">
        <v>234</v>
      </c>
      <c r="D22" s="56" t="s">
        <v>235</v>
      </c>
      <c r="E22" s="56" t="s">
        <v>102</v>
      </c>
      <c r="F22" s="56" t="s">
        <v>103</v>
      </c>
      <c r="G22" s="56" t="s">
        <v>238</v>
      </c>
      <c r="H22" s="56" t="s">
        <v>239</v>
      </c>
      <c r="I22" s="6">
        <v>22200</v>
      </c>
      <c r="J22" s="6">
        <v>22200</v>
      </c>
      <c r="K22" s="57"/>
      <c r="L22" s="57"/>
      <c r="M22" s="9">
        <v>22200</v>
      </c>
      <c r="N22" s="57"/>
      <c r="O22" s="6"/>
      <c r="P22" s="6"/>
      <c r="Q22" s="6"/>
      <c r="R22" s="6"/>
      <c r="S22" s="6"/>
      <c r="T22" s="6"/>
      <c r="U22" s="6"/>
      <c r="V22" s="6"/>
      <c r="W22" s="6"/>
      <c r="X22" s="6"/>
    </row>
    <row r="23" spans="1:24" ht="20.25" customHeight="1">
      <c r="A23" s="56" t="s">
        <v>70</v>
      </c>
      <c r="B23" s="56" t="s">
        <v>70</v>
      </c>
      <c r="C23" s="56" t="s">
        <v>234</v>
      </c>
      <c r="D23" s="56" t="s">
        <v>235</v>
      </c>
      <c r="E23" s="56" t="s">
        <v>108</v>
      </c>
      <c r="F23" s="56" t="s">
        <v>109</v>
      </c>
      <c r="G23" s="56" t="s">
        <v>238</v>
      </c>
      <c r="H23" s="56" t="s">
        <v>239</v>
      </c>
      <c r="I23" s="6">
        <v>5100</v>
      </c>
      <c r="J23" s="6">
        <v>5100</v>
      </c>
      <c r="K23" s="57"/>
      <c r="L23" s="57"/>
      <c r="M23" s="9">
        <v>5100</v>
      </c>
      <c r="N23" s="57"/>
      <c r="O23" s="6"/>
      <c r="P23" s="6"/>
      <c r="Q23" s="6"/>
      <c r="R23" s="6"/>
      <c r="S23" s="6"/>
      <c r="T23" s="6"/>
      <c r="U23" s="6"/>
      <c r="V23" s="6"/>
      <c r="W23" s="6"/>
      <c r="X23" s="6"/>
    </row>
    <row r="24" spans="1:24" ht="20.25" customHeight="1">
      <c r="A24" s="56" t="s">
        <v>70</v>
      </c>
      <c r="B24" s="56" t="s">
        <v>70</v>
      </c>
      <c r="C24" s="56" t="s">
        <v>234</v>
      </c>
      <c r="D24" s="56" t="s">
        <v>235</v>
      </c>
      <c r="E24" s="56" t="s">
        <v>102</v>
      </c>
      <c r="F24" s="56" t="s">
        <v>103</v>
      </c>
      <c r="G24" s="56" t="s">
        <v>240</v>
      </c>
      <c r="H24" s="56" t="s">
        <v>241</v>
      </c>
      <c r="I24" s="6">
        <v>22200</v>
      </c>
      <c r="J24" s="6">
        <v>22200</v>
      </c>
      <c r="K24" s="57"/>
      <c r="L24" s="57"/>
      <c r="M24" s="9">
        <v>22200</v>
      </c>
      <c r="N24" s="57"/>
      <c r="O24" s="6"/>
      <c r="P24" s="6"/>
      <c r="Q24" s="6"/>
      <c r="R24" s="6"/>
      <c r="S24" s="6"/>
      <c r="T24" s="6"/>
      <c r="U24" s="6"/>
      <c r="V24" s="6"/>
      <c r="W24" s="6"/>
      <c r="X24" s="6"/>
    </row>
    <row r="25" spans="1:24" ht="20.25" customHeight="1">
      <c r="A25" s="56" t="s">
        <v>70</v>
      </c>
      <c r="B25" s="56" t="s">
        <v>70</v>
      </c>
      <c r="C25" s="56" t="s">
        <v>234</v>
      </c>
      <c r="D25" s="56" t="s">
        <v>235</v>
      </c>
      <c r="E25" s="56" t="s">
        <v>108</v>
      </c>
      <c r="F25" s="56" t="s">
        <v>109</v>
      </c>
      <c r="G25" s="56" t="s">
        <v>240</v>
      </c>
      <c r="H25" s="56" t="s">
        <v>241</v>
      </c>
      <c r="I25" s="6">
        <v>5100</v>
      </c>
      <c r="J25" s="6">
        <v>5100</v>
      </c>
      <c r="K25" s="57"/>
      <c r="L25" s="57"/>
      <c r="M25" s="9">
        <v>5100</v>
      </c>
      <c r="N25" s="57"/>
      <c r="O25" s="6"/>
      <c r="P25" s="6"/>
      <c r="Q25" s="6"/>
      <c r="R25" s="6"/>
      <c r="S25" s="6"/>
      <c r="T25" s="6"/>
      <c r="U25" s="6"/>
      <c r="V25" s="6"/>
      <c r="W25" s="6"/>
      <c r="X25" s="6"/>
    </row>
    <row r="26" spans="1:24" ht="20.25" customHeight="1">
      <c r="A26" s="56" t="s">
        <v>70</v>
      </c>
      <c r="B26" s="56" t="s">
        <v>70</v>
      </c>
      <c r="C26" s="56" t="s">
        <v>234</v>
      </c>
      <c r="D26" s="56" t="s">
        <v>235</v>
      </c>
      <c r="E26" s="56" t="s">
        <v>102</v>
      </c>
      <c r="F26" s="56" t="s">
        <v>103</v>
      </c>
      <c r="G26" s="56" t="s">
        <v>242</v>
      </c>
      <c r="H26" s="56" t="s">
        <v>243</v>
      </c>
      <c r="I26" s="6">
        <v>22200</v>
      </c>
      <c r="J26" s="6">
        <v>22200</v>
      </c>
      <c r="K26" s="57"/>
      <c r="L26" s="57"/>
      <c r="M26" s="9">
        <v>22200</v>
      </c>
      <c r="N26" s="57"/>
      <c r="O26" s="6"/>
      <c r="P26" s="6"/>
      <c r="Q26" s="6"/>
      <c r="R26" s="6"/>
      <c r="S26" s="6"/>
      <c r="T26" s="6"/>
      <c r="U26" s="6"/>
      <c r="V26" s="6"/>
      <c r="W26" s="6"/>
      <c r="X26" s="6"/>
    </row>
    <row r="27" spans="1:24" ht="20.25" customHeight="1">
      <c r="A27" s="56" t="s">
        <v>70</v>
      </c>
      <c r="B27" s="56" t="s">
        <v>70</v>
      </c>
      <c r="C27" s="56" t="s">
        <v>234</v>
      </c>
      <c r="D27" s="56" t="s">
        <v>235</v>
      </c>
      <c r="E27" s="56" t="s">
        <v>108</v>
      </c>
      <c r="F27" s="56" t="s">
        <v>109</v>
      </c>
      <c r="G27" s="56" t="s">
        <v>242</v>
      </c>
      <c r="H27" s="56" t="s">
        <v>243</v>
      </c>
      <c r="I27" s="6">
        <v>5100</v>
      </c>
      <c r="J27" s="6">
        <v>5100</v>
      </c>
      <c r="K27" s="57"/>
      <c r="L27" s="57"/>
      <c r="M27" s="9">
        <v>5100</v>
      </c>
      <c r="N27" s="57"/>
      <c r="O27" s="6"/>
      <c r="P27" s="6"/>
      <c r="Q27" s="6"/>
      <c r="R27" s="6"/>
      <c r="S27" s="6"/>
      <c r="T27" s="6"/>
      <c r="U27" s="6"/>
      <c r="V27" s="6"/>
      <c r="W27" s="6"/>
      <c r="X27" s="6"/>
    </row>
    <row r="28" spans="1:24" ht="20.25" customHeight="1">
      <c r="A28" s="56" t="s">
        <v>70</v>
      </c>
      <c r="B28" s="56" t="s">
        <v>70</v>
      </c>
      <c r="C28" s="56" t="s">
        <v>234</v>
      </c>
      <c r="D28" s="56" t="s">
        <v>235</v>
      </c>
      <c r="E28" s="56" t="s">
        <v>102</v>
      </c>
      <c r="F28" s="56" t="s">
        <v>103</v>
      </c>
      <c r="G28" s="56" t="s">
        <v>244</v>
      </c>
      <c r="H28" s="56" t="s">
        <v>245</v>
      </c>
      <c r="I28" s="6">
        <v>22200</v>
      </c>
      <c r="J28" s="6">
        <v>22200</v>
      </c>
      <c r="K28" s="57"/>
      <c r="L28" s="57"/>
      <c r="M28" s="9">
        <v>22200</v>
      </c>
      <c r="N28" s="57"/>
      <c r="O28" s="6"/>
      <c r="P28" s="6"/>
      <c r="Q28" s="6"/>
      <c r="R28" s="6"/>
      <c r="S28" s="6"/>
      <c r="T28" s="6"/>
      <c r="U28" s="6"/>
      <c r="V28" s="6"/>
      <c r="W28" s="6"/>
      <c r="X28" s="6"/>
    </row>
    <row r="29" spans="1:24" ht="20.25" customHeight="1">
      <c r="A29" s="56" t="s">
        <v>70</v>
      </c>
      <c r="B29" s="56" t="s">
        <v>70</v>
      </c>
      <c r="C29" s="56" t="s">
        <v>234</v>
      </c>
      <c r="D29" s="56" t="s">
        <v>235</v>
      </c>
      <c r="E29" s="56" t="s">
        <v>108</v>
      </c>
      <c r="F29" s="56" t="s">
        <v>109</v>
      </c>
      <c r="G29" s="56" t="s">
        <v>244</v>
      </c>
      <c r="H29" s="56" t="s">
        <v>245</v>
      </c>
      <c r="I29" s="6">
        <v>5100</v>
      </c>
      <c r="J29" s="6">
        <v>5100</v>
      </c>
      <c r="K29" s="57"/>
      <c r="L29" s="57"/>
      <c r="M29" s="9">
        <v>5100</v>
      </c>
      <c r="N29" s="57"/>
      <c r="O29" s="6"/>
      <c r="P29" s="6"/>
      <c r="Q29" s="6"/>
      <c r="R29" s="6"/>
      <c r="S29" s="6"/>
      <c r="T29" s="6"/>
      <c r="U29" s="6"/>
      <c r="V29" s="6"/>
      <c r="W29" s="6"/>
      <c r="X29" s="6"/>
    </row>
    <row r="30" spans="1:24" ht="20.25" customHeight="1">
      <c r="A30" s="56" t="s">
        <v>70</v>
      </c>
      <c r="B30" s="56" t="s">
        <v>70</v>
      </c>
      <c r="C30" s="56" t="s">
        <v>234</v>
      </c>
      <c r="D30" s="56" t="s">
        <v>235</v>
      </c>
      <c r="E30" s="56" t="s">
        <v>102</v>
      </c>
      <c r="F30" s="56" t="s">
        <v>103</v>
      </c>
      <c r="G30" s="56" t="s">
        <v>246</v>
      </c>
      <c r="H30" s="56" t="s">
        <v>247</v>
      </c>
      <c r="I30" s="6">
        <v>81400</v>
      </c>
      <c r="J30" s="6">
        <v>81400</v>
      </c>
      <c r="K30" s="57"/>
      <c r="L30" s="57"/>
      <c r="M30" s="9">
        <v>81400</v>
      </c>
      <c r="N30" s="57"/>
      <c r="O30" s="6"/>
      <c r="P30" s="6"/>
      <c r="Q30" s="6"/>
      <c r="R30" s="6"/>
      <c r="S30" s="6"/>
      <c r="T30" s="6"/>
      <c r="U30" s="6"/>
      <c r="V30" s="6"/>
      <c r="W30" s="6"/>
      <c r="X30" s="6"/>
    </row>
    <row r="31" spans="1:24" ht="20.25" customHeight="1">
      <c r="A31" s="56" t="s">
        <v>70</v>
      </c>
      <c r="B31" s="56" t="s">
        <v>70</v>
      </c>
      <c r="C31" s="56" t="s">
        <v>234</v>
      </c>
      <c r="D31" s="56" t="s">
        <v>235</v>
      </c>
      <c r="E31" s="56" t="s">
        <v>108</v>
      </c>
      <c r="F31" s="56" t="s">
        <v>109</v>
      </c>
      <c r="G31" s="56" t="s">
        <v>246</v>
      </c>
      <c r="H31" s="56" t="s">
        <v>247</v>
      </c>
      <c r="I31" s="6">
        <v>18700</v>
      </c>
      <c r="J31" s="6">
        <v>18700</v>
      </c>
      <c r="K31" s="57"/>
      <c r="L31" s="57"/>
      <c r="M31" s="9">
        <v>18700</v>
      </c>
      <c r="N31" s="57"/>
      <c r="O31" s="6"/>
      <c r="P31" s="6"/>
      <c r="Q31" s="6"/>
      <c r="R31" s="6"/>
      <c r="S31" s="6"/>
      <c r="T31" s="6"/>
      <c r="U31" s="6"/>
      <c r="V31" s="6"/>
      <c r="W31" s="6"/>
      <c r="X31" s="6"/>
    </row>
    <row r="32" spans="1:24" ht="20.25" customHeight="1">
      <c r="A32" s="56" t="s">
        <v>70</v>
      </c>
      <c r="B32" s="56" t="s">
        <v>70</v>
      </c>
      <c r="C32" s="56" t="s">
        <v>234</v>
      </c>
      <c r="D32" s="56" t="s">
        <v>235</v>
      </c>
      <c r="E32" s="56" t="s">
        <v>102</v>
      </c>
      <c r="F32" s="56" t="s">
        <v>103</v>
      </c>
      <c r="G32" s="56" t="s">
        <v>248</v>
      </c>
      <c r="H32" s="56" t="s">
        <v>249</v>
      </c>
      <c r="I32" s="6">
        <v>66600</v>
      </c>
      <c r="J32" s="6">
        <v>66600</v>
      </c>
      <c r="K32" s="57"/>
      <c r="L32" s="57"/>
      <c r="M32" s="9">
        <v>66600</v>
      </c>
      <c r="N32" s="57"/>
      <c r="O32" s="6"/>
      <c r="P32" s="6"/>
      <c r="Q32" s="6"/>
      <c r="R32" s="6"/>
      <c r="S32" s="6"/>
      <c r="T32" s="6"/>
      <c r="U32" s="6"/>
      <c r="V32" s="6"/>
      <c r="W32" s="6"/>
      <c r="X32" s="6"/>
    </row>
    <row r="33" spans="1:24" ht="20.25" customHeight="1">
      <c r="A33" s="56" t="s">
        <v>70</v>
      </c>
      <c r="B33" s="56" t="s">
        <v>70</v>
      </c>
      <c r="C33" s="56" t="s">
        <v>234</v>
      </c>
      <c r="D33" s="56" t="s">
        <v>235</v>
      </c>
      <c r="E33" s="56" t="s">
        <v>108</v>
      </c>
      <c r="F33" s="56" t="s">
        <v>109</v>
      </c>
      <c r="G33" s="56" t="s">
        <v>248</v>
      </c>
      <c r="H33" s="56" t="s">
        <v>249</v>
      </c>
      <c r="I33" s="6">
        <v>15300</v>
      </c>
      <c r="J33" s="6">
        <v>15300</v>
      </c>
      <c r="K33" s="57"/>
      <c r="L33" s="57"/>
      <c r="M33" s="9">
        <v>15300</v>
      </c>
      <c r="N33" s="57"/>
      <c r="O33" s="6"/>
      <c r="P33" s="6"/>
      <c r="Q33" s="6"/>
      <c r="R33" s="6"/>
      <c r="S33" s="6"/>
      <c r="T33" s="6"/>
      <c r="U33" s="6"/>
      <c r="V33" s="6"/>
      <c r="W33" s="6"/>
      <c r="X33" s="6"/>
    </row>
    <row r="34" spans="1:24" ht="20.25" customHeight="1">
      <c r="A34" s="56" t="s">
        <v>70</v>
      </c>
      <c r="B34" s="56" t="s">
        <v>70</v>
      </c>
      <c r="C34" s="56" t="s">
        <v>234</v>
      </c>
      <c r="D34" s="56" t="s">
        <v>235</v>
      </c>
      <c r="E34" s="56" t="s">
        <v>102</v>
      </c>
      <c r="F34" s="56" t="s">
        <v>103</v>
      </c>
      <c r="G34" s="56" t="s">
        <v>250</v>
      </c>
      <c r="H34" s="56" t="s">
        <v>251</v>
      </c>
      <c r="I34" s="6">
        <v>144748</v>
      </c>
      <c r="J34" s="6">
        <v>144748</v>
      </c>
      <c r="K34" s="57"/>
      <c r="L34" s="57"/>
      <c r="M34" s="9">
        <v>144748</v>
      </c>
      <c r="N34" s="57"/>
      <c r="O34" s="6"/>
      <c r="P34" s="6"/>
      <c r="Q34" s="6"/>
      <c r="R34" s="6"/>
      <c r="S34" s="6"/>
      <c r="T34" s="6"/>
      <c r="U34" s="6"/>
      <c r="V34" s="6"/>
      <c r="W34" s="6"/>
      <c r="X34" s="6"/>
    </row>
    <row r="35" spans="1:24" ht="20.25" customHeight="1">
      <c r="A35" s="56" t="s">
        <v>70</v>
      </c>
      <c r="B35" s="56" t="s">
        <v>70</v>
      </c>
      <c r="C35" s="56" t="s">
        <v>234</v>
      </c>
      <c r="D35" s="56" t="s">
        <v>235</v>
      </c>
      <c r="E35" s="56" t="s">
        <v>108</v>
      </c>
      <c r="F35" s="56" t="s">
        <v>109</v>
      </c>
      <c r="G35" s="56" t="s">
        <v>250</v>
      </c>
      <c r="H35" s="56" t="s">
        <v>251</v>
      </c>
      <c r="I35" s="6">
        <v>27277</v>
      </c>
      <c r="J35" s="6">
        <v>27277</v>
      </c>
      <c r="K35" s="57"/>
      <c r="L35" s="57"/>
      <c r="M35" s="9">
        <v>27277</v>
      </c>
      <c r="N35" s="57"/>
      <c r="O35" s="6"/>
      <c r="P35" s="6"/>
      <c r="Q35" s="6"/>
      <c r="R35" s="6"/>
      <c r="S35" s="6"/>
      <c r="T35" s="6"/>
      <c r="U35" s="6"/>
      <c r="V35" s="6"/>
      <c r="W35" s="6"/>
      <c r="X35" s="6"/>
    </row>
    <row r="36" spans="1:24" ht="20.25" customHeight="1">
      <c r="A36" s="56" t="s">
        <v>70</v>
      </c>
      <c r="B36" s="56" t="s">
        <v>70</v>
      </c>
      <c r="C36" s="56" t="s">
        <v>252</v>
      </c>
      <c r="D36" s="56" t="s">
        <v>253</v>
      </c>
      <c r="E36" s="56" t="s">
        <v>102</v>
      </c>
      <c r="F36" s="56" t="s">
        <v>103</v>
      </c>
      <c r="G36" s="56" t="s">
        <v>218</v>
      </c>
      <c r="H36" s="56" t="s">
        <v>219</v>
      </c>
      <c r="I36" s="6">
        <v>3676200</v>
      </c>
      <c r="J36" s="6">
        <v>3676200</v>
      </c>
      <c r="K36" s="57"/>
      <c r="L36" s="57"/>
      <c r="M36" s="9">
        <v>3676200</v>
      </c>
      <c r="N36" s="57"/>
      <c r="O36" s="6"/>
      <c r="P36" s="6"/>
      <c r="Q36" s="6"/>
      <c r="R36" s="6"/>
      <c r="S36" s="6"/>
      <c r="T36" s="6"/>
      <c r="U36" s="6"/>
      <c r="V36" s="6"/>
      <c r="W36" s="6"/>
      <c r="X36" s="6"/>
    </row>
    <row r="37" spans="1:24" ht="20.25" customHeight="1">
      <c r="A37" s="56" t="s">
        <v>70</v>
      </c>
      <c r="B37" s="56" t="s">
        <v>70</v>
      </c>
      <c r="C37" s="56" t="s">
        <v>252</v>
      </c>
      <c r="D37" s="56" t="s">
        <v>253</v>
      </c>
      <c r="E37" s="56" t="s">
        <v>102</v>
      </c>
      <c r="F37" s="56" t="s">
        <v>103</v>
      </c>
      <c r="G37" s="56" t="s">
        <v>220</v>
      </c>
      <c r="H37" s="56" t="s">
        <v>221</v>
      </c>
      <c r="I37" s="6">
        <v>4844808</v>
      </c>
      <c r="J37" s="6">
        <v>4844808</v>
      </c>
      <c r="K37" s="57"/>
      <c r="L37" s="57"/>
      <c r="M37" s="9">
        <v>4844808</v>
      </c>
      <c r="N37" s="57"/>
      <c r="O37" s="6"/>
      <c r="P37" s="6"/>
      <c r="Q37" s="6"/>
      <c r="R37" s="6"/>
      <c r="S37" s="6"/>
      <c r="T37" s="6"/>
      <c r="U37" s="6"/>
      <c r="V37" s="6"/>
      <c r="W37" s="6"/>
      <c r="X37" s="6"/>
    </row>
    <row r="38" spans="1:24" ht="20.25" customHeight="1">
      <c r="A38" s="56" t="s">
        <v>70</v>
      </c>
      <c r="B38" s="56" t="s">
        <v>70</v>
      </c>
      <c r="C38" s="56" t="s">
        <v>252</v>
      </c>
      <c r="D38" s="56" t="s">
        <v>253</v>
      </c>
      <c r="E38" s="56" t="s">
        <v>102</v>
      </c>
      <c r="F38" s="56" t="s">
        <v>103</v>
      </c>
      <c r="G38" s="56" t="s">
        <v>222</v>
      </c>
      <c r="H38" s="56" t="s">
        <v>223</v>
      </c>
      <c r="I38" s="6">
        <v>306350</v>
      </c>
      <c r="J38" s="6">
        <v>306350</v>
      </c>
      <c r="K38" s="57"/>
      <c r="L38" s="57"/>
      <c r="M38" s="9">
        <v>306350</v>
      </c>
      <c r="N38" s="57"/>
      <c r="O38" s="6"/>
      <c r="P38" s="6"/>
      <c r="Q38" s="6"/>
      <c r="R38" s="6"/>
      <c r="S38" s="6"/>
      <c r="T38" s="6"/>
      <c r="U38" s="6"/>
      <c r="V38" s="6"/>
      <c r="W38" s="6"/>
      <c r="X38" s="6"/>
    </row>
    <row r="39" spans="1:24" ht="20.25" customHeight="1">
      <c r="A39" s="56" t="s">
        <v>70</v>
      </c>
      <c r="B39" s="56" t="s">
        <v>70</v>
      </c>
      <c r="C39" s="56" t="s">
        <v>252</v>
      </c>
      <c r="D39" s="56" t="s">
        <v>253</v>
      </c>
      <c r="E39" s="56" t="s">
        <v>102</v>
      </c>
      <c r="F39" s="56" t="s">
        <v>103</v>
      </c>
      <c r="G39" s="56" t="s">
        <v>222</v>
      </c>
      <c r="H39" s="56" t="s">
        <v>223</v>
      </c>
      <c r="I39" s="6">
        <v>5082</v>
      </c>
      <c r="J39" s="6">
        <v>5082</v>
      </c>
      <c r="K39" s="57"/>
      <c r="L39" s="57"/>
      <c r="M39" s="9">
        <v>5082</v>
      </c>
      <c r="N39" s="57"/>
      <c r="O39" s="6"/>
      <c r="P39" s="6"/>
      <c r="Q39" s="6"/>
      <c r="R39" s="6"/>
      <c r="S39" s="6"/>
      <c r="T39" s="6"/>
      <c r="U39" s="6"/>
      <c r="V39" s="6"/>
      <c r="W39" s="6"/>
      <c r="X39" s="6"/>
    </row>
    <row r="40" spans="1:24" ht="26.25" customHeight="1">
      <c r="A40" s="56" t="s">
        <v>70</v>
      </c>
      <c r="B40" s="56" t="s">
        <v>70</v>
      </c>
      <c r="C40" s="56" t="s">
        <v>254</v>
      </c>
      <c r="D40" s="56" t="s">
        <v>255</v>
      </c>
      <c r="E40" s="56" t="s">
        <v>120</v>
      </c>
      <c r="F40" s="39" t="s">
        <v>121</v>
      </c>
      <c r="G40" s="56" t="s">
        <v>256</v>
      </c>
      <c r="H40" s="56" t="s">
        <v>257</v>
      </c>
      <c r="I40" s="6">
        <v>1759065</v>
      </c>
      <c r="J40" s="6">
        <v>1759065</v>
      </c>
      <c r="K40" s="57"/>
      <c r="L40" s="57"/>
      <c r="M40" s="9">
        <v>1759065</v>
      </c>
      <c r="N40" s="57"/>
      <c r="O40" s="6"/>
      <c r="P40" s="6"/>
      <c r="Q40" s="6"/>
      <c r="R40" s="6"/>
      <c r="S40" s="6"/>
      <c r="T40" s="6"/>
      <c r="U40" s="6"/>
      <c r="V40" s="6"/>
      <c r="W40" s="6"/>
      <c r="X40" s="6"/>
    </row>
    <row r="41" spans="1:24" ht="20.25" customHeight="1">
      <c r="A41" s="56" t="s">
        <v>70</v>
      </c>
      <c r="B41" s="56" t="s">
        <v>70</v>
      </c>
      <c r="C41" s="56" t="s">
        <v>254</v>
      </c>
      <c r="D41" s="56" t="s">
        <v>255</v>
      </c>
      <c r="E41" s="56" t="s">
        <v>137</v>
      </c>
      <c r="F41" s="56" t="s">
        <v>138</v>
      </c>
      <c r="G41" s="56" t="s">
        <v>258</v>
      </c>
      <c r="H41" s="56" t="s">
        <v>259</v>
      </c>
      <c r="I41" s="6">
        <v>719627.91</v>
      </c>
      <c r="J41" s="6">
        <v>719627.91</v>
      </c>
      <c r="K41" s="57"/>
      <c r="L41" s="57"/>
      <c r="M41" s="9">
        <v>719627.91</v>
      </c>
      <c r="N41" s="57"/>
      <c r="O41" s="6"/>
      <c r="P41" s="6"/>
      <c r="Q41" s="6"/>
      <c r="R41" s="6"/>
      <c r="S41" s="6"/>
      <c r="T41" s="6"/>
      <c r="U41" s="6"/>
      <c r="V41" s="6"/>
      <c r="W41" s="6"/>
      <c r="X41" s="6"/>
    </row>
    <row r="42" spans="1:24" ht="20.25" customHeight="1">
      <c r="A42" s="56" t="s">
        <v>70</v>
      </c>
      <c r="B42" s="56" t="s">
        <v>70</v>
      </c>
      <c r="C42" s="56" t="s">
        <v>254</v>
      </c>
      <c r="D42" s="56" t="s">
        <v>255</v>
      </c>
      <c r="E42" s="56" t="s">
        <v>139</v>
      </c>
      <c r="F42" s="56" t="s">
        <v>140</v>
      </c>
      <c r="G42" s="56" t="s">
        <v>258</v>
      </c>
      <c r="H42" s="56" t="s">
        <v>259</v>
      </c>
      <c r="I42" s="6">
        <v>136017.46</v>
      </c>
      <c r="J42" s="6">
        <v>136017.46</v>
      </c>
      <c r="K42" s="57"/>
      <c r="L42" s="57"/>
      <c r="M42" s="9">
        <v>136017.46</v>
      </c>
      <c r="N42" s="57"/>
      <c r="O42" s="6"/>
      <c r="P42" s="6"/>
      <c r="Q42" s="6"/>
      <c r="R42" s="6"/>
      <c r="S42" s="6"/>
      <c r="T42" s="6"/>
      <c r="U42" s="6"/>
      <c r="V42" s="6"/>
      <c r="W42" s="6"/>
      <c r="X42" s="6"/>
    </row>
    <row r="43" spans="1:24" ht="20.25" customHeight="1">
      <c r="A43" s="56" t="s">
        <v>70</v>
      </c>
      <c r="B43" s="56" t="s">
        <v>70</v>
      </c>
      <c r="C43" s="56" t="s">
        <v>254</v>
      </c>
      <c r="D43" s="56" t="s">
        <v>255</v>
      </c>
      <c r="E43" s="56" t="s">
        <v>141</v>
      </c>
      <c r="F43" s="56" t="s">
        <v>142</v>
      </c>
      <c r="G43" s="56" t="s">
        <v>260</v>
      </c>
      <c r="H43" s="56" t="s">
        <v>261</v>
      </c>
      <c r="I43" s="6">
        <v>698275.82</v>
      </c>
      <c r="J43" s="6">
        <v>698275.82</v>
      </c>
      <c r="K43" s="57"/>
      <c r="L43" s="57"/>
      <c r="M43" s="9">
        <v>698275.82</v>
      </c>
      <c r="N43" s="57"/>
      <c r="O43" s="6"/>
      <c r="P43" s="6"/>
      <c r="Q43" s="6"/>
      <c r="R43" s="6"/>
      <c r="S43" s="6"/>
      <c r="T43" s="6"/>
      <c r="U43" s="6"/>
      <c r="V43" s="6"/>
      <c r="W43" s="6"/>
      <c r="X43" s="6"/>
    </row>
    <row r="44" spans="1:24" ht="20.25" customHeight="1">
      <c r="A44" s="56" t="s">
        <v>70</v>
      </c>
      <c r="B44" s="56" t="s">
        <v>70</v>
      </c>
      <c r="C44" s="56" t="s">
        <v>254</v>
      </c>
      <c r="D44" s="56" t="s">
        <v>255</v>
      </c>
      <c r="E44" s="56" t="s">
        <v>141</v>
      </c>
      <c r="F44" s="56" t="s">
        <v>142</v>
      </c>
      <c r="G44" s="56" t="s">
        <v>260</v>
      </c>
      <c r="H44" s="56" t="s">
        <v>261</v>
      </c>
      <c r="I44" s="6">
        <v>125263.4</v>
      </c>
      <c r="J44" s="6">
        <v>125263.4</v>
      </c>
      <c r="K44" s="57"/>
      <c r="L44" s="57"/>
      <c r="M44" s="9">
        <v>125263.4</v>
      </c>
      <c r="N44" s="57"/>
      <c r="O44" s="6"/>
      <c r="P44" s="6"/>
      <c r="Q44" s="6"/>
      <c r="R44" s="6"/>
      <c r="S44" s="6"/>
      <c r="T44" s="6"/>
      <c r="U44" s="6"/>
      <c r="V44" s="6"/>
      <c r="W44" s="6"/>
      <c r="X44" s="6"/>
    </row>
    <row r="45" spans="1:24" ht="20.25" customHeight="1">
      <c r="A45" s="56" t="s">
        <v>70</v>
      </c>
      <c r="B45" s="56" t="s">
        <v>70</v>
      </c>
      <c r="C45" s="56" t="s">
        <v>254</v>
      </c>
      <c r="D45" s="56" t="s">
        <v>255</v>
      </c>
      <c r="E45" s="56" t="s">
        <v>132</v>
      </c>
      <c r="F45" s="56" t="s">
        <v>131</v>
      </c>
      <c r="G45" s="56" t="s">
        <v>262</v>
      </c>
      <c r="H45" s="56" t="s">
        <v>263</v>
      </c>
      <c r="I45" s="6">
        <v>18336.02</v>
      </c>
      <c r="J45" s="6">
        <v>18336.02</v>
      </c>
      <c r="K45" s="57"/>
      <c r="L45" s="57"/>
      <c r="M45" s="9">
        <v>18336.02</v>
      </c>
      <c r="N45" s="57"/>
      <c r="O45" s="6"/>
      <c r="P45" s="6"/>
      <c r="Q45" s="6"/>
      <c r="R45" s="6"/>
      <c r="S45" s="6"/>
      <c r="T45" s="6"/>
      <c r="U45" s="6"/>
      <c r="V45" s="6"/>
      <c r="W45" s="6"/>
      <c r="X45" s="6"/>
    </row>
    <row r="46" spans="1:24" ht="25.5" customHeight="1">
      <c r="A46" s="56" t="s">
        <v>70</v>
      </c>
      <c r="B46" s="56" t="s">
        <v>70</v>
      </c>
      <c r="C46" s="56" t="s">
        <v>254</v>
      </c>
      <c r="D46" s="56" t="s">
        <v>255</v>
      </c>
      <c r="E46" s="56" t="s">
        <v>143</v>
      </c>
      <c r="F46" s="39" t="s">
        <v>144</v>
      </c>
      <c r="G46" s="56" t="s">
        <v>262</v>
      </c>
      <c r="H46" s="56" t="s">
        <v>263</v>
      </c>
      <c r="I46" s="6">
        <v>21840</v>
      </c>
      <c r="J46" s="6">
        <v>21840</v>
      </c>
      <c r="K46" s="57"/>
      <c r="L46" s="57"/>
      <c r="M46" s="9">
        <v>21840</v>
      </c>
      <c r="N46" s="57"/>
      <c r="O46" s="6"/>
      <c r="P46" s="6"/>
      <c r="Q46" s="6"/>
      <c r="R46" s="6"/>
      <c r="S46" s="6"/>
      <c r="T46" s="6"/>
      <c r="U46" s="6"/>
      <c r="V46" s="6"/>
      <c r="W46" s="6"/>
      <c r="X46" s="6"/>
    </row>
    <row r="47" spans="1:24" ht="24.75" customHeight="1">
      <c r="A47" s="56" t="s">
        <v>70</v>
      </c>
      <c r="B47" s="56" t="s">
        <v>70</v>
      </c>
      <c r="C47" s="56" t="s">
        <v>254</v>
      </c>
      <c r="D47" s="56" t="s">
        <v>255</v>
      </c>
      <c r="E47" s="56" t="s">
        <v>143</v>
      </c>
      <c r="F47" s="39" t="s">
        <v>144</v>
      </c>
      <c r="G47" s="56" t="s">
        <v>262</v>
      </c>
      <c r="H47" s="56" t="s">
        <v>263</v>
      </c>
      <c r="I47" s="6">
        <v>15960</v>
      </c>
      <c r="J47" s="6">
        <v>15960</v>
      </c>
      <c r="K47" s="57"/>
      <c r="L47" s="57"/>
      <c r="M47" s="9">
        <v>15960</v>
      </c>
      <c r="N47" s="57"/>
      <c r="O47" s="6"/>
      <c r="P47" s="6"/>
      <c r="Q47" s="6"/>
      <c r="R47" s="6"/>
      <c r="S47" s="6"/>
      <c r="T47" s="6"/>
      <c r="U47" s="6"/>
      <c r="V47" s="6"/>
      <c r="W47" s="6"/>
      <c r="X47" s="6"/>
    </row>
    <row r="48" spans="1:24" ht="27" customHeight="1">
      <c r="A48" s="56" t="s">
        <v>70</v>
      </c>
      <c r="B48" s="56" t="s">
        <v>70</v>
      </c>
      <c r="C48" s="56" t="s">
        <v>254</v>
      </c>
      <c r="D48" s="56" t="s">
        <v>255</v>
      </c>
      <c r="E48" s="56" t="s">
        <v>143</v>
      </c>
      <c r="F48" s="39" t="s">
        <v>144</v>
      </c>
      <c r="G48" s="56" t="s">
        <v>262</v>
      </c>
      <c r="H48" s="56" t="s">
        <v>263</v>
      </c>
      <c r="I48" s="6">
        <v>74670</v>
      </c>
      <c r="J48" s="6">
        <v>74670</v>
      </c>
      <c r="K48" s="57"/>
      <c r="L48" s="57"/>
      <c r="M48" s="9">
        <v>74670</v>
      </c>
      <c r="N48" s="57"/>
      <c r="O48" s="6"/>
      <c r="P48" s="6"/>
      <c r="Q48" s="6"/>
      <c r="R48" s="6"/>
      <c r="S48" s="6"/>
      <c r="T48" s="6"/>
      <c r="U48" s="6"/>
      <c r="V48" s="6"/>
      <c r="W48" s="6"/>
      <c r="X48" s="6"/>
    </row>
    <row r="49" spans="1:24" ht="20.25" customHeight="1">
      <c r="A49" s="56" t="s">
        <v>70</v>
      </c>
      <c r="B49" s="56" t="s">
        <v>70</v>
      </c>
      <c r="C49" s="56" t="s">
        <v>264</v>
      </c>
      <c r="D49" s="56" t="s">
        <v>150</v>
      </c>
      <c r="E49" s="56" t="s">
        <v>149</v>
      </c>
      <c r="F49" s="56" t="s">
        <v>150</v>
      </c>
      <c r="G49" s="56" t="s">
        <v>265</v>
      </c>
      <c r="H49" s="56" t="s">
        <v>150</v>
      </c>
      <c r="I49" s="6">
        <v>275152.8</v>
      </c>
      <c r="J49" s="6">
        <v>275152.8</v>
      </c>
      <c r="K49" s="57"/>
      <c r="L49" s="57"/>
      <c r="M49" s="9">
        <v>275152.8</v>
      </c>
      <c r="N49" s="57"/>
      <c r="O49" s="6"/>
      <c r="P49" s="6"/>
      <c r="Q49" s="6"/>
      <c r="R49" s="6"/>
      <c r="S49" s="6"/>
      <c r="T49" s="6"/>
      <c r="U49" s="6"/>
      <c r="V49" s="6"/>
      <c r="W49" s="6"/>
      <c r="X49" s="6"/>
    </row>
    <row r="50" spans="1:24" ht="20.25" customHeight="1">
      <c r="A50" s="56" t="s">
        <v>70</v>
      </c>
      <c r="B50" s="56" t="s">
        <v>70</v>
      </c>
      <c r="C50" s="56" t="s">
        <v>264</v>
      </c>
      <c r="D50" s="56" t="s">
        <v>150</v>
      </c>
      <c r="E50" s="56" t="s">
        <v>149</v>
      </c>
      <c r="F50" s="56" t="s">
        <v>150</v>
      </c>
      <c r="G50" s="56" t="s">
        <v>265</v>
      </c>
      <c r="H50" s="56" t="s">
        <v>150</v>
      </c>
      <c r="I50" s="6">
        <v>1283497.68</v>
      </c>
      <c r="J50" s="6">
        <v>1283497.68</v>
      </c>
      <c r="K50" s="57"/>
      <c r="L50" s="57"/>
      <c r="M50" s="9">
        <v>1283497.68</v>
      </c>
      <c r="N50" s="57"/>
      <c r="O50" s="6"/>
      <c r="P50" s="6"/>
      <c r="Q50" s="6"/>
      <c r="R50" s="6"/>
      <c r="S50" s="6"/>
      <c r="T50" s="6"/>
      <c r="U50" s="6"/>
      <c r="V50" s="6"/>
      <c r="W50" s="6"/>
      <c r="X50" s="6"/>
    </row>
    <row r="51" spans="1:24" ht="20.25" customHeight="1">
      <c r="A51" s="56" t="s">
        <v>70</v>
      </c>
      <c r="B51" s="56" t="s">
        <v>70</v>
      </c>
      <c r="C51" s="56" t="s">
        <v>266</v>
      </c>
      <c r="D51" s="56" t="s">
        <v>267</v>
      </c>
      <c r="E51" s="56" t="s">
        <v>102</v>
      </c>
      <c r="F51" s="56" t="s">
        <v>103</v>
      </c>
      <c r="G51" s="56" t="s">
        <v>222</v>
      </c>
      <c r="H51" s="56" t="s">
        <v>223</v>
      </c>
      <c r="I51" s="6">
        <v>1176840</v>
      </c>
      <c r="J51" s="6">
        <v>1176840</v>
      </c>
      <c r="K51" s="57"/>
      <c r="L51" s="57"/>
      <c r="M51" s="9">
        <v>1176840</v>
      </c>
      <c r="N51" s="57"/>
      <c r="O51" s="6"/>
      <c r="P51" s="6"/>
      <c r="Q51" s="6"/>
      <c r="R51" s="6"/>
      <c r="S51" s="6"/>
      <c r="T51" s="6"/>
      <c r="U51" s="6"/>
      <c r="V51" s="6"/>
      <c r="W51" s="6"/>
      <c r="X51" s="6"/>
    </row>
    <row r="52" spans="1:24" ht="20.25" customHeight="1">
      <c r="A52" s="56" t="s">
        <v>70</v>
      </c>
      <c r="B52" s="56" t="s">
        <v>70</v>
      </c>
      <c r="C52" s="56" t="s">
        <v>268</v>
      </c>
      <c r="D52" s="56" t="s">
        <v>269</v>
      </c>
      <c r="E52" s="56" t="s">
        <v>116</v>
      </c>
      <c r="F52" s="56" t="s">
        <v>117</v>
      </c>
      <c r="G52" s="56" t="s">
        <v>270</v>
      </c>
      <c r="H52" s="56" t="s">
        <v>271</v>
      </c>
      <c r="I52" s="6">
        <v>1232786</v>
      </c>
      <c r="J52" s="6">
        <v>1232786</v>
      </c>
      <c r="K52" s="57"/>
      <c r="L52" s="57"/>
      <c r="M52" s="9">
        <v>1232786</v>
      </c>
      <c r="N52" s="57"/>
      <c r="O52" s="6"/>
      <c r="P52" s="6"/>
      <c r="Q52" s="6"/>
      <c r="R52" s="6"/>
      <c r="S52" s="6"/>
      <c r="T52" s="6"/>
      <c r="U52" s="6"/>
      <c r="V52" s="6"/>
      <c r="W52" s="6"/>
      <c r="X52" s="6"/>
    </row>
    <row r="53" spans="1:24" ht="20.25" customHeight="1">
      <c r="A53" s="56" t="s">
        <v>70</v>
      </c>
      <c r="B53" s="56" t="s">
        <v>70</v>
      </c>
      <c r="C53" s="56" t="s">
        <v>268</v>
      </c>
      <c r="D53" s="56" t="s">
        <v>269</v>
      </c>
      <c r="E53" s="56" t="s">
        <v>118</v>
      </c>
      <c r="F53" s="56" t="s">
        <v>119</v>
      </c>
      <c r="G53" s="56" t="s">
        <v>270</v>
      </c>
      <c r="H53" s="56" t="s">
        <v>271</v>
      </c>
      <c r="I53" s="6">
        <v>234914</v>
      </c>
      <c r="J53" s="6">
        <v>234914</v>
      </c>
      <c r="K53" s="57"/>
      <c r="L53" s="57"/>
      <c r="M53" s="9">
        <v>234914</v>
      </c>
      <c r="N53" s="57"/>
      <c r="O53" s="6"/>
      <c r="P53" s="6"/>
      <c r="Q53" s="6"/>
      <c r="R53" s="6"/>
      <c r="S53" s="6"/>
      <c r="T53" s="6"/>
      <c r="U53" s="6"/>
      <c r="V53" s="6"/>
      <c r="W53" s="6"/>
      <c r="X53" s="6"/>
    </row>
    <row r="54" spans="1:24" ht="20.25" customHeight="1">
      <c r="A54" s="56" t="s">
        <v>70</v>
      </c>
      <c r="B54" s="56" t="s">
        <v>70</v>
      </c>
      <c r="C54" s="56" t="s">
        <v>272</v>
      </c>
      <c r="D54" s="56" t="s">
        <v>194</v>
      </c>
      <c r="E54" s="56" t="s">
        <v>102</v>
      </c>
      <c r="F54" s="56" t="s">
        <v>103</v>
      </c>
      <c r="G54" s="56" t="s">
        <v>273</v>
      </c>
      <c r="H54" s="56" t="s">
        <v>194</v>
      </c>
      <c r="I54" s="6">
        <v>2600</v>
      </c>
      <c r="J54" s="6">
        <v>2600</v>
      </c>
      <c r="K54" s="57"/>
      <c r="L54" s="57"/>
      <c r="M54" s="9">
        <v>2600</v>
      </c>
      <c r="N54" s="57"/>
      <c r="O54" s="6"/>
      <c r="P54" s="6"/>
      <c r="Q54" s="6"/>
      <c r="R54" s="6"/>
      <c r="S54" s="6"/>
      <c r="T54" s="6"/>
      <c r="U54" s="6"/>
      <c r="V54" s="6"/>
      <c r="W54" s="6"/>
      <c r="X54" s="6"/>
    </row>
    <row r="55" spans="1:24" ht="20.25" customHeight="1">
      <c r="A55" s="56" t="s">
        <v>70</v>
      </c>
      <c r="B55" s="56" t="s">
        <v>70</v>
      </c>
      <c r="C55" s="56" t="s">
        <v>272</v>
      </c>
      <c r="D55" s="56" t="s">
        <v>194</v>
      </c>
      <c r="E55" s="56" t="s">
        <v>108</v>
      </c>
      <c r="F55" s="56" t="s">
        <v>109</v>
      </c>
      <c r="G55" s="56" t="s">
        <v>273</v>
      </c>
      <c r="H55" s="56" t="s">
        <v>194</v>
      </c>
      <c r="I55" s="6">
        <v>600</v>
      </c>
      <c r="J55" s="6">
        <v>600</v>
      </c>
      <c r="K55" s="57"/>
      <c r="L55" s="57"/>
      <c r="M55" s="9">
        <v>600</v>
      </c>
      <c r="N55" s="57"/>
      <c r="O55" s="6"/>
      <c r="P55" s="6"/>
      <c r="Q55" s="6"/>
      <c r="R55" s="6"/>
      <c r="S55" s="6"/>
      <c r="T55" s="6"/>
      <c r="U55" s="6"/>
      <c r="V55" s="6"/>
      <c r="W55" s="6"/>
      <c r="X55" s="6"/>
    </row>
    <row r="56" spans="1:24" ht="20.25" customHeight="1">
      <c r="A56" s="56" t="s">
        <v>70</v>
      </c>
      <c r="B56" s="56" t="s">
        <v>70</v>
      </c>
      <c r="C56" s="56" t="s">
        <v>274</v>
      </c>
      <c r="D56" s="56" t="s">
        <v>275</v>
      </c>
      <c r="E56" s="56" t="s">
        <v>102</v>
      </c>
      <c r="F56" s="56" t="s">
        <v>103</v>
      </c>
      <c r="G56" s="56" t="s">
        <v>276</v>
      </c>
      <c r="H56" s="56" t="s">
        <v>275</v>
      </c>
      <c r="I56" s="6">
        <v>31302</v>
      </c>
      <c r="J56" s="6">
        <v>31302</v>
      </c>
      <c r="K56" s="57"/>
      <c r="L56" s="57"/>
      <c r="M56" s="9">
        <v>31302</v>
      </c>
      <c r="N56" s="57"/>
      <c r="O56" s="6"/>
      <c r="P56" s="6"/>
      <c r="Q56" s="6"/>
      <c r="R56" s="6"/>
      <c r="S56" s="6"/>
      <c r="T56" s="6"/>
      <c r="U56" s="6"/>
      <c r="V56" s="6"/>
      <c r="W56" s="6"/>
      <c r="X56" s="6"/>
    </row>
    <row r="57" spans="1:24" ht="20.25" customHeight="1">
      <c r="A57" s="56" t="s">
        <v>70</v>
      </c>
      <c r="B57" s="56" t="s">
        <v>70</v>
      </c>
      <c r="C57" s="56" t="s">
        <v>274</v>
      </c>
      <c r="D57" s="56" t="s">
        <v>275</v>
      </c>
      <c r="E57" s="56" t="s">
        <v>102</v>
      </c>
      <c r="F57" s="56" t="s">
        <v>103</v>
      </c>
      <c r="G57" s="56" t="s">
        <v>276</v>
      </c>
      <c r="H57" s="56" t="s">
        <v>275</v>
      </c>
      <c r="I57" s="6">
        <v>177600</v>
      </c>
      <c r="J57" s="6">
        <v>177600</v>
      </c>
      <c r="K57" s="57"/>
      <c r="L57" s="57"/>
      <c r="M57" s="9">
        <v>177600</v>
      </c>
      <c r="N57" s="57"/>
      <c r="O57" s="6"/>
      <c r="P57" s="6"/>
      <c r="Q57" s="6"/>
      <c r="R57" s="6"/>
      <c r="S57" s="6"/>
      <c r="T57" s="6"/>
      <c r="U57" s="6"/>
      <c r="V57" s="6"/>
      <c r="W57" s="6"/>
      <c r="X57" s="6"/>
    </row>
    <row r="58" spans="1:24" ht="20.25" customHeight="1">
      <c r="A58" s="56" t="s">
        <v>70</v>
      </c>
      <c r="B58" s="56" t="s">
        <v>70</v>
      </c>
      <c r="C58" s="56" t="s">
        <v>274</v>
      </c>
      <c r="D58" s="56" t="s">
        <v>275</v>
      </c>
      <c r="E58" s="56" t="s">
        <v>108</v>
      </c>
      <c r="F58" s="56" t="s">
        <v>109</v>
      </c>
      <c r="G58" s="56" t="s">
        <v>276</v>
      </c>
      <c r="H58" s="56" t="s">
        <v>275</v>
      </c>
      <c r="I58" s="6">
        <v>40800</v>
      </c>
      <c r="J58" s="6">
        <v>40800</v>
      </c>
      <c r="K58" s="57"/>
      <c r="L58" s="57"/>
      <c r="M58" s="9">
        <v>40800</v>
      </c>
      <c r="N58" s="57"/>
      <c r="O58" s="6"/>
      <c r="P58" s="6"/>
      <c r="Q58" s="6"/>
      <c r="R58" s="6"/>
      <c r="S58" s="6"/>
      <c r="T58" s="6"/>
      <c r="U58" s="6"/>
      <c r="V58" s="6"/>
      <c r="W58" s="6"/>
      <c r="X58" s="6"/>
    </row>
    <row r="59" spans="1:24" ht="20.25" customHeight="1">
      <c r="A59" s="56" t="s">
        <v>70</v>
      </c>
      <c r="B59" s="56" t="s">
        <v>70</v>
      </c>
      <c r="C59" s="56" t="s">
        <v>274</v>
      </c>
      <c r="D59" s="56" t="s">
        <v>275</v>
      </c>
      <c r="E59" s="56" t="s">
        <v>108</v>
      </c>
      <c r="F59" s="56" t="s">
        <v>109</v>
      </c>
      <c r="G59" s="56" t="s">
        <v>276</v>
      </c>
      <c r="H59" s="56" t="s">
        <v>275</v>
      </c>
      <c r="I59" s="6">
        <v>7191</v>
      </c>
      <c r="J59" s="6">
        <v>7191</v>
      </c>
      <c r="K59" s="57"/>
      <c r="L59" s="57"/>
      <c r="M59" s="9">
        <v>7191</v>
      </c>
      <c r="N59" s="57"/>
      <c r="O59" s="6"/>
      <c r="P59" s="6"/>
      <c r="Q59" s="6"/>
      <c r="R59" s="6"/>
      <c r="S59" s="6"/>
      <c r="T59" s="6"/>
      <c r="U59" s="6"/>
      <c r="V59" s="6"/>
      <c r="W59" s="6"/>
      <c r="X59" s="6"/>
    </row>
    <row r="60" spans="1:24" ht="17.25" customHeight="1">
      <c r="A60" s="165" t="s">
        <v>189</v>
      </c>
      <c r="B60" s="166"/>
      <c r="C60" s="167"/>
      <c r="D60" s="167"/>
      <c r="E60" s="167"/>
      <c r="F60" s="167"/>
      <c r="G60" s="167"/>
      <c r="H60" s="168"/>
      <c r="I60" s="6">
        <v>20470136.09</v>
      </c>
      <c r="J60" s="6">
        <v>20470136.09</v>
      </c>
      <c r="K60" s="6"/>
      <c r="L60" s="6"/>
      <c r="M60" s="9">
        <v>20470136.09</v>
      </c>
      <c r="N60" s="6"/>
      <c r="O60" s="6"/>
      <c r="P60" s="6"/>
      <c r="Q60" s="6"/>
      <c r="R60" s="6"/>
      <c r="S60" s="6"/>
      <c r="T60" s="6"/>
      <c r="U60" s="6"/>
      <c r="V60" s="6"/>
      <c r="W60" s="6"/>
      <c r="X60"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60:H60"/>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18" type="noConversion"/>
  <pageMargins left="0.7" right="0.7" top="0.75" bottom="0.75" header="0.3" footer="0.3"/>
  <pageSetup paperSize="9" orientation="portrait" r:id="rId1"/>
  <extLst/>
</worksheet>
</file>

<file path=xl/worksheets/sheet8.xml><?xml version="1.0" encoding="utf-8"?>
<worksheet xmlns="http://schemas.openxmlformats.org/spreadsheetml/2006/main" xmlns:r="http://schemas.openxmlformats.org/officeDocument/2006/relationships">
  <sheetPr>
    <outlinePr summaryRight="0"/>
  </sheetPr>
  <dimension ref="A1:W23"/>
  <sheetViews>
    <sheetView showZeros="0" workbookViewId="0"/>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31"/>
      <c r="E1" s="58"/>
      <c r="F1" s="58"/>
      <c r="G1" s="58"/>
      <c r="H1" s="58"/>
      <c r="U1" s="31"/>
      <c r="W1" s="3" t="s">
        <v>277</v>
      </c>
    </row>
    <row r="2" spans="1:23" ht="46.5" customHeight="1">
      <c r="A2" s="177" t="str">
        <f>"2026"&amp;"年部门项目支出预算表"</f>
        <v>2026年部门项目支出预算表</v>
      </c>
      <c r="B2" s="177"/>
      <c r="C2" s="177"/>
      <c r="D2" s="177"/>
      <c r="E2" s="177"/>
      <c r="F2" s="177"/>
      <c r="G2" s="177"/>
      <c r="H2" s="177"/>
      <c r="I2" s="177"/>
      <c r="J2" s="177"/>
      <c r="K2" s="177"/>
      <c r="L2" s="177"/>
      <c r="M2" s="177"/>
      <c r="N2" s="177"/>
      <c r="O2" s="177"/>
      <c r="P2" s="177"/>
      <c r="Q2" s="177"/>
      <c r="R2" s="177"/>
      <c r="S2" s="177"/>
      <c r="T2" s="177"/>
      <c r="U2" s="177"/>
      <c r="V2" s="177"/>
      <c r="W2" s="177"/>
    </row>
    <row r="3" spans="1:23" ht="13.5" customHeight="1">
      <c r="A3" s="178" t="str">
        <f>"单位名称："&amp;"嵩明县市场监督管理局"</f>
        <v>单位名称：嵩明县市场监督管理局</v>
      </c>
      <c r="B3" s="179"/>
      <c r="C3" s="179"/>
      <c r="D3" s="179"/>
      <c r="E3" s="179"/>
      <c r="F3" s="179"/>
      <c r="G3" s="179"/>
      <c r="H3" s="179"/>
      <c r="I3" s="52"/>
      <c r="J3" s="52"/>
      <c r="K3" s="52"/>
      <c r="L3" s="52"/>
      <c r="M3" s="52"/>
      <c r="N3" s="52"/>
      <c r="O3" s="52"/>
      <c r="P3" s="52"/>
      <c r="Q3" s="52"/>
      <c r="U3" s="31"/>
      <c r="W3" s="59" t="s">
        <v>1</v>
      </c>
    </row>
    <row r="4" spans="1:23" ht="21.75" customHeight="1">
      <c r="A4" s="174" t="s">
        <v>278</v>
      </c>
      <c r="B4" s="187" t="s">
        <v>200</v>
      </c>
      <c r="C4" s="174" t="s">
        <v>201</v>
      </c>
      <c r="D4" s="174" t="s">
        <v>279</v>
      </c>
      <c r="E4" s="187" t="s">
        <v>202</v>
      </c>
      <c r="F4" s="187" t="s">
        <v>203</v>
      </c>
      <c r="G4" s="187" t="s">
        <v>280</v>
      </c>
      <c r="H4" s="187" t="s">
        <v>281</v>
      </c>
      <c r="I4" s="192" t="s">
        <v>55</v>
      </c>
      <c r="J4" s="184" t="s">
        <v>282</v>
      </c>
      <c r="K4" s="151"/>
      <c r="L4" s="151"/>
      <c r="M4" s="152"/>
      <c r="N4" s="184" t="s">
        <v>208</v>
      </c>
      <c r="O4" s="151"/>
      <c r="P4" s="152"/>
      <c r="Q4" s="187" t="s">
        <v>61</v>
      </c>
      <c r="R4" s="184" t="s">
        <v>62</v>
      </c>
      <c r="S4" s="151"/>
      <c r="T4" s="151"/>
      <c r="U4" s="151"/>
      <c r="V4" s="151"/>
      <c r="W4" s="152"/>
    </row>
    <row r="5" spans="1:23" ht="21.75" customHeight="1">
      <c r="A5" s="181"/>
      <c r="B5" s="172"/>
      <c r="C5" s="181"/>
      <c r="D5" s="181"/>
      <c r="E5" s="190"/>
      <c r="F5" s="190"/>
      <c r="G5" s="190"/>
      <c r="H5" s="190"/>
      <c r="I5" s="172"/>
      <c r="J5" s="188" t="s">
        <v>58</v>
      </c>
      <c r="K5" s="148"/>
      <c r="L5" s="187" t="s">
        <v>59</v>
      </c>
      <c r="M5" s="187" t="s">
        <v>60</v>
      </c>
      <c r="N5" s="187" t="s">
        <v>58</v>
      </c>
      <c r="O5" s="187" t="s">
        <v>59</v>
      </c>
      <c r="P5" s="187" t="s">
        <v>60</v>
      </c>
      <c r="Q5" s="190"/>
      <c r="R5" s="187" t="s">
        <v>57</v>
      </c>
      <c r="S5" s="187" t="s">
        <v>64</v>
      </c>
      <c r="T5" s="187" t="s">
        <v>214</v>
      </c>
      <c r="U5" s="187" t="s">
        <v>66</v>
      </c>
      <c r="V5" s="187" t="s">
        <v>67</v>
      </c>
      <c r="W5" s="187" t="s">
        <v>68</v>
      </c>
    </row>
    <row r="6" spans="1:23" ht="21" customHeight="1">
      <c r="A6" s="172"/>
      <c r="B6" s="172"/>
      <c r="C6" s="172"/>
      <c r="D6" s="172"/>
      <c r="E6" s="172"/>
      <c r="F6" s="172"/>
      <c r="G6" s="172"/>
      <c r="H6" s="172"/>
      <c r="I6" s="172"/>
      <c r="J6" s="189" t="s">
        <v>57</v>
      </c>
      <c r="K6" s="149"/>
      <c r="L6" s="172"/>
      <c r="M6" s="172"/>
      <c r="N6" s="172"/>
      <c r="O6" s="172"/>
      <c r="P6" s="172"/>
      <c r="Q6" s="172"/>
      <c r="R6" s="172"/>
      <c r="S6" s="172"/>
      <c r="T6" s="172"/>
      <c r="U6" s="172"/>
      <c r="V6" s="172"/>
      <c r="W6" s="172"/>
    </row>
    <row r="7" spans="1:23" ht="39.75" customHeight="1">
      <c r="A7" s="175"/>
      <c r="B7" s="154"/>
      <c r="C7" s="175"/>
      <c r="D7" s="175"/>
      <c r="E7" s="191"/>
      <c r="F7" s="191"/>
      <c r="G7" s="191"/>
      <c r="H7" s="191"/>
      <c r="I7" s="154"/>
      <c r="J7" s="61" t="s">
        <v>57</v>
      </c>
      <c r="K7" s="61" t="s">
        <v>283</v>
      </c>
      <c r="L7" s="191"/>
      <c r="M7" s="191"/>
      <c r="N7" s="191"/>
      <c r="O7" s="191"/>
      <c r="P7" s="191"/>
      <c r="Q7" s="191"/>
      <c r="R7" s="191"/>
      <c r="S7" s="191"/>
      <c r="T7" s="191"/>
      <c r="U7" s="154"/>
      <c r="V7" s="191"/>
      <c r="W7" s="191"/>
    </row>
    <row r="8" spans="1:23" ht="15" customHeight="1">
      <c r="A8" s="62">
        <v>1</v>
      </c>
      <c r="B8" s="62">
        <v>2</v>
      </c>
      <c r="C8" s="62">
        <v>3</v>
      </c>
      <c r="D8" s="62">
        <v>4</v>
      </c>
      <c r="E8" s="62">
        <v>5</v>
      </c>
      <c r="F8" s="62">
        <v>6</v>
      </c>
      <c r="G8" s="62">
        <v>7</v>
      </c>
      <c r="H8" s="62">
        <v>8</v>
      </c>
      <c r="I8" s="62">
        <v>9</v>
      </c>
      <c r="J8" s="62">
        <v>10</v>
      </c>
      <c r="K8" s="62">
        <v>11</v>
      </c>
      <c r="L8" s="55">
        <v>12</v>
      </c>
      <c r="M8" s="55">
        <v>13</v>
      </c>
      <c r="N8" s="55">
        <v>14</v>
      </c>
      <c r="O8" s="55">
        <v>15</v>
      </c>
      <c r="P8" s="55">
        <v>16</v>
      </c>
      <c r="Q8" s="55">
        <v>17</v>
      </c>
      <c r="R8" s="55">
        <v>18</v>
      </c>
      <c r="S8" s="55">
        <v>19</v>
      </c>
      <c r="T8" s="55">
        <v>20</v>
      </c>
      <c r="U8" s="62">
        <v>21</v>
      </c>
      <c r="V8" s="55">
        <v>22</v>
      </c>
      <c r="W8" s="62">
        <v>23</v>
      </c>
    </row>
    <row r="9" spans="1:23" ht="21.75" customHeight="1">
      <c r="A9" s="63" t="s">
        <v>284</v>
      </c>
      <c r="B9" s="63" t="s">
        <v>285</v>
      </c>
      <c r="C9" s="63" t="s">
        <v>286</v>
      </c>
      <c r="D9" s="63" t="s">
        <v>70</v>
      </c>
      <c r="E9" s="63" t="s">
        <v>128</v>
      </c>
      <c r="F9" s="63" t="s">
        <v>129</v>
      </c>
      <c r="G9" s="63" t="s">
        <v>270</v>
      </c>
      <c r="H9" s="63" t="s">
        <v>271</v>
      </c>
      <c r="I9" s="6">
        <v>21060</v>
      </c>
      <c r="J9" s="6">
        <v>21060</v>
      </c>
      <c r="K9" s="9">
        <v>21060</v>
      </c>
      <c r="L9" s="6"/>
      <c r="M9" s="6"/>
      <c r="N9" s="6"/>
      <c r="O9" s="6"/>
      <c r="P9" s="6"/>
      <c r="Q9" s="6"/>
      <c r="R9" s="6"/>
      <c r="S9" s="6"/>
      <c r="T9" s="6"/>
      <c r="U9" s="6"/>
      <c r="V9" s="6"/>
      <c r="W9" s="6"/>
    </row>
    <row r="10" spans="1:23" ht="21.75" customHeight="1">
      <c r="A10" s="63" t="s">
        <v>287</v>
      </c>
      <c r="B10" s="63" t="s">
        <v>288</v>
      </c>
      <c r="C10" s="63" t="s">
        <v>289</v>
      </c>
      <c r="D10" s="63" t="s">
        <v>70</v>
      </c>
      <c r="E10" s="63" t="s">
        <v>110</v>
      </c>
      <c r="F10" s="63" t="s">
        <v>111</v>
      </c>
      <c r="G10" s="63" t="s">
        <v>290</v>
      </c>
      <c r="H10" s="63" t="s">
        <v>291</v>
      </c>
      <c r="I10" s="6">
        <v>1090000</v>
      </c>
      <c r="J10" s="6">
        <v>1090000</v>
      </c>
      <c r="K10" s="9">
        <v>1090000</v>
      </c>
      <c r="L10" s="6"/>
      <c r="M10" s="6"/>
      <c r="N10" s="6"/>
      <c r="O10" s="6"/>
      <c r="P10" s="6"/>
      <c r="Q10" s="6"/>
      <c r="R10" s="6"/>
      <c r="S10" s="6"/>
      <c r="T10" s="6"/>
      <c r="U10" s="6"/>
      <c r="V10" s="6"/>
      <c r="W10" s="6"/>
    </row>
    <row r="11" spans="1:23" ht="21.75" customHeight="1">
      <c r="A11" s="63" t="s">
        <v>287</v>
      </c>
      <c r="B11" s="63" t="s">
        <v>288</v>
      </c>
      <c r="C11" s="63" t="s">
        <v>289</v>
      </c>
      <c r="D11" s="63" t="s">
        <v>70</v>
      </c>
      <c r="E11" s="63" t="s">
        <v>110</v>
      </c>
      <c r="F11" s="63" t="s">
        <v>111</v>
      </c>
      <c r="G11" s="63" t="s">
        <v>292</v>
      </c>
      <c r="H11" s="63" t="s">
        <v>293</v>
      </c>
      <c r="I11" s="6">
        <v>60000</v>
      </c>
      <c r="J11" s="6">
        <v>60000</v>
      </c>
      <c r="K11" s="9">
        <v>60000</v>
      </c>
      <c r="L11" s="6"/>
      <c r="M11" s="6"/>
      <c r="N11" s="6"/>
      <c r="O11" s="6"/>
      <c r="P11" s="6"/>
      <c r="Q11" s="6"/>
      <c r="R11" s="6"/>
      <c r="S11" s="6"/>
      <c r="T11" s="6"/>
      <c r="U11" s="6"/>
      <c r="V11" s="6"/>
      <c r="W11" s="6"/>
    </row>
    <row r="12" spans="1:23" ht="27" customHeight="1">
      <c r="A12" s="63" t="s">
        <v>287</v>
      </c>
      <c r="B12" s="63" t="s">
        <v>294</v>
      </c>
      <c r="C12" s="63" t="s">
        <v>295</v>
      </c>
      <c r="D12" s="63" t="s">
        <v>70</v>
      </c>
      <c r="E12" s="63" t="s">
        <v>110</v>
      </c>
      <c r="F12" s="63" t="s">
        <v>111</v>
      </c>
      <c r="G12" s="63" t="s">
        <v>248</v>
      </c>
      <c r="H12" s="63" t="s">
        <v>249</v>
      </c>
      <c r="I12" s="6">
        <v>300000</v>
      </c>
      <c r="J12" s="6">
        <v>300000</v>
      </c>
      <c r="K12" s="9">
        <v>300000</v>
      </c>
      <c r="L12" s="6"/>
      <c r="M12" s="6"/>
      <c r="N12" s="6"/>
      <c r="O12" s="6"/>
      <c r="P12" s="6"/>
      <c r="Q12" s="6"/>
      <c r="R12" s="6"/>
      <c r="S12" s="6"/>
      <c r="T12" s="6"/>
      <c r="U12" s="6"/>
      <c r="V12" s="6"/>
      <c r="W12" s="6"/>
    </row>
    <row r="13" spans="1:23" ht="27" customHeight="1">
      <c r="A13" s="63" t="s">
        <v>287</v>
      </c>
      <c r="B13" s="63" t="s">
        <v>296</v>
      </c>
      <c r="C13" s="63" t="s">
        <v>297</v>
      </c>
      <c r="D13" s="63" t="s">
        <v>70</v>
      </c>
      <c r="E13" s="63" t="s">
        <v>110</v>
      </c>
      <c r="F13" s="63" t="s">
        <v>111</v>
      </c>
      <c r="G13" s="63" t="s">
        <v>292</v>
      </c>
      <c r="H13" s="63" t="s">
        <v>293</v>
      </c>
      <c r="I13" s="6">
        <v>30000</v>
      </c>
      <c r="J13" s="6">
        <v>30000</v>
      </c>
      <c r="K13" s="9">
        <v>30000</v>
      </c>
      <c r="L13" s="6"/>
      <c r="M13" s="6"/>
      <c r="N13" s="6"/>
      <c r="O13" s="6"/>
      <c r="P13" s="6"/>
      <c r="Q13" s="6"/>
      <c r="R13" s="6"/>
      <c r="S13" s="6"/>
      <c r="T13" s="6"/>
      <c r="U13" s="6"/>
      <c r="V13" s="6"/>
      <c r="W13" s="6"/>
    </row>
    <row r="14" spans="1:23" ht="21.75" customHeight="1">
      <c r="A14" s="63" t="s">
        <v>287</v>
      </c>
      <c r="B14" s="63" t="s">
        <v>298</v>
      </c>
      <c r="C14" s="63" t="s">
        <v>299</v>
      </c>
      <c r="D14" s="63" t="s">
        <v>70</v>
      </c>
      <c r="E14" s="63" t="s">
        <v>110</v>
      </c>
      <c r="F14" s="63" t="s">
        <v>111</v>
      </c>
      <c r="G14" s="63" t="s">
        <v>300</v>
      </c>
      <c r="H14" s="63" t="s">
        <v>301</v>
      </c>
      <c r="I14" s="6">
        <v>100000</v>
      </c>
      <c r="J14" s="6">
        <v>100000</v>
      </c>
      <c r="K14" s="9">
        <v>100000</v>
      </c>
      <c r="L14" s="6"/>
      <c r="M14" s="6"/>
      <c r="N14" s="6"/>
      <c r="O14" s="6"/>
      <c r="P14" s="6"/>
      <c r="Q14" s="6"/>
      <c r="R14" s="6"/>
      <c r="S14" s="6"/>
      <c r="T14" s="6"/>
      <c r="U14" s="6"/>
      <c r="V14" s="6"/>
      <c r="W14" s="6"/>
    </row>
    <row r="15" spans="1:23" ht="21.75" customHeight="1">
      <c r="A15" s="63" t="s">
        <v>287</v>
      </c>
      <c r="B15" s="63" t="s">
        <v>302</v>
      </c>
      <c r="C15" s="63" t="s">
        <v>303</v>
      </c>
      <c r="D15" s="63" t="s">
        <v>70</v>
      </c>
      <c r="E15" s="63" t="s">
        <v>106</v>
      </c>
      <c r="F15" s="63" t="s">
        <v>107</v>
      </c>
      <c r="G15" s="63" t="s">
        <v>292</v>
      </c>
      <c r="H15" s="63" t="s">
        <v>293</v>
      </c>
      <c r="I15" s="6">
        <v>100000</v>
      </c>
      <c r="J15" s="6">
        <v>100000</v>
      </c>
      <c r="K15" s="9">
        <v>100000</v>
      </c>
      <c r="L15" s="6"/>
      <c r="M15" s="6"/>
      <c r="N15" s="6"/>
      <c r="O15" s="6"/>
      <c r="P15" s="6"/>
      <c r="Q15" s="6"/>
      <c r="R15" s="6"/>
      <c r="S15" s="6"/>
      <c r="T15" s="6"/>
      <c r="U15" s="6"/>
      <c r="V15" s="6"/>
      <c r="W15" s="6"/>
    </row>
    <row r="16" spans="1:23" ht="21.75" customHeight="1">
      <c r="A16" s="63" t="s">
        <v>287</v>
      </c>
      <c r="B16" s="63" t="s">
        <v>304</v>
      </c>
      <c r="C16" s="63" t="s">
        <v>305</v>
      </c>
      <c r="D16" s="63" t="s">
        <v>70</v>
      </c>
      <c r="E16" s="63" t="s">
        <v>110</v>
      </c>
      <c r="F16" s="63" t="s">
        <v>111</v>
      </c>
      <c r="G16" s="63" t="s">
        <v>236</v>
      </c>
      <c r="H16" s="63" t="s">
        <v>237</v>
      </c>
      <c r="I16" s="6">
        <v>10000</v>
      </c>
      <c r="J16" s="6">
        <v>10000</v>
      </c>
      <c r="K16" s="9">
        <v>10000</v>
      </c>
      <c r="L16" s="6"/>
      <c r="M16" s="6"/>
      <c r="N16" s="6"/>
      <c r="O16" s="6"/>
      <c r="P16" s="6"/>
      <c r="Q16" s="6"/>
      <c r="R16" s="6"/>
      <c r="S16" s="6"/>
      <c r="T16" s="6"/>
      <c r="U16" s="6"/>
      <c r="V16" s="6"/>
      <c r="W16" s="6"/>
    </row>
    <row r="17" spans="1:23" ht="21.75" customHeight="1">
      <c r="A17" s="63" t="s">
        <v>287</v>
      </c>
      <c r="B17" s="63" t="s">
        <v>304</v>
      </c>
      <c r="C17" s="63" t="s">
        <v>305</v>
      </c>
      <c r="D17" s="63" t="s">
        <v>70</v>
      </c>
      <c r="E17" s="63" t="s">
        <v>110</v>
      </c>
      <c r="F17" s="63" t="s">
        <v>111</v>
      </c>
      <c r="G17" s="63" t="s">
        <v>292</v>
      </c>
      <c r="H17" s="63" t="s">
        <v>293</v>
      </c>
      <c r="I17" s="6">
        <v>20000</v>
      </c>
      <c r="J17" s="6">
        <v>20000</v>
      </c>
      <c r="K17" s="9">
        <v>20000</v>
      </c>
      <c r="L17" s="6"/>
      <c r="M17" s="6"/>
      <c r="N17" s="6"/>
      <c r="O17" s="6"/>
      <c r="P17" s="6"/>
      <c r="Q17" s="6"/>
      <c r="R17" s="6"/>
      <c r="S17" s="6"/>
      <c r="T17" s="6"/>
      <c r="U17" s="6"/>
      <c r="V17" s="6"/>
      <c r="W17" s="6"/>
    </row>
    <row r="18" spans="1:23" ht="21.75" customHeight="1">
      <c r="A18" s="63" t="s">
        <v>287</v>
      </c>
      <c r="B18" s="63" t="s">
        <v>306</v>
      </c>
      <c r="C18" s="63" t="s">
        <v>307</v>
      </c>
      <c r="D18" s="63" t="s">
        <v>70</v>
      </c>
      <c r="E18" s="63" t="s">
        <v>106</v>
      </c>
      <c r="F18" s="63" t="s">
        <v>107</v>
      </c>
      <c r="G18" s="63" t="s">
        <v>292</v>
      </c>
      <c r="H18" s="63" t="s">
        <v>293</v>
      </c>
      <c r="I18" s="6">
        <v>94000</v>
      </c>
      <c r="J18" s="6">
        <v>94000</v>
      </c>
      <c r="K18" s="9">
        <v>94000</v>
      </c>
      <c r="L18" s="6"/>
      <c r="M18" s="6"/>
      <c r="N18" s="6"/>
      <c r="O18" s="6"/>
      <c r="P18" s="6"/>
      <c r="Q18" s="6"/>
      <c r="R18" s="6"/>
      <c r="S18" s="6"/>
      <c r="T18" s="6"/>
      <c r="U18" s="6"/>
      <c r="V18" s="6"/>
      <c r="W18" s="6"/>
    </row>
    <row r="19" spans="1:23" ht="21.75" customHeight="1">
      <c r="A19" s="63" t="s">
        <v>287</v>
      </c>
      <c r="B19" s="63" t="s">
        <v>308</v>
      </c>
      <c r="C19" s="63" t="s">
        <v>309</v>
      </c>
      <c r="D19" s="63" t="s">
        <v>70</v>
      </c>
      <c r="E19" s="63" t="s">
        <v>110</v>
      </c>
      <c r="F19" s="63" t="s">
        <v>111</v>
      </c>
      <c r="G19" s="63" t="s">
        <v>236</v>
      </c>
      <c r="H19" s="63" t="s">
        <v>237</v>
      </c>
      <c r="I19" s="6">
        <v>10000</v>
      </c>
      <c r="J19" s="6">
        <v>10000</v>
      </c>
      <c r="K19" s="9">
        <v>10000</v>
      </c>
      <c r="L19" s="6"/>
      <c r="M19" s="6"/>
      <c r="N19" s="6"/>
      <c r="O19" s="6"/>
      <c r="P19" s="6"/>
      <c r="Q19" s="6"/>
      <c r="R19" s="6"/>
      <c r="S19" s="6"/>
      <c r="T19" s="6"/>
      <c r="U19" s="6"/>
      <c r="V19" s="6"/>
      <c r="W19" s="6"/>
    </row>
    <row r="20" spans="1:23" ht="21.75" customHeight="1">
      <c r="A20" s="63" t="s">
        <v>287</v>
      </c>
      <c r="B20" s="63" t="s">
        <v>310</v>
      </c>
      <c r="C20" s="63" t="s">
        <v>311</v>
      </c>
      <c r="D20" s="63" t="s">
        <v>70</v>
      </c>
      <c r="E20" s="63" t="s">
        <v>104</v>
      </c>
      <c r="F20" s="63" t="s">
        <v>105</v>
      </c>
      <c r="G20" s="63" t="s">
        <v>236</v>
      </c>
      <c r="H20" s="63" t="s">
        <v>237</v>
      </c>
      <c r="I20" s="6">
        <v>50000</v>
      </c>
      <c r="J20" s="6">
        <v>50000</v>
      </c>
      <c r="K20" s="9">
        <v>50000</v>
      </c>
      <c r="L20" s="6"/>
      <c r="M20" s="6"/>
      <c r="N20" s="6"/>
      <c r="O20" s="6"/>
      <c r="P20" s="6"/>
      <c r="Q20" s="6"/>
      <c r="R20" s="6"/>
      <c r="S20" s="6"/>
      <c r="T20" s="6"/>
      <c r="U20" s="6"/>
      <c r="V20" s="6"/>
      <c r="W20" s="6"/>
    </row>
    <row r="21" spans="1:23" ht="27.75" customHeight="1">
      <c r="A21" s="63" t="s">
        <v>287</v>
      </c>
      <c r="B21" s="63" t="s">
        <v>312</v>
      </c>
      <c r="C21" s="63" t="s">
        <v>313</v>
      </c>
      <c r="D21" s="63" t="s">
        <v>70</v>
      </c>
      <c r="E21" s="63" t="s">
        <v>124</v>
      </c>
      <c r="F21" s="63" t="s">
        <v>125</v>
      </c>
      <c r="G21" s="63" t="s">
        <v>236</v>
      </c>
      <c r="H21" s="63" t="s">
        <v>237</v>
      </c>
      <c r="I21" s="6">
        <v>13046</v>
      </c>
      <c r="J21" s="6"/>
      <c r="K21" s="9"/>
      <c r="L21" s="6"/>
      <c r="M21" s="6"/>
      <c r="N21" s="6"/>
      <c r="O21" s="6"/>
      <c r="P21" s="6"/>
      <c r="Q21" s="6"/>
      <c r="R21" s="6">
        <v>13046</v>
      </c>
      <c r="S21" s="6"/>
      <c r="T21" s="6"/>
      <c r="U21" s="6"/>
      <c r="V21" s="6"/>
      <c r="W21" s="6">
        <v>13046</v>
      </c>
    </row>
    <row r="22" spans="1:23" ht="21.75" customHeight="1">
      <c r="A22" s="63" t="s">
        <v>287</v>
      </c>
      <c r="B22" s="63" t="s">
        <v>314</v>
      </c>
      <c r="C22" s="63" t="s">
        <v>315</v>
      </c>
      <c r="D22" s="63" t="s">
        <v>70</v>
      </c>
      <c r="E22" s="63" t="s">
        <v>110</v>
      </c>
      <c r="F22" s="63" t="s">
        <v>111</v>
      </c>
      <c r="G22" s="63" t="s">
        <v>236</v>
      </c>
      <c r="H22" s="63" t="s">
        <v>237</v>
      </c>
      <c r="I22" s="6">
        <v>200000</v>
      </c>
      <c r="J22" s="6"/>
      <c r="K22" s="9"/>
      <c r="L22" s="6"/>
      <c r="M22" s="6"/>
      <c r="N22" s="6"/>
      <c r="O22" s="6"/>
      <c r="P22" s="6"/>
      <c r="Q22" s="6"/>
      <c r="R22" s="6">
        <v>200000</v>
      </c>
      <c r="S22" s="6"/>
      <c r="T22" s="6"/>
      <c r="U22" s="6"/>
      <c r="V22" s="6"/>
      <c r="W22" s="6">
        <v>200000</v>
      </c>
    </row>
    <row r="23" spans="1:23" ht="18.75" customHeight="1">
      <c r="A23" s="165" t="s">
        <v>189</v>
      </c>
      <c r="B23" s="166"/>
      <c r="C23" s="166"/>
      <c r="D23" s="166"/>
      <c r="E23" s="166"/>
      <c r="F23" s="166"/>
      <c r="G23" s="166"/>
      <c r="H23" s="132"/>
      <c r="I23" s="6">
        <v>2098106</v>
      </c>
      <c r="J23" s="6">
        <v>1885060</v>
      </c>
      <c r="K23" s="9">
        <v>1885060</v>
      </c>
      <c r="L23" s="6"/>
      <c r="M23" s="6"/>
      <c r="N23" s="6"/>
      <c r="O23" s="6"/>
      <c r="P23" s="6"/>
      <c r="Q23" s="6"/>
      <c r="R23" s="6">
        <v>213046</v>
      </c>
      <c r="S23" s="6"/>
      <c r="T23" s="6"/>
      <c r="U23" s="6"/>
      <c r="V23" s="6"/>
      <c r="W23" s="6">
        <v>213046</v>
      </c>
    </row>
  </sheetData>
  <mergeCells count="28">
    <mergeCell ref="Q4:Q7"/>
    <mergeCell ref="R4:W4"/>
    <mergeCell ref="R5:R7"/>
    <mergeCell ref="S5:S7"/>
    <mergeCell ref="T5:T7"/>
    <mergeCell ref="V5:V7"/>
    <mergeCell ref="W5:W7"/>
    <mergeCell ref="J4:M4"/>
    <mergeCell ref="N4:P4"/>
    <mergeCell ref="N5:N7"/>
    <mergeCell ref="O5:O7"/>
    <mergeCell ref="P5:P7"/>
    <mergeCell ref="A23:H23"/>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8" type="noConversion"/>
  <pageMargins left="0.7" right="0.7" top="0.75" bottom="0.75" header="0.3" footer="0.3"/>
  <extLst/>
</worksheet>
</file>

<file path=xl/worksheets/sheet9.xml><?xml version="1.0" encoding="utf-8"?>
<worksheet xmlns="http://schemas.openxmlformats.org/spreadsheetml/2006/main" xmlns:r="http://schemas.openxmlformats.org/officeDocument/2006/relationships">
  <sheetPr>
    <outlinePr summaryRight="0"/>
  </sheetPr>
  <dimension ref="A1:J78"/>
  <sheetViews>
    <sheetView showZeros="0" topLeftCell="A70" workbookViewId="0">
      <selection activeCell="E47" sqref="E47"/>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50" t="s">
        <v>316</v>
      </c>
    </row>
    <row r="2" spans="1:10" ht="39.75" customHeight="1">
      <c r="A2" s="193" t="str">
        <f>"2026"&amp;"年部门项目支出绩效目标表"</f>
        <v>2026年部门项目支出绩效目标表</v>
      </c>
      <c r="B2" s="177"/>
      <c r="C2" s="177"/>
      <c r="D2" s="177"/>
      <c r="E2" s="177"/>
      <c r="F2" s="176"/>
      <c r="G2" s="177"/>
      <c r="H2" s="176"/>
      <c r="I2" s="176"/>
      <c r="J2" s="177"/>
    </row>
    <row r="3" spans="1:10" ht="17.25" customHeight="1">
      <c r="A3" s="178" t="str">
        <f>"单位名称："&amp;"嵩明县市场监督管理局"</f>
        <v>单位名称：嵩明县市场监督管理局</v>
      </c>
      <c r="B3" s="107"/>
      <c r="C3" s="107"/>
      <c r="D3" s="107"/>
      <c r="E3" s="107"/>
      <c r="F3" s="107"/>
      <c r="G3" s="107"/>
      <c r="H3" s="107"/>
    </row>
    <row r="4" spans="1:10" ht="44.25" customHeight="1">
      <c r="A4" s="61" t="s">
        <v>201</v>
      </c>
      <c r="B4" s="61" t="s">
        <v>317</v>
      </c>
      <c r="C4" s="61" t="s">
        <v>318</v>
      </c>
      <c r="D4" s="61" t="s">
        <v>319</v>
      </c>
      <c r="E4" s="61" t="s">
        <v>320</v>
      </c>
      <c r="F4" s="64" t="s">
        <v>321</v>
      </c>
      <c r="G4" s="61" t="s">
        <v>322</v>
      </c>
      <c r="H4" s="64" t="s">
        <v>323</v>
      </c>
      <c r="I4" s="64" t="s">
        <v>324</v>
      </c>
      <c r="J4" s="61" t="s">
        <v>325</v>
      </c>
    </row>
    <row r="5" spans="1:10" ht="18.75" customHeight="1">
      <c r="A5" s="65">
        <v>1</v>
      </c>
      <c r="B5" s="65">
        <v>2</v>
      </c>
      <c r="C5" s="65">
        <v>3</v>
      </c>
      <c r="D5" s="65">
        <v>4</v>
      </c>
      <c r="E5" s="65">
        <v>5</v>
      </c>
      <c r="F5" s="55">
        <v>6</v>
      </c>
      <c r="G5" s="65">
        <v>7</v>
      </c>
      <c r="H5" s="55">
        <v>8</v>
      </c>
      <c r="I5" s="55">
        <v>9</v>
      </c>
      <c r="J5" s="65">
        <v>10</v>
      </c>
    </row>
    <row r="6" spans="1:10" ht="42" customHeight="1">
      <c r="A6" s="39" t="s">
        <v>70</v>
      </c>
      <c r="B6" s="63"/>
      <c r="C6" s="63"/>
      <c r="D6" s="63"/>
      <c r="E6" s="66"/>
      <c r="F6" s="14"/>
      <c r="G6" s="66"/>
      <c r="H6" s="14"/>
      <c r="I6" s="14"/>
      <c r="J6" s="66"/>
    </row>
    <row r="7" spans="1:10" ht="42" customHeight="1">
      <c r="A7" s="40" t="s">
        <v>70</v>
      </c>
      <c r="B7" s="67"/>
      <c r="C7" s="67"/>
      <c r="D7" s="67"/>
      <c r="E7" s="39"/>
      <c r="F7" s="67"/>
      <c r="G7" s="39"/>
      <c r="H7" s="67"/>
      <c r="I7" s="67"/>
      <c r="J7" s="39"/>
    </row>
    <row r="8" spans="1:10" ht="42" customHeight="1">
      <c r="A8" s="194" t="s">
        <v>289</v>
      </c>
      <c r="B8" s="195" t="s">
        <v>326</v>
      </c>
      <c r="C8" s="67" t="s">
        <v>327</v>
      </c>
      <c r="D8" s="67" t="s">
        <v>328</v>
      </c>
      <c r="E8" s="39" t="s">
        <v>329</v>
      </c>
      <c r="F8" s="67" t="s">
        <v>330</v>
      </c>
      <c r="G8" s="39" t="s">
        <v>331</v>
      </c>
      <c r="H8" s="67" t="s">
        <v>332</v>
      </c>
      <c r="I8" s="67" t="s">
        <v>333</v>
      </c>
      <c r="J8" s="39" t="s">
        <v>334</v>
      </c>
    </row>
    <row r="9" spans="1:10" ht="42" customHeight="1">
      <c r="A9" s="194" t="s">
        <v>289</v>
      </c>
      <c r="B9" s="195" t="s">
        <v>326</v>
      </c>
      <c r="C9" s="67" t="s">
        <v>327</v>
      </c>
      <c r="D9" s="67" t="s">
        <v>335</v>
      </c>
      <c r="E9" s="39" t="s">
        <v>336</v>
      </c>
      <c r="F9" s="67" t="s">
        <v>337</v>
      </c>
      <c r="G9" s="39" t="s">
        <v>338</v>
      </c>
      <c r="H9" s="67" t="s">
        <v>339</v>
      </c>
      <c r="I9" s="67" t="s">
        <v>333</v>
      </c>
      <c r="J9" s="39" t="s">
        <v>340</v>
      </c>
    </row>
    <row r="10" spans="1:10" ht="42" customHeight="1">
      <c r="A10" s="194" t="s">
        <v>289</v>
      </c>
      <c r="B10" s="195" t="s">
        <v>326</v>
      </c>
      <c r="C10" s="67" t="s">
        <v>327</v>
      </c>
      <c r="D10" s="67" t="s">
        <v>335</v>
      </c>
      <c r="E10" s="39" t="s">
        <v>341</v>
      </c>
      <c r="F10" s="67" t="s">
        <v>337</v>
      </c>
      <c r="G10" s="39" t="s">
        <v>338</v>
      </c>
      <c r="H10" s="67" t="s">
        <v>339</v>
      </c>
      <c r="I10" s="67" t="s">
        <v>333</v>
      </c>
      <c r="J10" s="39" t="s">
        <v>342</v>
      </c>
    </row>
    <row r="11" spans="1:10" ht="42" customHeight="1">
      <c r="A11" s="194" t="s">
        <v>289</v>
      </c>
      <c r="B11" s="195" t="s">
        <v>326</v>
      </c>
      <c r="C11" s="67" t="s">
        <v>327</v>
      </c>
      <c r="D11" s="67" t="s">
        <v>343</v>
      </c>
      <c r="E11" s="39" t="s">
        <v>344</v>
      </c>
      <c r="F11" s="67" t="s">
        <v>330</v>
      </c>
      <c r="G11" s="39" t="s">
        <v>345</v>
      </c>
      <c r="H11" s="67" t="s">
        <v>339</v>
      </c>
      <c r="I11" s="67" t="s">
        <v>333</v>
      </c>
      <c r="J11" s="39" t="s">
        <v>346</v>
      </c>
    </row>
    <row r="12" spans="1:10" ht="42" customHeight="1">
      <c r="A12" s="194" t="s">
        <v>289</v>
      </c>
      <c r="B12" s="195" t="s">
        <v>326</v>
      </c>
      <c r="C12" s="67" t="s">
        <v>347</v>
      </c>
      <c r="D12" s="67" t="s">
        <v>348</v>
      </c>
      <c r="E12" s="39" t="s">
        <v>349</v>
      </c>
      <c r="F12" s="67" t="s">
        <v>337</v>
      </c>
      <c r="G12" s="39" t="s">
        <v>350</v>
      </c>
      <c r="H12" s="67" t="s">
        <v>351</v>
      </c>
      <c r="I12" s="67" t="s">
        <v>352</v>
      </c>
      <c r="J12" s="39" t="s">
        <v>353</v>
      </c>
    </row>
    <row r="13" spans="1:10" ht="42" customHeight="1">
      <c r="A13" s="194" t="s">
        <v>289</v>
      </c>
      <c r="B13" s="195" t="s">
        <v>326</v>
      </c>
      <c r="C13" s="67" t="s">
        <v>354</v>
      </c>
      <c r="D13" s="67" t="s">
        <v>355</v>
      </c>
      <c r="E13" s="39" t="s">
        <v>356</v>
      </c>
      <c r="F13" s="67" t="s">
        <v>330</v>
      </c>
      <c r="G13" s="39" t="s">
        <v>357</v>
      </c>
      <c r="H13" s="67" t="s">
        <v>339</v>
      </c>
      <c r="I13" s="67" t="s">
        <v>333</v>
      </c>
      <c r="J13" s="39" t="s">
        <v>358</v>
      </c>
    </row>
    <row r="14" spans="1:10" ht="42" customHeight="1">
      <c r="A14" s="194" t="s">
        <v>299</v>
      </c>
      <c r="B14" s="195" t="s">
        <v>359</v>
      </c>
      <c r="C14" s="67" t="s">
        <v>327</v>
      </c>
      <c r="D14" s="67" t="s">
        <v>328</v>
      </c>
      <c r="E14" s="39" t="s">
        <v>360</v>
      </c>
      <c r="F14" s="67" t="s">
        <v>361</v>
      </c>
      <c r="G14" s="39" t="s">
        <v>362</v>
      </c>
      <c r="H14" s="67" t="s">
        <v>363</v>
      </c>
      <c r="I14" s="67" t="s">
        <v>333</v>
      </c>
      <c r="J14" s="39" t="s">
        <v>364</v>
      </c>
    </row>
    <row r="15" spans="1:10" ht="42" customHeight="1">
      <c r="A15" s="194" t="s">
        <v>299</v>
      </c>
      <c r="B15" s="195" t="s">
        <v>359</v>
      </c>
      <c r="C15" s="67" t="s">
        <v>327</v>
      </c>
      <c r="D15" s="67" t="s">
        <v>328</v>
      </c>
      <c r="E15" s="39" t="s">
        <v>365</v>
      </c>
      <c r="F15" s="67" t="s">
        <v>361</v>
      </c>
      <c r="G15" s="39" t="s">
        <v>366</v>
      </c>
      <c r="H15" s="67" t="s">
        <v>367</v>
      </c>
      <c r="I15" s="67" t="s">
        <v>333</v>
      </c>
      <c r="J15" s="39" t="s">
        <v>368</v>
      </c>
    </row>
    <row r="16" spans="1:10" ht="42" customHeight="1">
      <c r="A16" s="194" t="s">
        <v>299</v>
      </c>
      <c r="B16" s="195" t="s">
        <v>359</v>
      </c>
      <c r="C16" s="67" t="s">
        <v>347</v>
      </c>
      <c r="D16" s="67" t="s">
        <v>348</v>
      </c>
      <c r="E16" s="39" t="s">
        <v>369</v>
      </c>
      <c r="F16" s="67" t="s">
        <v>337</v>
      </c>
      <c r="G16" s="39" t="s">
        <v>370</v>
      </c>
      <c r="H16" s="67" t="s">
        <v>351</v>
      </c>
      <c r="I16" s="67" t="s">
        <v>352</v>
      </c>
      <c r="J16" s="39" t="s">
        <v>371</v>
      </c>
    </row>
    <row r="17" spans="1:10" ht="42" customHeight="1">
      <c r="A17" s="194" t="s">
        <v>299</v>
      </c>
      <c r="B17" s="195" t="s">
        <v>359</v>
      </c>
      <c r="C17" s="67" t="s">
        <v>354</v>
      </c>
      <c r="D17" s="67" t="s">
        <v>355</v>
      </c>
      <c r="E17" s="39" t="s">
        <v>372</v>
      </c>
      <c r="F17" s="67" t="s">
        <v>330</v>
      </c>
      <c r="G17" s="39" t="s">
        <v>373</v>
      </c>
      <c r="H17" s="67" t="s">
        <v>339</v>
      </c>
      <c r="I17" s="67" t="s">
        <v>333</v>
      </c>
      <c r="J17" s="39" t="s">
        <v>374</v>
      </c>
    </row>
    <row r="18" spans="1:10" ht="42" customHeight="1">
      <c r="A18" s="194" t="s">
        <v>315</v>
      </c>
      <c r="B18" s="195" t="s">
        <v>375</v>
      </c>
      <c r="C18" s="67" t="s">
        <v>327</v>
      </c>
      <c r="D18" s="67" t="s">
        <v>328</v>
      </c>
      <c r="E18" s="39" t="s">
        <v>376</v>
      </c>
      <c r="F18" s="67" t="s">
        <v>330</v>
      </c>
      <c r="G18" s="39" t="s">
        <v>377</v>
      </c>
      <c r="H18" s="67" t="s">
        <v>332</v>
      </c>
      <c r="I18" s="67" t="s">
        <v>333</v>
      </c>
      <c r="J18" s="39" t="s">
        <v>378</v>
      </c>
    </row>
    <row r="19" spans="1:10" ht="42" customHeight="1">
      <c r="A19" s="194" t="s">
        <v>315</v>
      </c>
      <c r="B19" s="195" t="s">
        <v>375</v>
      </c>
      <c r="C19" s="67" t="s">
        <v>327</v>
      </c>
      <c r="D19" s="67" t="s">
        <v>328</v>
      </c>
      <c r="E19" s="39" t="s">
        <v>379</v>
      </c>
      <c r="F19" s="67" t="s">
        <v>330</v>
      </c>
      <c r="G19" s="39" t="s">
        <v>85</v>
      </c>
      <c r="H19" s="67" t="s">
        <v>380</v>
      </c>
      <c r="I19" s="67" t="s">
        <v>333</v>
      </c>
      <c r="J19" s="39" t="s">
        <v>381</v>
      </c>
    </row>
    <row r="20" spans="1:10" ht="42" customHeight="1">
      <c r="A20" s="194" t="s">
        <v>315</v>
      </c>
      <c r="B20" s="195" t="s">
        <v>375</v>
      </c>
      <c r="C20" s="67" t="s">
        <v>327</v>
      </c>
      <c r="D20" s="67" t="s">
        <v>335</v>
      </c>
      <c r="E20" s="39" t="s">
        <v>382</v>
      </c>
      <c r="F20" s="67" t="s">
        <v>330</v>
      </c>
      <c r="G20" s="39" t="s">
        <v>338</v>
      </c>
      <c r="H20" s="67" t="s">
        <v>339</v>
      </c>
      <c r="I20" s="67" t="s">
        <v>333</v>
      </c>
      <c r="J20" s="39" t="s">
        <v>383</v>
      </c>
    </row>
    <row r="21" spans="1:10" ht="42" customHeight="1">
      <c r="A21" s="194" t="s">
        <v>315</v>
      </c>
      <c r="B21" s="195" t="s">
        <v>375</v>
      </c>
      <c r="C21" s="67" t="s">
        <v>327</v>
      </c>
      <c r="D21" s="67" t="s">
        <v>335</v>
      </c>
      <c r="E21" s="39" t="s">
        <v>384</v>
      </c>
      <c r="F21" s="67" t="s">
        <v>330</v>
      </c>
      <c r="G21" s="39" t="s">
        <v>357</v>
      </c>
      <c r="H21" s="67" t="s">
        <v>339</v>
      </c>
      <c r="I21" s="67" t="s">
        <v>333</v>
      </c>
      <c r="J21" s="39" t="s">
        <v>385</v>
      </c>
    </row>
    <row r="22" spans="1:10" ht="42" customHeight="1">
      <c r="A22" s="194" t="s">
        <v>315</v>
      </c>
      <c r="B22" s="195" t="s">
        <v>375</v>
      </c>
      <c r="C22" s="67" t="s">
        <v>347</v>
      </c>
      <c r="D22" s="67" t="s">
        <v>348</v>
      </c>
      <c r="E22" s="39" t="s">
        <v>386</v>
      </c>
      <c r="F22" s="67" t="s">
        <v>337</v>
      </c>
      <c r="G22" s="39" t="s">
        <v>387</v>
      </c>
      <c r="H22" s="67" t="s">
        <v>351</v>
      </c>
      <c r="I22" s="67" t="s">
        <v>352</v>
      </c>
      <c r="J22" s="39" t="s">
        <v>388</v>
      </c>
    </row>
    <row r="23" spans="1:10" ht="42" customHeight="1">
      <c r="A23" s="194" t="s">
        <v>315</v>
      </c>
      <c r="B23" s="195" t="s">
        <v>375</v>
      </c>
      <c r="C23" s="67" t="s">
        <v>354</v>
      </c>
      <c r="D23" s="67" t="s">
        <v>355</v>
      </c>
      <c r="E23" s="39" t="s">
        <v>389</v>
      </c>
      <c r="F23" s="67" t="s">
        <v>330</v>
      </c>
      <c r="G23" s="39" t="s">
        <v>357</v>
      </c>
      <c r="H23" s="67" t="s">
        <v>339</v>
      </c>
      <c r="I23" s="67" t="s">
        <v>333</v>
      </c>
      <c r="J23" s="39" t="s">
        <v>390</v>
      </c>
    </row>
    <row r="24" spans="1:10" ht="42" customHeight="1">
      <c r="A24" s="194" t="s">
        <v>286</v>
      </c>
      <c r="B24" s="195" t="s">
        <v>391</v>
      </c>
      <c r="C24" s="67" t="s">
        <v>327</v>
      </c>
      <c r="D24" s="67" t="s">
        <v>328</v>
      </c>
      <c r="E24" s="39" t="s">
        <v>392</v>
      </c>
      <c r="F24" s="67" t="s">
        <v>337</v>
      </c>
      <c r="G24" s="39" t="s">
        <v>393</v>
      </c>
      <c r="H24" s="67" t="s">
        <v>394</v>
      </c>
      <c r="I24" s="67" t="s">
        <v>333</v>
      </c>
      <c r="J24" s="39" t="s">
        <v>395</v>
      </c>
    </row>
    <row r="25" spans="1:10" ht="42" customHeight="1">
      <c r="A25" s="194" t="s">
        <v>286</v>
      </c>
      <c r="B25" s="195" t="s">
        <v>391</v>
      </c>
      <c r="C25" s="67" t="s">
        <v>327</v>
      </c>
      <c r="D25" s="67" t="s">
        <v>328</v>
      </c>
      <c r="E25" s="39" t="s">
        <v>396</v>
      </c>
      <c r="F25" s="67" t="s">
        <v>337</v>
      </c>
      <c r="G25" s="39" t="s">
        <v>397</v>
      </c>
      <c r="H25" s="67" t="s">
        <v>394</v>
      </c>
      <c r="I25" s="67" t="s">
        <v>333</v>
      </c>
      <c r="J25" s="39" t="s">
        <v>398</v>
      </c>
    </row>
    <row r="26" spans="1:10" ht="42" customHeight="1">
      <c r="A26" s="194" t="s">
        <v>286</v>
      </c>
      <c r="B26" s="195" t="s">
        <v>391</v>
      </c>
      <c r="C26" s="67" t="s">
        <v>327</v>
      </c>
      <c r="D26" s="67" t="s">
        <v>328</v>
      </c>
      <c r="E26" s="39" t="s">
        <v>399</v>
      </c>
      <c r="F26" s="67" t="s">
        <v>337</v>
      </c>
      <c r="G26" s="39" t="s">
        <v>400</v>
      </c>
      <c r="H26" s="67" t="s">
        <v>394</v>
      </c>
      <c r="I26" s="67" t="s">
        <v>333</v>
      </c>
      <c r="J26" s="39" t="s">
        <v>401</v>
      </c>
    </row>
    <row r="27" spans="1:10" ht="42" customHeight="1">
      <c r="A27" s="194" t="s">
        <v>286</v>
      </c>
      <c r="B27" s="195" t="s">
        <v>391</v>
      </c>
      <c r="C27" s="67" t="s">
        <v>347</v>
      </c>
      <c r="D27" s="67" t="s">
        <v>348</v>
      </c>
      <c r="E27" s="39" t="s">
        <v>402</v>
      </c>
      <c r="F27" s="67" t="s">
        <v>337</v>
      </c>
      <c r="G27" s="39" t="s">
        <v>403</v>
      </c>
      <c r="H27" s="67" t="s">
        <v>351</v>
      </c>
      <c r="I27" s="67" t="s">
        <v>352</v>
      </c>
      <c r="J27" s="39" t="s">
        <v>404</v>
      </c>
    </row>
    <row r="28" spans="1:10" ht="42" customHeight="1">
      <c r="A28" s="194" t="s">
        <v>286</v>
      </c>
      <c r="B28" s="195" t="s">
        <v>391</v>
      </c>
      <c r="C28" s="67" t="s">
        <v>354</v>
      </c>
      <c r="D28" s="67" t="s">
        <v>355</v>
      </c>
      <c r="E28" s="39" t="s">
        <v>405</v>
      </c>
      <c r="F28" s="67" t="s">
        <v>330</v>
      </c>
      <c r="G28" s="39" t="s">
        <v>357</v>
      </c>
      <c r="H28" s="67" t="s">
        <v>339</v>
      </c>
      <c r="I28" s="67" t="s">
        <v>333</v>
      </c>
      <c r="J28" s="39" t="s">
        <v>406</v>
      </c>
    </row>
    <row r="29" spans="1:10" ht="42" customHeight="1">
      <c r="A29" s="194" t="s">
        <v>286</v>
      </c>
      <c r="B29" s="195" t="s">
        <v>391</v>
      </c>
      <c r="C29" s="67" t="s">
        <v>354</v>
      </c>
      <c r="D29" s="67" t="s">
        <v>355</v>
      </c>
      <c r="E29" s="39" t="s">
        <v>407</v>
      </c>
      <c r="F29" s="67" t="s">
        <v>330</v>
      </c>
      <c r="G29" s="39" t="s">
        <v>357</v>
      </c>
      <c r="H29" s="67" t="s">
        <v>339</v>
      </c>
      <c r="I29" s="67" t="s">
        <v>333</v>
      </c>
      <c r="J29" s="39" t="s">
        <v>408</v>
      </c>
    </row>
    <row r="30" spans="1:10" ht="42" customHeight="1">
      <c r="A30" s="194" t="s">
        <v>309</v>
      </c>
      <c r="B30" s="195" t="s">
        <v>375</v>
      </c>
      <c r="C30" s="67" t="s">
        <v>327</v>
      </c>
      <c r="D30" s="67" t="s">
        <v>328</v>
      </c>
      <c r="E30" s="39" t="s">
        <v>376</v>
      </c>
      <c r="F30" s="67" t="s">
        <v>330</v>
      </c>
      <c r="G30" s="39" t="s">
        <v>377</v>
      </c>
      <c r="H30" s="67" t="s">
        <v>332</v>
      </c>
      <c r="I30" s="67" t="s">
        <v>333</v>
      </c>
      <c r="J30" s="39" t="s">
        <v>378</v>
      </c>
    </row>
    <row r="31" spans="1:10" ht="42" customHeight="1">
      <c r="A31" s="194" t="s">
        <v>309</v>
      </c>
      <c r="B31" s="195" t="s">
        <v>375</v>
      </c>
      <c r="C31" s="67" t="s">
        <v>327</v>
      </c>
      <c r="D31" s="67" t="s">
        <v>328</v>
      </c>
      <c r="E31" s="39" t="s">
        <v>379</v>
      </c>
      <c r="F31" s="67" t="s">
        <v>330</v>
      </c>
      <c r="G31" s="39" t="s">
        <v>85</v>
      </c>
      <c r="H31" s="67" t="s">
        <v>380</v>
      </c>
      <c r="I31" s="67" t="s">
        <v>333</v>
      </c>
      <c r="J31" s="39" t="s">
        <v>381</v>
      </c>
    </row>
    <row r="32" spans="1:10" ht="42" customHeight="1">
      <c r="A32" s="194" t="s">
        <v>309</v>
      </c>
      <c r="B32" s="195" t="s">
        <v>375</v>
      </c>
      <c r="C32" s="67" t="s">
        <v>327</v>
      </c>
      <c r="D32" s="67" t="s">
        <v>335</v>
      </c>
      <c r="E32" s="39" t="s">
        <v>382</v>
      </c>
      <c r="F32" s="67" t="s">
        <v>337</v>
      </c>
      <c r="G32" s="39" t="s">
        <v>338</v>
      </c>
      <c r="H32" s="67" t="s">
        <v>339</v>
      </c>
      <c r="I32" s="67" t="s">
        <v>333</v>
      </c>
      <c r="J32" s="39" t="s">
        <v>383</v>
      </c>
    </row>
    <row r="33" spans="1:10" ht="42" customHeight="1">
      <c r="A33" s="194" t="s">
        <v>309</v>
      </c>
      <c r="B33" s="195" t="s">
        <v>375</v>
      </c>
      <c r="C33" s="67" t="s">
        <v>327</v>
      </c>
      <c r="D33" s="67" t="s">
        <v>335</v>
      </c>
      <c r="E33" s="39" t="s">
        <v>384</v>
      </c>
      <c r="F33" s="67" t="s">
        <v>330</v>
      </c>
      <c r="G33" s="39" t="s">
        <v>357</v>
      </c>
      <c r="H33" s="67" t="s">
        <v>339</v>
      </c>
      <c r="I33" s="67" t="s">
        <v>333</v>
      </c>
      <c r="J33" s="39" t="s">
        <v>385</v>
      </c>
    </row>
    <row r="34" spans="1:10" ht="42" customHeight="1">
      <c r="A34" s="194" t="s">
        <v>309</v>
      </c>
      <c r="B34" s="195" t="s">
        <v>375</v>
      </c>
      <c r="C34" s="67" t="s">
        <v>347</v>
      </c>
      <c r="D34" s="67" t="s">
        <v>348</v>
      </c>
      <c r="E34" s="39" t="s">
        <v>386</v>
      </c>
      <c r="F34" s="67" t="s">
        <v>337</v>
      </c>
      <c r="G34" s="39" t="s">
        <v>387</v>
      </c>
      <c r="H34" s="67" t="s">
        <v>351</v>
      </c>
      <c r="I34" s="67" t="s">
        <v>352</v>
      </c>
      <c r="J34" s="39" t="s">
        <v>388</v>
      </c>
    </row>
    <row r="35" spans="1:10" ht="42" customHeight="1">
      <c r="A35" s="194" t="s">
        <v>309</v>
      </c>
      <c r="B35" s="195" t="s">
        <v>375</v>
      </c>
      <c r="C35" s="67" t="s">
        <v>354</v>
      </c>
      <c r="D35" s="67" t="s">
        <v>355</v>
      </c>
      <c r="E35" s="39" t="s">
        <v>389</v>
      </c>
      <c r="F35" s="67" t="s">
        <v>330</v>
      </c>
      <c r="G35" s="39" t="s">
        <v>357</v>
      </c>
      <c r="H35" s="67" t="s">
        <v>339</v>
      </c>
      <c r="I35" s="67" t="s">
        <v>333</v>
      </c>
      <c r="J35" s="39" t="s">
        <v>390</v>
      </c>
    </row>
    <row r="36" spans="1:10" ht="42" customHeight="1">
      <c r="A36" s="194" t="s">
        <v>307</v>
      </c>
      <c r="B36" s="195" t="s">
        <v>409</v>
      </c>
      <c r="C36" s="67" t="s">
        <v>327</v>
      </c>
      <c r="D36" s="67" t="s">
        <v>328</v>
      </c>
      <c r="E36" s="39" t="s">
        <v>410</v>
      </c>
      <c r="F36" s="67" t="s">
        <v>330</v>
      </c>
      <c r="G36" s="39" t="s">
        <v>411</v>
      </c>
      <c r="H36" s="67" t="s">
        <v>412</v>
      </c>
      <c r="I36" s="67" t="s">
        <v>333</v>
      </c>
      <c r="J36" s="39" t="s">
        <v>413</v>
      </c>
    </row>
    <row r="37" spans="1:10" ht="42" customHeight="1">
      <c r="A37" s="194" t="s">
        <v>307</v>
      </c>
      <c r="B37" s="195" t="s">
        <v>409</v>
      </c>
      <c r="C37" s="67" t="s">
        <v>327</v>
      </c>
      <c r="D37" s="67" t="s">
        <v>328</v>
      </c>
      <c r="E37" s="39" t="s">
        <v>414</v>
      </c>
      <c r="F37" s="67" t="s">
        <v>330</v>
      </c>
      <c r="G37" s="39" t="s">
        <v>415</v>
      </c>
      <c r="H37" s="67" t="s">
        <v>412</v>
      </c>
      <c r="I37" s="67" t="s">
        <v>333</v>
      </c>
      <c r="J37" s="39" t="s">
        <v>416</v>
      </c>
    </row>
    <row r="38" spans="1:10" ht="42" customHeight="1">
      <c r="A38" s="194" t="s">
        <v>307</v>
      </c>
      <c r="B38" s="195" t="s">
        <v>409</v>
      </c>
      <c r="C38" s="67" t="s">
        <v>327</v>
      </c>
      <c r="D38" s="67" t="s">
        <v>335</v>
      </c>
      <c r="E38" s="39" t="s">
        <v>417</v>
      </c>
      <c r="F38" s="67" t="s">
        <v>337</v>
      </c>
      <c r="G38" s="39" t="s">
        <v>338</v>
      </c>
      <c r="H38" s="67" t="s">
        <v>339</v>
      </c>
      <c r="I38" s="67" t="s">
        <v>333</v>
      </c>
      <c r="J38" s="39" t="s">
        <v>418</v>
      </c>
    </row>
    <row r="39" spans="1:10" ht="42" customHeight="1">
      <c r="A39" s="194" t="s">
        <v>307</v>
      </c>
      <c r="B39" s="195" t="s">
        <v>409</v>
      </c>
      <c r="C39" s="67" t="s">
        <v>327</v>
      </c>
      <c r="D39" s="67" t="s">
        <v>335</v>
      </c>
      <c r="E39" s="39" t="s">
        <v>419</v>
      </c>
      <c r="F39" s="67" t="s">
        <v>337</v>
      </c>
      <c r="G39" s="39" t="s">
        <v>338</v>
      </c>
      <c r="H39" s="67" t="s">
        <v>339</v>
      </c>
      <c r="I39" s="67" t="s">
        <v>333</v>
      </c>
      <c r="J39" s="39" t="s">
        <v>420</v>
      </c>
    </row>
    <row r="40" spans="1:10" ht="42" customHeight="1">
      <c r="A40" s="194" t="s">
        <v>307</v>
      </c>
      <c r="B40" s="195" t="s">
        <v>409</v>
      </c>
      <c r="C40" s="67" t="s">
        <v>327</v>
      </c>
      <c r="D40" s="67" t="s">
        <v>343</v>
      </c>
      <c r="E40" s="39" t="s">
        <v>421</v>
      </c>
      <c r="F40" s="67" t="s">
        <v>361</v>
      </c>
      <c r="G40" s="39" t="s">
        <v>422</v>
      </c>
      <c r="H40" s="67" t="s">
        <v>351</v>
      </c>
      <c r="I40" s="67" t="s">
        <v>352</v>
      </c>
      <c r="J40" s="39" t="s">
        <v>423</v>
      </c>
    </row>
    <row r="41" spans="1:10" ht="42" customHeight="1">
      <c r="A41" s="194" t="s">
        <v>307</v>
      </c>
      <c r="B41" s="195" t="s">
        <v>409</v>
      </c>
      <c r="C41" s="67" t="s">
        <v>347</v>
      </c>
      <c r="D41" s="67" t="s">
        <v>348</v>
      </c>
      <c r="E41" s="39" t="s">
        <v>424</v>
      </c>
      <c r="F41" s="67" t="s">
        <v>337</v>
      </c>
      <c r="G41" s="39" t="s">
        <v>425</v>
      </c>
      <c r="H41" s="67" t="s">
        <v>332</v>
      </c>
      <c r="I41" s="67" t="s">
        <v>333</v>
      </c>
      <c r="J41" s="39" t="s">
        <v>426</v>
      </c>
    </row>
    <row r="42" spans="1:10" ht="42" customHeight="1">
      <c r="A42" s="194" t="s">
        <v>307</v>
      </c>
      <c r="B42" s="195" t="s">
        <v>409</v>
      </c>
      <c r="C42" s="67" t="s">
        <v>354</v>
      </c>
      <c r="D42" s="67" t="s">
        <v>355</v>
      </c>
      <c r="E42" s="39" t="s">
        <v>427</v>
      </c>
      <c r="F42" s="67" t="s">
        <v>330</v>
      </c>
      <c r="G42" s="39" t="s">
        <v>428</v>
      </c>
      <c r="H42" s="67" t="s">
        <v>339</v>
      </c>
      <c r="I42" s="67" t="s">
        <v>333</v>
      </c>
      <c r="J42" s="39" t="s">
        <v>429</v>
      </c>
    </row>
    <row r="43" spans="1:10" ht="42" customHeight="1">
      <c r="A43" s="194" t="s">
        <v>303</v>
      </c>
      <c r="B43" s="195" t="s">
        <v>430</v>
      </c>
      <c r="C43" s="67" t="s">
        <v>327</v>
      </c>
      <c r="D43" s="67" t="s">
        <v>328</v>
      </c>
      <c r="E43" s="39" t="s">
        <v>431</v>
      </c>
      <c r="F43" s="67" t="s">
        <v>337</v>
      </c>
      <c r="G43" s="39" t="s">
        <v>69</v>
      </c>
      <c r="H43" s="67" t="s">
        <v>412</v>
      </c>
      <c r="I43" s="67" t="s">
        <v>333</v>
      </c>
      <c r="J43" s="39" t="s">
        <v>432</v>
      </c>
    </row>
    <row r="44" spans="1:10" ht="42" customHeight="1">
      <c r="A44" s="194" t="s">
        <v>303</v>
      </c>
      <c r="B44" s="195" t="s">
        <v>430</v>
      </c>
      <c r="C44" s="67" t="s">
        <v>327</v>
      </c>
      <c r="D44" s="67" t="s">
        <v>328</v>
      </c>
      <c r="E44" s="39" t="s">
        <v>433</v>
      </c>
      <c r="F44" s="67" t="s">
        <v>337</v>
      </c>
      <c r="G44" s="39" t="s">
        <v>434</v>
      </c>
      <c r="H44" s="67" t="s">
        <v>412</v>
      </c>
      <c r="I44" s="67" t="s">
        <v>333</v>
      </c>
      <c r="J44" s="39" t="s">
        <v>435</v>
      </c>
    </row>
    <row r="45" spans="1:10" ht="42" customHeight="1">
      <c r="A45" s="194" t="s">
        <v>303</v>
      </c>
      <c r="B45" s="195" t="s">
        <v>430</v>
      </c>
      <c r="C45" s="67" t="s">
        <v>327</v>
      </c>
      <c r="D45" s="67" t="s">
        <v>328</v>
      </c>
      <c r="E45" s="39" t="s">
        <v>436</v>
      </c>
      <c r="F45" s="67" t="s">
        <v>337</v>
      </c>
      <c r="G45" s="39" t="s">
        <v>437</v>
      </c>
      <c r="H45" s="67" t="s">
        <v>412</v>
      </c>
      <c r="I45" s="67" t="s">
        <v>333</v>
      </c>
      <c r="J45" s="39" t="s">
        <v>438</v>
      </c>
    </row>
    <row r="46" spans="1:10" ht="42" customHeight="1">
      <c r="A46" s="194" t="s">
        <v>303</v>
      </c>
      <c r="B46" s="195" t="s">
        <v>430</v>
      </c>
      <c r="C46" s="67" t="s">
        <v>327</v>
      </c>
      <c r="D46" s="67" t="s">
        <v>335</v>
      </c>
      <c r="E46" s="39" t="s">
        <v>419</v>
      </c>
      <c r="F46" s="67" t="s">
        <v>337</v>
      </c>
      <c r="G46" s="39" t="s">
        <v>338</v>
      </c>
      <c r="H46" s="67" t="s">
        <v>339</v>
      </c>
      <c r="I46" s="67" t="s">
        <v>333</v>
      </c>
      <c r="J46" s="39" t="s">
        <v>419</v>
      </c>
    </row>
    <row r="47" spans="1:10" ht="42" customHeight="1">
      <c r="A47" s="194" t="s">
        <v>303</v>
      </c>
      <c r="B47" s="195" t="s">
        <v>430</v>
      </c>
      <c r="C47" s="67" t="s">
        <v>347</v>
      </c>
      <c r="D47" s="67" t="s">
        <v>348</v>
      </c>
      <c r="E47" s="39" t="s">
        <v>439</v>
      </c>
      <c r="F47" s="67" t="s">
        <v>337</v>
      </c>
      <c r="G47" s="39" t="s">
        <v>440</v>
      </c>
      <c r="H47" s="67" t="s">
        <v>351</v>
      </c>
      <c r="I47" s="67" t="s">
        <v>352</v>
      </c>
      <c r="J47" s="39" t="s">
        <v>441</v>
      </c>
    </row>
    <row r="48" spans="1:10" ht="42" customHeight="1">
      <c r="A48" s="194" t="s">
        <v>303</v>
      </c>
      <c r="B48" s="195" t="s">
        <v>430</v>
      </c>
      <c r="C48" s="67" t="s">
        <v>354</v>
      </c>
      <c r="D48" s="67" t="s">
        <v>355</v>
      </c>
      <c r="E48" s="39" t="s">
        <v>442</v>
      </c>
      <c r="F48" s="67" t="s">
        <v>330</v>
      </c>
      <c r="G48" s="39" t="s">
        <v>373</v>
      </c>
      <c r="H48" s="67" t="s">
        <v>339</v>
      </c>
      <c r="I48" s="67" t="s">
        <v>333</v>
      </c>
      <c r="J48" s="39" t="s">
        <v>443</v>
      </c>
    </row>
    <row r="49" spans="1:10" ht="42" customHeight="1">
      <c r="A49" s="194" t="s">
        <v>311</v>
      </c>
      <c r="B49" s="195" t="s">
        <v>444</v>
      </c>
      <c r="C49" s="67" t="s">
        <v>327</v>
      </c>
      <c r="D49" s="67" t="s">
        <v>328</v>
      </c>
      <c r="E49" s="39" t="s">
        <v>445</v>
      </c>
      <c r="F49" s="67" t="s">
        <v>330</v>
      </c>
      <c r="G49" s="39" t="s">
        <v>331</v>
      </c>
      <c r="H49" s="67" t="s">
        <v>332</v>
      </c>
      <c r="I49" s="67" t="s">
        <v>333</v>
      </c>
      <c r="J49" s="39" t="s">
        <v>446</v>
      </c>
    </row>
    <row r="50" spans="1:10" ht="42" customHeight="1">
      <c r="A50" s="194" t="s">
        <v>311</v>
      </c>
      <c r="B50" s="195" t="s">
        <v>444</v>
      </c>
      <c r="C50" s="67" t="s">
        <v>327</v>
      </c>
      <c r="D50" s="67" t="s">
        <v>328</v>
      </c>
      <c r="E50" s="39" t="s">
        <v>447</v>
      </c>
      <c r="F50" s="67" t="s">
        <v>330</v>
      </c>
      <c r="G50" s="39" t="s">
        <v>338</v>
      </c>
      <c r="H50" s="67" t="s">
        <v>448</v>
      </c>
      <c r="I50" s="67" t="s">
        <v>333</v>
      </c>
      <c r="J50" s="39" t="s">
        <v>449</v>
      </c>
    </row>
    <row r="51" spans="1:10" ht="42" customHeight="1">
      <c r="A51" s="194" t="s">
        <v>311</v>
      </c>
      <c r="B51" s="195" t="s">
        <v>444</v>
      </c>
      <c r="C51" s="67" t="s">
        <v>327</v>
      </c>
      <c r="D51" s="67" t="s">
        <v>328</v>
      </c>
      <c r="E51" s="39" t="s">
        <v>450</v>
      </c>
      <c r="F51" s="67" t="s">
        <v>330</v>
      </c>
      <c r="G51" s="39" t="s">
        <v>373</v>
      </c>
      <c r="H51" s="67" t="s">
        <v>451</v>
      </c>
      <c r="I51" s="67" t="s">
        <v>333</v>
      </c>
      <c r="J51" s="39" t="s">
        <v>452</v>
      </c>
    </row>
    <row r="52" spans="1:10" ht="42" customHeight="1">
      <c r="A52" s="194" t="s">
        <v>311</v>
      </c>
      <c r="B52" s="195" t="s">
        <v>444</v>
      </c>
      <c r="C52" s="67" t="s">
        <v>327</v>
      </c>
      <c r="D52" s="67" t="s">
        <v>335</v>
      </c>
      <c r="E52" s="39" t="s">
        <v>453</v>
      </c>
      <c r="F52" s="67" t="s">
        <v>330</v>
      </c>
      <c r="G52" s="39" t="s">
        <v>345</v>
      </c>
      <c r="H52" s="67" t="s">
        <v>339</v>
      </c>
      <c r="I52" s="67" t="s">
        <v>333</v>
      </c>
      <c r="J52" s="39" t="s">
        <v>454</v>
      </c>
    </row>
    <row r="53" spans="1:10" ht="42" customHeight="1">
      <c r="A53" s="194" t="s">
        <v>311</v>
      </c>
      <c r="B53" s="195" t="s">
        <v>444</v>
      </c>
      <c r="C53" s="67" t="s">
        <v>327</v>
      </c>
      <c r="D53" s="67" t="s">
        <v>335</v>
      </c>
      <c r="E53" s="39" t="s">
        <v>455</v>
      </c>
      <c r="F53" s="67" t="s">
        <v>330</v>
      </c>
      <c r="G53" s="39" t="s">
        <v>357</v>
      </c>
      <c r="H53" s="67" t="s">
        <v>339</v>
      </c>
      <c r="I53" s="67" t="s">
        <v>333</v>
      </c>
      <c r="J53" s="39" t="s">
        <v>456</v>
      </c>
    </row>
    <row r="54" spans="1:10" ht="42" customHeight="1">
      <c r="A54" s="194" t="s">
        <v>311</v>
      </c>
      <c r="B54" s="195" t="s">
        <v>444</v>
      </c>
      <c r="C54" s="67" t="s">
        <v>327</v>
      </c>
      <c r="D54" s="67" t="s">
        <v>335</v>
      </c>
      <c r="E54" s="39" t="s">
        <v>457</v>
      </c>
      <c r="F54" s="67" t="s">
        <v>337</v>
      </c>
      <c r="G54" s="39" t="s">
        <v>338</v>
      </c>
      <c r="H54" s="67" t="s">
        <v>339</v>
      </c>
      <c r="I54" s="67" t="s">
        <v>333</v>
      </c>
      <c r="J54" s="39" t="s">
        <v>458</v>
      </c>
    </row>
    <row r="55" spans="1:10" ht="42" customHeight="1">
      <c r="A55" s="194" t="s">
        <v>311</v>
      </c>
      <c r="B55" s="195" t="s">
        <v>444</v>
      </c>
      <c r="C55" s="67" t="s">
        <v>347</v>
      </c>
      <c r="D55" s="67" t="s">
        <v>348</v>
      </c>
      <c r="E55" s="39" t="s">
        <v>459</v>
      </c>
      <c r="F55" s="67" t="s">
        <v>337</v>
      </c>
      <c r="G55" s="39" t="s">
        <v>425</v>
      </c>
      <c r="H55" s="67" t="s">
        <v>332</v>
      </c>
      <c r="I55" s="67" t="s">
        <v>333</v>
      </c>
      <c r="J55" s="39" t="s">
        <v>460</v>
      </c>
    </row>
    <row r="56" spans="1:10" ht="42" customHeight="1">
      <c r="A56" s="194" t="s">
        <v>311</v>
      </c>
      <c r="B56" s="195" t="s">
        <v>444</v>
      </c>
      <c r="C56" s="67" t="s">
        <v>347</v>
      </c>
      <c r="D56" s="67" t="s">
        <v>348</v>
      </c>
      <c r="E56" s="39" t="s">
        <v>461</v>
      </c>
      <c r="F56" s="67" t="s">
        <v>330</v>
      </c>
      <c r="G56" s="39" t="s">
        <v>462</v>
      </c>
      <c r="H56" s="67" t="s">
        <v>463</v>
      </c>
      <c r="I56" s="67" t="s">
        <v>352</v>
      </c>
      <c r="J56" s="39" t="s">
        <v>464</v>
      </c>
    </row>
    <row r="57" spans="1:10" ht="42" customHeight="1">
      <c r="A57" s="194" t="s">
        <v>311</v>
      </c>
      <c r="B57" s="195" t="s">
        <v>444</v>
      </c>
      <c r="C57" s="67" t="s">
        <v>354</v>
      </c>
      <c r="D57" s="67" t="s">
        <v>355</v>
      </c>
      <c r="E57" s="39" t="s">
        <v>465</v>
      </c>
      <c r="F57" s="67" t="s">
        <v>330</v>
      </c>
      <c r="G57" s="39" t="s">
        <v>345</v>
      </c>
      <c r="H57" s="67" t="s">
        <v>339</v>
      </c>
      <c r="I57" s="67" t="s">
        <v>333</v>
      </c>
      <c r="J57" s="39" t="s">
        <v>466</v>
      </c>
    </row>
    <row r="58" spans="1:10" ht="42" customHeight="1">
      <c r="A58" s="194" t="s">
        <v>313</v>
      </c>
      <c r="B58" s="195" t="s">
        <v>467</v>
      </c>
      <c r="C58" s="67" t="s">
        <v>327</v>
      </c>
      <c r="D58" s="67" t="s">
        <v>328</v>
      </c>
      <c r="E58" s="39" t="s">
        <v>468</v>
      </c>
      <c r="F58" s="67" t="s">
        <v>337</v>
      </c>
      <c r="G58" s="39" t="s">
        <v>92</v>
      </c>
      <c r="H58" s="67" t="s">
        <v>394</v>
      </c>
      <c r="I58" s="67" t="s">
        <v>333</v>
      </c>
      <c r="J58" s="39" t="s">
        <v>469</v>
      </c>
    </row>
    <row r="59" spans="1:10" ht="42" customHeight="1">
      <c r="A59" s="194" t="s">
        <v>313</v>
      </c>
      <c r="B59" s="195" t="s">
        <v>467</v>
      </c>
      <c r="C59" s="67" t="s">
        <v>327</v>
      </c>
      <c r="D59" s="67" t="s">
        <v>328</v>
      </c>
      <c r="E59" s="39" t="s">
        <v>470</v>
      </c>
      <c r="F59" s="67" t="s">
        <v>337</v>
      </c>
      <c r="G59" s="39" t="s">
        <v>84</v>
      </c>
      <c r="H59" s="67" t="s">
        <v>394</v>
      </c>
      <c r="I59" s="67" t="s">
        <v>333</v>
      </c>
      <c r="J59" s="39" t="s">
        <v>471</v>
      </c>
    </row>
    <row r="60" spans="1:10" ht="42" customHeight="1">
      <c r="A60" s="194" t="s">
        <v>313</v>
      </c>
      <c r="B60" s="195" t="s">
        <v>467</v>
      </c>
      <c r="C60" s="67" t="s">
        <v>327</v>
      </c>
      <c r="D60" s="67" t="s">
        <v>343</v>
      </c>
      <c r="E60" s="39" t="s">
        <v>472</v>
      </c>
      <c r="F60" s="67" t="s">
        <v>330</v>
      </c>
      <c r="G60" s="39" t="s">
        <v>473</v>
      </c>
      <c r="H60" s="67" t="s">
        <v>339</v>
      </c>
      <c r="I60" s="67" t="s">
        <v>333</v>
      </c>
      <c r="J60" s="39" t="s">
        <v>474</v>
      </c>
    </row>
    <row r="61" spans="1:10" ht="42" customHeight="1">
      <c r="A61" s="194" t="s">
        <v>313</v>
      </c>
      <c r="B61" s="195" t="s">
        <v>467</v>
      </c>
      <c r="C61" s="67" t="s">
        <v>347</v>
      </c>
      <c r="D61" s="67" t="s">
        <v>348</v>
      </c>
      <c r="E61" s="39" t="s">
        <v>475</v>
      </c>
      <c r="F61" s="67" t="s">
        <v>330</v>
      </c>
      <c r="G61" s="39" t="s">
        <v>476</v>
      </c>
      <c r="H61" s="67" t="s">
        <v>394</v>
      </c>
      <c r="I61" s="67" t="s">
        <v>333</v>
      </c>
      <c r="J61" s="39" t="s">
        <v>477</v>
      </c>
    </row>
    <row r="62" spans="1:10" ht="42" customHeight="1">
      <c r="A62" s="194" t="s">
        <v>313</v>
      </c>
      <c r="B62" s="195" t="s">
        <v>467</v>
      </c>
      <c r="C62" s="67" t="s">
        <v>354</v>
      </c>
      <c r="D62" s="67" t="s">
        <v>355</v>
      </c>
      <c r="E62" s="39" t="s">
        <v>478</v>
      </c>
      <c r="F62" s="67" t="s">
        <v>330</v>
      </c>
      <c r="G62" s="39" t="s">
        <v>373</v>
      </c>
      <c r="H62" s="67" t="s">
        <v>339</v>
      </c>
      <c r="I62" s="67" t="s">
        <v>333</v>
      </c>
      <c r="J62" s="39" t="s">
        <v>479</v>
      </c>
    </row>
    <row r="63" spans="1:10" ht="42" customHeight="1">
      <c r="A63" s="194" t="s">
        <v>305</v>
      </c>
      <c r="B63" s="195" t="s">
        <v>480</v>
      </c>
      <c r="C63" s="67" t="s">
        <v>327</v>
      </c>
      <c r="D63" s="67" t="s">
        <v>328</v>
      </c>
      <c r="E63" s="39" t="s">
        <v>481</v>
      </c>
      <c r="F63" s="67" t="s">
        <v>330</v>
      </c>
      <c r="G63" s="39" t="s">
        <v>87</v>
      </c>
      <c r="H63" s="67" t="s">
        <v>332</v>
      </c>
      <c r="I63" s="67" t="s">
        <v>333</v>
      </c>
      <c r="J63" s="39" t="s">
        <v>482</v>
      </c>
    </row>
    <row r="64" spans="1:10" ht="42" customHeight="1">
      <c r="A64" s="194" t="s">
        <v>305</v>
      </c>
      <c r="B64" s="195" t="s">
        <v>480</v>
      </c>
      <c r="C64" s="67" t="s">
        <v>327</v>
      </c>
      <c r="D64" s="67" t="s">
        <v>328</v>
      </c>
      <c r="E64" s="39" t="s">
        <v>483</v>
      </c>
      <c r="F64" s="67" t="s">
        <v>330</v>
      </c>
      <c r="G64" s="39" t="s">
        <v>338</v>
      </c>
      <c r="H64" s="67" t="s">
        <v>394</v>
      </c>
      <c r="I64" s="67" t="s">
        <v>333</v>
      </c>
      <c r="J64" s="39" t="s">
        <v>484</v>
      </c>
    </row>
    <row r="65" spans="1:10" ht="42" customHeight="1">
      <c r="A65" s="194" t="s">
        <v>305</v>
      </c>
      <c r="B65" s="195" t="s">
        <v>480</v>
      </c>
      <c r="C65" s="67" t="s">
        <v>327</v>
      </c>
      <c r="D65" s="67" t="s">
        <v>328</v>
      </c>
      <c r="E65" s="39" t="s">
        <v>485</v>
      </c>
      <c r="F65" s="67" t="s">
        <v>330</v>
      </c>
      <c r="G65" s="39" t="s">
        <v>89</v>
      </c>
      <c r="H65" s="67" t="s">
        <v>486</v>
      </c>
      <c r="I65" s="67" t="s">
        <v>333</v>
      </c>
      <c r="J65" s="39" t="s">
        <v>487</v>
      </c>
    </row>
    <row r="66" spans="1:10" ht="42" customHeight="1">
      <c r="A66" s="194" t="s">
        <v>305</v>
      </c>
      <c r="B66" s="195" t="s">
        <v>480</v>
      </c>
      <c r="C66" s="67" t="s">
        <v>327</v>
      </c>
      <c r="D66" s="67" t="s">
        <v>335</v>
      </c>
      <c r="E66" s="39" t="s">
        <v>488</v>
      </c>
      <c r="F66" s="67" t="s">
        <v>330</v>
      </c>
      <c r="G66" s="39" t="s">
        <v>345</v>
      </c>
      <c r="H66" s="67" t="s">
        <v>339</v>
      </c>
      <c r="I66" s="67" t="s">
        <v>333</v>
      </c>
      <c r="J66" s="39" t="s">
        <v>489</v>
      </c>
    </row>
    <row r="67" spans="1:10" ht="42" customHeight="1">
      <c r="A67" s="194" t="s">
        <v>305</v>
      </c>
      <c r="B67" s="195" t="s">
        <v>480</v>
      </c>
      <c r="C67" s="67" t="s">
        <v>347</v>
      </c>
      <c r="D67" s="67" t="s">
        <v>348</v>
      </c>
      <c r="E67" s="39" t="s">
        <v>490</v>
      </c>
      <c r="F67" s="67" t="s">
        <v>337</v>
      </c>
      <c r="G67" s="39" t="s">
        <v>491</v>
      </c>
      <c r="H67" s="67" t="s">
        <v>351</v>
      </c>
      <c r="I67" s="67" t="s">
        <v>352</v>
      </c>
      <c r="J67" s="39" t="s">
        <v>492</v>
      </c>
    </row>
    <row r="68" spans="1:10" ht="42" customHeight="1">
      <c r="A68" s="194" t="s">
        <v>305</v>
      </c>
      <c r="B68" s="195" t="s">
        <v>480</v>
      </c>
      <c r="C68" s="67" t="s">
        <v>354</v>
      </c>
      <c r="D68" s="67" t="s">
        <v>355</v>
      </c>
      <c r="E68" s="39" t="s">
        <v>493</v>
      </c>
      <c r="F68" s="67" t="s">
        <v>330</v>
      </c>
      <c r="G68" s="39" t="s">
        <v>373</v>
      </c>
      <c r="H68" s="67" t="s">
        <v>339</v>
      </c>
      <c r="I68" s="67" t="s">
        <v>333</v>
      </c>
      <c r="J68" s="39" t="s">
        <v>494</v>
      </c>
    </row>
    <row r="69" spans="1:10" ht="42" customHeight="1">
      <c r="A69" s="194" t="s">
        <v>305</v>
      </c>
      <c r="B69" s="195" t="s">
        <v>480</v>
      </c>
      <c r="C69" s="67" t="s">
        <v>354</v>
      </c>
      <c r="D69" s="67" t="s">
        <v>355</v>
      </c>
      <c r="E69" s="39" t="s">
        <v>495</v>
      </c>
      <c r="F69" s="67" t="s">
        <v>330</v>
      </c>
      <c r="G69" s="39" t="s">
        <v>357</v>
      </c>
      <c r="H69" s="67" t="s">
        <v>339</v>
      </c>
      <c r="I69" s="67" t="s">
        <v>333</v>
      </c>
      <c r="J69" s="39" t="s">
        <v>496</v>
      </c>
    </row>
    <row r="70" spans="1:10" ht="42" customHeight="1">
      <c r="A70" s="194" t="s">
        <v>295</v>
      </c>
      <c r="B70" s="195" t="s">
        <v>497</v>
      </c>
      <c r="C70" s="67" t="s">
        <v>327</v>
      </c>
      <c r="D70" s="67" t="s">
        <v>328</v>
      </c>
      <c r="E70" s="39" t="s">
        <v>498</v>
      </c>
      <c r="F70" s="67" t="s">
        <v>361</v>
      </c>
      <c r="G70" s="39" t="s">
        <v>499</v>
      </c>
      <c r="H70" s="67" t="s">
        <v>500</v>
      </c>
      <c r="I70" s="67" t="s">
        <v>333</v>
      </c>
      <c r="J70" s="39" t="s">
        <v>501</v>
      </c>
    </row>
    <row r="71" spans="1:10" ht="42" customHeight="1">
      <c r="A71" s="194" t="s">
        <v>295</v>
      </c>
      <c r="B71" s="195" t="s">
        <v>497</v>
      </c>
      <c r="C71" s="67" t="s">
        <v>327</v>
      </c>
      <c r="D71" s="67" t="s">
        <v>335</v>
      </c>
      <c r="E71" s="39" t="s">
        <v>502</v>
      </c>
      <c r="F71" s="67" t="s">
        <v>337</v>
      </c>
      <c r="G71" s="39" t="s">
        <v>503</v>
      </c>
      <c r="H71" s="67" t="s">
        <v>504</v>
      </c>
      <c r="I71" s="67" t="s">
        <v>333</v>
      </c>
      <c r="J71" s="39" t="s">
        <v>505</v>
      </c>
    </row>
    <row r="72" spans="1:10" ht="42" customHeight="1">
      <c r="A72" s="194" t="s">
        <v>295</v>
      </c>
      <c r="B72" s="195" t="s">
        <v>497</v>
      </c>
      <c r="C72" s="67" t="s">
        <v>347</v>
      </c>
      <c r="D72" s="67" t="s">
        <v>348</v>
      </c>
      <c r="E72" s="39" t="s">
        <v>506</v>
      </c>
      <c r="F72" s="67" t="s">
        <v>337</v>
      </c>
      <c r="G72" s="39" t="s">
        <v>507</v>
      </c>
      <c r="H72" s="67" t="s">
        <v>351</v>
      </c>
      <c r="I72" s="67" t="s">
        <v>333</v>
      </c>
      <c r="J72" s="39" t="s">
        <v>508</v>
      </c>
    </row>
    <row r="73" spans="1:10" ht="42" customHeight="1">
      <c r="A73" s="194" t="s">
        <v>295</v>
      </c>
      <c r="B73" s="195" t="s">
        <v>497</v>
      </c>
      <c r="C73" s="67" t="s">
        <v>354</v>
      </c>
      <c r="D73" s="67" t="s">
        <v>355</v>
      </c>
      <c r="E73" s="39" t="s">
        <v>509</v>
      </c>
      <c r="F73" s="67" t="s">
        <v>330</v>
      </c>
      <c r="G73" s="39" t="s">
        <v>428</v>
      </c>
      <c r="H73" s="67" t="s">
        <v>339</v>
      </c>
      <c r="I73" s="67" t="s">
        <v>333</v>
      </c>
      <c r="J73" s="39" t="s">
        <v>509</v>
      </c>
    </row>
    <row r="74" spans="1:10" ht="42" customHeight="1">
      <c r="A74" s="194" t="s">
        <v>297</v>
      </c>
      <c r="B74" s="195" t="s">
        <v>510</v>
      </c>
      <c r="C74" s="67" t="s">
        <v>327</v>
      </c>
      <c r="D74" s="67" t="s">
        <v>328</v>
      </c>
      <c r="E74" s="39" t="s">
        <v>511</v>
      </c>
      <c r="F74" s="67" t="s">
        <v>337</v>
      </c>
      <c r="G74" s="39" t="s">
        <v>338</v>
      </c>
      <c r="H74" s="67" t="s">
        <v>339</v>
      </c>
      <c r="I74" s="67" t="s">
        <v>333</v>
      </c>
      <c r="J74" s="39" t="s">
        <v>512</v>
      </c>
    </row>
    <row r="75" spans="1:10" ht="42" customHeight="1">
      <c r="A75" s="194" t="s">
        <v>297</v>
      </c>
      <c r="B75" s="195" t="s">
        <v>510</v>
      </c>
      <c r="C75" s="67" t="s">
        <v>327</v>
      </c>
      <c r="D75" s="67" t="s">
        <v>335</v>
      </c>
      <c r="E75" s="39" t="s">
        <v>513</v>
      </c>
      <c r="F75" s="67" t="s">
        <v>337</v>
      </c>
      <c r="G75" s="39" t="s">
        <v>338</v>
      </c>
      <c r="H75" s="67" t="s">
        <v>339</v>
      </c>
      <c r="I75" s="67" t="s">
        <v>333</v>
      </c>
      <c r="J75" s="39" t="s">
        <v>514</v>
      </c>
    </row>
    <row r="76" spans="1:10" ht="42" customHeight="1">
      <c r="A76" s="194" t="s">
        <v>297</v>
      </c>
      <c r="B76" s="195" t="s">
        <v>510</v>
      </c>
      <c r="C76" s="67" t="s">
        <v>327</v>
      </c>
      <c r="D76" s="67" t="s">
        <v>343</v>
      </c>
      <c r="E76" s="39" t="s">
        <v>515</v>
      </c>
      <c r="F76" s="67" t="s">
        <v>361</v>
      </c>
      <c r="G76" s="39" t="s">
        <v>516</v>
      </c>
      <c r="H76" s="67" t="s">
        <v>351</v>
      </c>
      <c r="I76" s="67" t="s">
        <v>333</v>
      </c>
      <c r="J76" s="39" t="s">
        <v>517</v>
      </c>
    </row>
    <row r="77" spans="1:10" ht="42" customHeight="1">
      <c r="A77" s="194" t="s">
        <v>297</v>
      </c>
      <c r="B77" s="195" t="s">
        <v>510</v>
      </c>
      <c r="C77" s="67" t="s">
        <v>347</v>
      </c>
      <c r="D77" s="67" t="s">
        <v>348</v>
      </c>
      <c r="E77" s="39" t="s">
        <v>518</v>
      </c>
      <c r="F77" s="67" t="s">
        <v>337</v>
      </c>
      <c r="G77" s="39" t="s">
        <v>519</v>
      </c>
      <c r="H77" s="67" t="s">
        <v>351</v>
      </c>
      <c r="I77" s="67" t="s">
        <v>352</v>
      </c>
      <c r="J77" s="39" t="s">
        <v>520</v>
      </c>
    </row>
    <row r="78" spans="1:10" ht="42" customHeight="1">
      <c r="A78" s="194" t="s">
        <v>297</v>
      </c>
      <c r="B78" s="195" t="s">
        <v>510</v>
      </c>
      <c r="C78" s="67" t="s">
        <v>354</v>
      </c>
      <c r="D78" s="67" t="s">
        <v>355</v>
      </c>
      <c r="E78" s="39" t="s">
        <v>521</v>
      </c>
      <c r="F78" s="67" t="s">
        <v>330</v>
      </c>
      <c r="G78" s="39" t="s">
        <v>428</v>
      </c>
      <c r="H78" s="67" t="s">
        <v>339</v>
      </c>
      <c r="I78" s="67" t="s">
        <v>333</v>
      </c>
      <c r="J78" s="39" t="s">
        <v>522</v>
      </c>
    </row>
  </sheetData>
  <mergeCells count="26">
    <mergeCell ref="A74:A78"/>
    <mergeCell ref="B74:B78"/>
    <mergeCell ref="A58:A62"/>
    <mergeCell ref="B58:B62"/>
    <mergeCell ref="A63:A69"/>
    <mergeCell ref="B63:B69"/>
    <mergeCell ref="A70:A73"/>
    <mergeCell ref="B70:B73"/>
    <mergeCell ref="A36:A42"/>
    <mergeCell ref="B36:B42"/>
    <mergeCell ref="A43:A48"/>
    <mergeCell ref="B43:B48"/>
    <mergeCell ref="A49:A57"/>
    <mergeCell ref="B49:B57"/>
    <mergeCell ref="A18:A23"/>
    <mergeCell ref="B18:B23"/>
    <mergeCell ref="A24:A29"/>
    <mergeCell ref="B24:B29"/>
    <mergeCell ref="A30:A35"/>
    <mergeCell ref="B30:B35"/>
    <mergeCell ref="A2:J2"/>
    <mergeCell ref="A3:H3"/>
    <mergeCell ref="A8:A13"/>
    <mergeCell ref="B8:B13"/>
    <mergeCell ref="A14:A17"/>
    <mergeCell ref="B14:B17"/>
  </mergeCells>
  <phoneticPr fontId="18" type="noConversion"/>
  <pageMargins left="0.7" right="0.7" top="0.75" bottom="0.75" header="0.3" footer="0.3"/>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2026-02-27T04:47:18Z</dcterms:created>
  <dcterms:modified xsi:type="dcterms:W3CDTF">2026-03-02T01:42:10Z</dcterms:modified>
</cp:coreProperties>
</file>