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510" yWindow="570" windowWidth="27735" windowHeight="11475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</sheets>
  <calcPr calcId="144525"/>
</workbook>
</file>

<file path=xl/calcChain.xml><?xml version="1.0" encoding="utf-8"?>
<calcChain xmlns="http://schemas.openxmlformats.org/spreadsheetml/2006/main">
  <c r="G5" i="17" l="1"/>
  <c r="F5" i="17"/>
  <c r="E5" i="17"/>
  <c r="A3" i="17"/>
  <c r="A2" i="17"/>
  <c r="A3" i="16"/>
  <c r="A2" i="16"/>
  <c r="A3" i="15"/>
  <c r="A2" i="15"/>
  <c r="A3" i="14"/>
  <c r="A2" i="14"/>
  <c r="A3" i="13"/>
  <c r="A2" i="13"/>
  <c r="A3" i="12"/>
  <c r="A2" i="12"/>
  <c r="A3" i="11"/>
  <c r="A2" i="11"/>
  <c r="A3" i="10"/>
  <c r="A2" i="10"/>
  <c r="A3" i="9"/>
  <c r="A2" i="9"/>
  <c r="A3" i="8"/>
  <c r="A2" i="8"/>
  <c r="A3" i="7"/>
  <c r="A2" i="7"/>
  <c r="A3" i="6"/>
  <c r="A2" i="6"/>
  <c r="A3" i="5"/>
  <c r="A2" i="5"/>
  <c r="A3" i="4"/>
  <c r="A2" i="4"/>
  <c r="A3" i="3"/>
  <c r="A2" i="3"/>
  <c r="A3" i="2"/>
  <c r="A2" i="2"/>
  <c r="A3" i="1"/>
  <c r="A2" i="1"/>
</calcChain>
</file>

<file path=xl/sharedStrings.xml><?xml version="1.0" encoding="utf-8"?>
<sst xmlns="http://schemas.openxmlformats.org/spreadsheetml/2006/main" count="962" uniqueCount="349">
  <si>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</si>
  <si>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</si>
  <si>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</si>
  <si>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</si>
  <si>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</si>
  <si>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</si>
  <si>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</si>
  <si>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</si>
  <si>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</si>
  <si>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</si>
  <si>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</si>
  <si>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</si>
  <si>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</si>
  <si>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</si>
  <si>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</si>
  <si>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</si>
  <si>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</si>
  <si>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</si>
  <si>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</si>
  <si>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</si>
  <si>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</si>
  <si>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</si>
  <si>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</si>
  <si>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</si>
  <si>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</si>
  <si>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</si>
  <si>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</si>
  <si>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</si>
  <si>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</si>
  <si>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</si>
  <si>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</si>
  <si>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</si>
  <si>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</si>
  <si>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</si>
  <si>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</si>
  <si>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</si>
  <si>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</si>
  <si>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</si>
  <si>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</si>
  <si>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</si>
  <si>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</si>
  <si>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</si>
  <si>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</si>
  <si>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</si>
  <si>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</si>
  <si>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</si>
  <si>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</si>
  <si>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</si>
  <si>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</si>
  <si>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</si>
  <si>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</si>
  <si>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</si>
  <si>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</si>
  <si>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</si>
  <si>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</si>
  <si>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</si>
  <si>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</si>
  <si>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</si>
  <si>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</si>
  <si>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</si>
  <si>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</si>
  <si>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</si>
  <si>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</si>
  <si>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</si>
  <si>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</si>
  <si>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</si>
  <si>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</si>
  <si>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</si>
  <si>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</si>
  <si>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263</t>
  </si>
  <si>
    <t>中国共产党嵩明县委员会机构编制委员会办公室</t>
  </si>
  <si>
    <t>263001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</si>
  <si>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</si>
  <si>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</si>
  <si>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</si>
  <si>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</si>
  <si>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</si>
  <si>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</si>
  <si>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</si>
  <si>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</si>
  <si>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</si>
  <si>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</si>
  <si>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</si>
  <si>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</si>
  <si>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</si>
  <si>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</si>
  <si>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</si>
  <si>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</si>
  <si>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</si>
  <si>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</si>
  <si>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</si>
  <si>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</si>
  <si>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</si>
  <si>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</si>
  <si>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</si>
  <si>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</si>
  <si>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</si>
  <si>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</si>
  <si>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201</t>
  </si>
  <si>
    <t>一般公共服务支出</t>
  </si>
  <si>
    <t>20131</t>
  </si>
  <si>
    <t>党委办公厅（室）及相关机构事务</t>
  </si>
  <si>
    <t>2013101</t>
  </si>
  <si>
    <t>行政运行</t>
  </si>
  <si>
    <t>2013150</t>
  </si>
  <si>
    <t>事业运行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</si>
  <si>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</si>
  <si>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</si>
  <si>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</si>
  <si>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</si>
  <si>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</si>
  <si>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</si>
  <si>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</si>
  <si>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</si>
  <si>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</si>
  <si>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</si>
  <si>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</si>
  <si>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</si>
  <si>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</si>
  <si>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</si>
  <si>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</si>
  <si>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</si>
  <si>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</si>
  <si>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</si>
  <si>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</si>
  <si>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</si>
  <si>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</si>
  <si>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</si>
  <si>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</si>
  <si>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</si>
  <si>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</si>
  <si>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</si>
  <si>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</si>
  <si>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</si>
  <si>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</si>
  <si>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</si>
  <si>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</si>
  <si>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</si>
  <si>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</si>
  <si>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</si>
  <si>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</si>
  <si>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</si>
  <si>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</si>
  <si>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</si>
  <si>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</si>
  <si>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</si>
  <si>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</si>
  <si>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</si>
  <si>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</si>
  <si>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</si>
  <si>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</si>
  <si>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</si>
  <si>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</si>
  <si>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</si>
  <si>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</si>
  <si>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</si>
  <si>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</si>
  <si>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</si>
  <si>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</si>
  <si>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</si>
  <si>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</si>
  <si>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</si>
  <si>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</si>
  <si>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</si>
  <si>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</si>
  <si>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</si>
  <si>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</si>
  <si>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</si>
  <si>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</si>
  <si>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</si>
  <si>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</si>
  <si>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</si>
  <si>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</si>
  <si>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</si>
  <si>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</si>
  <si>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</si>
  <si>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</si>
  <si>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</si>
  <si>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</si>
  <si>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</si>
  <si>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</si>
  <si>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</si>
  <si>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</si>
  <si>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</si>
  <si>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</si>
  <si>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</si>
  <si>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</si>
  <si>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</si>
  <si>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</si>
  <si>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</si>
  <si>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</si>
  <si>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</si>
  <si>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</si>
  <si>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</si>
  <si>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</si>
  <si>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</si>
  <si>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</si>
  <si>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</si>
  <si>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</si>
  <si>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</si>
  <si>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530127210000000017523</t>
  </si>
  <si>
    <t>行政人员支出工资</t>
  </si>
  <si>
    <t>30101</t>
  </si>
  <si>
    <t>基本工资</t>
  </si>
  <si>
    <t>30102</t>
  </si>
  <si>
    <t>津贴补贴</t>
  </si>
  <si>
    <t>30103</t>
  </si>
  <si>
    <t>奖金</t>
  </si>
  <si>
    <t>530127210000000017525</t>
  </si>
  <si>
    <t>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</si>
  <si>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</si>
  <si>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</si>
  <si>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</si>
  <si>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</si>
  <si>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</si>
  <si>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</si>
  <si>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</si>
  <si>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</si>
  <si>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530127210000000017526</t>
  </si>
  <si>
    <t>30113</t>
  </si>
  <si>
    <t>530127210000000017528</t>
  </si>
  <si>
    <t>公务交通补贴</t>
  </si>
  <si>
    <t>30239</t>
  </si>
  <si>
    <t>其他交通费用</t>
  </si>
  <si>
    <t>530127210000000017529</t>
  </si>
  <si>
    <t>一般公用经费</t>
  </si>
  <si>
    <t>30201</t>
  </si>
  <si>
    <t>办公费</t>
  </si>
  <si>
    <t>30205</t>
  </si>
  <si>
    <t>水费</t>
  </si>
  <si>
    <t>30206</t>
  </si>
  <si>
    <t>电费</t>
  </si>
  <si>
    <t>30207</t>
  </si>
  <si>
    <t>邮电费</t>
  </si>
  <si>
    <t>30209</t>
  </si>
  <si>
    <t>物业管理费</t>
  </si>
  <si>
    <t>30211</t>
  </si>
  <si>
    <t>差旅费</t>
  </si>
  <si>
    <t>30213</t>
  </si>
  <si>
    <t>维修（护）费</t>
  </si>
  <si>
    <t>30216</t>
  </si>
  <si>
    <t>培训费</t>
  </si>
  <si>
    <t>530127221100000581920</t>
  </si>
  <si>
    <t>事业人员支出工资</t>
  </si>
  <si>
    <t>30107</t>
  </si>
  <si>
    <t>绩效工资</t>
  </si>
  <si>
    <t>530127231100001465424</t>
  </si>
  <si>
    <t>行政人员绩效奖励</t>
  </si>
  <si>
    <t>530127231100001465425</t>
  </si>
  <si>
    <t>离退休人员支出</t>
  </si>
  <si>
    <t>30305</t>
  </si>
  <si>
    <t>生活补助</t>
  </si>
  <si>
    <t>530127241100002373767</t>
  </si>
  <si>
    <t>30217</t>
  </si>
  <si>
    <t>530127241100002373786</t>
  </si>
  <si>
    <t>工会经费</t>
  </si>
  <si>
    <t>30228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</si>
  <si>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</si>
  <si>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</si>
  <si>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</si>
  <si>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</si>
  <si>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</si>
  <si>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</si>
  <si>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</si>
  <si>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民生类</t>
  </si>
  <si>
    <t>530127241100002300924</t>
  </si>
  <si>
    <t>机构编制管理经费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</si>
  <si>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</si>
  <si>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</si>
  <si>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</si>
  <si>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</si>
  <si>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</si>
  <si>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</si>
  <si>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</si>
  <si>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</si>
  <si>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</si>
  <si>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</si>
  <si>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1.开展机构编制有关事项；
2.开展全县事业单位登记管理工作；
3.开展全县编外人员管理工作；
4.其他事项满足机关正常运转。</t>
  </si>
  <si>
    <t>产出指标</t>
  </si>
  <si>
    <t>质量指标</t>
  </si>
  <si>
    <t>兑现准确率</t>
  </si>
  <si>
    <t>=</t>
  </si>
  <si>
    <t>100</t>
  </si>
  <si>
    <t>%</t>
  </si>
  <si>
    <t>定量指标</t>
  </si>
  <si>
    <t>获补覆盖率</t>
  </si>
  <si>
    <t>&gt;=</t>
  </si>
  <si>
    <t>时效指标</t>
  </si>
  <si>
    <t>发放及时率</t>
  </si>
  <si>
    <t>效益指标</t>
  </si>
  <si>
    <t>社会效益</t>
  </si>
  <si>
    <t>政策知晓率</t>
  </si>
  <si>
    <t>满意度指标</t>
  </si>
  <si>
    <t>服务对象满意度</t>
  </si>
  <si>
    <t>受益对象满意度</t>
  </si>
  <si>
    <t>预算06表</t>
  </si>
  <si>
    <t>政府性基金预算支出预算表</t>
  </si>
  <si>
    <t>单位名称：昆明市发展和改革委员会</t>
  </si>
  <si>
    <t>政府性基金预算支出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</si>
  <si>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</si>
  <si>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</si>
  <si>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</si>
  <si>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</si>
  <si>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</si>
  <si>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</si>
  <si>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</si>
  <si>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</si>
  <si>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</si>
  <si>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</si>
  <si>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</si>
  <si>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A4纸购买</t>
  </si>
  <si>
    <t>纸及纸板</t>
  </si>
  <si>
    <t>元</t>
  </si>
  <si>
    <t>台式计算机</t>
  </si>
  <si>
    <t>文件柜</t>
  </si>
  <si>
    <t>备注：当面向中小企业预留资金大于合计时，面向中小企业预留资金为三年预计数。</t>
  </si>
  <si>
    <t>预算08表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</si>
  <si>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</si>
  <si>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</si>
  <si>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</si>
  <si>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</si>
  <si>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</si>
  <si>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</si>
  <si>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预算09-1表</t>
  </si>
  <si>
    <t>单位名称（项目）</t>
  </si>
  <si>
    <t>地区</t>
  </si>
  <si>
    <t>杨林经开区</t>
  </si>
  <si>
    <t>预算09-2表</t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</si>
  <si>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</si>
  <si>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</si>
  <si>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</si>
  <si>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</si>
  <si>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</si>
  <si>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</si>
  <si>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</si>
  <si>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</si>
  <si>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预算11表</t>
  </si>
  <si>
    <t>上级补助</t>
  </si>
  <si>
    <t>预算12表</t>
  </si>
  <si>
    <t>项目级次</t>
  </si>
  <si>
    <t>312 民生类</t>
  </si>
  <si>
    <t>本级</t>
  </si>
  <si>
    <t/>
  </si>
  <si>
    <t>备注：我单位无部门政府行基金预算支出预算，故此表为空表</t>
    <phoneticPr fontId="18" type="noConversion"/>
  </si>
  <si>
    <t>备注：我单位无政府购买服务预算，故此表为空表</t>
    <phoneticPr fontId="18" type="noConversion"/>
  </si>
  <si>
    <t>备注：我单位无对下转移支付，故此表为空表</t>
  </si>
  <si>
    <t>备注：我单位无对下转移支付绩效目标，故此表为空表</t>
  </si>
  <si>
    <t>备注：我单位无新增配置预算，故此表为空表</t>
  </si>
  <si>
    <t>备注：我单位无上级转移支付补助项目支出，故此表为空表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</si>
</sst>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#,##0.00;\-#,##0.00;;@"/>
    <numFmt numFmtId="177" formatCode="hh:mm:ss"/>
    <numFmt numFmtId="178" formatCode="yyyy\-mm\-dd"/>
    <numFmt numFmtId="179" formatCode="yyyy\-mm\-dd\ hh:mm:ss"/>
    <numFmt numFmtId="180" formatCode="#,##0;\-#,##0;;@"/>
  </numFmts>
  <fonts count="19">
    <font>
      <sz val="11"/>
      <color theme="1"/>
      <name val="宋体"/>
      <scheme val="minor"/>
    </font>
    <font>
      <sz val="9"/>
      <name val="宋体"/>
      <family val="3"/>
      <charset val="134"/>
    </font>
    <font>
      <sz val="10"/>
      <color rgb="FF000000"/>
      <name val="宋体"/>
      <family val="3"/>
      <charset val="134"/>
    </font>
    <font>
      <sz val="9"/>
      <color rgb="FF000000"/>
      <name val="宋体"/>
      <family val="3"/>
      <charset val="134"/>
    </font>
    <font>
      <b/>
      <sz val="23.95"/>
      <color rgb="FF000000"/>
      <name val="宋体"/>
      <family val="3"/>
      <charset val="134"/>
    </font>
    <font>
      <sz val="10"/>
      <color rgb="FF000000"/>
      <name val="Arial"/>
      <family val="2"/>
    </font>
    <font>
      <sz val="9.75"/>
      <color rgb="FF000000"/>
      <name val="SimSun"/>
      <charset val="134"/>
    </font>
    <font>
      <sz val="9"/>
      <color theme="1"/>
      <name val="宋体"/>
      <family val="3"/>
      <charset val="134"/>
    </font>
    <font>
      <sz val="9"/>
      <color theme="1"/>
      <name val="宋体"/>
      <family val="3"/>
      <charset val="134"/>
    </font>
    <font>
      <b/>
      <sz val="9"/>
      <color rgb="FF000000"/>
      <name val="宋体"/>
      <family val="3"/>
      <charset val="134"/>
    </font>
    <font>
      <sz val="9"/>
      <color theme="1"/>
      <name val="宋体"/>
      <family val="3"/>
      <charset val="134"/>
    </font>
    <font>
      <b/>
      <sz val="9"/>
      <color theme="1"/>
      <name val="宋体"/>
      <family val="3"/>
      <charset val="134"/>
    </font>
    <font>
      <b/>
      <sz val="2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b/>
      <sz val="18"/>
      <color rgb="FF000000"/>
      <name val="宋体"/>
      <family val="3"/>
      <charset val="134"/>
    </font>
    <font>
      <b/>
      <sz val="23"/>
      <color rgb="FF000000"/>
      <name val="宋体"/>
      <family val="3"/>
      <charset val="134"/>
    </font>
    <font>
      <b/>
      <sz val="22"/>
      <color rgb="FF000000"/>
      <name val="宋体"/>
      <family val="3"/>
      <charset val="134"/>
    </font>
    <font>
      <sz val="10"/>
      <color rgb="FFFFFFFF"/>
      <name val="宋体"/>
      <family val="3"/>
      <charset val="134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/>
      <diagonal/>
    </border>
  </borders>
  <cellStyleXfs count="8">
    <xf numFmtId="0" fontId="0" fillId="0" borderId="1"/>
    <xf numFmtId="176" fontId="1" fillId="0" borderId="2">
      <alignment horizontal="right" vertical="center"/>
    </xf>
    <xf numFmtId="49" fontId="1" fillId="0" borderId="2">
      <alignment horizontal="left" vertical="center" wrapText="1"/>
    </xf>
    <xf numFmtId="177" fontId="1" fillId="0" borderId="2">
      <alignment horizontal="right" vertical="center"/>
    </xf>
    <xf numFmtId="178" fontId="1" fillId="0" borderId="2">
      <alignment horizontal="right" vertical="center"/>
    </xf>
    <xf numFmtId="179" fontId="1" fillId="0" borderId="2">
      <alignment horizontal="right" vertical="center"/>
    </xf>
    <xf numFmtId="10" fontId="1" fillId="0" borderId="2">
      <alignment horizontal="right" vertical="center"/>
    </xf>
    <xf numFmtId="180" fontId="1" fillId="0" borderId="2">
      <alignment horizontal="right" vertical="center"/>
    </xf>
  </cellStyleXfs>
  <cellXfs count="244">
    <xf numFmtId="0" fontId="0" fillId="0" borderId="1" xfId="0"/>
    <xf numFmtId="0" fontId="2" fillId="2" borderId="1" xfId="0" applyFont="1" applyFill="1" applyAlignment="1" applyProtection="1">
      <alignment horizontal="right" vertical="center" wrapText="1"/>
      <protection locked="0"/>
    </xf>
    <xf numFmtId="0" fontId="3" fillId="2" borderId="1" xfId="0" applyFont="1" applyFill="1" applyAlignment="1" applyProtection="1">
      <alignment horizontal="right" vertical="center" wrapText="1"/>
      <protection locked="0"/>
    </xf>
    <xf numFmtId="0" fontId="3" fillId="0" borderId="1" xfId="0" applyFont="1" applyAlignment="1">
      <alignment horizontal="right" vertical="center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vertical="center" wrapText="1"/>
      <protection locked="0"/>
    </xf>
    <xf numFmtId="176" fontId="7" fillId="0" borderId="2" xfId="1" applyFont="1">
      <alignment horizontal="right" vertical="center"/>
    </xf>
    <xf numFmtId="0" fontId="3" fillId="0" borderId="2" xfId="0" applyFont="1" applyBorder="1" applyAlignment="1" applyProtection="1">
      <alignment vertical="center"/>
      <protection locked="0"/>
    </xf>
    <xf numFmtId="0" fontId="3" fillId="0" borderId="2" xfId="0" applyFont="1" applyBorder="1" applyAlignment="1" applyProtection="1">
      <alignment horizontal="left" vertical="center" wrapText="1"/>
      <protection locked="0"/>
    </xf>
    <xf numFmtId="176" fontId="8" fillId="0" borderId="2" xfId="0" applyNumberFormat="1" applyFont="1" applyBorder="1" applyAlignment="1">
      <alignment horizontal="right" vertical="center"/>
    </xf>
    <xf numFmtId="0" fontId="3" fillId="0" borderId="2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 applyProtection="1">
      <alignment horizontal="center" vertical="center" wrapText="1"/>
      <protection locked="0"/>
    </xf>
    <xf numFmtId="0" fontId="3" fillId="2" borderId="12" xfId="0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horizontal="left" vertical="center" wrapText="1"/>
      <protection locked="0"/>
    </xf>
    <xf numFmtId="0" fontId="3" fillId="2" borderId="2" xfId="0" applyFont="1" applyFill="1" applyBorder="1" applyAlignment="1" applyProtection="1">
      <alignment horizontal="left" vertical="center" wrapText="1" indent="1"/>
      <protection locked="0"/>
    </xf>
    <xf numFmtId="0" fontId="6" fillId="0" borderId="12" xfId="0" applyFont="1" applyBorder="1" applyAlignment="1" applyProtection="1">
      <alignment horizontal="center" vertical="center"/>
      <protection locked="0"/>
    </xf>
    <xf numFmtId="0" fontId="6" fillId="0" borderId="12" xfId="0" applyFont="1" applyBorder="1" applyAlignment="1" applyProtection="1">
      <alignment horizontal="center" vertical="center" wrapText="1"/>
      <protection locked="0"/>
    </xf>
    <xf numFmtId="0" fontId="3" fillId="2" borderId="12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 applyProtection="1">
      <alignment horizontal="center" vertical="center" wrapText="1"/>
      <protection locked="0"/>
    </xf>
    <xf numFmtId="0" fontId="3" fillId="2" borderId="12" xfId="0" applyFont="1" applyFill="1" applyBorder="1" applyAlignment="1">
      <alignment horizontal="left" vertical="center" wrapText="1"/>
    </xf>
    <xf numFmtId="0" fontId="3" fillId="2" borderId="12" xfId="0" applyFont="1" applyFill="1" applyBorder="1" applyAlignment="1">
      <alignment horizontal="left" vertical="center" wrapText="1" indent="1"/>
    </xf>
    <xf numFmtId="0" fontId="3" fillId="2" borderId="12" xfId="0" applyFont="1" applyFill="1" applyBorder="1" applyAlignment="1">
      <alignment horizontal="left" vertical="center" wrapText="1" indent="2"/>
    </xf>
    <xf numFmtId="0" fontId="5" fillId="0" borderId="1" xfId="0" applyFont="1" applyProtection="1">
      <protection locked="0"/>
    </xf>
    <xf numFmtId="176" fontId="10" fillId="0" borderId="2" xfId="0" applyNumberFormat="1" applyFont="1" applyBorder="1" applyAlignment="1">
      <alignment horizontal="right" vertical="center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left" vertical="center" wrapText="1"/>
    </xf>
    <xf numFmtId="176" fontId="11" fillId="0" borderId="2" xfId="0" applyNumberFormat="1" applyFont="1" applyBorder="1" applyAlignment="1">
      <alignment horizontal="right" vertical="center"/>
    </xf>
    <xf numFmtId="0" fontId="2" fillId="0" borderId="1" xfId="0" applyFont="1" applyAlignment="1">
      <alignment vertical="top"/>
    </xf>
    <xf numFmtId="0" fontId="2" fillId="0" borderId="1" xfId="0" applyFont="1" applyAlignment="1">
      <alignment horizontal="right" vertical="center"/>
    </xf>
    <xf numFmtId="0" fontId="3" fillId="0" borderId="1" xfId="0" applyFont="1" applyAlignment="1" applyProtection="1">
      <alignment horizontal="left" vertical="center"/>
      <protection locked="0"/>
    </xf>
    <xf numFmtId="0" fontId="2" fillId="0" borderId="1" xfId="0" applyFont="1" applyAlignment="1">
      <alignment horizontal="right"/>
    </xf>
    <xf numFmtId="49" fontId="13" fillId="0" borderId="12" xfId="0" applyNumberFormat="1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2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 indent="1"/>
    </xf>
    <xf numFmtId="0" fontId="3" fillId="0" borderId="12" xfId="0" applyFont="1" applyBorder="1" applyAlignment="1">
      <alignment horizontal="left" vertical="center" wrapText="1" indent="2"/>
    </xf>
    <xf numFmtId="0" fontId="2" fillId="0" borderId="13" xfId="0" applyFont="1" applyBorder="1" applyAlignment="1">
      <alignment horizontal="center" vertical="center"/>
    </xf>
    <xf numFmtId="0" fontId="5" fillId="0" borderId="1" xfId="0" applyFont="1"/>
    <xf numFmtId="0" fontId="3" fillId="0" borderId="1" xfId="0" applyFont="1" applyAlignment="1">
      <alignment horizontal="right" vertical="center" wrapText="1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Alignment="1" applyProtection="1">
      <alignment vertical="top"/>
      <protection locked="0"/>
    </xf>
    <xf numFmtId="49" fontId="2" fillId="0" borderId="1" xfId="0" applyNumberFormat="1" applyFont="1" applyProtection="1">
      <protection locked="0"/>
    </xf>
    <xf numFmtId="0" fontId="2" fillId="0" borderId="1" xfId="0" applyFont="1" applyProtection="1">
      <protection locked="0"/>
    </xf>
    <xf numFmtId="0" fontId="3" fillId="0" borderId="1" xfId="0" applyFont="1" applyAlignment="1" applyProtection="1">
      <alignment horizontal="right" vertical="center"/>
      <protection locked="0"/>
    </xf>
    <xf numFmtId="0" fontId="13" fillId="0" borderId="1" xfId="0" applyFont="1" applyProtection="1">
      <protection locked="0"/>
    </xf>
    <xf numFmtId="0" fontId="13" fillId="0" borderId="1" xfId="0" applyFont="1"/>
    <xf numFmtId="0" fontId="13" fillId="0" borderId="7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2" fillId="0" borderId="12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>
      <alignment horizontal="left" vertical="center"/>
    </xf>
    <xf numFmtId="49" fontId="7" fillId="0" borderId="2" xfId="2" applyFont="1">
      <alignment horizontal="left" vertical="center" wrapText="1"/>
    </xf>
    <xf numFmtId="49" fontId="2" fillId="0" borderId="1" xfId="0" applyNumberFormat="1" applyFont="1"/>
    <xf numFmtId="0" fontId="3" fillId="0" borderId="1" xfId="0" applyFont="1" applyAlignment="1">
      <alignment horizontal="right"/>
    </xf>
    <xf numFmtId="0" fontId="13" fillId="0" borderId="3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0" fontId="3" fillId="0" borderId="12" xfId="0" applyFont="1" applyBorder="1" applyAlignment="1">
      <alignment vertical="center" wrapText="1"/>
    </xf>
    <xf numFmtId="0" fontId="13" fillId="0" borderId="12" xfId="0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2" borderId="12" xfId="0" applyFont="1" applyFill="1" applyBorder="1" applyAlignment="1" applyProtection="1">
      <alignment horizontal="left" vertical="center" wrapText="1"/>
      <protection locked="0"/>
    </xf>
    <xf numFmtId="0" fontId="17" fillId="0" borderId="1" xfId="0" applyFont="1" applyAlignment="1" applyProtection="1">
      <alignment horizontal="right"/>
      <protection locked="0"/>
    </xf>
    <xf numFmtId="49" fontId="17" fillId="0" borderId="1" xfId="0" applyNumberFormat="1" applyFont="1" applyProtection="1">
      <protection locked="0"/>
    </xf>
    <xf numFmtId="0" fontId="13" fillId="0" borderId="3" xfId="0" applyFont="1" applyBorder="1" applyAlignment="1">
      <alignment horizontal="center" vertical="center"/>
    </xf>
    <xf numFmtId="49" fontId="13" fillId="0" borderId="12" xfId="0" applyNumberFormat="1" applyFont="1" applyBorder="1" applyAlignment="1" applyProtection="1">
      <alignment horizontal="center" vertical="center"/>
      <protection locked="0"/>
    </xf>
    <xf numFmtId="0" fontId="3" fillId="0" borderId="1" xfId="0" applyFont="1" applyAlignment="1" applyProtection="1">
      <alignment horizontal="right"/>
      <protection locked="0"/>
    </xf>
    <xf numFmtId="0" fontId="13" fillId="0" borderId="10" xfId="0" applyFont="1" applyBorder="1" applyAlignment="1" applyProtection="1">
      <alignment horizontal="center" vertical="center"/>
      <protection locked="0"/>
    </xf>
    <xf numFmtId="0" fontId="13" fillId="0" borderId="10" xfId="0" applyFont="1" applyBorder="1" applyAlignment="1">
      <alignment horizontal="center" vertical="center" wrapText="1"/>
    </xf>
    <xf numFmtId="0" fontId="13" fillId="0" borderId="10" xfId="0" applyFont="1" applyBorder="1" applyAlignment="1" applyProtection="1">
      <alignment horizontal="center" vertical="center" wrapText="1"/>
      <protection locked="0"/>
    </xf>
    <xf numFmtId="180" fontId="7" fillId="0" borderId="2" xfId="7" applyFont="1" applyAlignment="1">
      <alignment horizontal="center" vertical="center"/>
    </xf>
    <xf numFmtId="180" fontId="8" fillId="0" borderId="2" xfId="0" applyNumberFormat="1" applyFont="1" applyBorder="1" applyAlignment="1">
      <alignment horizontal="center" vertical="center"/>
    </xf>
    <xf numFmtId="0" fontId="3" fillId="0" borderId="11" xfId="0" applyFont="1" applyBorder="1" applyAlignment="1">
      <alignment horizontal="left" vertical="center" wrapText="1"/>
    </xf>
    <xf numFmtId="0" fontId="3" fillId="0" borderId="10" xfId="0" applyFont="1" applyBorder="1" applyAlignment="1" applyProtection="1">
      <alignment horizontal="left" vertical="center"/>
      <protection locked="0"/>
    </xf>
    <xf numFmtId="0" fontId="3" fillId="0" borderId="10" xfId="0" applyFont="1" applyBorder="1" applyAlignment="1">
      <alignment horizontal="left" vertical="center" wrapText="1"/>
    </xf>
    <xf numFmtId="3" fontId="3" fillId="0" borderId="10" xfId="0" applyNumberFormat="1" applyFont="1" applyBorder="1" applyAlignment="1">
      <alignment horizontal="right" vertical="center"/>
    </xf>
    <xf numFmtId="0" fontId="2" fillId="0" borderId="1" xfId="0" applyFont="1" applyAlignment="1">
      <alignment wrapText="1"/>
    </xf>
    <xf numFmtId="0" fontId="3" fillId="0" borderId="1" xfId="0" applyFont="1" applyAlignment="1" applyProtection="1">
      <alignment vertical="top" wrapText="1"/>
      <protection locked="0"/>
    </xf>
    <xf numFmtId="0" fontId="3" fillId="0" borderId="1" xfId="0" applyFont="1" applyAlignment="1" applyProtection="1">
      <alignment horizontal="right" vertical="center" wrapText="1"/>
      <protection locked="0"/>
    </xf>
    <xf numFmtId="0" fontId="13" fillId="0" borderId="1" xfId="0" applyFont="1" applyAlignment="1">
      <alignment wrapText="1"/>
    </xf>
    <xf numFmtId="0" fontId="3" fillId="0" borderId="1" xfId="0" applyFont="1" applyAlignment="1" applyProtection="1">
      <alignment horizontal="right" wrapText="1"/>
      <protection locked="0"/>
    </xf>
    <xf numFmtId="0" fontId="13" fillId="0" borderId="14" xfId="0" applyFont="1" applyBorder="1" applyAlignment="1">
      <alignment horizontal="center" vertical="center" wrapText="1"/>
    </xf>
    <xf numFmtId="0" fontId="2" fillId="0" borderId="2" xfId="0" applyFont="1" applyBorder="1" applyAlignment="1" applyProtection="1">
      <alignment horizontal="center" vertical="center"/>
      <protection locked="0"/>
    </xf>
    <xf numFmtId="0" fontId="3" fillId="2" borderId="1" xfId="0" applyFont="1" applyFill="1" applyAlignment="1" applyProtection="1">
      <alignment horizontal="center" vertical="center" wrapText="1"/>
      <protection locked="0"/>
    </xf>
    <xf numFmtId="0" fontId="5" fillId="0" borderId="1" xfId="0" applyFont="1" applyAlignment="1" applyProtection="1">
      <alignment vertical="top"/>
      <protection locked="0"/>
    </xf>
    <xf numFmtId="0" fontId="5" fillId="0" borderId="1" xfId="0" applyFont="1" applyAlignment="1">
      <alignment vertical="top"/>
    </xf>
    <xf numFmtId="0" fontId="5" fillId="0" borderId="1" xfId="0" applyFont="1" applyAlignment="1">
      <alignment horizontal="right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 wrapText="1"/>
    </xf>
    <xf numFmtId="3" fontId="3" fillId="2" borderId="2" xfId="0" applyNumberFormat="1" applyFont="1" applyFill="1" applyBorder="1" applyAlignment="1" applyProtection="1">
      <alignment horizontal="right" vertical="center"/>
      <protection locked="0"/>
    </xf>
    <xf numFmtId="4" fontId="3" fillId="0" borderId="2" xfId="0" applyNumberFormat="1" applyFont="1" applyBorder="1" applyAlignment="1" applyProtection="1">
      <alignment horizontal="right" vertical="center"/>
      <protection locked="0"/>
    </xf>
    <xf numFmtId="4" fontId="3" fillId="0" borderId="12" xfId="0" applyNumberFormat="1" applyFont="1" applyBorder="1" applyAlignment="1">
      <alignment horizontal="right" vertical="center" wrapText="1"/>
    </xf>
    <xf numFmtId="4" fontId="7" fillId="0" borderId="2" xfId="1" applyNumberFormat="1" applyFont="1">
      <alignment horizontal="right" vertical="center"/>
    </xf>
    <xf numFmtId="0" fontId="3" fillId="0" borderId="12" xfId="0" applyFont="1" applyBorder="1" applyAlignment="1" applyProtection="1">
      <alignment horizontal="left" vertical="center" wrapText="1"/>
      <protection locked="0"/>
    </xf>
    <xf numFmtId="4" fontId="3" fillId="0" borderId="12" xfId="0" applyNumberFormat="1" applyFont="1" applyBorder="1" applyAlignment="1" applyProtection="1">
      <alignment horizontal="right" vertical="center" wrapText="1"/>
      <protection locked="0"/>
    </xf>
    <xf numFmtId="0" fontId="3" fillId="0" borderId="12" xfId="0" applyFont="1" applyBorder="1" applyAlignment="1" applyProtection="1">
      <alignment horizontal="left" vertical="center"/>
      <protection locked="0"/>
    </xf>
    <xf numFmtId="0" fontId="0" fillId="0" borderId="1" xfId="0" applyFill="1" applyAlignment="1"/>
    <xf numFmtId="0" fontId="4" fillId="2" borderId="1" xfId="0" quotePrefix="1" applyFont="1" applyFill="1" applyAlignment="1" applyProtection="1">
      <alignment horizontal="center" vertical="center" wrapText="1"/>
      <protection locked="0"/>
    </xf>
    <xf numFmtId="0" fontId="0" fillId="0" borderId="1" xfId="0"/>
    <xf numFmtId="0" fontId="3" fillId="2" borderId="1" xfId="0" applyFont="1" applyFill="1" applyAlignment="1" applyProtection="1">
      <alignment horizontal="left" vertical="center" wrapText="1"/>
      <protection locked="0"/>
    </xf>
    <xf numFmtId="0" fontId="5" fillId="2" borderId="1" xfId="0" applyFont="1" applyFill="1" applyAlignment="1">
      <alignment horizontal="left" vertical="center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vertical="top" wrapText="1"/>
      <protection locked="0"/>
    </xf>
    <xf numFmtId="0" fontId="3" fillId="2" borderId="1" xfId="0" applyFont="1" applyFill="1" applyAlignment="1" applyProtection="1">
      <alignment horizontal="right" vertical="center" wrapText="1"/>
      <protection locked="0"/>
    </xf>
    <xf numFmtId="0" fontId="4" fillId="2" borderId="1" xfId="0" applyFont="1" applyFill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vertical="top" wrapText="1"/>
      <protection locked="0"/>
    </xf>
    <xf numFmtId="0" fontId="2" fillId="0" borderId="5" xfId="0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3" fillId="2" borderId="11" xfId="0" applyFont="1" applyFill="1" applyBorder="1" applyAlignment="1">
      <alignment horizontal="left" vertical="center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 applyProtection="1">
      <alignment horizontal="center" vertical="center" wrapText="1"/>
      <protection locked="0"/>
    </xf>
    <xf numFmtId="0" fontId="3" fillId="2" borderId="10" xfId="0" applyFont="1" applyFill="1" applyBorder="1" applyAlignment="1">
      <alignment horizontal="left" vertical="center"/>
    </xf>
    <xf numFmtId="0" fontId="3" fillId="2" borderId="10" xfId="0" applyFont="1" applyFill="1" applyBorder="1" applyAlignment="1">
      <alignment horizontal="right" vertical="center"/>
    </xf>
    <xf numFmtId="0" fontId="2" fillId="0" borderId="9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 applyProtection="1">
      <alignment horizontal="center" vertical="center" wrapText="1"/>
      <protection locked="0"/>
    </xf>
    <xf numFmtId="0" fontId="3" fillId="2" borderId="10" xfId="0" applyFont="1" applyFill="1" applyBorder="1" applyAlignment="1" applyProtection="1">
      <alignment horizontal="right" vertical="center"/>
      <protection locked="0"/>
    </xf>
    <xf numFmtId="0" fontId="2" fillId="2" borderId="1" xfId="0" applyFont="1" applyFill="1" applyAlignment="1" applyProtection="1">
      <alignment horizontal="right" vertical="center" wrapText="1"/>
      <protection locked="0"/>
    </xf>
    <xf numFmtId="0" fontId="3" fillId="2" borderId="13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left" vertical="center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 wrapText="1"/>
      <protection locked="0"/>
    </xf>
    <xf numFmtId="0" fontId="6" fillId="2" borderId="3" xfId="0" applyFont="1" applyFill="1" applyBorder="1" applyAlignment="1">
      <alignment horizontal="center" vertical="center"/>
    </xf>
    <xf numFmtId="0" fontId="6" fillId="2" borderId="11" xfId="0" applyFont="1" applyFill="1" applyBorder="1" applyAlignment="1" applyProtection="1">
      <alignment horizontal="center" vertical="center" wrapText="1"/>
      <protection locked="0"/>
    </xf>
    <xf numFmtId="0" fontId="6" fillId="0" borderId="13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6" xfId="0" applyFont="1" applyBorder="1" applyAlignment="1" applyProtection="1">
      <alignment horizontal="center" vertical="center"/>
      <protection locked="0"/>
    </xf>
    <xf numFmtId="0" fontId="12" fillId="0" borderId="1" xfId="0" applyFont="1" applyAlignment="1">
      <alignment horizontal="center" vertical="center"/>
    </xf>
    <xf numFmtId="49" fontId="13" fillId="0" borderId="13" xfId="0" applyNumberFormat="1" applyFont="1" applyBorder="1" applyAlignment="1">
      <alignment horizontal="center" vertical="center" wrapText="1"/>
    </xf>
    <xf numFmtId="49" fontId="13" fillId="0" borderId="6" xfId="0" applyNumberFormat="1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13" xfId="0" applyFont="1" applyBorder="1" applyAlignment="1" applyProtection="1">
      <alignment horizontal="center" vertical="center"/>
      <protection locked="0"/>
    </xf>
    <xf numFmtId="0" fontId="13" fillId="0" borderId="5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3" xfId="0" applyFont="1" applyBorder="1" applyAlignment="1" applyProtection="1">
      <alignment horizontal="center" vertical="center"/>
      <protection locked="0"/>
    </xf>
    <xf numFmtId="0" fontId="13" fillId="0" borderId="11" xfId="0" applyFont="1" applyBorder="1" applyAlignment="1">
      <alignment horizontal="center" vertical="center"/>
    </xf>
    <xf numFmtId="0" fontId="14" fillId="0" borderId="1" xfId="0" applyFont="1" applyAlignment="1">
      <alignment horizontal="center" vertical="center"/>
    </xf>
    <xf numFmtId="0" fontId="5" fillId="0" borderId="1" xfId="0" applyFont="1"/>
    <xf numFmtId="0" fontId="5" fillId="0" borderId="1" xfId="0" applyFont="1" applyProtection="1">
      <protection locked="0"/>
    </xf>
    <xf numFmtId="0" fontId="3" fillId="0" borderId="1" xfId="0" applyFont="1" applyAlignment="1">
      <alignment horizontal="left" vertical="center"/>
    </xf>
    <xf numFmtId="0" fontId="2" fillId="2" borderId="1" xfId="0" applyFont="1" applyFill="1" applyAlignment="1" applyProtection="1">
      <alignment horizontal="left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5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right" vertical="center" wrapText="1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right" vertical="center"/>
      <protection locked="0"/>
    </xf>
    <xf numFmtId="0" fontId="15" fillId="0" borderId="1" xfId="0" applyFont="1" applyAlignment="1" applyProtection="1">
      <alignment horizontal="center" vertical="center"/>
      <protection locked="0"/>
    </xf>
    <xf numFmtId="0" fontId="15" fillId="0" borderId="1" xfId="0" applyFont="1" applyAlignment="1">
      <alignment horizontal="center" vertical="center"/>
    </xf>
    <xf numFmtId="0" fontId="3" fillId="0" borderId="1" xfId="0" applyFont="1" applyAlignment="1" applyProtection="1">
      <alignment horizontal="left" vertical="center"/>
      <protection locked="0"/>
    </xf>
    <xf numFmtId="0" fontId="13" fillId="0" borderId="1" xfId="0" applyFont="1" applyAlignment="1">
      <alignment horizontal="left" vertical="center"/>
    </xf>
    <xf numFmtId="0" fontId="13" fillId="0" borderId="1" xfId="0" applyFont="1" applyAlignment="1" applyProtection="1">
      <alignment horizontal="left" vertical="center"/>
      <protection locked="0"/>
    </xf>
    <xf numFmtId="0" fontId="13" fillId="0" borderId="3" xfId="0" applyFont="1" applyBorder="1" applyAlignment="1" applyProtection="1">
      <alignment horizontal="center" vertical="center" wrapText="1"/>
      <protection locked="0"/>
    </xf>
    <xf numFmtId="0" fontId="13" fillId="0" borderId="7" xfId="0" applyFont="1" applyBorder="1" applyAlignment="1" applyProtection="1">
      <alignment horizontal="center" vertical="center" wrapText="1"/>
      <protection locked="0"/>
    </xf>
    <xf numFmtId="0" fontId="13" fillId="0" borderId="7" xfId="0" applyFont="1" applyBorder="1" applyAlignment="1">
      <alignment horizontal="center" vertical="center"/>
    </xf>
    <xf numFmtId="0" fontId="13" fillId="0" borderId="11" xfId="0" applyFont="1" applyBorder="1" applyAlignment="1" applyProtection="1">
      <alignment horizontal="center" vertical="center"/>
      <protection locked="0"/>
    </xf>
    <xf numFmtId="0" fontId="13" fillId="0" borderId="7" xfId="0" applyFont="1" applyBorder="1" applyAlignment="1" applyProtection="1">
      <alignment horizontal="center" vertical="center"/>
      <protection locked="0"/>
    </xf>
    <xf numFmtId="0" fontId="13" fillId="0" borderId="5" xfId="0" applyFont="1" applyBorder="1" applyAlignment="1" applyProtection="1">
      <alignment horizontal="center" vertical="center"/>
      <protection locked="0"/>
    </xf>
    <xf numFmtId="0" fontId="13" fillId="0" borderId="6" xfId="0" applyFont="1" applyBorder="1" applyAlignment="1" applyProtection="1">
      <alignment horizontal="center" vertical="center"/>
      <protection locked="0"/>
    </xf>
    <xf numFmtId="0" fontId="13" fillId="2" borderId="11" xfId="0" applyFont="1" applyFill="1" applyBorder="1" applyAlignment="1" applyProtection="1">
      <alignment horizontal="center" vertical="center" wrapText="1"/>
      <protection locked="0"/>
    </xf>
    <xf numFmtId="0" fontId="13" fillId="0" borderId="5" xfId="0" applyFont="1" applyBorder="1" applyAlignment="1" applyProtection="1">
      <alignment horizontal="center" vertical="center" wrapText="1"/>
      <protection locked="0"/>
    </xf>
    <xf numFmtId="0" fontId="13" fillId="0" borderId="6" xfId="0" applyFont="1" applyBorder="1" applyAlignment="1" applyProtection="1">
      <alignment horizontal="center" vertical="center" wrapText="1"/>
      <protection locked="0"/>
    </xf>
    <xf numFmtId="0" fontId="13" fillId="0" borderId="13" xfId="0" applyFont="1" applyBorder="1" applyAlignment="1">
      <alignment horizontal="center" vertical="center"/>
    </xf>
    <xf numFmtId="0" fontId="13" fillId="0" borderId="13" xfId="0" applyFont="1" applyBorder="1" applyAlignment="1" applyProtection="1">
      <alignment horizontal="center" vertical="center" wrapText="1"/>
      <protection locked="0"/>
    </xf>
    <xf numFmtId="0" fontId="13" fillId="0" borderId="12" xfId="0" applyFont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>
      <alignment horizontal="left" vertical="center"/>
    </xf>
    <xf numFmtId="0" fontId="3" fillId="0" borderId="5" xfId="0" applyFont="1" applyBorder="1" applyAlignment="1" applyProtection="1">
      <alignment horizontal="left" vertical="center"/>
      <protection locked="0"/>
    </xf>
    <xf numFmtId="0" fontId="3" fillId="0" borderId="6" xfId="0" applyFont="1" applyBorder="1" applyAlignment="1" applyProtection="1">
      <alignment horizontal="left" vertical="center"/>
      <protection locked="0"/>
    </xf>
    <xf numFmtId="0" fontId="13" fillId="0" borderId="3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/>
    </xf>
    <xf numFmtId="0" fontId="13" fillId="0" borderId="15" xfId="0" applyFont="1" applyBorder="1" applyAlignment="1" applyProtection="1">
      <alignment horizontal="center" vertical="center" wrapText="1"/>
      <protection locked="0"/>
    </xf>
    <xf numFmtId="0" fontId="13" fillId="2" borderId="3" xfId="0" applyFont="1" applyFill="1" applyBorder="1" applyAlignment="1">
      <alignment horizontal="center" vertical="center"/>
    </xf>
    <xf numFmtId="0" fontId="16" fillId="0" borderId="1" xfId="0" quotePrefix="1" applyFont="1" applyAlignment="1">
      <alignment horizontal="center" vertical="center"/>
    </xf>
    <xf numFmtId="0" fontId="3" fillId="0" borderId="12" xfId="0" applyFont="1" applyBorder="1" applyAlignment="1">
      <alignment horizontal="left" vertical="center" wrapText="1" indent="2"/>
    </xf>
    <xf numFmtId="0" fontId="3" fillId="2" borderId="12" xfId="0" applyFont="1" applyFill="1" applyBorder="1" applyAlignment="1" applyProtection="1">
      <alignment horizontal="left" vertical="center" wrapText="1"/>
      <protection locked="0"/>
    </xf>
    <xf numFmtId="0" fontId="12" fillId="0" borderId="1" xfId="0" quotePrefix="1" applyFont="1" applyAlignment="1" applyProtection="1">
      <alignment horizontal="center" vertical="center" wrapText="1"/>
      <protection locked="0"/>
    </xf>
    <xf numFmtId="0" fontId="12" fillId="0" borderId="1" xfId="0" applyFont="1" applyAlignment="1" applyProtection="1">
      <alignment horizontal="center" vertical="center" wrapText="1"/>
      <protection locked="0"/>
    </xf>
    <xf numFmtId="0" fontId="12" fillId="0" borderId="1" xfId="0" applyFont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49" fontId="13" fillId="0" borderId="3" xfId="0" applyNumberFormat="1" applyFont="1" applyBorder="1" applyAlignment="1" applyProtection="1">
      <alignment horizontal="center" vertical="center" wrapText="1"/>
      <protection locked="0"/>
    </xf>
    <xf numFmtId="49" fontId="13" fillId="0" borderId="7" xfId="0" applyNumberFormat="1" applyFont="1" applyBorder="1" applyAlignment="1" applyProtection="1">
      <alignment horizontal="center" vertical="center" wrapText="1"/>
      <protection locked="0"/>
    </xf>
    <xf numFmtId="0" fontId="17" fillId="0" borderId="1" xfId="0" applyFont="1" applyAlignment="1" applyProtection="1">
      <alignment horizontal="right"/>
      <protection locked="0"/>
    </xf>
    <xf numFmtId="0" fontId="3" fillId="0" borderId="16" xfId="0" applyFont="1" applyBorder="1" applyAlignment="1">
      <alignment horizontal="left" vertical="center"/>
    </xf>
    <xf numFmtId="0" fontId="3" fillId="0" borderId="16" xfId="0" applyFont="1" applyBorder="1" applyAlignment="1" applyProtection="1">
      <alignment horizontal="left" vertical="center"/>
      <protection locked="0"/>
    </xf>
    <xf numFmtId="0" fontId="3" fillId="2" borderId="16" xfId="0" applyFont="1" applyFill="1" applyBorder="1" applyAlignment="1">
      <alignment horizontal="left" vertical="center"/>
    </xf>
    <xf numFmtId="176" fontId="8" fillId="0" borderId="16" xfId="0" applyNumberFormat="1" applyFont="1" applyBorder="1" applyAlignment="1">
      <alignment horizontal="left" vertical="center"/>
    </xf>
    <xf numFmtId="0" fontId="16" fillId="0" borderId="1" xfId="0" applyFont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1" xfId="0" applyFont="1" applyProtection="1">
      <protection locked="0"/>
    </xf>
    <xf numFmtId="0" fontId="13" fillId="0" borderId="1" xfId="0" applyFont="1"/>
    <xf numFmtId="0" fontId="13" fillId="0" borderId="8" xfId="0" applyFont="1" applyBorder="1" applyAlignment="1" applyProtection="1">
      <alignment horizontal="center" vertical="center" wrapText="1"/>
      <protection locked="0"/>
    </xf>
    <xf numFmtId="0" fontId="13" fillId="0" borderId="10" xfId="0" applyFont="1" applyBorder="1" applyAlignment="1" applyProtection="1">
      <alignment horizontal="center" vertical="center" wrapText="1"/>
      <protection locked="0"/>
    </xf>
    <xf numFmtId="0" fontId="3" fillId="0" borderId="15" xfId="0" applyFont="1" applyBorder="1" applyAlignment="1">
      <alignment horizontal="center" vertical="center"/>
    </xf>
    <xf numFmtId="0" fontId="3" fillId="0" borderId="9" xfId="0" applyFont="1" applyBorder="1" applyAlignment="1" applyProtection="1">
      <alignment horizontal="left" vertical="center"/>
      <protection locked="0"/>
    </xf>
    <xf numFmtId="0" fontId="3" fillId="0" borderId="9" xfId="0" applyFont="1" applyBorder="1" applyAlignment="1">
      <alignment horizontal="left" vertical="center"/>
    </xf>
    <xf numFmtId="0" fontId="13" fillId="0" borderId="4" xfId="0" applyFont="1" applyBorder="1" applyAlignment="1" applyProtection="1">
      <alignment horizontal="center" vertical="center"/>
      <protection locked="0"/>
    </xf>
    <xf numFmtId="0" fontId="13" fillId="0" borderId="8" xfId="0" applyFont="1" applyBorder="1" applyAlignment="1" applyProtection="1">
      <alignment horizontal="center" vertical="center"/>
      <protection locked="0"/>
    </xf>
    <xf numFmtId="0" fontId="13" fillId="0" borderId="10" xfId="0" applyFont="1" applyBorder="1" applyAlignment="1" applyProtection="1">
      <alignment horizontal="center" vertical="center"/>
      <protection locked="0"/>
    </xf>
    <xf numFmtId="0" fontId="13" fillId="0" borderId="9" xfId="0" applyFont="1" applyBorder="1" applyAlignment="1">
      <alignment horizontal="center" vertical="center" wrapText="1"/>
    </xf>
    <xf numFmtId="0" fontId="13" fillId="0" borderId="9" xfId="0" applyFont="1" applyBorder="1" applyAlignment="1" applyProtection="1">
      <alignment horizontal="center" vertical="center"/>
      <protection locked="0"/>
    </xf>
    <xf numFmtId="0" fontId="13" fillId="0" borderId="9" xfId="0" applyFont="1" applyBorder="1" applyAlignment="1" applyProtection="1">
      <alignment horizontal="center" vertical="center" wrapText="1"/>
      <protection locked="0"/>
    </xf>
    <xf numFmtId="0" fontId="16" fillId="0" borderId="1" xfId="0" quotePrefix="1" applyFont="1" applyAlignment="1">
      <alignment horizontal="center" vertical="center" wrapText="1"/>
    </xf>
    <xf numFmtId="0" fontId="15" fillId="0" borderId="1" xfId="0" applyFont="1" applyAlignment="1">
      <alignment horizontal="center" vertical="center" wrapText="1"/>
    </xf>
    <xf numFmtId="0" fontId="15" fillId="0" borderId="1" xfId="0" applyFont="1" applyAlignment="1" applyProtection="1">
      <alignment horizontal="center" vertical="center" wrapText="1"/>
      <protection locked="0"/>
    </xf>
    <xf numFmtId="0" fontId="3" fillId="0" borderId="1" xfId="0" applyFont="1" applyAlignment="1">
      <alignment horizontal="left" vertical="center" wrapText="1"/>
    </xf>
    <xf numFmtId="0" fontId="13" fillId="0" borderId="1" xfId="0" applyFont="1" applyAlignment="1">
      <alignment wrapText="1"/>
    </xf>
    <xf numFmtId="0" fontId="2" fillId="0" borderId="1" xfId="0" applyFont="1" applyAlignment="1">
      <alignment horizontal="right" wrapText="1"/>
    </xf>
    <xf numFmtId="0" fontId="13" fillId="0" borderId="2" xfId="0" applyFont="1" applyBorder="1" applyAlignment="1" applyProtection="1">
      <alignment horizontal="center" vertical="center"/>
      <protection locked="0"/>
    </xf>
    <xf numFmtId="0" fontId="16" fillId="0" borderId="1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 applyProtection="1">
      <alignment horizontal="left"/>
      <protection locked="0"/>
    </xf>
    <xf numFmtId="0" fontId="3" fillId="0" borderId="2" xfId="0" applyFont="1" applyBorder="1" applyAlignment="1">
      <alignment horizontal="left"/>
    </xf>
    <xf numFmtId="0" fontId="3" fillId="2" borderId="2" xfId="0" applyFont="1" applyFill="1" applyBorder="1" applyAlignment="1">
      <alignment horizontal="right" vertical="center"/>
    </xf>
    <xf numFmtId="0" fontId="2" fillId="2" borderId="1" xfId="0" applyFont="1" applyFill="1" applyAlignment="1" applyProtection="1">
      <alignment horizontal="right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0" fillId="0" borderId="1" xfId="0" applyFill="1" applyAlignment="1">
      <alignment horizontal="center"/>
    </xf>
    <xf numFmtId="0" fontId="15" fillId="0" borderId="1" xfId="0" quotePrefix="1" applyFont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3" fillId="0" borderId="13" xfId="0" applyFont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 applyProtection="1">
      <alignment horizontal="left" vertical="center" wrapText="1"/>
      <protection locked="0"/>
    </xf>
    <xf numFmtId="0" fontId="3" fillId="0" borderId="6" xfId="0" applyFont="1" applyBorder="1" applyAlignment="1" applyProtection="1">
      <alignment horizontal="left" vertical="center" wrapText="1"/>
      <protection locked="0"/>
    </xf>
  </cellXfs>
  <cellStyles count="9">
    <cellStyle name="DateStyle" xfId="4"/>
    <cellStyle name="DateTimeStyle" xfId="5"/>
    <cellStyle name="IntegralNumberStyle" xfId="7"/>
    <cellStyle name="MoneyStyle" xfId="1"/>
    <cellStyle name="NumberStyle" xfId="1"/>
    <cellStyle name="PercentStyle" xfId="6"/>
    <cellStyle name="TextStyle" xfId="2"/>
    <cellStyle name="TimeStyle" xfId="3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D36"/>
  <sheetViews>
    <sheetView showGridLines="0" showZeros="0" tabSelected="1" workbookViewId="0"/>
  </sheetViews>
  <sheetFormatPr defaultColWidth="8.625" defaultRowHeight="12.75" customHeight="1"/>
  <cols>
    <col min="1" max="4" width="41" customWidth="1"/>
  </cols>
  <sheetData>
    <row r="1" spans="1:4" ht="15" customHeight="1">
      <c r="A1" s="1"/>
      <c r="B1" s="1"/>
      <c r="C1" s="1"/>
      <c r="D1" s="2" t="s">
        <v>0</v>
      </c>
    </row>
    <row r="2" spans="1:4" ht="41.25" customHeight="1">
      <c r="A2" s="105" t="str">
        <f>"2026"&amp;"年部门财务收支预算总表"</f>
        <v>2026年部门财务收支预算总表</v>
      </c>
      <c r="B2" s="106"/>
      <c r="C2" s="106"/>
      <c r="D2" s="106"/>
    </row>
    <row r="3" spans="1:4" ht="17.25" customHeight="1">
      <c r="A3" s="107" t="str">
        <f>"单位名称："&amp;"中国共产党嵩明县委员会机构编制委员会办公室"</f>
        <v>单位名称：中国共产党嵩明县委员会机构编制委员会办公室</v>
      </c>
      <c r="B3" s="108"/>
      <c r="D3" s="3" t="s">
        <v>1</v>
      </c>
    </row>
    <row r="4" spans="1:4" ht="23.25" customHeight="1">
      <c r="A4" s="109" t="s">
        <v>2</v>
      </c>
      <c r="B4" s="110"/>
      <c r="C4" s="109" t="s">
        <v>3</v>
      </c>
      <c r="D4" s="110"/>
    </row>
    <row r="5" spans="1:4" ht="24" customHeight="1">
      <c r="A5" s="4" t="s">
        <v>4</v>
      </c>
      <c r="B5" s="4" t="s">
        <v>5</v>
      </c>
      <c r="C5" s="4" t="s">
        <v>6</v>
      </c>
      <c r="D5" s="4" t="s">
        <v>5</v>
      </c>
    </row>
    <row r="6" spans="1:4" ht="17.25" customHeight="1">
      <c r="A6" s="5" t="s">
        <v>7</v>
      </c>
      <c r="B6" s="6">
        <v>2207703.7799999998</v>
      </c>
      <c r="C6" s="5" t="s">
        <v>8</v>
      </c>
      <c r="D6" s="6">
        <v>1599784</v>
      </c>
    </row>
    <row r="7" spans="1:4" ht="17.25" customHeight="1">
      <c r="A7" s="5" t="s">
        <v>9</v>
      </c>
      <c r="B7" s="6"/>
      <c r="C7" s="5" t="s">
        <v>10</v>
      </c>
      <c r="D7" s="6"/>
    </row>
    <row r="8" spans="1:4" ht="17.25" customHeight="1">
      <c r="A8" s="5" t="s">
        <v>11</v>
      </c>
      <c r="B8" s="6"/>
      <c r="C8" s="7" t="s">
        <v>12</v>
      </c>
      <c r="D8" s="6"/>
    </row>
    <row r="9" spans="1:4" ht="17.25" customHeight="1">
      <c r="A9" s="5" t="s">
        <v>13</v>
      </c>
      <c r="B9" s="6"/>
      <c r="C9" s="7" t="s">
        <v>14</v>
      </c>
      <c r="D9" s="6"/>
    </row>
    <row r="10" spans="1:4" ht="17.25" customHeight="1">
      <c r="A10" s="5" t="s">
        <v>15</v>
      </c>
      <c r="B10" s="6"/>
      <c r="C10" s="7" t="s">
        <v>16</v>
      </c>
      <c r="D10" s="6"/>
    </row>
    <row r="11" spans="1:4" ht="17.25" customHeight="1">
      <c r="A11" s="5" t="s">
        <v>17</v>
      </c>
      <c r="B11" s="6"/>
      <c r="C11" s="7" t="s">
        <v>18</v>
      </c>
      <c r="D11" s="6"/>
    </row>
    <row r="12" spans="1:4" ht="17.25" customHeight="1">
      <c r="A12" s="5" t="s">
        <v>19</v>
      </c>
      <c r="B12" s="6"/>
      <c r="C12" s="8" t="s">
        <v>20</v>
      </c>
      <c r="D12" s="6"/>
    </row>
    <row r="13" spans="1:4" ht="17.25" customHeight="1">
      <c r="A13" s="5" t="s">
        <v>21</v>
      </c>
      <c r="B13" s="6"/>
      <c r="C13" s="8" t="s">
        <v>22</v>
      </c>
      <c r="D13" s="6">
        <v>250842.87</v>
      </c>
    </row>
    <row r="14" spans="1:4" ht="17.25" customHeight="1">
      <c r="A14" s="5" t="s">
        <v>23</v>
      </c>
      <c r="B14" s="6"/>
      <c r="C14" s="8" t="s">
        <v>24</v>
      </c>
      <c r="D14" s="6">
        <v>175878.35</v>
      </c>
    </row>
    <row r="15" spans="1:4" ht="17.25" customHeight="1">
      <c r="A15" s="5" t="s">
        <v>25</v>
      </c>
      <c r="B15" s="9"/>
      <c r="C15" s="8" t="s">
        <v>26</v>
      </c>
      <c r="D15" s="6"/>
    </row>
    <row r="16" spans="1:4" ht="17.25" customHeight="1">
      <c r="A16" s="10"/>
      <c r="B16" s="6"/>
      <c r="C16" s="8" t="s">
        <v>27</v>
      </c>
      <c r="D16" s="6"/>
    </row>
    <row r="17" spans="1:4" ht="17.25" customHeight="1">
      <c r="A17" s="11"/>
      <c r="B17" s="6"/>
      <c r="C17" s="8" t="s">
        <v>28</v>
      </c>
      <c r="D17" s="6"/>
    </row>
    <row r="18" spans="1:4" ht="17.25" customHeight="1">
      <c r="A18" s="11"/>
      <c r="B18" s="6"/>
      <c r="C18" s="8" t="s">
        <v>29</v>
      </c>
      <c r="D18" s="6"/>
    </row>
    <row r="19" spans="1:4" ht="17.25" customHeight="1">
      <c r="A19" s="11"/>
      <c r="B19" s="6"/>
      <c r="C19" s="8" t="s">
        <v>30</v>
      </c>
      <c r="D19" s="6"/>
    </row>
    <row r="20" spans="1:4" ht="17.25" customHeight="1">
      <c r="A20" s="11"/>
      <c r="B20" s="6"/>
      <c r="C20" s="8" t="s">
        <v>31</v>
      </c>
      <c r="D20" s="6"/>
    </row>
    <row r="21" spans="1:4" ht="17.25" customHeight="1">
      <c r="A21" s="11"/>
      <c r="B21" s="6"/>
      <c r="C21" s="8" t="s">
        <v>32</v>
      </c>
      <c r="D21" s="6"/>
    </row>
    <row r="22" spans="1:4" ht="17.25" customHeight="1">
      <c r="A22" s="11"/>
      <c r="B22" s="6"/>
      <c r="C22" s="8" t="s">
        <v>33</v>
      </c>
      <c r="D22" s="6"/>
    </row>
    <row r="23" spans="1:4" ht="17.25" customHeight="1">
      <c r="A23" s="11"/>
      <c r="B23" s="6"/>
      <c r="C23" s="8" t="s">
        <v>34</v>
      </c>
      <c r="D23" s="6"/>
    </row>
    <row r="24" spans="1:4" ht="17.25" customHeight="1">
      <c r="A24" s="11"/>
      <c r="B24" s="6"/>
      <c r="C24" s="8" t="s">
        <v>35</v>
      </c>
      <c r="D24" s="6">
        <v>181198.56</v>
      </c>
    </row>
    <row r="25" spans="1:4" ht="17.25" customHeight="1">
      <c r="A25" s="11"/>
      <c r="B25" s="6"/>
      <c r="C25" s="8" t="s">
        <v>36</v>
      </c>
      <c r="D25" s="6"/>
    </row>
    <row r="26" spans="1:4" ht="17.25" customHeight="1">
      <c r="A26" s="11"/>
      <c r="B26" s="6"/>
      <c r="C26" s="10" t="s">
        <v>37</v>
      </c>
      <c r="D26" s="6"/>
    </row>
    <row r="27" spans="1:4" ht="17.25" customHeight="1">
      <c r="A27" s="11"/>
      <c r="B27" s="6"/>
      <c r="C27" s="8" t="s">
        <v>38</v>
      </c>
      <c r="D27" s="6"/>
    </row>
    <row r="28" spans="1:4" ht="16.5" customHeight="1">
      <c r="A28" s="11"/>
      <c r="B28" s="6"/>
      <c r="C28" s="8" t="s">
        <v>39</v>
      </c>
      <c r="D28" s="6"/>
    </row>
    <row r="29" spans="1:4" ht="16.5" customHeight="1">
      <c r="A29" s="11"/>
      <c r="B29" s="6"/>
      <c r="C29" s="10" t="s">
        <v>40</v>
      </c>
      <c r="D29" s="6"/>
    </row>
    <row r="30" spans="1:4" ht="17.25" customHeight="1">
      <c r="A30" s="11"/>
      <c r="B30" s="6"/>
      <c r="C30" s="10" t="s">
        <v>41</v>
      </c>
      <c r="D30" s="6"/>
    </row>
    <row r="31" spans="1:4" ht="17.25" customHeight="1">
      <c r="A31" s="11"/>
      <c r="B31" s="6"/>
      <c r="C31" s="8" t="s">
        <v>42</v>
      </c>
      <c r="D31" s="6"/>
    </row>
    <row r="32" spans="1:4" ht="16.5" customHeight="1">
      <c r="A32" s="11" t="s">
        <v>43</v>
      </c>
      <c r="B32" s="6">
        <v>2207703.7799999998</v>
      </c>
      <c r="C32" s="11" t="s">
        <v>44</v>
      </c>
      <c r="D32" s="6">
        <v>2207703.7799999998</v>
      </c>
    </row>
    <row r="33" spans="1:4" ht="16.5" customHeight="1">
      <c r="A33" s="10" t="s">
        <v>45</v>
      </c>
      <c r="B33" s="6"/>
      <c r="C33" s="10" t="s">
        <v>46</v>
      </c>
      <c r="D33" s="6"/>
    </row>
    <row r="34" spans="1:4" ht="16.5" customHeight="1">
      <c r="A34" s="8" t="s">
        <v>47</v>
      </c>
      <c r="B34" s="9"/>
      <c r="C34" s="8" t="s">
        <v>47</v>
      </c>
      <c r="D34" s="9"/>
    </row>
    <row r="35" spans="1:4" ht="16.5" customHeight="1">
      <c r="A35" s="8" t="s">
        <v>48</v>
      </c>
      <c r="B35" s="9"/>
      <c r="C35" s="8" t="s">
        <v>49</v>
      </c>
      <c r="D35" s="9"/>
    </row>
    <row r="36" spans="1:4" ht="16.5" customHeight="1">
      <c r="A36" s="12" t="s">
        <v>50</v>
      </c>
      <c r="B36" s="6">
        <v>2207703.7799999998</v>
      </c>
      <c r="C36" s="12" t="s">
        <v>51</v>
      </c>
      <c r="D36" s="6">
        <v>2207703.7799999998</v>
      </c>
    </row>
  </sheetData>
  <mergeCells count="4">
    <mergeCell ref="A2:D2"/>
    <mergeCell ref="A3:B3"/>
    <mergeCell ref="A4:B4"/>
    <mergeCell ref="C4:D4"/>
  </mergeCells>
  <phoneticPr fontId="18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F12"/>
  <sheetViews>
    <sheetView showZeros="0" workbookViewId="0">
      <selection activeCell="A12" sqref="A12"/>
    </sheetView>
  </sheetViews>
  <sheetFormatPr defaultColWidth="9.125" defaultRowHeight="14.25" customHeight="1"/>
  <cols>
    <col min="1" max="1" width="32.125" customWidth="1"/>
    <col min="2" max="2" width="20.75" customWidth="1"/>
    <col min="3" max="3" width="32.125" customWidth="1"/>
    <col min="4" max="4" width="27.75" customWidth="1"/>
    <col min="5" max="6" width="36.75" customWidth="1"/>
  </cols>
  <sheetData>
    <row r="1" spans="1:6" ht="12" customHeight="1">
      <c r="A1" s="68">
        <v>1</v>
      </c>
      <c r="B1" s="69">
        <v>0</v>
      </c>
      <c r="C1" s="68">
        <v>1</v>
      </c>
      <c r="D1" s="34"/>
      <c r="E1" s="34"/>
      <c r="F1" s="59" t="s">
        <v>295</v>
      </c>
    </row>
    <row r="2" spans="1:6" ht="42" customHeight="1">
      <c r="A2" s="195" t="str">
        <f>"2026"&amp;"年部门政府性基金预算支出预算表"</f>
        <v>2026年部门政府性基金预算支出预算表</v>
      </c>
      <c r="B2" s="196" t="s">
        <v>296</v>
      </c>
      <c r="C2" s="197"/>
      <c r="D2" s="142"/>
      <c r="E2" s="142"/>
      <c r="F2" s="142"/>
    </row>
    <row r="3" spans="1:6" ht="13.5" customHeight="1">
      <c r="A3" s="166" t="str">
        <f>"单位名称："&amp;"中国共产党嵩明县委员会机构编制委员会办公室"</f>
        <v>单位名称：中国共产党嵩明县委员会机构编制委员会办公室</v>
      </c>
      <c r="B3" s="166" t="s">
        <v>297</v>
      </c>
      <c r="C3" s="201"/>
      <c r="D3" s="34"/>
      <c r="E3" s="34"/>
      <c r="F3" s="59" t="s">
        <v>1</v>
      </c>
    </row>
    <row r="4" spans="1:6" ht="19.5" customHeight="1">
      <c r="A4" s="152" t="s">
        <v>183</v>
      </c>
      <c r="B4" s="199" t="s">
        <v>73</v>
      </c>
      <c r="C4" s="152" t="s">
        <v>74</v>
      </c>
      <c r="D4" s="179" t="s">
        <v>298</v>
      </c>
      <c r="E4" s="150"/>
      <c r="F4" s="151"/>
    </row>
    <row r="5" spans="1:6" ht="18.75" customHeight="1">
      <c r="A5" s="173"/>
      <c r="B5" s="200"/>
      <c r="C5" s="173"/>
      <c r="D5" s="70" t="s">
        <v>55</v>
      </c>
      <c r="E5" s="54" t="s">
        <v>76</v>
      </c>
      <c r="F5" s="70" t="s">
        <v>77</v>
      </c>
    </row>
    <row r="6" spans="1:6" ht="18.75" customHeight="1">
      <c r="A6" s="64">
        <v>1</v>
      </c>
      <c r="B6" s="71" t="s">
        <v>84</v>
      </c>
      <c r="C6" s="64">
        <v>3</v>
      </c>
      <c r="D6" s="37">
        <v>4</v>
      </c>
      <c r="E6" s="37">
        <v>5</v>
      </c>
      <c r="F6" s="37">
        <v>6</v>
      </c>
    </row>
    <row r="7" spans="1:6" ht="21" customHeight="1">
      <c r="A7" s="67"/>
      <c r="B7" s="67"/>
      <c r="C7" s="67"/>
      <c r="D7" s="6"/>
      <c r="E7" s="6"/>
      <c r="F7" s="6"/>
    </row>
    <row r="8" spans="1:6" ht="21" customHeight="1">
      <c r="A8" s="67"/>
      <c r="B8" s="67"/>
      <c r="C8" s="67"/>
      <c r="D8" s="6"/>
      <c r="E8" s="6"/>
      <c r="F8" s="6"/>
    </row>
    <row r="9" spans="1:6" ht="18.75" customHeight="1">
      <c r="A9" s="116" t="s">
        <v>173</v>
      </c>
      <c r="B9" s="116" t="s">
        <v>173</v>
      </c>
      <c r="C9" s="198" t="s">
        <v>173</v>
      </c>
      <c r="D9" s="6"/>
      <c r="E9" s="6"/>
      <c r="F9" s="6"/>
    </row>
    <row r="12" spans="1:6" ht="14.25" customHeight="1">
      <c r="A12" t="s">
        <v>343</v>
      </c>
    </row>
  </sheetData>
  <mergeCells count="7">
    <mergeCell ref="A2:F2"/>
    <mergeCell ref="A9:C9"/>
    <mergeCell ref="D4:F4"/>
    <mergeCell ref="B4:B5"/>
    <mergeCell ref="C4:C5"/>
    <mergeCell ref="A4:A5"/>
    <mergeCell ref="A3:C3"/>
  </mergeCells>
  <phoneticPr fontId="18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S12"/>
  <sheetViews>
    <sheetView showZeros="0" workbookViewId="0"/>
  </sheetViews>
  <sheetFormatPr defaultColWidth="9.125" defaultRowHeight="14.25" customHeight="1"/>
  <cols>
    <col min="1" max="2" width="32.625" customWidth="1"/>
    <col min="3" max="3" width="41.125" customWidth="1"/>
    <col min="4" max="4" width="21.75" customWidth="1"/>
    <col min="5" max="5" width="35.25" customWidth="1"/>
    <col min="6" max="6" width="7.75" customWidth="1"/>
    <col min="7" max="7" width="11.125" customWidth="1"/>
    <col min="8" max="8" width="13.25" customWidth="1"/>
    <col min="9" max="18" width="20" customWidth="1"/>
    <col min="19" max="19" width="19.875" customWidth="1"/>
  </cols>
  <sheetData>
    <row r="1" spans="1:19" ht="15.75" customHeight="1">
      <c r="B1" s="49"/>
      <c r="C1" s="49"/>
      <c r="R1" s="50"/>
      <c r="S1" s="50" t="s">
        <v>299</v>
      </c>
    </row>
    <row r="2" spans="1:19" ht="41.25" customHeight="1">
      <c r="A2" s="206" t="str">
        <f>"2026"&amp;"年部门政府采购预算表"</f>
        <v>2026年部门政府采购预算表</v>
      </c>
      <c r="B2" s="164"/>
      <c r="C2" s="164"/>
      <c r="D2" s="165"/>
      <c r="E2" s="165"/>
      <c r="F2" s="165"/>
      <c r="G2" s="165"/>
      <c r="H2" s="165"/>
      <c r="I2" s="165"/>
      <c r="J2" s="165"/>
      <c r="K2" s="165"/>
      <c r="L2" s="165"/>
      <c r="M2" s="164"/>
      <c r="N2" s="165"/>
      <c r="O2" s="165"/>
      <c r="P2" s="164"/>
      <c r="Q2" s="165"/>
      <c r="R2" s="164"/>
      <c r="S2" s="164"/>
    </row>
    <row r="3" spans="1:19" ht="18.75" customHeight="1">
      <c r="A3" s="157" t="str">
        <f>"单位名称："&amp;"中国共产党嵩明县委员会机构编制委员会办公室"</f>
        <v>单位名称：中国共产党嵩明县委员会机构编制委员会办公室</v>
      </c>
      <c r="B3" s="211"/>
      <c r="C3" s="211"/>
      <c r="D3" s="212"/>
      <c r="E3" s="212"/>
      <c r="F3" s="212"/>
      <c r="G3" s="212"/>
      <c r="H3" s="212"/>
      <c r="I3" s="52"/>
      <c r="J3" s="52"/>
      <c r="K3" s="52"/>
      <c r="L3" s="52"/>
      <c r="R3" s="72"/>
      <c r="S3" s="59" t="s">
        <v>1</v>
      </c>
    </row>
    <row r="4" spans="1:19" ht="15.75" customHeight="1">
      <c r="A4" s="186" t="s">
        <v>182</v>
      </c>
      <c r="B4" s="218" t="s">
        <v>183</v>
      </c>
      <c r="C4" s="218" t="s">
        <v>300</v>
      </c>
      <c r="D4" s="207" t="s">
        <v>301</v>
      </c>
      <c r="E4" s="207" t="s">
        <v>302</v>
      </c>
      <c r="F4" s="207" t="s">
        <v>303</v>
      </c>
      <c r="G4" s="207" t="s">
        <v>304</v>
      </c>
      <c r="H4" s="207" t="s">
        <v>305</v>
      </c>
      <c r="I4" s="210" t="s">
        <v>190</v>
      </c>
      <c r="J4" s="210"/>
      <c r="K4" s="210"/>
      <c r="L4" s="210"/>
      <c r="M4" s="177"/>
      <c r="N4" s="210"/>
      <c r="O4" s="210"/>
      <c r="P4" s="174"/>
      <c r="Q4" s="210"/>
      <c r="R4" s="177"/>
      <c r="S4" s="175"/>
    </row>
    <row r="5" spans="1:19" ht="17.25" customHeight="1">
      <c r="A5" s="187"/>
      <c r="B5" s="219"/>
      <c r="C5" s="219"/>
      <c r="D5" s="208"/>
      <c r="E5" s="208"/>
      <c r="F5" s="208"/>
      <c r="G5" s="208"/>
      <c r="H5" s="208"/>
      <c r="I5" s="208" t="s">
        <v>55</v>
      </c>
      <c r="J5" s="208" t="s">
        <v>58</v>
      </c>
      <c r="K5" s="208" t="s">
        <v>306</v>
      </c>
      <c r="L5" s="208" t="s">
        <v>307</v>
      </c>
      <c r="M5" s="213" t="s">
        <v>308</v>
      </c>
      <c r="N5" s="221" t="s">
        <v>309</v>
      </c>
      <c r="O5" s="221"/>
      <c r="P5" s="222"/>
      <c r="Q5" s="221"/>
      <c r="R5" s="223"/>
      <c r="S5" s="220"/>
    </row>
    <row r="6" spans="1:19" ht="54" customHeight="1">
      <c r="A6" s="188"/>
      <c r="B6" s="220"/>
      <c r="C6" s="220"/>
      <c r="D6" s="209"/>
      <c r="E6" s="209"/>
      <c r="F6" s="209"/>
      <c r="G6" s="209"/>
      <c r="H6" s="209"/>
      <c r="I6" s="209"/>
      <c r="J6" s="209" t="s">
        <v>57</v>
      </c>
      <c r="K6" s="209"/>
      <c r="L6" s="209"/>
      <c r="M6" s="214"/>
      <c r="N6" s="74" t="s">
        <v>57</v>
      </c>
      <c r="O6" s="74" t="s">
        <v>64</v>
      </c>
      <c r="P6" s="73" t="s">
        <v>65</v>
      </c>
      <c r="Q6" s="74" t="s">
        <v>66</v>
      </c>
      <c r="R6" s="75" t="s">
        <v>67</v>
      </c>
      <c r="S6" s="73" t="s">
        <v>68</v>
      </c>
    </row>
    <row r="7" spans="1:19" ht="18" customHeight="1">
      <c r="A7" s="76">
        <v>1</v>
      </c>
      <c r="B7" s="76" t="s">
        <v>84</v>
      </c>
      <c r="C7" s="77">
        <v>3</v>
      </c>
      <c r="D7" s="77">
        <v>4</v>
      </c>
      <c r="E7" s="76">
        <v>5</v>
      </c>
      <c r="F7" s="76">
        <v>6</v>
      </c>
      <c r="G7" s="76">
        <v>7</v>
      </c>
      <c r="H7" s="76">
        <v>8</v>
      </c>
      <c r="I7" s="76">
        <v>9</v>
      </c>
      <c r="J7" s="76">
        <v>10</v>
      </c>
      <c r="K7" s="76">
        <v>11</v>
      </c>
      <c r="L7" s="76">
        <v>12</v>
      </c>
      <c r="M7" s="76">
        <v>13</v>
      </c>
      <c r="N7" s="76">
        <v>14</v>
      </c>
      <c r="O7" s="76">
        <v>15</v>
      </c>
      <c r="P7" s="76">
        <v>16</v>
      </c>
      <c r="Q7" s="76">
        <v>17</v>
      </c>
      <c r="R7" s="76">
        <v>18</v>
      </c>
      <c r="S7" s="76">
        <v>19</v>
      </c>
    </row>
    <row r="8" spans="1:19" ht="21" customHeight="1">
      <c r="A8" s="78" t="s">
        <v>70</v>
      </c>
      <c r="B8" s="79" t="s">
        <v>70</v>
      </c>
      <c r="C8" s="79" t="s">
        <v>225</v>
      </c>
      <c r="D8" s="80" t="s">
        <v>310</v>
      </c>
      <c r="E8" s="80" t="s">
        <v>311</v>
      </c>
      <c r="F8" s="80" t="s">
        <v>312</v>
      </c>
      <c r="G8" s="81">
        <v>1</v>
      </c>
      <c r="H8" s="6"/>
      <c r="I8" s="6">
        <v>5000</v>
      </c>
      <c r="J8" s="6">
        <v>5000</v>
      </c>
      <c r="K8" s="6"/>
      <c r="L8" s="6"/>
      <c r="M8" s="6"/>
      <c r="N8" s="6"/>
      <c r="O8" s="6"/>
      <c r="P8" s="9"/>
      <c r="Q8" s="9"/>
      <c r="R8" s="6"/>
      <c r="S8" s="6"/>
    </row>
    <row r="9" spans="1:19" ht="21" customHeight="1">
      <c r="A9" s="78" t="s">
        <v>70</v>
      </c>
      <c r="B9" s="79" t="s">
        <v>70</v>
      </c>
      <c r="C9" s="79" t="s">
        <v>266</v>
      </c>
      <c r="D9" s="80" t="s">
        <v>313</v>
      </c>
      <c r="E9" s="80" t="s">
        <v>313</v>
      </c>
      <c r="F9" s="80" t="s">
        <v>312</v>
      </c>
      <c r="G9" s="81">
        <v>2</v>
      </c>
      <c r="H9" s="6"/>
      <c r="I9" s="6">
        <v>10000</v>
      </c>
      <c r="J9" s="6">
        <v>10000</v>
      </c>
      <c r="K9" s="6"/>
      <c r="L9" s="6"/>
      <c r="M9" s="6"/>
      <c r="N9" s="6"/>
      <c r="O9" s="6"/>
      <c r="P9" s="9"/>
      <c r="Q9" s="9"/>
      <c r="R9" s="6"/>
      <c r="S9" s="6"/>
    </row>
    <row r="10" spans="1:19" ht="21" customHeight="1">
      <c r="A10" s="78" t="s">
        <v>70</v>
      </c>
      <c r="B10" s="79" t="s">
        <v>70</v>
      </c>
      <c r="C10" s="79" t="s">
        <v>266</v>
      </c>
      <c r="D10" s="80" t="s">
        <v>314</v>
      </c>
      <c r="E10" s="80" t="s">
        <v>314</v>
      </c>
      <c r="F10" s="80" t="s">
        <v>312</v>
      </c>
      <c r="G10" s="81">
        <v>2</v>
      </c>
      <c r="H10" s="6">
        <v>2000</v>
      </c>
      <c r="I10" s="6">
        <v>2000</v>
      </c>
      <c r="J10" s="6">
        <v>2000</v>
      </c>
      <c r="K10" s="6"/>
      <c r="L10" s="6"/>
      <c r="M10" s="6"/>
      <c r="N10" s="6"/>
      <c r="O10" s="6"/>
      <c r="P10" s="9"/>
      <c r="Q10" s="9"/>
      <c r="R10" s="6"/>
      <c r="S10" s="6"/>
    </row>
    <row r="11" spans="1:19" ht="21" customHeight="1">
      <c r="A11" s="215" t="s">
        <v>173</v>
      </c>
      <c r="B11" s="216"/>
      <c r="C11" s="216"/>
      <c r="D11" s="217"/>
      <c r="E11" s="217"/>
      <c r="F11" s="217"/>
      <c r="G11" s="124"/>
      <c r="H11" s="6">
        <v>2000</v>
      </c>
      <c r="I11" s="6">
        <v>17000</v>
      </c>
      <c r="J11" s="6">
        <v>17000</v>
      </c>
      <c r="K11" s="6"/>
      <c r="L11" s="6"/>
      <c r="M11" s="6"/>
      <c r="N11" s="6"/>
      <c r="O11" s="6"/>
      <c r="P11" s="9"/>
      <c r="Q11" s="9"/>
      <c r="R11" s="6"/>
      <c r="S11" s="6"/>
    </row>
    <row r="12" spans="1:19" ht="21" customHeight="1">
      <c r="A12" s="202" t="s">
        <v>315</v>
      </c>
      <c r="B12" s="203"/>
      <c r="C12" s="203"/>
      <c r="D12" s="202"/>
      <c r="E12" s="202"/>
      <c r="F12" s="202"/>
      <c r="G12" s="204"/>
      <c r="H12" s="205"/>
      <c r="I12" s="205"/>
      <c r="J12" s="205"/>
      <c r="K12" s="205"/>
      <c r="L12" s="205"/>
      <c r="M12" s="205"/>
      <c r="N12" s="205"/>
      <c r="O12" s="205"/>
      <c r="P12" s="205"/>
      <c r="Q12" s="205"/>
      <c r="R12" s="205"/>
      <c r="S12" s="205"/>
    </row>
  </sheetData>
  <mergeCells count="19">
    <mergeCell ref="C4:C6"/>
    <mergeCell ref="B4:B6"/>
    <mergeCell ref="N5:S5"/>
    <mergeCell ref="A12:S12"/>
    <mergeCell ref="A2:S2"/>
    <mergeCell ref="A4:A6"/>
    <mergeCell ref="D4:D6"/>
    <mergeCell ref="E4:E6"/>
    <mergeCell ref="F4:F6"/>
    <mergeCell ref="G4:G6"/>
    <mergeCell ref="H4:H6"/>
    <mergeCell ref="I4:S4"/>
    <mergeCell ref="K5:K6"/>
    <mergeCell ref="L5:L6"/>
    <mergeCell ref="A3:H3"/>
    <mergeCell ref="M5:M6"/>
    <mergeCell ref="I5:I6"/>
    <mergeCell ref="A11:G11"/>
    <mergeCell ref="J5:J6"/>
  </mergeCells>
  <phoneticPr fontId="18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T11"/>
  <sheetViews>
    <sheetView showZeros="0" workbookViewId="0">
      <selection activeCell="A11" sqref="A11"/>
    </sheetView>
  </sheetViews>
  <sheetFormatPr defaultColWidth="9.125" defaultRowHeight="14.25" customHeight="1"/>
  <cols>
    <col min="1" max="5" width="39.125" customWidth="1"/>
    <col min="6" max="6" width="27.625" customWidth="1"/>
    <col min="7" max="7" width="28.625" customWidth="1"/>
    <col min="8" max="8" width="28.125" customWidth="1"/>
    <col min="9" max="9" width="39.125" customWidth="1"/>
    <col min="10" max="18" width="20.375" customWidth="1"/>
    <col min="19" max="20" width="20.25" customWidth="1"/>
  </cols>
  <sheetData>
    <row r="1" spans="1:20" ht="16.5" customHeight="1">
      <c r="A1" s="82"/>
      <c r="B1" s="49"/>
      <c r="C1" s="49"/>
      <c r="D1" s="49"/>
      <c r="E1" s="49"/>
      <c r="F1" s="49"/>
      <c r="G1" s="49"/>
      <c r="H1" s="82"/>
      <c r="I1" s="82"/>
      <c r="J1" s="82"/>
      <c r="K1" s="82"/>
      <c r="L1" s="82"/>
      <c r="M1" s="82"/>
      <c r="N1" s="83"/>
      <c r="O1" s="82"/>
      <c r="P1" s="82"/>
      <c r="Q1" s="49"/>
      <c r="R1" s="82"/>
      <c r="S1" s="84"/>
      <c r="T1" s="84" t="s">
        <v>316</v>
      </c>
    </row>
    <row r="2" spans="1:20" ht="41.25" customHeight="1">
      <c r="A2" s="224" t="str">
        <f>"2026"&amp;"年部门政府购买服务预算表"</f>
        <v>2026年部门政府购买服务预算表</v>
      </c>
      <c r="B2" s="164"/>
      <c r="C2" s="164"/>
      <c r="D2" s="164"/>
      <c r="E2" s="164"/>
      <c r="F2" s="164"/>
      <c r="G2" s="164"/>
      <c r="H2" s="225"/>
      <c r="I2" s="225"/>
      <c r="J2" s="225"/>
      <c r="K2" s="225"/>
      <c r="L2" s="225"/>
      <c r="M2" s="225"/>
      <c r="N2" s="226"/>
      <c r="O2" s="225"/>
      <c r="P2" s="225"/>
      <c r="Q2" s="164"/>
      <c r="R2" s="225"/>
      <c r="S2" s="226"/>
      <c r="T2" s="164"/>
    </row>
    <row r="3" spans="1:20" ht="22.5" customHeight="1">
      <c r="A3" s="227" t="str">
        <f>"单位名称："&amp;"中国共产党嵩明县委员会机构编制委员会办公室"</f>
        <v>单位名称：中国共产党嵩明县委员会机构编制委员会办公室</v>
      </c>
      <c r="B3" s="211"/>
      <c r="C3" s="211"/>
      <c r="D3" s="211"/>
      <c r="E3" s="211"/>
      <c r="F3" s="211"/>
      <c r="G3" s="211"/>
      <c r="H3" s="228"/>
      <c r="I3" s="228"/>
      <c r="J3" s="85"/>
      <c r="K3" s="85"/>
      <c r="L3" s="85"/>
      <c r="M3" s="85"/>
      <c r="N3" s="83"/>
      <c r="O3" s="82"/>
      <c r="P3" s="82"/>
      <c r="Q3" s="49"/>
      <c r="R3" s="82"/>
      <c r="S3" s="86"/>
      <c r="T3" s="84" t="s">
        <v>1</v>
      </c>
    </row>
    <row r="4" spans="1:20" ht="24" customHeight="1">
      <c r="A4" s="186" t="s">
        <v>182</v>
      </c>
      <c r="B4" s="218" t="s">
        <v>183</v>
      </c>
      <c r="C4" s="218" t="s">
        <v>300</v>
      </c>
      <c r="D4" s="218" t="s">
        <v>317</v>
      </c>
      <c r="E4" s="218" t="s">
        <v>318</v>
      </c>
      <c r="F4" s="218" t="s">
        <v>319</v>
      </c>
      <c r="G4" s="218" t="s">
        <v>320</v>
      </c>
      <c r="H4" s="207" t="s">
        <v>321</v>
      </c>
      <c r="I4" s="207" t="s">
        <v>322</v>
      </c>
      <c r="J4" s="210" t="s">
        <v>190</v>
      </c>
      <c r="K4" s="210"/>
      <c r="L4" s="210"/>
      <c r="M4" s="210"/>
      <c r="N4" s="177"/>
      <c r="O4" s="210"/>
      <c r="P4" s="210"/>
      <c r="Q4" s="174"/>
      <c r="R4" s="210"/>
      <c r="S4" s="177"/>
      <c r="T4" s="175"/>
    </row>
    <row r="5" spans="1:20" ht="24" customHeight="1">
      <c r="A5" s="187"/>
      <c r="B5" s="219"/>
      <c r="C5" s="219"/>
      <c r="D5" s="219"/>
      <c r="E5" s="219"/>
      <c r="F5" s="219"/>
      <c r="G5" s="219"/>
      <c r="H5" s="208"/>
      <c r="I5" s="208"/>
      <c r="J5" s="208" t="s">
        <v>55</v>
      </c>
      <c r="K5" s="208" t="s">
        <v>58</v>
      </c>
      <c r="L5" s="208" t="s">
        <v>306</v>
      </c>
      <c r="M5" s="208" t="s">
        <v>307</v>
      </c>
      <c r="N5" s="213" t="s">
        <v>308</v>
      </c>
      <c r="O5" s="221" t="s">
        <v>309</v>
      </c>
      <c r="P5" s="221"/>
      <c r="Q5" s="222"/>
      <c r="R5" s="221"/>
      <c r="S5" s="223"/>
      <c r="T5" s="220"/>
    </row>
    <row r="6" spans="1:20" ht="54" customHeight="1">
      <c r="A6" s="188"/>
      <c r="B6" s="220"/>
      <c r="C6" s="220"/>
      <c r="D6" s="220"/>
      <c r="E6" s="220"/>
      <c r="F6" s="220"/>
      <c r="G6" s="220"/>
      <c r="H6" s="209"/>
      <c r="I6" s="209"/>
      <c r="J6" s="209"/>
      <c r="K6" s="209" t="s">
        <v>57</v>
      </c>
      <c r="L6" s="209"/>
      <c r="M6" s="209"/>
      <c r="N6" s="214"/>
      <c r="O6" s="74" t="s">
        <v>57</v>
      </c>
      <c r="P6" s="74" t="s">
        <v>64</v>
      </c>
      <c r="Q6" s="73" t="s">
        <v>65</v>
      </c>
      <c r="R6" s="74" t="s">
        <v>66</v>
      </c>
      <c r="S6" s="75" t="s">
        <v>67</v>
      </c>
      <c r="T6" s="73" t="s">
        <v>68</v>
      </c>
    </row>
    <row r="7" spans="1:20" ht="17.25" customHeight="1">
      <c r="A7" s="36">
        <v>1</v>
      </c>
      <c r="B7" s="73">
        <v>2</v>
      </c>
      <c r="C7" s="36">
        <v>3</v>
      </c>
      <c r="D7" s="36">
        <v>4</v>
      </c>
      <c r="E7" s="73">
        <v>5</v>
      </c>
      <c r="F7" s="36">
        <v>6</v>
      </c>
      <c r="G7" s="36">
        <v>7</v>
      </c>
      <c r="H7" s="73">
        <v>8</v>
      </c>
      <c r="I7" s="36">
        <v>9</v>
      </c>
      <c r="J7" s="36">
        <v>10</v>
      </c>
      <c r="K7" s="73">
        <v>11</v>
      </c>
      <c r="L7" s="36">
        <v>12</v>
      </c>
      <c r="M7" s="36">
        <v>13</v>
      </c>
      <c r="N7" s="73">
        <v>14</v>
      </c>
      <c r="O7" s="36">
        <v>15</v>
      </c>
      <c r="P7" s="36">
        <v>16</v>
      </c>
      <c r="Q7" s="73">
        <v>17</v>
      </c>
      <c r="R7" s="36">
        <v>18</v>
      </c>
      <c r="S7" s="36">
        <v>19</v>
      </c>
      <c r="T7" s="36">
        <v>20</v>
      </c>
    </row>
    <row r="8" spans="1:20" ht="21" customHeight="1">
      <c r="A8" s="78"/>
      <c r="B8" s="79"/>
      <c r="C8" s="79"/>
      <c r="D8" s="79"/>
      <c r="E8" s="79"/>
      <c r="F8" s="79"/>
      <c r="G8" s="79"/>
      <c r="H8" s="80"/>
      <c r="I8" s="80"/>
      <c r="J8" s="6"/>
      <c r="K8" s="6"/>
      <c r="L8" s="6"/>
      <c r="M8" s="6"/>
      <c r="N8" s="6"/>
      <c r="O8" s="6"/>
      <c r="P8" s="6"/>
      <c r="Q8" s="9"/>
      <c r="R8" s="9"/>
      <c r="S8" s="6"/>
      <c r="T8" s="6"/>
    </row>
    <row r="9" spans="1:20" ht="21" customHeight="1">
      <c r="A9" s="215" t="s">
        <v>173</v>
      </c>
      <c r="B9" s="216"/>
      <c r="C9" s="216"/>
      <c r="D9" s="216"/>
      <c r="E9" s="216"/>
      <c r="F9" s="216"/>
      <c r="G9" s="216"/>
      <c r="H9" s="217"/>
      <c r="I9" s="123"/>
      <c r="J9" s="6"/>
      <c r="K9" s="6"/>
      <c r="L9" s="6"/>
      <c r="M9" s="6"/>
      <c r="N9" s="6"/>
      <c r="O9" s="6"/>
      <c r="P9" s="6"/>
      <c r="Q9" s="9"/>
      <c r="R9" s="9"/>
      <c r="S9" s="6"/>
      <c r="T9" s="6"/>
    </row>
    <row r="11" spans="1:20" ht="14.25" customHeight="1">
      <c r="A11" t="s">
        <v>344</v>
      </c>
    </row>
  </sheetData>
  <mergeCells count="19">
    <mergeCell ref="A9:I9"/>
    <mergeCell ref="K5:K6"/>
    <mergeCell ref="B4:B6"/>
    <mergeCell ref="C4:C6"/>
    <mergeCell ref="F4:F6"/>
    <mergeCell ref="G4:G6"/>
    <mergeCell ref="D4:D6"/>
    <mergeCell ref="E4:E6"/>
    <mergeCell ref="A2:T2"/>
    <mergeCell ref="A4:A6"/>
    <mergeCell ref="H4:H6"/>
    <mergeCell ref="I4:I6"/>
    <mergeCell ref="J4:T4"/>
    <mergeCell ref="L5:L6"/>
    <mergeCell ref="M5:M6"/>
    <mergeCell ref="A3:I3"/>
    <mergeCell ref="N5:N6"/>
    <mergeCell ref="J5:J6"/>
    <mergeCell ref="O5:T5"/>
  </mergeCells>
  <phoneticPr fontId="18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E10"/>
  <sheetViews>
    <sheetView showZeros="0" workbookViewId="0">
      <selection activeCell="A15" sqref="A15"/>
    </sheetView>
  </sheetViews>
  <sheetFormatPr defaultColWidth="9.125" defaultRowHeight="14.25" customHeight="1"/>
  <cols>
    <col min="1" max="1" width="37.75" customWidth="1"/>
    <col min="2" max="4" width="20" customWidth="1"/>
    <col min="5" max="5" width="24.5" customWidth="1"/>
  </cols>
  <sheetData>
    <row r="1" spans="1:5" ht="17.25" customHeight="1">
      <c r="D1" s="32"/>
      <c r="E1" s="50" t="s">
        <v>323</v>
      </c>
    </row>
    <row r="2" spans="1:5" ht="41.25" customHeight="1">
      <c r="A2" s="206" t="str">
        <f>"2026"&amp;"年对下转移支付预算表"</f>
        <v>2026年对下转移支付预算表</v>
      </c>
      <c r="B2" s="165"/>
      <c r="C2" s="165"/>
      <c r="D2" s="165"/>
      <c r="E2" s="164"/>
    </row>
    <row r="3" spans="1:5" ht="18" customHeight="1">
      <c r="A3" s="227" t="str">
        <f>"单位名称："&amp;"中国共产党嵩明县委员会机构编制委员会办公室"</f>
        <v>单位名称：中国共产党嵩明县委员会机构编制委员会办公室</v>
      </c>
      <c r="B3" s="228"/>
      <c r="C3" s="228"/>
      <c r="D3" s="229"/>
      <c r="E3" s="72" t="s">
        <v>1</v>
      </c>
    </row>
    <row r="4" spans="1:5" ht="19.5" customHeight="1">
      <c r="A4" s="191" t="s">
        <v>324</v>
      </c>
      <c r="B4" s="179" t="s">
        <v>190</v>
      </c>
      <c r="C4" s="150"/>
      <c r="D4" s="150"/>
      <c r="E4" s="230" t="s">
        <v>325</v>
      </c>
    </row>
    <row r="5" spans="1:5" ht="40.5" customHeight="1">
      <c r="A5" s="153"/>
      <c r="B5" s="53" t="s">
        <v>55</v>
      </c>
      <c r="C5" s="60" t="s">
        <v>58</v>
      </c>
      <c r="D5" s="87" t="s">
        <v>306</v>
      </c>
      <c r="E5" s="88" t="s">
        <v>326</v>
      </c>
    </row>
    <row r="6" spans="1:5" ht="19.5" customHeight="1">
      <c r="A6" s="62">
        <v>1</v>
      </c>
      <c r="B6" s="62">
        <v>2</v>
      </c>
      <c r="C6" s="62">
        <v>3</v>
      </c>
      <c r="D6" s="42">
        <v>4</v>
      </c>
      <c r="E6" s="55">
        <v>5</v>
      </c>
    </row>
    <row r="7" spans="1:5" ht="19.5" customHeight="1">
      <c r="A7" s="39"/>
      <c r="B7" s="6"/>
      <c r="C7" s="6"/>
      <c r="D7" s="6"/>
      <c r="E7" s="6"/>
    </row>
    <row r="8" spans="1:5" ht="19.5" customHeight="1">
      <c r="A8" s="63"/>
      <c r="B8" s="6"/>
      <c r="C8" s="6"/>
      <c r="D8" s="6"/>
      <c r="E8" s="6"/>
    </row>
    <row r="10" spans="1:5" ht="14.25" customHeight="1">
      <c r="A10" s="104" t="s">
        <v>345</v>
      </c>
    </row>
  </sheetData>
  <mergeCells count="5">
    <mergeCell ref="A2:E2"/>
    <mergeCell ref="A4:A5"/>
    <mergeCell ref="B4:D4"/>
    <mergeCell ref="A3:D3"/>
    <mergeCell ref="E4"/>
  </mergeCells>
  <phoneticPr fontId="18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J10"/>
  <sheetViews>
    <sheetView showZeros="0" workbookViewId="0">
      <selection activeCell="A15" sqref="A15"/>
    </sheetView>
  </sheetViews>
  <sheetFormatPr defaultColWidth="9.125" defaultRowHeight="12" customHeight="1"/>
  <cols>
    <col min="1" max="1" width="34.25" customWidth="1"/>
    <col min="2" max="2" width="29" customWidth="1"/>
    <col min="3" max="5" width="23.625" customWidth="1"/>
    <col min="6" max="6" width="11.25" customWidth="1"/>
    <col min="7" max="7" width="25.125" customWidth="1"/>
    <col min="8" max="8" width="15.625" customWidth="1"/>
    <col min="9" max="9" width="13.375" customWidth="1"/>
    <col min="10" max="10" width="18.875" customWidth="1"/>
  </cols>
  <sheetData>
    <row r="1" spans="1:10" ht="16.5" customHeight="1">
      <c r="J1" s="50" t="s">
        <v>327</v>
      </c>
    </row>
    <row r="2" spans="1:10" ht="41.25" customHeight="1">
      <c r="A2" s="231" t="str">
        <f>"2026"&amp;"年对下转移支付绩效目标表"</f>
        <v>2026年对下转移支付绩效目标表</v>
      </c>
      <c r="B2" s="165"/>
      <c r="C2" s="165"/>
      <c r="D2" s="165"/>
      <c r="E2" s="165"/>
      <c r="F2" s="164"/>
      <c r="G2" s="165"/>
      <c r="H2" s="164"/>
      <c r="I2" s="164"/>
      <c r="J2" s="165"/>
    </row>
    <row r="3" spans="1:10" ht="17.25" customHeight="1">
      <c r="A3" s="166" t="str">
        <f>"单位名称："&amp;"中国共产党嵩明县委员会机构编制委员会办公室"</f>
        <v>单位名称：中国共产党嵩明县委员会机构编制委员会办公室</v>
      </c>
      <c r="B3" s="106"/>
      <c r="C3" s="106"/>
      <c r="D3" s="106"/>
      <c r="E3" s="106"/>
      <c r="F3" s="106"/>
      <c r="G3" s="106"/>
      <c r="H3" s="106"/>
    </row>
    <row r="4" spans="1:10" ht="44.25" customHeight="1">
      <c r="A4" s="61" t="s">
        <v>324</v>
      </c>
      <c r="B4" s="61" t="s">
        <v>268</v>
      </c>
      <c r="C4" s="61" t="s">
        <v>269</v>
      </c>
      <c r="D4" s="61" t="s">
        <v>270</v>
      </c>
      <c r="E4" s="61" t="s">
        <v>271</v>
      </c>
      <c r="F4" s="64" t="s">
        <v>272</v>
      </c>
      <c r="G4" s="61" t="s">
        <v>273</v>
      </c>
      <c r="H4" s="64" t="s">
        <v>274</v>
      </c>
      <c r="I4" s="64" t="s">
        <v>275</v>
      </c>
      <c r="J4" s="61" t="s">
        <v>276</v>
      </c>
    </row>
    <row r="5" spans="1:10" ht="14.25" customHeight="1">
      <c r="A5" s="61">
        <v>1</v>
      </c>
      <c r="B5" s="61">
        <v>2</v>
      </c>
      <c r="C5" s="61">
        <v>3</v>
      </c>
      <c r="D5" s="61">
        <v>4</v>
      </c>
      <c r="E5" s="61">
        <v>5</v>
      </c>
      <c r="F5" s="64">
        <v>6</v>
      </c>
      <c r="G5" s="61">
        <v>7</v>
      </c>
      <c r="H5" s="64">
        <v>8</v>
      </c>
      <c r="I5" s="64">
        <v>9</v>
      </c>
      <c r="J5" s="61">
        <v>10</v>
      </c>
    </row>
    <row r="6" spans="1:10" ht="42" customHeight="1">
      <c r="A6" s="39"/>
      <c r="B6" s="63"/>
      <c r="C6" s="63"/>
      <c r="D6" s="63"/>
      <c r="E6" s="66"/>
      <c r="F6" s="14"/>
      <c r="G6" s="66"/>
      <c r="H6" s="14"/>
      <c r="I6" s="14"/>
      <c r="J6" s="66"/>
    </row>
    <row r="7" spans="1:10" ht="42" customHeight="1">
      <c r="A7" s="39"/>
      <c r="B7" s="67"/>
      <c r="C7" s="67"/>
      <c r="D7" s="67"/>
      <c r="E7" s="39"/>
      <c r="F7" s="67"/>
      <c r="G7" s="39"/>
      <c r="H7" s="67"/>
      <c r="I7" s="67"/>
      <c r="J7" s="39"/>
    </row>
    <row r="10" spans="1:10" ht="12" customHeight="1">
      <c r="A10" s="104" t="s">
        <v>346</v>
      </c>
    </row>
  </sheetData>
  <mergeCells count="2">
    <mergeCell ref="A2:J2"/>
    <mergeCell ref="A3:H3"/>
  </mergeCells>
  <phoneticPr fontId="18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I11"/>
  <sheetViews>
    <sheetView showZeros="0" workbookViewId="0">
      <selection activeCell="A19" sqref="A19"/>
    </sheetView>
  </sheetViews>
  <sheetFormatPr defaultColWidth="10.375" defaultRowHeight="14.25" customHeight="1"/>
  <cols>
    <col min="1" max="3" width="33.75" customWidth="1"/>
    <col min="4" max="4" width="45.625" customWidth="1"/>
    <col min="5" max="5" width="27.625" customWidth="1"/>
    <col min="6" max="6" width="21.75" customWidth="1"/>
    <col min="7" max="9" width="26.25" customWidth="1"/>
  </cols>
  <sheetData>
    <row r="1" spans="1:9" ht="14.25" customHeight="1">
      <c r="A1" s="89"/>
      <c r="B1" s="90"/>
      <c r="C1" s="90"/>
      <c r="D1" s="91"/>
      <c r="E1" s="91"/>
      <c r="F1" s="91"/>
      <c r="G1" s="90"/>
      <c r="H1" s="90"/>
      <c r="I1" s="92" t="s">
        <v>328</v>
      </c>
    </row>
    <row r="2" spans="1:9" ht="41.25" customHeight="1">
      <c r="A2" s="112" t="str">
        <f>"2026"&amp;"年新增资产配置预算表"</f>
        <v>2026年新增资产配置预算表</v>
      </c>
      <c r="B2" s="156"/>
      <c r="C2" s="156"/>
      <c r="D2" s="155"/>
      <c r="E2" s="155"/>
      <c r="F2" s="155"/>
      <c r="G2" s="156"/>
      <c r="H2" s="156"/>
      <c r="I2" s="155"/>
    </row>
    <row r="3" spans="1:9" ht="14.25" customHeight="1">
      <c r="A3" s="107" t="str">
        <f>"单位名称："&amp;"中国共产党嵩明县委员会机构编制委员会办公室"</f>
        <v>单位名称：中国共产党嵩明县委员会机构编制委员会办公室</v>
      </c>
      <c r="B3" s="236"/>
      <c r="C3" s="236"/>
      <c r="D3" s="1"/>
      <c r="F3" s="43"/>
      <c r="G3" s="26"/>
      <c r="H3" s="26"/>
      <c r="I3" s="2" t="s">
        <v>1</v>
      </c>
    </row>
    <row r="4" spans="1:9" ht="28.5" customHeight="1">
      <c r="A4" s="159" t="s">
        <v>182</v>
      </c>
      <c r="B4" s="162" t="s">
        <v>183</v>
      </c>
      <c r="C4" s="113" t="s">
        <v>329</v>
      </c>
      <c r="D4" s="159" t="s">
        <v>330</v>
      </c>
      <c r="E4" s="159" t="s">
        <v>331</v>
      </c>
      <c r="F4" s="159" t="s">
        <v>332</v>
      </c>
      <c r="G4" s="162" t="s">
        <v>333</v>
      </c>
      <c r="H4" s="237"/>
      <c r="I4" s="159"/>
    </row>
    <row r="5" spans="1:9" ht="21" customHeight="1">
      <c r="A5" s="113"/>
      <c r="B5" s="163"/>
      <c r="C5" s="163"/>
      <c r="D5" s="161"/>
      <c r="E5" s="163"/>
      <c r="F5" s="163"/>
      <c r="G5" s="45" t="s">
        <v>304</v>
      </c>
      <c r="H5" s="45" t="s">
        <v>334</v>
      </c>
      <c r="I5" s="45" t="s">
        <v>335</v>
      </c>
    </row>
    <row r="6" spans="1:9" ht="17.25" customHeight="1">
      <c r="A6" s="93" t="s">
        <v>83</v>
      </c>
      <c r="B6" s="94" t="s">
        <v>84</v>
      </c>
      <c r="C6" s="93" t="s">
        <v>85</v>
      </c>
      <c r="D6" s="95" t="s">
        <v>86</v>
      </c>
      <c r="E6" s="93" t="s">
        <v>87</v>
      </c>
      <c r="F6" s="94" t="s">
        <v>88</v>
      </c>
      <c r="G6" s="46" t="s">
        <v>89</v>
      </c>
      <c r="H6" s="95" t="s">
        <v>90</v>
      </c>
      <c r="I6" s="95">
        <v>9</v>
      </c>
    </row>
    <row r="7" spans="1:9" ht="19.5" customHeight="1">
      <c r="A7" s="96"/>
      <c r="B7" s="8"/>
      <c r="C7" s="8"/>
      <c r="D7" s="29"/>
      <c r="E7" s="17"/>
      <c r="F7" s="46"/>
      <c r="G7" s="97"/>
      <c r="H7" s="98"/>
      <c r="I7" s="98"/>
    </row>
    <row r="8" spans="1:9" ht="19.5" customHeight="1">
      <c r="A8" s="232" t="s">
        <v>55</v>
      </c>
      <c r="B8" s="233"/>
      <c r="C8" s="233"/>
      <c r="D8" s="234"/>
      <c r="E8" s="235"/>
      <c r="F8" s="235"/>
      <c r="G8" s="97"/>
      <c r="H8" s="98"/>
      <c r="I8" s="98"/>
    </row>
    <row r="11" spans="1:9" ht="14.25" customHeight="1">
      <c r="A11" s="104" t="s">
        <v>347</v>
      </c>
    </row>
  </sheetData>
  <mergeCells count="10">
    <mergeCell ref="A8:F8"/>
    <mergeCell ref="B4:B5"/>
    <mergeCell ref="A2:I2"/>
    <mergeCell ref="A3:C3"/>
    <mergeCell ref="G4:I4"/>
    <mergeCell ref="F4:F5"/>
    <mergeCell ref="E4:E5"/>
    <mergeCell ref="D4:D5"/>
    <mergeCell ref="C4:C5"/>
    <mergeCell ref="A4:A5"/>
  </mergeCells>
  <phoneticPr fontId="18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K13"/>
  <sheetViews>
    <sheetView showZeros="0" workbookViewId="0">
      <selection activeCell="A13" sqref="A13:B13"/>
    </sheetView>
  </sheetViews>
  <sheetFormatPr defaultColWidth="9.125" defaultRowHeight="14.25" customHeight="1"/>
  <cols>
    <col min="1" max="1" width="19.25" customWidth="1"/>
    <col min="2" max="2" width="33.875" customWidth="1"/>
    <col min="3" max="3" width="23.875" customWidth="1"/>
    <col min="4" max="4" width="11.125" customWidth="1"/>
    <col min="5" max="5" width="17.75" customWidth="1"/>
    <col min="6" max="6" width="9.875" customWidth="1"/>
    <col min="7" max="7" width="17.75" customWidth="1"/>
    <col min="8" max="11" width="23.125" customWidth="1"/>
  </cols>
  <sheetData>
    <row r="1" spans="1:11" ht="14.25" customHeight="1">
      <c r="D1" s="58"/>
      <c r="E1" s="58"/>
      <c r="F1" s="58"/>
      <c r="G1" s="58"/>
      <c r="K1" s="50" t="s">
        <v>336</v>
      </c>
    </row>
    <row r="2" spans="1:11" ht="41.25" customHeight="1">
      <c r="A2" s="239" t="str">
        <f>"2026"&amp;"年上级转移支付补助项目支出预算表"</f>
        <v>2026年上级转移支付补助项目支出预算表</v>
      </c>
      <c r="B2" s="165"/>
      <c r="C2" s="165"/>
      <c r="D2" s="165"/>
      <c r="E2" s="165"/>
      <c r="F2" s="165"/>
      <c r="G2" s="165"/>
      <c r="H2" s="165"/>
      <c r="I2" s="165"/>
      <c r="J2" s="165"/>
      <c r="K2" s="165"/>
    </row>
    <row r="3" spans="1:11" ht="13.5" customHeight="1">
      <c r="A3" s="166" t="str">
        <f>"单位名称："&amp;"中国共产党嵩明县委员会机构编制委员会办公室"</f>
        <v>单位名称：中国共产党嵩明县委员会机构编制委员会办公室</v>
      </c>
      <c r="B3" s="167"/>
      <c r="C3" s="167"/>
      <c r="D3" s="167"/>
      <c r="E3" s="167"/>
      <c r="F3" s="167"/>
      <c r="G3" s="167"/>
      <c r="H3" s="52"/>
      <c r="I3" s="52"/>
      <c r="J3" s="52"/>
      <c r="K3" s="72" t="s">
        <v>1</v>
      </c>
    </row>
    <row r="4" spans="1:11" ht="21.75" customHeight="1">
      <c r="A4" s="169" t="s">
        <v>258</v>
      </c>
      <c r="B4" s="169" t="s">
        <v>185</v>
      </c>
      <c r="C4" s="169" t="s">
        <v>259</v>
      </c>
      <c r="D4" s="186" t="s">
        <v>186</v>
      </c>
      <c r="E4" s="186" t="s">
        <v>187</v>
      </c>
      <c r="F4" s="186" t="s">
        <v>260</v>
      </c>
      <c r="G4" s="186" t="s">
        <v>261</v>
      </c>
      <c r="H4" s="191" t="s">
        <v>55</v>
      </c>
      <c r="I4" s="179" t="s">
        <v>337</v>
      </c>
      <c r="J4" s="150"/>
      <c r="K4" s="151"/>
    </row>
    <row r="5" spans="1:11" ht="21.75" customHeight="1">
      <c r="A5" s="170"/>
      <c r="B5" s="170"/>
      <c r="C5" s="170"/>
      <c r="D5" s="187"/>
      <c r="E5" s="187"/>
      <c r="F5" s="187"/>
      <c r="G5" s="187"/>
      <c r="H5" s="171"/>
      <c r="I5" s="186" t="s">
        <v>58</v>
      </c>
      <c r="J5" s="186" t="s">
        <v>59</v>
      </c>
      <c r="K5" s="186" t="s">
        <v>60</v>
      </c>
    </row>
    <row r="6" spans="1:11" ht="40.5" customHeight="1">
      <c r="A6" s="176"/>
      <c r="B6" s="176"/>
      <c r="C6" s="176"/>
      <c r="D6" s="188"/>
      <c r="E6" s="188"/>
      <c r="F6" s="188"/>
      <c r="G6" s="188"/>
      <c r="H6" s="153"/>
      <c r="I6" s="188" t="s">
        <v>57</v>
      </c>
      <c r="J6" s="188"/>
      <c r="K6" s="188"/>
    </row>
    <row r="7" spans="1:11" ht="15" customHeight="1">
      <c r="A7" s="62">
        <v>1</v>
      </c>
      <c r="B7" s="62">
        <v>2</v>
      </c>
      <c r="C7" s="62">
        <v>3</v>
      </c>
      <c r="D7" s="62">
        <v>4</v>
      </c>
      <c r="E7" s="62">
        <v>5</v>
      </c>
      <c r="F7" s="62">
        <v>6</v>
      </c>
      <c r="G7" s="62">
        <v>7</v>
      </c>
      <c r="H7" s="62">
        <v>8</v>
      </c>
      <c r="I7" s="62">
        <v>9</v>
      </c>
      <c r="J7" s="55">
        <v>10</v>
      </c>
      <c r="K7" s="55">
        <v>11</v>
      </c>
    </row>
    <row r="8" spans="1:11" ht="18.75" customHeight="1">
      <c r="A8" s="39"/>
      <c r="B8" s="67"/>
      <c r="C8" s="39"/>
      <c r="D8" s="39"/>
      <c r="E8" s="39"/>
      <c r="F8" s="39"/>
      <c r="G8" s="39"/>
      <c r="H8" s="99"/>
      <c r="I8" s="100"/>
      <c r="J8" s="100"/>
      <c r="K8" s="99"/>
    </row>
    <row r="9" spans="1:11" ht="18.75" customHeight="1">
      <c r="A9" s="101"/>
      <c r="B9" s="67"/>
      <c r="C9" s="67"/>
      <c r="D9" s="67"/>
      <c r="E9" s="67"/>
      <c r="F9" s="67"/>
      <c r="G9" s="67"/>
      <c r="H9" s="102"/>
      <c r="I9" s="102"/>
      <c r="J9" s="102"/>
      <c r="K9" s="99"/>
    </row>
    <row r="10" spans="1:11" ht="18.75" customHeight="1">
      <c r="A10" s="182" t="s">
        <v>173</v>
      </c>
      <c r="B10" s="183"/>
      <c r="C10" s="183"/>
      <c r="D10" s="183"/>
      <c r="E10" s="183"/>
      <c r="F10" s="183"/>
      <c r="G10" s="131"/>
      <c r="H10" s="102"/>
      <c r="I10" s="102"/>
      <c r="J10" s="102"/>
      <c r="K10" s="99"/>
    </row>
    <row r="13" spans="1:11" ht="14.25" customHeight="1">
      <c r="A13" s="238" t="s">
        <v>348</v>
      </c>
      <c r="B13" s="238"/>
    </row>
  </sheetData>
  <mergeCells count="16">
    <mergeCell ref="A13:B13"/>
    <mergeCell ref="A10:G10"/>
    <mergeCell ref="I5:I6"/>
    <mergeCell ref="A2:K2"/>
    <mergeCell ref="E4:E6"/>
    <mergeCell ref="A4:A6"/>
    <mergeCell ref="B4:B6"/>
    <mergeCell ref="A3:G3"/>
    <mergeCell ref="K5:K6"/>
    <mergeCell ref="I4:K4"/>
    <mergeCell ref="C4:C6"/>
    <mergeCell ref="F4:F6"/>
    <mergeCell ref="G4:G6"/>
    <mergeCell ref="H4:H6"/>
    <mergeCell ref="J5:J6"/>
    <mergeCell ref="D4:D6"/>
  </mergeCells>
  <phoneticPr fontId="18" type="noConversion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G10"/>
  <sheetViews>
    <sheetView showZeros="0" workbookViewId="0"/>
  </sheetViews>
  <sheetFormatPr defaultColWidth="9.125" defaultRowHeight="14.25" customHeight="1"/>
  <cols>
    <col min="1" max="1" width="35.25" customWidth="1"/>
    <col min="2" max="4" width="28" customWidth="1"/>
    <col min="5" max="7" width="23.875" customWidth="1"/>
  </cols>
  <sheetData>
    <row r="1" spans="1:7" ht="13.5" customHeight="1">
      <c r="D1" s="58"/>
      <c r="G1" s="50" t="s">
        <v>338</v>
      </c>
    </row>
    <row r="2" spans="1:7" ht="41.25" customHeight="1">
      <c r="A2" s="165" t="str">
        <f>"2026"&amp;"年部门项目中期规划预算表"</f>
        <v>2026年部门项目中期规划预算表</v>
      </c>
      <c r="B2" s="165"/>
      <c r="C2" s="165"/>
      <c r="D2" s="165"/>
      <c r="E2" s="165"/>
      <c r="F2" s="165"/>
      <c r="G2" s="165"/>
    </row>
    <row r="3" spans="1:7" ht="13.5" customHeight="1">
      <c r="A3" s="166" t="str">
        <f>"单位名称："&amp;"中国共产党嵩明县委员会机构编制委员会办公室"</f>
        <v>单位名称：中国共产党嵩明县委员会机构编制委员会办公室</v>
      </c>
      <c r="B3" s="167"/>
      <c r="C3" s="167"/>
      <c r="D3" s="167"/>
      <c r="E3" s="52"/>
      <c r="F3" s="52"/>
      <c r="G3" s="72" t="s">
        <v>1</v>
      </c>
    </row>
    <row r="4" spans="1:7" ht="21.75" customHeight="1">
      <c r="A4" s="169" t="s">
        <v>259</v>
      </c>
      <c r="B4" s="169" t="s">
        <v>258</v>
      </c>
      <c r="C4" s="169" t="s">
        <v>185</v>
      </c>
      <c r="D4" s="186" t="s">
        <v>339</v>
      </c>
      <c r="E4" s="179" t="s">
        <v>58</v>
      </c>
      <c r="F4" s="150"/>
      <c r="G4" s="151"/>
    </row>
    <row r="5" spans="1:7" ht="21.75" customHeight="1">
      <c r="A5" s="170"/>
      <c r="B5" s="170"/>
      <c r="C5" s="170"/>
      <c r="D5" s="187"/>
      <c r="E5" s="240" t="str">
        <f>"2026"&amp;"年"</f>
        <v>2026年</v>
      </c>
      <c r="F5" s="186" t="str">
        <f>("2026"+1)&amp;"年"</f>
        <v>2027年</v>
      </c>
      <c r="G5" s="186" t="str">
        <f>("2026"+2)&amp;"年"</f>
        <v>2028年</v>
      </c>
    </row>
    <row r="6" spans="1:7" ht="40.5" customHeight="1">
      <c r="A6" s="176"/>
      <c r="B6" s="176"/>
      <c r="C6" s="176"/>
      <c r="D6" s="188"/>
      <c r="E6" s="153"/>
      <c r="F6" s="188" t="s">
        <v>57</v>
      </c>
      <c r="G6" s="188"/>
    </row>
    <row r="7" spans="1:7" ht="15" customHeight="1">
      <c r="A7" s="62">
        <v>1</v>
      </c>
      <c r="B7" s="62">
        <v>2</v>
      </c>
      <c r="C7" s="62">
        <v>3</v>
      </c>
      <c r="D7" s="62">
        <v>4</v>
      </c>
      <c r="E7" s="62">
        <v>5</v>
      </c>
      <c r="F7" s="62">
        <v>6</v>
      </c>
      <c r="G7" s="62">
        <v>7</v>
      </c>
    </row>
    <row r="8" spans="1:7" ht="17.25" customHeight="1">
      <c r="A8" s="67" t="s">
        <v>70</v>
      </c>
      <c r="B8" s="103"/>
      <c r="C8" s="103"/>
      <c r="D8" s="67"/>
      <c r="E8" s="102">
        <v>105000</v>
      </c>
      <c r="F8" s="102"/>
      <c r="G8" s="102"/>
    </row>
    <row r="9" spans="1:7" ht="18.75" customHeight="1">
      <c r="A9" s="67"/>
      <c r="B9" s="67" t="s">
        <v>340</v>
      </c>
      <c r="C9" s="67" t="s">
        <v>266</v>
      </c>
      <c r="D9" s="67" t="s">
        <v>341</v>
      </c>
      <c r="E9" s="102">
        <v>105000</v>
      </c>
      <c r="F9" s="102"/>
      <c r="G9" s="102"/>
    </row>
    <row r="10" spans="1:7" ht="18.75" customHeight="1">
      <c r="A10" s="241" t="s">
        <v>55</v>
      </c>
      <c r="B10" s="242" t="s">
        <v>342</v>
      </c>
      <c r="C10" s="242"/>
      <c r="D10" s="243"/>
      <c r="E10" s="102">
        <v>105000</v>
      </c>
      <c r="F10" s="102"/>
      <c r="G10" s="102"/>
    </row>
  </sheetData>
  <mergeCells count="11">
    <mergeCell ref="A10:D10"/>
    <mergeCell ref="B4:B6"/>
    <mergeCell ref="C4:C6"/>
    <mergeCell ref="A4:A6"/>
    <mergeCell ref="G5:G6"/>
    <mergeCell ref="D4:D6"/>
    <mergeCell ref="A2:G2"/>
    <mergeCell ref="A3:D3"/>
    <mergeCell ref="F5:F6"/>
    <mergeCell ref="E5:E6"/>
    <mergeCell ref="E4:G4"/>
  </mergeCells>
  <phoneticPr fontId="18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S10"/>
  <sheetViews>
    <sheetView showGridLines="0" showZeros="0" workbookViewId="0">
      <selection sqref="A1:S1"/>
    </sheetView>
  </sheetViews>
  <sheetFormatPr defaultColWidth="8.625" defaultRowHeight="12.75" customHeight="1"/>
  <cols>
    <col min="1" max="1" width="15.875" customWidth="1"/>
    <col min="2" max="2" width="35" customWidth="1"/>
    <col min="3" max="19" width="22" customWidth="1"/>
  </cols>
  <sheetData>
    <row r="1" spans="1:19" ht="17.25" customHeight="1">
      <c r="A1" s="111" t="s">
        <v>52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</row>
    <row r="2" spans="1:19" ht="41.25" customHeight="1">
      <c r="A2" s="112" t="str">
        <f>"2026"&amp;"年部门收入预算表"</f>
        <v>2026年部门收入预算表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</row>
    <row r="3" spans="1:19" ht="17.25" customHeight="1">
      <c r="A3" s="107" t="str">
        <f>"单位名称："&amp;"中国共产党嵩明县委员会机构编制委员会办公室"</f>
        <v>单位名称：中国共产党嵩明县委员会机构编制委员会办公室</v>
      </c>
      <c r="B3" s="106"/>
      <c r="S3" s="1" t="s">
        <v>1</v>
      </c>
    </row>
    <row r="4" spans="1:19" ht="21.75" customHeight="1">
      <c r="A4" s="118" t="s">
        <v>53</v>
      </c>
      <c r="B4" s="121" t="s">
        <v>54</v>
      </c>
      <c r="C4" s="121" t="s">
        <v>55</v>
      </c>
      <c r="D4" s="115" t="s">
        <v>56</v>
      </c>
      <c r="E4" s="115"/>
      <c r="F4" s="115"/>
      <c r="G4" s="115"/>
      <c r="H4" s="115"/>
      <c r="I4" s="116"/>
      <c r="J4" s="115"/>
      <c r="K4" s="115"/>
      <c r="L4" s="115"/>
      <c r="M4" s="115"/>
      <c r="N4" s="117"/>
      <c r="O4" s="115" t="s">
        <v>45</v>
      </c>
      <c r="P4" s="115"/>
      <c r="Q4" s="115"/>
      <c r="R4" s="115"/>
      <c r="S4" s="117"/>
    </row>
    <row r="5" spans="1:19" ht="27" customHeight="1">
      <c r="A5" s="119"/>
      <c r="B5" s="122"/>
      <c r="C5" s="122"/>
      <c r="D5" s="122" t="s">
        <v>57</v>
      </c>
      <c r="E5" s="122" t="s">
        <v>58</v>
      </c>
      <c r="F5" s="122" t="s">
        <v>59</v>
      </c>
      <c r="G5" s="122" t="s">
        <v>60</v>
      </c>
      <c r="H5" s="122" t="s">
        <v>61</v>
      </c>
      <c r="I5" s="125" t="s">
        <v>62</v>
      </c>
      <c r="J5" s="126"/>
      <c r="K5" s="126"/>
      <c r="L5" s="126"/>
      <c r="M5" s="126"/>
      <c r="N5" s="127"/>
      <c r="O5" s="122" t="s">
        <v>57</v>
      </c>
      <c r="P5" s="122" t="s">
        <v>58</v>
      </c>
      <c r="Q5" s="122" t="s">
        <v>59</v>
      </c>
      <c r="R5" s="122" t="s">
        <v>60</v>
      </c>
      <c r="S5" s="122" t="s">
        <v>63</v>
      </c>
    </row>
    <row r="6" spans="1:19" ht="30" customHeight="1">
      <c r="A6" s="120"/>
      <c r="B6" s="123"/>
      <c r="C6" s="124"/>
      <c r="D6" s="124"/>
      <c r="E6" s="124"/>
      <c r="F6" s="124"/>
      <c r="G6" s="124"/>
      <c r="H6" s="124"/>
      <c r="I6" s="14" t="s">
        <v>57</v>
      </c>
      <c r="J6" s="13" t="s">
        <v>64</v>
      </c>
      <c r="K6" s="13" t="s">
        <v>65</v>
      </c>
      <c r="L6" s="13" t="s">
        <v>66</v>
      </c>
      <c r="M6" s="13" t="s">
        <v>67</v>
      </c>
      <c r="N6" s="13" t="s">
        <v>68</v>
      </c>
      <c r="O6" s="128"/>
      <c r="P6" s="128"/>
      <c r="Q6" s="128"/>
      <c r="R6" s="128"/>
      <c r="S6" s="124"/>
    </row>
    <row r="7" spans="1:19" ht="15" customHeight="1">
      <c r="A7" s="15">
        <v>1</v>
      </c>
      <c r="B7" s="15">
        <v>2</v>
      </c>
      <c r="C7" s="15">
        <v>3</v>
      </c>
      <c r="D7" s="15">
        <v>4</v>
      </c>
      <c r="E7" s="15">
        <v>5</v>
      </c>
      <c r="F7" s="15">
        <v>6</v>
      </c>
      <c r="G7" s="15">
        <v>7</v>
      </c>
      <c r="H7" s="15">
        <v>8</v>
      </c>
      <c r="I7" s="16">
        <v>9</v>
      </c>
      <c r="J7" s="15">
        <v>10</v>
      </c>
      <c r="K7" s="15">
        <v>11</v>
      </c>
      <c r="L7" s="15">
        <v>12</v>
      </c>
      <c r="M7" s="15">
        <v>13</v>
      </c>
      <c r="N7" s="15">
        <v>14</v>
      </c>
      <c r="O7" s="15">
        <v>15</v>
      </c>
      <c r="P7" s="15">
        <v>16</v>
      </c>
      <c r="Q7" s="15">
        <v>17</v>
      </c>
      <c r="R7" s="15">
        <v>18</v>
      </c>
      <c r="S7" s="15">
        <v>19</v>
      </c>
    </row>
    <row r="8" spans="1:19" ht="18" customHeight="1">
      <c r="A8" s="17" t="s">
        <v>69</v>
      </c>
      <c r="B8" s="17" t="s">
        <v>70</v>
      </c>
      <c r="C8" s="9">
        <v>2207703.7799999998</v>
      </c>
      <c r="D8" s="6">
        <v>2207703.7799999998</v>
      </c>
      <c r="E8" s="6">
        <v>2207703.7799999998</v>
      </c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</row>
    <row r="9" spans="1:19" ht="18" customHeight="1">
      <c r="A9" s="18" t="s">
        <v>71</v>
      </c>
      <c r="B9" s="18" t="s">
        <v>70</v>
      </c>
      <c r="C9" s="9">
        <v>2207703.7799999998</v>
      </c>
      <c r="D9" s="6">
        <v>2207703.7799999998</v>
      </c>
      <c r="E9" s="6">
        <v>2207703.7799999998</v>
      </c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</row>
    <row r="10" spans="1:19" ht="18" customHeight="1">
      <c r="A10" s="113" t="s">
        <v>55</v>
      </c>
      <c r="B10" s="114"/>
      <c r="C10" s="6">
        <v>2207703.7799999998</v>
      </c>
      <c r="D10" s="6">
        <v>2207703.7799999998</v>
      </c>
      <c r="E10" s="6">
        <v>2207703.7799999998</v>
      </c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</row>
  </sheetData>
  <mergeCells count="20">
    <mergeCell ref="O5:O6"/>
    <mergeCell ref="P5:P6"/>
    <mergeCell ref="Q5:Q6"/>
    <mergeCell ref="R5:R6"/>
    <mergeCell ref="A1:S1"/>
    <mergeCell ref="A2:S2"/>
    <mergeCell ref="A3:B3"/>
    <mergeCell ref="A10:B10"/>
    <mergeCell ref="D4:N4"/>
    <mergeCell ref="O4:S4"/>
    <mergeCell ref="A4:A6"/>
    <mergeCell ref="B4:B6"/>
    <mergeCell ref="C4:C6"/>
    <mergeCell ref="D5:D6"/>
    <mergeCell ref="E5:E6"/>
    <mergeCell ref="F5:F6"/>
    <mergeCell ref="G5:G6"/>
    <mergeCell ref="H5:H6"/>
    <mergeCell ref="I5:N5"/>
    <mergeCell ref="S5:S6"/>
  </mergeCells>
  <phoneticPr fontId="18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O26"/>
  <sheetViews>
    <sheetView showGridLines="0" showZeros="0" workbookViewId="0">
      <selection sqref="A1:O1"/>
    </sheetView>
  </sheetViews>
  <sheetFormatPr defaultColWidth="8.625" defaultRowHeight="12.75" customHeight="1"/>
  <cols>
    <col min="1" max="1" width="14.25" customWidth="1"/>
    <col min="2" max="2" width="37.625" customWidth="1"/>
    <col min="3" max="8" width="24.625" customWidth="1"/>
    <col min="9" max="9" width="26.75" customWidth="1"/>
    <col min="10" max="11" width="24.375" customWidth="1"/>
    <col min="12" max="15" width="24.625" customWidth="1"/>
  </cols>
  <sheetData>
    <row r="1" spans="1:15" ht="17.25" customHeight="1">
      <c r="A1" s="129" t="s">
        <v>72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</row>
    <row r="2" spans="1:15" ht="41.25" customHeight="1">
      <c r="A2" s="112" t="str">
        <f>"2026"&amp;"年部门支出预算表"</f>
        <v>2026年部门支出预算表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</row>
    <row r="3" spans="1:15" ht="17.25" customHeight="1">
      <c r="A3" s="107" t="str">
        <f>"单位名称："&amp;"中国共产党嵩明县委员会机构编制委员会办公室"</f>
        <v>单位名称：中国共产党嵩明县委员会机构编制委员会办公室</v>
      </c>
      <c r="B3" s="106"/>
      <c r="O3" s="1" t="s">
        <v>1</v>
      </c>
    </row>
    <row r="4" spans="1:15" ht="27" customHeight="1">
      <c r="A4" s="135" t="s">
        <v>73</v>
      </c>
      <c r="B4" s="135" t="s">
        <v>74</v>
      </c>
      <c r="C4" s="135" t="s">
        <v>55</v>
      </c>
      <c r="D4" s="137" t="s">
        <v>58</v>
      </c>
      <c r="E4" s="138"/>
      <c r="F4" s="141"/>
      <c r="G4" s="132" t="s">
        <v>59</v>
      </c>
      <c r="H4" s="132" t="s">
        <v>60</v>
      </c>
      <c r="I4" s="132" t="s">
        <v>75</v>
      </c>
      <c r="J4" s="137" t="s">
        <v>62</v>
      </c>
      <c r="K4" s="138"/>
      <c r="L4" s="138"/>
      <c r="M4" s="138"/>
      <c r="N4" s="139"/>
      <c r="O4" s="140"/>
    </row>
    <row r="5" spans="1:15" ht="42" customHeight="1">
      <c r="A5" s="136"/>
      <c r="B5" s="136"/>
      <c r="C5" s="133"/>
      <c r="D5" s="19" t="s">
        <v>57</v>
      </c>
      <c r="E5" s="19" t="s">
        <v>76</v>
      </c>
      <c r="F5" s="19" t="s">
        <v>77</v>
      </c>
      <c r="G5" s="133"/>
      <c r="H5" s="133"/>
      <c r="I5" s="134"/>
      <c r="J5" s="19" t="s">
        <v>57</v>
      </c>
      <c r="K5" s="20" t="s">
        <v>78</v>
      </c>
      <c r="L5" s="20" t="s">
        <v>79</v>
      </c>
      <c r="M5" s="20" t="s">
        <v>80</v>
      </c>
      <c r="N5" s="20" t="s">
        <v>81</v>
      </c>
      <c r="O5" s="20" t="s">
        <v>82</v>
      </c>
    </row>
    <row r="6" spans="1:15" ht="18" customHeight="1">
      <c r="A6" s="21" t="s">
        <v>83</v>
      </c>
      <c r="B6" s="21" t="s">
        <v>84</v>
      </c>
      <c r="C6" s="21" t="s">
        <v>85</v>
      </c>
      <c r="D6" s="22" t="s">
        <v>86</v>
      </c>
      <c r="E6" s="22" t="s">
        <v>87</v>
      </c>
      <c r="F6" s="22" t="s">
        <v>88</v>
      </c>
      <c r="G6" s="22" t="s">
        <v>89</v>
      </c>
      <c r="H6" s="22" t="s">
        <v>90</v>
      </c>
      <c r="I6" s="22" t="s">
        <v>91</v>
      </c>
      <c r="J6" s="22" t="s">
        <v>92</v>
      </c>
      <c r="K6" s="22" t="s">
        <v>93</v>
      </c>
      <c r="L6" s="22" t="s">
        <v>94</v>
      </c>
      <c r="M6" s="22" t="s">
        <v>95</v>
      </c>
      <c r="N6" s="21" t="s">
        <v>96</v>
      </c>
      <c r="O6" s="22" t="s">
        <v>97</v>
      </c>
    </row>
    <row r="7" spans="1:15" ht="21" customHeight="1">
      <c r="A7" s="23" t="s">
        <v>98</v>
      </c>
      <c r="B7" s="23" t="s">
        <v>99</v>
      </c>
      <c r="C7" s="6">
        <v>1599784</v>
      </c>
      <c r="D7" s="6">
        <v>1599784</v>
      </c>
      <c r="E7" s="6">
        <v>1494784</v>
      </c>
      <c r="F7" s="6">
        <v>105000</v>
      </c>
      <c r="G7" s="6"/>
      <c r="H7" s="6"/>
      <c r="I7" s="6"/>
      <c r="J7" s="6"/>
      <c r="K7" s="6"/>
      <c r="L7" s="6"/>
      <c r="M7" s="6"/>
      <c r="N7" s="6"/>
      <c r="O7" s="6"/>
    </row>
    <row r="8" spans="1:15" ht="21" customHeight="1">
      <c r="A8" s="24" t="s">
        <v>100</v>
      </c>
      <c r="B8" s="24" t="s">
        <v>101</v>
      </c>
      <c r="C8" s="6">
        <v>1599784</v>
      </c>
      <c r="D8" s="6">
        <v>1599784</v>
      </c>
      <c r="E8" s="6">
        <v>1494784</v>
      </c>
      <c r="F8" s="6">
        <v>105000</v>
      </c>
      <c r="G8" s="6"/>
      <c r="H8" s="6"/>
      <c r="I8" s="6"/>
      <c r="J8" s="6"/>
      <c r="K8" s="6"/>
      <c r="L8" s="6"/>
      <c r="M8" s="6"/>
      <c r="N8" s="6"/>
      <c r="O8" s="6"/>
    </row>
    <row r="9" spans="1:15" ht="21" customHeight="1">
      <c r="A9" s="25" t="s">
        <v>102</v>
      </c>
      <c r="B9" s="25" t="s">
        <v>103</v>
      </c>
      <c r="C9" s="6">
        <v>1076018</v>
      </c>
      <c r="D9" s="6">
        <v>1076018</v>
      </c>
      <c r="E9" s="6">
        <v>971018</v>
      </c>
      <c r="F9" s="6">
        <v>105000</v>
      </c>
      <c r="G9" s="6"/>
      <c r="H9" s="6"/>
      <c r="I9" s="6"/>
      <c r="J9" s="6"/>
      <c r="K9" s="6"/>
      <c r="L9" s="6"/>
      <c r="M9" s="6"/>
      <c r="N9" s="6"/>
      <c r="O9" s="6"/>
    </row>
    <row r="10" spans="1:15" ht="21" customHeight="1">
      <c r="A10" s="25" t="s">
        <v>104</v>
      </c>
      <c r="B10" s="25" t="s">
        <v>105</v>
      </c>
      <c r="C10" s="6">
        <v>523766</v>
      </c>
      <c r="D10" s="6">
        <v>523766</v>
      </c>
      <c r="E10" s="6">
        <v>523766</v>
      </c>
      <c r="F10" s="6"/>
      <c r="G10" s="6"/>
      <c r="H10" s="6"/>
      <c r="I10" s="6"/>
      <c r="J10" s="6"/>
      <c r="K10" s="6"/>
      <c r="L10" s="6"/>
      <c r="M10" s="6"/>
      <c r="N10" s="6"/>
      <c r="O10" s="6"/>
    </row>
    <row r="11" spans="1:15" ht="21" customHeight="1">
      <c r="A11" s="23" t="s">
        <v>106</v>
      </c>
      <c r="B11" s="23" t="s">
        <v>107</v>
      </c>
      <c r="C11" s="6">
        <v>250842.87</v>
      </c>
      <c r="D11" s="6">
        <v>250842.87</v>
      </c>
      <c r="E11" s="6">
        <v>250842.87</v>
      </c>
      <c r="F11" s="6"/>
      <c r="G11" s="6"/>
      <c r="H11" s="6"/>
      <c r="I11" s="6"/>
      <c r="J11" s="6"/>
      <c r="K11" s="6"/>
      <c r="L11" s="6"/>
      <c r="M11" s="6"/>
      <c r="N11" s="6"/>
      <c r="O11" s="6"/>
    </row>
    <row r="12" spans="1:15" ht="21" customHeight="1">
      <c r="A12" s="24" t="s">
        <v>108</v>
      </c>
      <c r="B12" s="24" t="s">
        <v>109</v>
      </c>
      <c r="C12" s="6">
        <v>247499</v>
      </c>
      <c r="D12" s="6">
        <v>247499</v>
      </c>
      <c r="E12" s="6">
        <v>247499</v>
      </c>
      <c r="F12" s="6"/>
      <c r="G12" s="6"/>
      <c r="H12" s="6"/>
      <c r="I12" s="6"/>
      <c r="J12" s="6"/>
      <c r="K12" s="6"/>
      <c r="L12" s="6"/>
      <c r="M12" s="6"/>
      <c r="N12" s="6"/>
      <c r="O12" s="6"/>
    </row>
    <row r="13" spans="1:15" ht="21" customHeight="1">
      <c r="A13" s="25" t="s">
        <v>110</v>
      </c>
      <c r="B13" s="25" t="s">
        <v>111</v>
      </c>
      <c r="C13" s="6">
        <v>46413</v>
      </c>
      <c r="D13" s="6">
        <v>46413</v>
      </c>
      <c r="E13" s="6">
        <v>46413</v>
      </c>
      <c r="F13" s="6"/>
      <c r="G13" s="6"/>
      <c r="H13" s="6"/>
      <c r="I13" s="6"/>
      <c r="J13" s="6"/>
      <c r="K13" s="6"/>
      <c r="L13" s="6"/>
      <c r="M13" s="6"/>
      <c r="N13" s="6"/>
      <c r="O13" s="6"/>
    </row>
    <row r="14" spans="1:15" ht="21" customHeight="1">
      <c r="A14" s="25" t="s">
        <v>112</v>
      </c>
      <c r="B14" s="25" t="s">
        <v>113</v>
      </c>
      <c r="C14" s="6">
        <v>201086</v>
      </c>
      <c r="D14" s="6">
        <v>201086</v>
      </c>
      <c r="E14" s="6">
        <v>201086</v>
      </c>
      <c r="F14" s="6"/>
      <c r="G14" s="6"/>
      <c r="H14" s="6"/>
      <c r="I14" s="6"/>
      <c r="J14" s="6"/>
      <c r="K14" s="6"/>
      <c r="L14" s="6"/>
      <c r="M14" s="6"/>
      <c r="N14" s="6"/>
      <c r="O14" s="6"/>
    </row>
    <row r="15" spans="1:15" ht="21" customHeight="1">
      <c r="A15" s="24" t="s">
        <v>114</v>
      </c>
      <c r="B15" s="24" t="s">
        <v>115</v>
      </c>
      <c r="C15" s="6">
        <v>3343.87</v>
      </c>
      <c r="D15" s="6">
        <v>3343.87</v>
      </c>
      <c r="E15" s="6">
        <v>3343.87</v>
      </c>
      <c r="F15" s="6"/>
      <c r="G15" s="6"/>
      <c r="H15" s="6"/>
      <c r="I15" s="6"/>
      <c r="J15" s="6"/>
      <c r="K15" s="6"/>
      <c r="L15" s="6"/>
      <c r="M15" s="6"/>
      <c r="N15" s="6"/>
      <c r="O15" s="6"/>
    </row>
    <row r="16" spans="1:15" ht="21" customHeight="1">
      <c r="A16" s="25" t="s">
        <v>116</v>
      </c>
      <c r="B16" s="25" t="s">
        <v>115</v>
      </c>
      <c r="C16" s="6">
        <v>3343.87</v>
      </c>
      <c r="D16" s="6">
        <v>3343.87</v>
      </c>
      <c r="E16" s="6">
        <v>3343.87</v>
      </c>
      <c r="F16" s="6"/>
      <c r="G16" s="6"/>
      <c r="H16" s="6"/>
      <c r="I16" s="6"/>
      <c r="J16" s="6"/>
      <c r="K16" s="6"/>
      <c r="L16" s="6"/>
      <c r="M16" s="6"/>
      <c r="N16" s="6"/>
      <c r="O16" s="6"/>
    </row>
    <row r="17" spans="1:15" ht="21" customHeight="1">
      <c r="A17" s="23" t="s">
        <v>117</v>
      </c>
      <c r="B17" s="23" t="s">
        <v>118</v>
      </c>
      <c r="C17" s="6">
        <v>175878.35</v>
      </c>
      <c r="D17" s="6">
        <v>175878.35</v>
      </c>
      <c r="E17" s="6">
        <v>175878.35</v>
      </c>
      <c r="F17" s="6"/>
      <c r="G17" s="6"/>
      <c r="H17" s="6"/>
      <c r="I17" s="6"/>
      <c r="J17" s="6"/>
      <c r="K17" s="6"/>
      <c r="L17" s="6"/>
      <c r="M17" s="6"/>
      <c r="N17" s="6"/>
      <c r="O17" s="6"/>
    </row>
    <row r="18" spans="1:15" ht="21" customHeight="1">
      <c r="A18" s="24" t="s">
        <v>119</v>
      </c>
      <c r="B18" s="24" t="s">
        <v>120</v>
      </c>
      <c r="C18" s="6">
        <v>175878.35</v>
      </c>
      <c r="D18" s="6">
        <v>175878.35</v>
      </c>
      <c r="E18" s="6">
        <v>175878.35</v>
      </c>
      <c r="F18" s="6"/>
      <c r="G18" s="6"/>
      <c r="H18" s="6"/>
      <c r="I18" s="6"/>
      <c r="J18" s="6"/>
      <c r="K18" s="6"/>
      <c r="L18" s="6"/>
      <c r="M18" s="6"/>
      <c r="N18" s="6"/>
      <c r="O18" s="6"/>
    </row>
    <row r="19" spans="1:15" ht="21" customHeight="1">
      <c r="A19" s="25" t="s">
        <v>121</v>
      </c>
      <c r="B19" s="25" t="s">
        <v>122</v>
      </c>
      <c r="C19" s="6">
        <v>61548.35</v>
      </c>
      <c r="D19" s="6">
        <v>61548.35</v>
      </c>
      <c r="E19" s="6">
        <v>61548.35</v>
      </c>
      <c r="F19" s="6"/>
      <c r="G19" s="6"/>
      <c r="H19" s="6"/>
      <c r="I19" s="6"/>
      <c r="J19" s="6"/>
      <c r="K19" s="6"/>
      <c r="L19" s="6"/>
      <c r="M19" s="6"/>
      <c r="N19" s="6"/>
      <c r="O19" s="6"/>
    </row>
    <row r="20" spans="1:15" ht="21" customHeight="1">
      <c r="A20" s="25" t="s">
        <v>123</v>
      </c>
      <c r="B20" s="25" t="s">
        <v>124</v>
      </c>
      <c r="C20" s="6">
        <v>33945.910000000003</v>
      </c>
      <c r="D20" s="6">
        <v>33945.910000000003</v>
      </c>
      <c r="E20" s="6">
        <v>33945.910000000003</v>
      </c>
      <c r="F20" s="6"/>
      <c r="G20" s="6"/>
      <c r="H20" s="6"/>
      <c r="I20" s="6"/>
      <c r="J20" s="6"/>
      <c r="K20" s="6"/>
      <c r="L20" s="6"/>
      <c r="M20" s="6"/>
      <c r="N20" s="6"/>
      <c r="O20" s="6"/>
    </row>
    <row r="21" spans="1:15" ht="21" customHeight="1">
      <c r="A21" s="25" t="s">
        <v>125</v>
      </c>
      <c r="B21" s="25" t="s">
        <v>126</v>
      </c>
      <c r="C21" s="6">
        <v>70334.09</v>
      </c>
      <c r="D21" s="6">
        <v>70334.09</v>
      </c>
      <c r="E21" s="6">
        <v>70334.09</v>
      </c>
      <c r="F21" s="6"/>
      <c r="G21" s="6"/>
      <c r="H21" s="6"/>
      <c r="I21" s="6"/>
      <c r="J21" s="6"/>
      <c r="K21" s="6"/>
      <c r="L21" s="6"/>
      <c r="M21" s="6"/>
      <c r="N21" s="6"/>
      <c r="O21" s="6"/>
    </row>
    <row r="22" spans="1:15" ht="21" customHeight="1">
      <c r="A22" s="25" t="s">
        <v>127</v>
      </c>
      <c r="B22" s="25" t="s">
        <v>128</v>
      </c>
      <c r="C22" s="6">
        <v>10050</v>
      </c>
      <c r="D22" s="6">
        <v>10050</v>
      </c>
      <c r="E22" s="6">
        <v>10050</v>
      </c>
      <c r="F22" s="6"/>
      <c r="G22" s="6"/>
      <c r="H22" s="6"/>
      <c r="I22" s="6"/>
      <c r="J22" s="6"/>
      <c r="K22" s="6"/>
      <c r="L22" s="6"/>
      <c r="M22" s="6"/>
      <c r="N22" s="6"/>
      <c r="O22" s="6"/>
    </row>
    <row r="23" spans="1:15" ht="21" customHeight="1">
      <c r="A23" s="23" t="s">
        <v>129</v>
      </c>
      <c r="B23" s="23" t="s">
        <v>130</v>
      </c>
      <c r="C23" s="6">
        <v>181198.56</v>
      </c>
      <c r="D23" s="6">
        <v>181198.56</v>
      </c>
      <c r="E23" s="6">
        <v>181198.56</v>
      </c>
      <c r="F23" s="6"/>
      <c r="G23" s="6"/>
      <c r="H23" s="6"/>
      <c r="I23" s="6"/>
      <c r="J23" s="6"/>
      <c r="K23" s="6"/>
      <c r="L23" s="6"/>
      <c r="M23" s="6"/>
      <c r="N23" s="6"/>
      <c r="O23" s="6"/>
    </row>
    <row r="24" spans="1:15" ht="21" customHeight="1">
      <c r="A24" s="24" t="s">
        <v>131</v>
      </c>
      <c r="B24" s="24" t="s">
        <v>132</v>
      </c>
      <c r="C24" s="6">
        <v>181198.56</v>
      </c>
      <c r="D24" s="6">
        <v>181198.56</v>
      </c>
      <c r="E24" s="6">
        <v>181198.56</v>
      </c>
      <c r="F24" s="6"/>
      <c r="G24" s="6"/>
      <c r="H24" s="6"/>
      <c r="I24" s="6"/>
      <c r="J24" s="6"/>
      <c r="K24" s="6"/>
      <c r="L24" s="6"/>
      <c r="M24" s="6"/>
      <c r="N24" s="6"/>
      <c r="O24" s="6"/>
    </row>
    <row r="25" spans="1:15" ht="21" customHeight="1">
      <c r="A25" s="25" t="s">
        <v>133</v>
      </c>
      <c r="B25" s="25" t="s">
        <v>134</v>
      </c>
      <c r="C25" s="6">
        <v>181198.56</v>
      </c>
      <c r="D25" s="6">
        <v>181198.56</v>
      </c>
      <c r="E25" s="6">
        <v>181198.56</v>
      </c>
      <c r="F25" s="6"/>
      <c r="G25" s="6"/>
      <c r="H25" s="6"/>
      <c r="I25" s="6"/>
      <c r="J25" s="6"/>
      <c r="K25" s="6"/>
      <c r="L25" s="6"/>
      <c r="M25" s="6"/>
      <c r="N25" s="6"/>
      <c r="O25" s="6"/>
    </row>
    <row r="26" spans="1:15" ht="21" customHeight="1">
      <c r="A26" s="130" t="s">
        <v>55</v>
      </c>
      <c r="B26" s="131"/>
      <c r="C26" s="6">
        <v>2207703.7799999998</v>
      </c>
      <c r="D26" s="6">
        <v>2207703.7799999998</v>
      </c>
      <c r="E26" s="6">
        <v>2102703.7799999998</v>
      </c>
      <c r="F26" s="6">
        <v>105000</v>
      </c>
      <c r="G26" s="6"/>
      <c r="H26" s="6"/>
      <c r="I26" s="6"/>
      <c r="J26" s="6"/>
      <c r="K26" s="6"/>
      <c r="L26" s="6"/>
      <c r="M26" s="6"/>
      <c r="N26" s="6"/>
      <c r="O26" s="6"/>
    </row>
  </sheetData>
  <mergeCells count="12">
    <mergeCell ref="A1:O1"/>
    <mergeCell ref="A2:O2"/>
    <mergeCell ref="A3:B3"/>
    <mergeCell ref="A26:B26"/>
    <mergeCell ref="G4:G5"/>
    <mergeCell ref="H4:H5"/>
    <mergeCell ref="I4:I5"/>
    <mergeCell ref="C4:C5"/>
    <mergeCell ref="A4:A5"/>
    <mergeCell ref="B4:B5"/>
    <mergeCell ref="J4:O4"/>
    <mergeCell ref="D4:F4"/>
  </mergeCells>
  <phoneticPr fontId="18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D34"/>
  <sheetViews>
    <sheetView showGridLines="0" showZeros="0" workbookViewId="0"/>
  </sheetViews>
  <sheetFormatPr defaultColWidth="8.625" defaultRowHeight="12.75" customHeight="1"/>
  <cols>
    <col min="1" max="4" width="35.625" customWidth="1"/>
  </cols>
  <sheetData>
    <row r="1" spans="1:4" ht="15" customHeight="1">
      <c r="A1" s="26"/>
      <c r="B1" s="1"/>
      <c r="C1" s="1"/>
      <c r="D1" s="1" t="s">
        <v>135</v>
      </c>
    </row>
    <row r="2" spans="1:4" ht="41.25" customHeight="1">
      <c r="A2" s="105" t="str">
        <f>"2026"&amp;"年部门财政拨款收支预算总表"</f>
        <v>2026年部门财政拨款收支预算总表</v>
      </c>
      <c r="B2" s="106"/>
      <c r="C2" s="106"/>
      <c r="D2" s="106"/>
    </row>
    <row r="3" spans="1:4" ht="17.25" customHeight="1">
      <c r="A3" s="107" t="str">
        <f>"单位名称："&amp;"中国共产党嵩明县委员会机构编制委员会办公室"</f>
        <v>单位名称：中国共产党嵩明县委员会机构编制委员会办公室</v>
      </c>
      <c r="B3" s="108"/>
      <c r="D3" s="1" t="s">
        <v>1</v>
      </c>
    </row>
    <row r="4" spans="1:4" ht="17.25" customHeight="1">
      <c r="A4" s="109" t="s">
        <v>2</v>
      </c>
      <c r="B4" s="110"/>
      <c r="C4" s="109" t="s">
        <v>3</v>
      </c>
      <c r="D4" s="110"/>
    </row>
    <row r="5" spans="1:4" ht="18.75" customHeight="1">
      <c r="A5" s="4" t="s">
        <v>4</v>
      </c>
      <c r="B5" s="4" t="s">
        <v>5</v>
      </c>
      <c r="C5" s="4" t="s">
        <v>6</v>
      </c>
      <c r="D5" s="4" t="s">
        <v>5</v>
      </c>
    </row>
    <row r="6" spans="1:4" ht="16.5" customHeight="1">
      <c r="A6" s="5" t="s">
        <v>136</v>
      </c>
      <c r="B6" s="6">
        <v>2207703.7799999998</v>
      </c>
      <c r="C6" s="5" t="s">
        <v>137</v>
      </c>
      <c r="D6" s="27">
        <v>2207703.7799999998</v>
      </c>
    </row>
    <row r="7" spans="1:4" ht="16.5" customHeight="1">
      <c r="A7" s="5" t="s">
        <v>138</v>
      </c>
      <c r="B7" s="6">
        <v>2207703.7799999998</v>
      </c>
      <c r="C7" s="5" t="s">
        <v>139</v>
      </c>
      <c r="D7" s="27">
        <v>1599784</v>
      </c>
    </row>
    <row r="8" spans="1:4" ht="16.5" customHeight="1">
      <c r="A8" s="5" t="s">
        <v>140</v>
      </c>
      <c r="B8" s="6"/>
      <c r="C8" s="5" t="s">
        <v>141</v>
      </c>
      <c r="D8" s="27"/>
    </row>
    <row r="9" spans="1:4" ht="16.5" customHeight="1">
      <c r="A9" s="5" t="s">
        <v>142</v>
      </c>
      <c r="B9" s="6"/>
      <c r="C9" s="5" t="s">
        <v>143</v>
      </c>
      <c r="D9" s="27"/>
    </row>
    <row r="10" spans="1:4" ht="16.5" customHeight="1">
      <c r="A10" s="5" t="s">
        <v>144</v>
      </c>
      <c r="B10" s="6"/>
      <c r="C10" s="5" t="s">
        <v>145</v>
      </c>
      <c r="D10" s="27"/>
    </row>
    <row r="11" spans="1:4" ht="16.5" customHeight="1">
      <c r="A11" s="5" t="s">
        <v>138</v>
      </c>
      <c r="B11" s="6"/>
      <c r="C11" s="5" t="s">
        <v>146</v>
      </c>
      <c r="D11" s="27"/>
    </row>
    <row r="12" spans="1:4" ht="16.5" customHeight="1">
      <c r="A12" s="10" t="s">
        <v>140</v>
      </c>
      <c r="B12" s="6"/>
      <c r="C12" s="28" t="s">
        <v>147</v>
      </c>
      <c r="D12" s="27"/>
    </row>
    <row r="13" spans="1:4" ht="16.5" customHeight="1">
      <c r="A13" s="10" t="s">
        <v>142</v>
      </c>
      <c r="B13" s="6"/>
      <c r="C13" s="28" t="s">
        <v>148</v>
      </c>
      <c r="D13" s="27"/>
    </row>
    <row r="14" spans="1:4" ht="16.5" customHeight="1">
      <c r="A14" s="11"/>
      <c r="B14" s="6"/>
      <c r="C14" s="28" t="s">
        <v>149</v>
      </c>
      <c r="D14" s="27">
        <v>250842.87</v>
      </c>
    </row>
    <row r="15" spans="1:4" ht="16.5" customHeight="1">
      <c r="A15" s="11"/>
      <c r="B15" s="6"/>
      <c r="C15" s="28" t="s">
        <v>150</v>
      </c>
      <c r="D15" s="27">
        <v>175878.35</v>
      </c>
    </row>
    <row r="16" spans="1:4" ht="16.5" customHeight="1">
      <c r="A16" s="11"/>
      <c r="B16" s="6"/>
      <c r="C16" s="28" t="s">
        <v>151</v>
      </c>
      <c r="D16" s="27"/>
    </row>
    <row r="17" spans="1:4" ht="16.5" customHeight="1">
      <c r="A17" s="11"/>
      <c r="B17" s="6"/>
      <c r="C17" s="28" t="s">
        <v>152</v>
      </c>
      <c r="D17" s="27"/>
    </row>
    <row r="18" spans="1:4" ht="16.5" customHeight="1">
      <c r="A18" s="11"/>
      <c r="B18" s="6"/>
      <c r="C18" s="28" t="s">
        <v>153</v>
      </c>
      <c r="D18" s="27"/>
    </row>
    <row r="19" spans="1:4" ht="16.5" customHeight="1">
      <c r="A19" s="11"/>
      <c r="B19" s="6"/>
      <c r="C19" s="28" t="s">
        <v>154</v>
      </c>
      <c r="D19" s="27"/>
    </row>
    <row r="20" spans="1:4" ht="16.5" customHeight="1">
      <c r="A20" s="11"/>
      <c r="B20" s="6"/>
      <c r="C20" s="28" t="s">
        <v>155</v>
      </c>
      <c r="D20" s="27"/>
    </row>
    <row r="21" spans="1:4" ht="16.5" customHeight="1">
      <c r="A21" s="11"/>
      <c r="B21" s="6"/>
      <c r="C21" s="28" t="s">
        <v>156</v>
      </c>
      <c r="D21" s="27"/>
    </row>
    <row r="22" spans="1:4" ht="16.5" customHeight="1">
      <c r="A22" s="11"/>
      <c r="B22" s="6"/>
      <c r="C22" s="28" t="s">
        <v>157</v>
      </c>
      <c r="D22" s="27"/>
    </row>
    <row r="23" spans="1:4" ht="16.5" customHeight="1">
      <c r="A23" s="11"/>
      <c r="B23" s="6"/>
      <c r="C23" s="28" t="s">
        <v>158</v>
      </c>
      <c r="D23" s="27"/>
    </row>
    <row r="24" spans="1:4" ht="16.5" customHeight="1">
      <c r="A24" s="11"/>
      <c r="B24" s="6"/>
      <c r="C24" s="28" t="s">
        <v>159</v>
      </c>
      <c r="D24" s="27"/>
    </row>
    <row r="25" spans="1:4" ht="16.5" customHeight="1">
      <c r="A25" s="11"/>
      <c r="B25" s="6"/>
      <c r="C25" s="28" t="s">
        <v>160</v>
      </c>
      <c r="D25" s="27">
        <v>181198.56</v>
      </c>
    </row>
    <row r="26" spans="1:4" ht="16.5" customHeight="1">
      <c r="A26" s="11"/>
      <c r="B26" s="6"/>
      <c r="C26" s="28" t="s">
        <v>161</v>
      </c>
      <c r="D26" s="27"/>
    </row>
    <row r="27" spans="1:4" ht="16.5" customHeight="1">
      <c r="A27" s="11"/>
      <c r="B27" s="6"/>
      <c r="C27" s="28" t="s">
        <v>162</v>
      </c>
      <c r="D27" s="27"/>
    </row>
    <row r="28" spans="1:4" ht="16.5" customHeight="1">
      <c r="A28" s="11"/>
      <c r="B28" s="6"/>
      <c r="C28" s="28" t="s">
        <v>163</v>
      </c>
      <c r="D28" s="27"/>
    </row>
    <row r="29" spans="1:4" ht="16.5" customHeight="1">
      <c r="A29" s="11"/>
      <c r="B29" s="6"/>
      <c r="C29" s="28" t="s">
        <v>164</v>
      </c>
      <c r="D29" s="27"/>
    </row>
    <row r="30" spans="1:4" ht="16.5" customHeight="1">
      <c r="A30" s="11"/>
      <c r="B30" s="6"/>
      <c r="C30" s="28" t="s">
        <v>165</v>
      </c>
      <c r="D30" s="27"/>
    </row>
    <row r="31" spans="1:4" ht="16.5" customHeight="1">
      <c r="A31" s="11"/>
      <c r="B31" s="6"/>
      <c r="C31" s="10" t="s">
        <v>166</v>
      </c>
      <c r="D31" s="27"/>
    </row>
    <row r="32" spans="1:4" ht="16.5" customHeight="1">
      <c r="A32" s="11"/>
      <c r="B32" s="6"/>
      <c r="C32" s="10" t="s">
        <v>167</v>
      </c>
      <c r="D32" s="27"/>
    </row>
    <row r="33" spans="1:4" ht="16.5" customHeight="1">
      <c r="A33" s="11"/>
      <c r="B33" s="6"/>
      <c r="C33" s="29" t="s">
        <v>168</v>
      </c>
      <c r="D33" s="27"/>
    </row>
    <row r="34" spans="1:4" ht="15" customHeight="1">
      <c r="A34" s="12" t="s">
        <v>50</v>
      </c>
      <c r="B34" s="30">
        <v>2207703.7799999998</v>
      </c>
      <c r="C34" s="12" t="s">
        <v>51</v>
      </c>
      <c r="D34" s="30">
        <v>2207703.7799999998</v>
      </c>
    </row>
  </sheetData>
  <mergeCells count="4">
    <mergeCell ref="A2:D2"/>
    <mergeCell ref="A4:B4"/>
    <mergeCell ref="C4:D4"/>
    <mergeCell ref="A3:B3"/>
  </mergeCells>
  <phoneticPr fontId="18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G26"/>
  <sheetViews>
    <sheetView showZeros="0" workbookViewId="0"/>
  </sheetViews>
  <sheetFormatPr defaultColWidth="9.125" defaultRowHeight="14.25" customHeight="1"/>
  <cols>
    <col min="1" max="1" width="20.125" customWidth="1"/>
    <col min="2" max="2" width="44" customWidth="1"/>
    <col min="3" max="7" width="24.125" customWidth="1"/>
  </cols>
  <sheetData>
    <row r="1" spans="1:7" ht="14.25" customHeight="1">
      <c r="D1" s="31"/>
      <c r="F1" s="32"/>
      <c r="G1" s="3" t="s">
        <v>169</v>
      </c>
    </row>
    <row r="2" spans="1:7" ht="41.25" customHeight="1">
      <c r="A2" s="142" t="str">
        <f>"2026"&amp;"年一般公共预算支出预算表（按功能科目分类）"</f>
        <v>2026年一般公共预算支出预算表（按功能科目分类）</v>
      </c>
      <c r="B2" s="142"/>
      <c r="C2" s="142"/>
      <c r="D2" s="142"/>
      <c r="E2" s="142"/>
      <c r="F2" s="142"/>
      <c r="G2" s="142"/>
    </row>
    <row r="3" spans="1:7" ht="18" customHeight="1">
      <c r="A3" s="33" t="str">
        <f>"单位名称："&amp;"中国共产党嵩明县委员会机构编制委员会办公室"</f>
        <v>单位名称：中国共产党嵩明县委员会机构编制委员会办公室</v>
      </c>
      <c r="F3" s="34"/>
      <c r="G3" s="3" t="s">
        <v>1</v>
      </c>
    </row>
    <row r="4" spans="1:7" ht="20.25" customHeight="1">
      <c r="A4" s="143" t="s">
        <v>170</v>
      </c>
      <c r="B4" s="144"/>
      <c r="C4" s="152" t="s">
        <v>55</v>
      </c>
      <c r="D4" s="149" t="s">
        <v>76</v>
      </c>
      <c r="E4" s="150"/>
      <c r="F4" s="151"/>
      <c r="G4" s="147" t="s">
        <v>77</v>
      </c>
    </row>
    <row r="5" spans="1:7" ht="20.25" customHeight="1">
      <c r="A5" s="35" t="s">
        <v>73</v>
      </c>
      <c r="B5" s="35" t="s">
        <v>74</v>
      </c>
      <c r="C5" s="153"/>
      <c r="D5" s="37" t="s">
        <v>57</v>
      </c>
      <c r="E5" s="37" t="s">
        <v>171</v>
      </c>
      <c r="F5" s="37" t="s">
        <v>172</v>
      </c>
      <c r="G5" s="148"/>
    </row>
    <row r="6" spans="1:7" ht="15" customHeight="1">
      <c r="A6" s="38" t="s">
        <v>83</v>
      </c>
      <c r="B6" s="38" t="s">
        <v>84</v>
      </c>
      <c r="C6" s="38" t="s">
        <v>85</v>
      </c>
      <c r="D6" s="38" t="s">
        <v>86</v>
      </c>
      <c r="E6" s="38" t="s">
        <v>87</v>
      </c>
      <c r="F6" s="38" t="s">
        <v>88</v>
      </c>
      <c r="G6" s="38" t="s">
        <v>89</v>
      </c>
    </row>
    <row r="7" spans="1:7" ht="18" customHeight="1">
      <c r="A7" s="39" t="s">
        <v>98</v>
      </c>
      <c r="B7" s="39" t="s">
        <v>99</v>
      </c>
      <c r="C7" s="6">
        <v>1599784</v>
      </c>
      <c r="D7" s="6">
        <v>1494784</v>
      </c>
      <c r="E7" s="6">
        <v>1329988</v>
      </c>
      <c r="F7" s="6">
        <v>164796</v>
      </c>
      <c r="G7" s="6">
        <v>105000</v>
      </c>
    </row>
    <row r="8" spans="1:7" ht="18" customHeight="1">
      <c r="A8" s="40" t="s">
        <v>100</v>
      </c>
      <c r="B8" s="40" t="s">
        <v>101</v>
      </c>
      <c r="C8" s="6">
        <v>1599784</v>
      </c>
      <c r="D8" s="6">
        <v>1494784</v>
      </c>
      <c r="E8" s="6">
        <v>1329988</v>
      </c>
      <c r="F8" s="6">
        <v>164796</v>
      </c>
      <c r="G8" s="6">
        <v>105000</v>
      </c>
    </row>
    <row r="9" spans="1:7" ht="18" customHeight="1">
      <c r="A9" s="41" t="s">
        <v>102</v>
      </c>
      <c r="B9" s="41" t="s">
        <v>103</v>
      </c>
      <c r="C9" s="6">
        <v>1076018</v>
      </c>
      <c r="D9" s="6">
        <v>971018</v>
      </c>
      <c r="E9" s="6">
        <v>852293</v>
      </c>
      <c r="F9" s="6">
        <v>118725</v>
      </c>
      <c r="G9" s="6">
        <v>105000</v>
      </c>
    </row>
    <row r="10" spans="1:7" ht="18" customHeight="1">
      <c r="A10" s="41" t="s">
        <v>104</v>
      </c>
      <c r="B10" s="41" t="s">
        <v>105</v>
      </c>
      <c r="C10" s="6">
        <v>523766</v>
      </c>
      <c r="D10" s="6">
        <v>523766</v>
      </c>
      <c r="E10" s="6">
        <v>477695</v>
      </c>
      <c r="F10" s="6">
        <v>46071</v>
      </c>
      <c r="G10" s="6"/>
    </row>
    <row r="11" spans="1:7" ht="18" customHeight="1">
      <c r="A11" s="39" t="s">
        <v>106</v>
      </c>
      <c r="B11" s="39" t="s">
        <v>107</v>
      </c>
      <c r="C11" s="6">
        <v>250842.87</v>
      </c>
      <c r="D11" s="6">
        <v>250842.87</v>
      </c>
      <c r="E11" s="6">
        <v>248842.87</v>
      </c>
      <c r="F11" s="6">
        <v>2000</v>
      </c>
      <c r="G11" s="6"/>
    </row>
    <row r="12" spans="1:7" ht="18" customHeight="1">
      <c r="A12" s="40" t="s">
        <v>108</v>
      </c>
      <c r="B12" s="40" t="s">
        <v>109</v>
      </c>
      <c r="C12" s="6">
        <v>247499</v>
      </c>
      <c r="D12" s="6">
        <v>247499</v>
      </c>
      <c r="E12" s="6">
        <v>245499</v>
      </c>
      <c r="F12" s="6">
        <v>2000</v>
      </c>
      <c r="G12" s="6"/>
    </row>
    <row r="13" spans="1:7" ht="18" customHeight="1">
      <c r="A13" s="41" t="s">
        <v>110</v>
      </c>
      <c r="B13" s="41" t="s">
        <v>111</v>
      </c>
      <c r="C13" s="6">
        <v>46413</v>
      </c>
      <c r="D13" s="6">
        <v>46413</v>
      </c>
      <c r="E13" s="6">
        <v>44413</v>
      </c>
      <c r="F13" s="6">
        <v>2000</v>
      </c>
      <c r="G13" s="6"/>
    </row>
    <row r="14" spans="1:7" ht="18" customHeight="1">
      <c r="A14" s="41" t="s">
        <v>112</v>
      </c>
      <c r="B14" s="41" t="s">
        <v>113</v>
      </c>
      <c r="C14" s="6">
        <v>201086</v>
      </c>
      <c r="D14" s="6">
        <v>201086</v>
      </c>
      <c r="E14" s="6">
        <v>201086</v>
      </c>
      <c r="F14" s="6"/>
      <c r="G14" s="6"/>
    </row>
    <row r="15" spans="1:7" ht="18" customHeight="1">
      <c r="A15" s="40" t="s">
        <v>114</v>
      </c>
      <c r="B15" s="40" t="s">
        <v>115</v>
      </c>
      <c r="C15" s="6">
        <v>3343.87</v>
      </c>
      <c r="D15" s="6">
        <v>3343.87</v>
      </c>
      <c r="E15" s="6">
        <v>3343.87</v>
      </c>
      <c r="F15" s="6"/>
      <c r="G15" s="6"/>
    </row>
    <row r="16" spans="1:7" ht="18" customHeight="1">
      <c r="A16" s="41" t="s">
        <v>116</v>
      </c>
      <c r="B16" s="41" t="s">
        <v>115</v>
      </c>
      <c r="C16" s="6">
        <v>3343.87</v>
      </c>
      <c r="D16" s="6">
        <v>3343.87</v>
      </c>
      <c r="E16" s="6">
        <v>3343.87</v>
      </c>
      <c r="F16" s="6"/>
      <c r="G16" s="6"/>
    </row>
    <row r="17" spans="1:7" ht="18" customHeight="1">
      <c r="A17" s="39" t="s">
        <v>117</v>
      </c>
      <c r="B17" s="39" t="s">
        <v>118</v>
      </c>
      <c r="C17" s="6">
        <v>175878.35</v>
      </c>
      <c r="D17" s="6">
        <v>175878.35</v>
      </c>
      <c r="E17" s="6">
        <v>175878.35</v>
      </c>
      <c r="F17" s="6"/>
      <c r="G17" s="6"/>
    </row>
    <row r="18" spans="1:7" ht="18" customHeight="1">
      <c r="A18" s="40" t="s">
        <v>119</v>
      </c>
      <c r="B18" s="40" t="s">
        <v>120</v>
      </c>
      <c r="C18" s="6">
        <v>175878.35</v>
      </c>
      <c r="D18" s="6">
        <v>175878.35</v>
      </c>
      <c r="E18" s="6">
        <v>175878.35</v>
      </c>
      <c r="F18" s="6"/>
      <c r="G18" s="6"/>
    </row>
    <row r="19" spans="1:7" ht="18" customHeight="1">
      <c r="A19" s="41" t="s">
        <v>121</v>
      </c>
      <c r="B19" s="41" t="s">
        <v>122</v>
      </c>
      <c r="C19" s="6">
        <v>61548.35</v>
      </c>
      <c r="D19" s="6">
        <v>61548.35</v>
      </c>
      <c r="E19" s="6">
        <v>61548.35</v>
      </c>
      <c r="F19" s="6"/>
      <c r="G19" s="6"/>
    </row>
    <row r="20" spans="1:7" ht="18" customHeight="1">
      <c r="A20" s="41" t="s">
        <v>123</v>
      </c>
      <c r="B20" s="41" t="s">
        <v>124</v>
      </c>
      <c r="C20" s="6">
        <v>33945.910000000003</v>
      </c>
      <c r="D20" s="6">
        <v>33945.910000000003</v>
      </c>
      <c r="E20" s="6">
        <v>33945.910000000003</v>
      </c>
      <c r="F20" s="6"/>
      <c r="G20" s="6"/>
    </row>
    <row r="21" spans="1:7" ht="18" customHeight="1">
      <c r="A21" s="41" t="s">
        <v>125</v>
      </c>
      <c r="B21" s="41" t="s">
        <v>126</v>
      </c>
      <c r="C21" s="6">
        <v>70334.09</v>
      </c>
      <c r="D21" s="6">
        <v>70334.09</v>
      </c>
      <c r="E21" s="6">
        <v>70334.09</v>
      </c>
      <c r="F21" s="6"/>
      <c r="G21" s="6"/>
    </row>
    <row r="22" spans="1:7" ht="18" customHeight="1">
      <c r="A22" s="41" t="s">
        <v>127</v>
      </c>
      <c r="B22" s="41" t="s">
        <v>128</v>
      </c>
      <c r="C22" s="6">
        <v>10050</v>
      </c>
      <c r="D22" s="6">
        <v>10050</v>
      </c>
      <c r="E22" s="6">
        <v>10050</v>
      </c>
      <c r="F22" s="6"/>
      <c r="G22" s="6"/>
    </row>
    <row r="23" spans="1:7" ht="18" customHeight="1">
      <c r="A23" s="39" t="s">
        <v>129</v>
      </c>
      <c r="B23" s="39" t="s">
        <v>130</v>
      </c>
      <c r="C23" s="6">
        <v>181198.56</v>
      </c>
      <c r="D23" s="6">
        <v>181198.56</v>
      </c>
      <c r="E23" s="6">
        <v>181198.56</v>
      </c>
      <c r="F23" s="6"/>
      <c r="G23" s="6"/>
    </row>
    <row r="24" spans="1:7" ht="18" customHeight="1">
      <c r="A24" s="40" t="s">
        <v>131</v>
      </c>
      <c r="B24" s="40" t="s">
        <v>132</v>
      </c>
      <c r="C24" s="6">
        <v>181198.56</v>
      </c>
      <c r="D24" s="6">
        <v>181198.56</v>
      </c>
      <c r="E24" s="6">
        <v>181198.56</v>
      </c>
      <c r="F24" s="6"/>
      <c r="G24" s="6"/>
    </row>
    <row r="25" spans="1:7" ht="18" customHeight="1">
      <c r="A25" s="41" t="s">
        <v>133</v>
      </c>
      <c r="B25" s="41" t="s">
        <v>134</v>
      </c>
      <c r="C25" s="6">
        <v>181198.56</v>
      </c>
      <c r="D25" s="6">
        <v>181198.56</v>
      </c>
      <c r="E25" s="6">
        <v>181198.56</v>
      </c>
      <c r="F25" s="6"/>
      <c r="G25" s="6"/>
    </row>
    <row r="26" spans="1:7" ht="18" customHeight="1">
      <c r="A26" s="145" t="s">
        <v>173</v>
      </c>
      <c r="B26" s="146" t="s">
        <v>173</v>
      </c>
      <c r="C26" s="6">
        <v>2207703.7799999998</v>
      </c>
      <c r="D26" s="6">
        <v>2102703.7799999998</v>
      </c>
      <c r="E26" s="6">
        <v>1935907.78</v>
      </c>
      <c r="F26" s="6">
        <v>166796</v>
      </c>
      <c r="G26" s="6">
        <v>105000</v>
      </c>
    </row>
  </sheetData>
  <mergeCells count="6">
    <mergeCell ref="A2:G2"/>
    <mergeCell ref="A4:B4"/>
    <mergeCell ref="A26:B26"/>
    <mergeCell ref="G4:G5"/>
    <mergeCell ref="D4:F4"/>
    <mergeCell ref="C4:C5"/>
  </mergeCells>
  <phoneticPr fontId="18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F7"/>
  <sheetViews>
    <sheetView showZeros="0" workbookViewId="0"/>
  </sheetViews>
  <sheetFormatPr defaultColWidth="10.375" defaultRowHeight="14.25" customHeight="1"/>
  <cols>
    <col min="1" max="6" width="28.125" customWidth="1"/>
  </cols>
  <sheetData>
    <row r="1" spans="1:6" ht="14.25" customHeight="1">
      <c r="A1" s="43"/>
      <c r="B1" s="43"/>
      <c r="C1" s="43"/>
      <c r="D1" s="43"/>
      <c r="E1" s="26"/>
      <c r="F1" s="44" t="s">
        <v>174</v>
      </c>
    </row>
    <row r="2" spans="1:6" ht="41.25" customHeight="1">
      <c r="A2" s="154" t="str">
        <f>"2026"&amp;"年一般公共预算“三公”经费支出预算表"</f>
        <v>2026年一般公共预算“三公”经费支出预算表</v>
      </c>
      <c r="B2" s="155"/>
      <c r="C2" s="155"/>
      <c r="D2" s="155"/>
      <c r="E2" s="156"/>
      <c r="F2" s="155"/>
    </row>
    <row r="3" spans="1:6" ht="14.25" customHeight="1">
      <c r="A3" s="157" t="str">
        <f>"单位名称："&amp;"中国共产党嵩明县委员会机构编制委员会办公室"</f>
        <v>单位名称：中国共产党嵩明县委员会机构编制委员会办公室</v>
      </c>
      <c r="B3" s="158"/>
      <c r="D3" s="43"/>
      <c r="E3" s="26"/>
      <c r="F3" s="2" t="s">
        <v>1</v>
      </c>
    </row>
    <row r="4" spans="1:6" ht="27" customHeight="1">
      <c r="A4" s="159" t="s">
        <v>175</v>
      </c>
      <c r="B4" s="159" t="s">
        <v>176</v>
      </c>
      <c r="C4" s="113" t="s">
        <v>177</v>
      </c>
      <c r="D4" s="159"/>
      <c r="E4" s="162"/>
      <c r="F4" s="159" t="s">
        <v>178</v>
      </c>
    </row>
    <row r="5" spans="1:6" ht="28.5" customHeight="1">
      <c r="A5" s="160"/>
      <c r="B5" s="161"/>
      <c r="C5" s="45" t="s">
        <v>57</v>
      </c>
      <c r="D5" s="45" t="s">
        <v>179</v>
      </c>
      <c r="E5" s="45" t="s">
        <v>180</v>
      </c>
      <c r="F5" s="163"/>
    </row>
    <row r="6" spans="1:6" ht="17.25" customHeight="1">
      <c r="A6" s="46" t="s">
        <v>83</v>
      </c>
      <c r="B6" s="46" t="s">
        <v>84</v>
      </c>
      <c r="C6" s="46" t="s">
        <v>85</v>
      </c>
      <c r="D6" s="46" t="s">
        <v>86</v>
      </c>
      <c r="E6" s="46" t="s">
        <v>87</v>
      </c>
      <c r="F6" s="46" t="s">
        <v>88</v>
      </c>
    </row>
    <row r="7" spans="1:6" ht="17.25" customHeight="1">
      <c r="A7" s="6">
        <v>200</v>
      </c>
      <c r="B7" s="6"/>
      <c r="C7" s="6"/>
      <c r="D7" s="6"/>
      <c r="E7" s="6"/>
      <c r="F7" s="6">
        <v>200</v>
      </c>
    </row>
  </sheetData>
  <mergeCells count="6">
    <mergeCell ref="A2:F2"/>
    <mergeCell ref="A3:B3"/>
    <mergeCell ref="A4:A5"/>
    <mergeCell ref="B4:B5"/>
    <mergeCell ref="C4:E4"/>
    <mergeCell ref="F4:F5"/>
  </mergeCells>
  <phoneticPr fontId="18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X55"/>
  <sheetViews>
    <sheetView showZeros="0" topLeftCell="G37" workbookViewId="0"/>
  </sheetViews>
  <sheetFormatPr defaultColWidth="9.125" defaultRowHeight="14.25" customHeight="1"/>
  <cols>
    <col min="1" max="2" width="32.875" customWidth="1"/>
    <col min="3" max="3" width="20.75" customWidth="1"/>
    <col min="4" max="4" width="31.25" customWidth="1"/>
    <col min="5" max="5" width="10.125" customWidth="1"/>
    <col min="6" max="6" width="17.625" customWidth="1"/>
    <col min="7" max="7" width="10.25" customWidth="1"/>
    <col min="8" max="8" width="23" customWidth="1"/>
    <col min="9" max="24" width="18.75" customWidth="1"/>
  </cols>
  <sheetData>
    <row r="1" spans="1:24" ht="13.5" customHeight="1">
      <c r="B1" s="31"/>
      <c r="C1" s="47"/>
      <c r="E1" s="48"/>
      <c r="F1" s="48"/>
      <c r="G1" s="48"/>
      <c r="H1" s="48"/>
      <c r="I1" s="49"/>
      <c r="J1" s="49"/>
      <c r="K1" s="49"/>
      <c r="L1" s="49"/>
      <c r="M1" s="49"/>
      <c r="N1" s="49"/>
      <c r="R1" s="49"/>
      <c r="V1" s="47"/>
      <c r="X1" s="50" t="s">
        <v>181</v>
      </c>
    </row>
    <row r="2" spans="1:24" ht="45.75" customHeight="1">
      <c r="A2" s="164" t="str">
        <f>"2026"&amp;"年部门基本支出预算表"</f>
        <v>2026年部门基本支出预算表</v>
      </c>
      <c r="B2" s="165"/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4"/>
      <c r="O2" s="165"/>
      <c r="P2" s="165"/>
      <c r="Q2" s="165"/>
      <c r="R2" s="164"/>
      <c r="S2" s="164"/>
      <c r="T2" s="164"/>
      <c r="U2" s="164"/>
      <c r="V2" s="164"/>
      <c r="W2" s="164"/>
      <c r="X2" s="164"/>
    </row>
    <row r="3" spans="1:24" ht="18.75" customHeight="1">
      <c r="A3" s="166" t="str">
        <f>"单位名称："&amp;"中国共产党嵩明县委员会机构编制委员会办公室"</f>
        <v>单位名称：中国共产党嵩明县委员会机构编制委员会办公室</v>
      </c>
      <c r="B3" s="167"/>
      <c r="C3" s="168"/>
      <c r="D3" s="168"/>
      <c r="E3" s="168"/>
      <c r="F3" s="168"/>
      <c r="G3" s="168"/>
      <c r="H3" s="168"/>
      <c r="I3" s="51"/>
      <c r="J3" s="51"/>
      <c r="K3" s="51"/>
      <c r="L3" s="51"/>
      <c r="M3" s="51"/>
      <c r="N3" s="51"/>
      <c r="O3" s="52"/>
      <c r="P3" s="52"/>
      <c r="Q3" s="52"/>
      <c r="R3" s="51"/>
      <c r="V3" s="47"/>
      <c r="X3" s="50" t="s">
        <v>1</v>
      </c>
    </row>
    <row r="4" spans="1:24" ht="18" customHeight="1">
      <c r="A4" s="169" t="s">
        <v>182</v>
      </c>
      <c r="B4" s="169" t="s">
        <v>183</v>
      </c>
      <c r="C4" s="169" t="s">
        <v>184</v>
      </c>
      <c r="D4" s="169" t="s">
        <v>185</v>
      </c>
      <c r="E4" s="169" t="s">
        <v>186</v>
      </c>
      <c r="F4" s="169" t="s">
        <v>187</v>
      </c>
      <c r="G4" s="169" t="s">
        <v>188</v>
      </c>
      <c r="H4" s="169" t="s">
        <v>189</v>
      </c>
      <c r="I4" s="149" t="s">
        <v>190</v>
      </c>
      <c r="J4" s="174" t="s">
        <v>190</v>
      </c>
      <c r="K4" s="174"/>
      <c r="L4" s="174"/>
      <c r="M4" s="174"/>
      <c r="N4" s="174"/>
      <c r="O4" s="150"/>
      <c r="P4" s="150"/>
      <c r="Q4" s="150"/>
      <c r="R4" s="177" t="s">
        <v>61</v>
      </c>
      <c r="S4" s="174" t="s">
        <v>62</v>
      </c>
      <c r="T4" s="174"/>
      <c r="U4" s="174"/>
      <c r="V4" s="174"/>
      <c r="W4" s="174"/>
      <c r="X4" s="175"/>
    </row>
    <row r="5" spans="1:24" ht="18" customHeight="1">
      <c r="A5" s="170"/>
      <c r="B5" s="171"/>
      <c r="C5" s="173"/>
      <c r="D5" s="170"/>
      <c r="E5" s="170"/>
      <c r="F5" s="170"/>
      <c r="G5" s="170"/>
      <c r="H5" s="170"/>
      <c r="I5" s="152" t="s">
        <v>191</v>
      </c>
      <c r="J5" s="149" t="s">
        <v>58</v>
      </c>
      <c r="K5" s="174"/>
      <c r="L5" s="174"/>
      <c r="M5" s="174"/>
      <c r="N5" s="175"/>
      <c r="O5" s="179" t="s">
        <v>192</v>
      </c>
      <c r="P5" s="150"/>
      <c r="Q5" s="151"/>
      <c r="R5" s="169" t="s">
        <v>61</v>
      </c>
      <c r="S5" s="149" t="s">
        <v>62</v>
      </c>
      <c r="T5" s="177" t="s">
        <v>64</v>
      </c>
      <c r="U5" s="174" t="s">
        <v>62</v>
      </c>
      <c r="V5" s="177" t="s">
        <v>66</v>
      </c>
      <c r="W5" s="177" t="s">
        <v>67</v>
      </c>
      <c r="X5" s="178" t="s">
        <v>68</v>
      </c>
    </row>
    <row r="6" spans="1:24" ht="19.5" customHeight="1">
      <c r="A6" s="171"/>
      <c r="B6" s="171"/>
      <c r="C6" s="171"/>
      <c r="D6" s="171"/>
      <c r="E6" s="171"/>
      <c r="F6" s="171"/>
      <c r="G6" s="171"/>
      <c r="H6" s="171"/>
      <c r="I6" s="171"/>
      <c r="J6" s="180" t="s">
        <v>193</v>
      </c>
      <c r="K6" s="169" t="s">
        <v>194</v>
      </c>
      <c r="L6" s="169" t="s">
        <v>195</v>
      </c>
      <c r="M6" s="169" t="s">
        <v>196</v>
      </c>
      <c r="N6" s="169" t="s">
        <v>197</v>
      </c>
      <c r="O6" s="169" t="s">
        <v>58</v>
      </c>
      <c r="P6" s="169" t="s">
        <v>59</v>
      </c>
      <c r="Q6" s="169" t="s">
        <v>60</v>
      </c>
      <c r="R6" s="171"/>
      <c r="S6" s="169" t="s">
        <v>57</v>
      </c>
      <c r="T6" s="169" t="s">
        <v>64</v>
      </c>
      <c r="U6" s="169" t="s">
        <v>198</v>
      </c>
      <c r="V6" s="169" t="s">
        <v>66</v>
      </c>
      <c r="W6" s="169" t="s">
        <v>67</v>
      </c>
      <c r="X6" s="169" t="s">
        <v>68</v>
      </c>
    </row>
    <row r="7" spans="1:24" ht="37.5" customHeight="1">
      <c r="A7" s="172"/>
      <c r="B7" s="153"/>
      <c r="C7" s="172"/>
      <c r="D7" s="172"/>
      <c r="E7" s="172"/>
      <c r="F7" s="172"/>
      <c r="G7" s="172"/>
      <c r="H7" s="172"/>
      <c r="I7" s="172"/>
      <c r="J7" s="181" t="s">
        <v>57</v>
      </c>
      <c r="K7" s="176" t="s">
        <v>199</v>
      </c>
      <c r="L7" s="176" t="s">
        <v>195</v>
      </c>
      <c r="M7" s="176" t="s">
        <v>196</v>
      </c>
      <c r="N7" s="176" t="s">
        <v>197</v>
      </c>
      <c r="O7" s="176" t="s">
        <v>195</v>
      </c>
      <c r="P7" s="176" t="s">
        <v>196</v>
      </c>
      <c r="Q7" s="176" t="s">
        <v>197</v>
      </c>
      <c r="R7" s="176" t="s">
        <v>61</v>
      </c>
      <c r="S7" s="176" t="s">
        <v>57</v>
      </c>
      <c r="T7" s="176" t="s">
        <v>64</v>
      </c>
      <c r="U7" s="176" t="s">
        <v>198</v>
      </c>
      <c r="V7" s="176" t="s">
        <v>66</v>
      </c>
      <c r="W7" s="176" t="s">
        <v>67</v>
      </c>
      <c r="X7" s="176" t="s">
        <v>68</v>
      </c>
    </row>
    <row r="8" spans="1:24" ht="14.25" customHeight="1">
      <c r="A8" s="55">
        <v>1</v>
      </c>
      <c r="B8" s="55">
        <v>2</v>
      </c>
      <c r="C8" s="55">
        <v>3</v>
      </c>
      <c r="D8" s="55">
        <v>4</v>
      </c>
      <c r="E8" s="55">
        <v>5</v>
      </c>
      <c r="F8" s="55">
        <v>6</v>
      </c>
      <c r="G8" s="55">
        <v>7</v>
      </c>
      <c r="H8" s="55">
        <v>8</v>
      </c>
      <c r="I8" s="55">
        <v>9</v>
      </c>
      <c r="J8" s="55">
        <v>10</v>
      </c>
      <c r="K8" s="55">
        <v>11</v>
      </c>
      <c r="L8" s="55">
        <v>12</v>
      </c>
      <c r="M8" s="55">
        <v>13</v>
      </c>
      <c r="N8" s="55">
        <v>14</v>
      </c>
      <c r="O8" s="55">
        <v>15</v>
      </c>
      <c r="P8" s="55">
        <v>16</v>
      </c>
      <c r="Q8" s="55">
        <v>17</v>
      </c>
      <c r="R8" s="55">
        <v>18</v>
      </c>
      <c r="S8" s="55">
        <v>19</v>
      </c>
      <c r="T8" s="55">
        <v>20</v>
      </c>
      <c r="U8" s="55">
        <v>21</v>
      </c>
      <c r="V8" s="55">
        <v>22</v>
      </c>
      <c r="W8" s="55">
        <v>23</v>
      </c>
      <c r="X8" s="55">
        <v>24</v>
      </c>
    </row>
    <row r="9" spans="1:24" ht="20.25" customHeight="1">
      <c r="A9" s="56" t="s">
        <v>70</v>
      </c>
      <c r="B9" s="56" t="s">
        <v>70</v>
      </c>
      <c r="C9" s="56" t="s">
        <v>200</v>
      </c>
      <c r="D9" s="56" t="s">
        <v>201</v>
      </c>
      <c r="E9" s="56" t="s">
        <v>102</v>
      </c>
      <c r="F9" s="56" t="s">
        <v>103</v>
      </c>
      <c r="G9" s="56" t="s">
        <v>202</v>
      </c>
      <c r="H9" s="56" t="s">
        <v>203</v>
      </c>
      <c r="I9" s="6">
        <v>317868</v>
      </c>
      <c r="J9" s="6">
        <v>317868</v>
      </c>
      <c r="K9" s="6"/>
      <c r="L9" s="6"/>
      <c r="M9" s="9">
        <v>317868</v>
      </c>
      <c r="N9" s="6"/>
      <c r="O9" s="6"/>
      <c r="P9" s="6"/>
      <c r="Q9" s="6"/>
      <c r="R9" s="6"/>
      <c r="S9" s="6"/>
      <c r="T9" s="6"/>
      <c r="U9" s="6"/>
      <c r="V9" s="6"/>
      <c r="W9" s="6"/>
      <c r="X9" s="6"/>
    </row>
    <row r="10" spans="1:24" ht="20.25" customHeight="1">
      <c r="A10" s="56" t="s">
        <v>70</v>
      </c>
      <c r="B10" s="56" t="s">
        <v>70</v>
      </c>
      <c r="C10" s="56" t="s">
        <v>200</v>
      </c>
      <c r="D10" s="56" t="s">
        <v>201</v>
      </c>
      <c r="E10" s="56" t="s">
        <v>102</v>
      </c>
      <c r="F10" s="56" t="s">
        <v>103</v>
      </c>
      <c r="G10" s="56" t="s">
        <v>204</v>
      </c>
      <c r="H10" s="56" t="s">
        <v>205</v>
      </c>
      <c r="I10" s="6">
        <v>406176</v>
      </c>
      <c r="J10" s="6">
        <v>406176</v>
      </c>
      <c r="K10" s="57"/>
      <c r="L10" s="57"/>
      <c r="M10" s="9">
        <v>406176</v>
      </c>
      <c r="N10" s="57"/>
      <c r="O10" s="6"/>
      <c r="P10" s="6"/>
      <c r="Q10" s="6"/>
      <c r="R10" s="6"/>
      <c r="S10" s="6"/>
      <c r="T10" s="6"/>
      <c r="U10" s="6"/>
      <c r="V10" s="6"/>
      <c r="W10" s="6"/>
      <c r="X10" s="6"/>
    </row>
    <row r="11" spans="1:24" ht="20.25" customHeight="1">
      <c r="A11" s="56" t="s">
        <v>70</v>
      </c>
      <c r="B11" s="56" t="s">
        <v>70</v>
      </c>
      <c r="C11" s="56" t="s">
        <v>200</v>
      </c>
      <c r="D11" s="56" t="s">
        <v>201</v>
      </c>
      <c r="E11" s="56" t="s">
        <v>102</v>
      </c>
      <c r="F11" s="56" t="s">
        <v>103</v>
      </c>
      <c r="G11" s="56" t="s">
        <v>206</v>
      </c>
      <c r="H11" s="56" t="s">
        <v>207</v>
      </c>
      <c r="I11" s="6">
        <v>26489</v>
      </c>
      <c r="J11" s="6">
        <v>26489</v>
      </c>
      <c r="K11" s="57"/>
      <c r="L11" s="57"/>
      <c r="M11" s="9">
        <v>26489</v>
      </c>
      <c r="N11" s="57"/>
      <c r="O11" s="6"/>
      <c r="P11" s="6"/>
      <c r="Q11" s="6"/>
      <c r="R11" s="6"/>
      <c r="S11" s="6"/>
      <c r="T11" s="6"/>
      <c r="U11" s="6"/>
      <c r="V11" s="6"/>
      <c r="W11" s="6"/>
      <c r="X11" s="6"/>
    </row>
    <row r="12" spans="1:24" ht="20.25" customHeight="1">
      <c r="A12" s="56" t="s">
        <v>70</v>
      </c>
      <c r="B12" s="56" t="s">
        <v>70</v>
      </c>
      <c r="C12" s="56" t="s">
        <v>208</v>
      </c>
      <c r="D12" s="56" t="s">
        <v>209</v>
      </c>
      <c r="E12" s="56" t="s">
        <v>112</v>
      </c>
      <c r="F12" s="56" t="s">
        <v>113</v>
      </c>
      <c r="G12" s="56" t="s">
        <v>210</v>
      </c>
      <c r="H12" s="56" t="s">
        <v>211</v>
      </c>
      <c r="I12" s="6">
        <v>201086</v>
      </c>
      <c r="J12" s="6">
        <v>201086</v>
      </c>
      <c r="K12" s="57"/>
      <c r="L12" s="57"/>
      <c r="M12" s="9">
        <v>201086</v>
      </c>
      <c r="N12" s="57"/>
      <c r="O12" s="6"/>
      <c r="P12" s="6"/>
      <c r="Q12" s="6"/>
      <c r="R12" s="6"/>
      <c r="S12" s="6"/>
      <c r="T12" s="6"/>
      <c r="U12" s="6"/>
      <c r="V12" s="6"/>
      <c r="W12" s="6"/>
      <c r="X12" s="6"/>
    </row>
    <row r="13" spans="1:24" ht="20.25" customHeight="1">
      <c r="A13" s="56" t="s">
        <v>70</v>
      </c>
      <c r="B13" s="56" t="s">
        <v>70</v>
      </c>
      <c r="C13" s="56" t="s">
        <v>208</v>
      </c>
      <c r="D13" s="56" t="s">
        <v>209</v>
      </c>
      <c r="E13" s="56" t="s">
        <v>121</v>
      </c>
      <c r="F13" s="56" t="s">
        <v>122</v>
      </c>
      <c r="G13" s="56" t="s">
        <v>212</v>
      </c>
      <c r="H13" s="56" t="s">
        <v>213</v>
      </c>
      <c r="I13" s="6">
        <v>61548.35</v>
      </c>
      <c r="J13" s="6">
        <v>61548.35</v>
      </c>
      <c r="K13" s="57"/>
      <c r="L13" s="57"/>
      <c r="M13" s="9">
        <v>61548.35</v>
      </c>
      <c r="N13" s="57"/>
      <c r="O13" s="6"/>
      <c r="P13" s="6"/>
      <c r="Q13" s="6"/>
      <c r="R13" s="6"/>
      <c r="S13" s="6"/>
      <c r="T13" s="6"/>
      <c r="U13" s="6"/>
      <c r="V13" s="6"/>
      <c r="W13" s="6"/>
      <c r="X13" s="6"/>
    </row>
    <row r="14" spans="1:24" ht="20.25" customHeight="1">
      <c r="A14" s="56" t="s">
        <v>70</v>
      </c>
      <c r="B14" s="56" t="s">
        <v>70</v>
      </c>
      <c r="C14" s="56" t="s">
        <v>208</v>
      </c>
      <c r="D14" s="56" t="s">
        <v>209</v>
      </c>
      <c r="E14" s="56" t="s">
        <v>123</v>
      </c>
      <c r="F14" s="56" t="s">
        <v>124</v>
      </c>
      <c r="G14" s="56" t="s">
        <v>212</v>
      </c>
      <c r="H14" s="56" t="s">
        <v>213</v>
      </c>
      <c r="I14" s="6">
        <v>33945.910000000003</v>
      </c>
      <c r="J14" s="6">
        <v>33945.910000000003</v>
      </c>
      <c r="K14" s="57"/>
      <c r="L14" s="57"/>
      <c r="M14" s="9">
        <v>33945.910000000003</v>
      </c>
      <c r="N14" s="57"/>
      <c r="O14" s="6"/>
      <c r="P14" s="6"/>
      <c r="Q14" s="6"/>
      <c r="R14" s="6"/>
      <c r="S14" s="6"/>
      <c r="T14" s="6"/>
      <c r="U14" s="6"/>
      <c r="V14" s="6"/>
      <c r="W14" s="6"/>
      <c r="X14" s="6"/>
    </row>
    <row r="15" spans="1:24" ht="20.25" customHeight="1">
      <c r="A15" s="56" t="s">
        <v>70</v>
      </c>
      <c r="B15" s="56" t="s">
        <v>70</v>
      </c>
      <c r="C15" s="56" t="s">
        <v>208</v>
      </c>
      <c r="D15" s="56" t="s">
        <v>209</v>
      </c>
      <c r="E15" s="56" t="s">
        <v>125</v>
      </c>
      <c r="F15" s="56" t="s">
        <v>126</v>
      </c>
      <c r="G15" s="56" t="s">
        <v>214</v>
      </c>
      <c r="H15" s="56" t="s">
        <v>215</v>
      </c>
      <c r="I15" s="6">
        <v>48849.34</v>
      </c>
      <c r="J15" s="6">
        <v>48849.34</v>
      </c>
      <c r="K15" s="57"/>
      <c r="L15" s="57"/>
      <c r="M15" s="9">
        <v>48849.34</v>
      </c>
      <c r="N15" s="57"/>
      <c r="O15" s="6"/>
      <c r="P15" s="6"/>
      <c r="Q15" s="6"/>
      <c r="R15" s="6"/>
      <c r="S15" s="6"/>
      <c r="T15" s="6"/>
      <c r="U15" s="6"/>
      <c r="V15" s="6"/>
      <c r="W15" s="6"/>
      <c r="X15" s="6"/>
    </row>
    <row r="16" spans="1:24" ht="20.25" customHeight="1">
      <c r="A16" s="56" t="s">
        <v>70</v>
      </c>
      <c r="B16" s="56" t="s">
        <v>70</v>
      </c>
      <c r="C16" s="56" t="s">
        <v>208</v>
      </c>
      <c r="D16" s="56" t="s">
        <v>209</v>
      </c>
      <c r="E16" s="56" t="s">
        <v>125</v>
      </c>
      <c r="F16" s="56" t="s">
        <v>126</v>
      </c>
      <c r="G16" s="56" t="s">
        <v>214</v>
      </c>
      <c r="H16" s="56" t="s">
        <v>215</v>
      </c>
      <c r="I16" s="6">
        <v>21484.75</v>
      </c>
      <c r="J16" s="6">
        <v>21484.75</v>
      </c>
      <c r="K16" s="57"/>
      <c r="L16" s="57"/>
      <c r="M16" s="9">
        <v>21484.75</v>
      </c>
      <c r="N16" s="57"/>
      <c r="O16" s="6"/>
      <c r="P16" s="6"/>
      <c r="Q16" s="6"/>
      <c r="R16" s="6"/>
      <c r="S16" s="6"/>
      <c r="T16" s="6"/>
      <c r="U16" s="6"/>
      <c r="V16" s="6"/>
      <c r="W16" s="6"/>
      <c r="X16" s="6"/>
    </row>
    <row r="17" spans="1:24" ht="20.25" customHeight="1">
      <c r="A17" s="56" t="s">
        <v>70</v>
      </c>
      <c r="B17" s="56" t="s">
        <v>70</v>
      </c>
      <c r="C17" s="56" t="s">
        <v>208</v>
      </c>
      <c r="D17" s="56" t="s">
        <v>209</v>
      </c>
      <c r="E17" s="56" t="s">
        <v>116</v>
      </c>
      <c r="F17" s="56" t="s">
        <v>115</v>
      </c>
      <c r="G17" s="56" t="s">
        <v>216</v>
      </c>
      <c r="H17" s="56" t="s">
        <v>217</v>
      </c>
      <c r="I17" s="6">
        <v>3343.87</v>
      </c>
      <c r="J17" s="6">
        <v>3343.87</v>
      </c>
      <c r="K17" s="57"/>
      <c r="L17" s="57"/>
      <c r="M17" s="9">
        <v>3343.87</v>
      </c>
      <c r="N17" s="57"/>
      <c r="O17" s="6"/>
      <c r="P17" s="6"/>
      <c r="Q17" s="6"/>
      <c r="R17" s="6"/>
      <c r="S17" s="6"/>
      <c r="T17" s="6"/>
      <c r="U17" s="6"/>
      <c r="V17" s="6"/>
      <c r="W17" s="6"/>
      <c r="X17" s="6"/>
    </row>
    <row r="18" spans="1:24" ht="20.25" customHeight="1">
      <c r="A18" s="56" t="s">
        <v>70</v>
      </c>
      <c r="B18" s="56" t="s">
        <v>70</v>
      </c>
      <c r="C18" s="56" t="s">
        <v>208</v>
      </c>
      <c r="D18" s="56" t="s">
        <v>209</v>
      </c>
      <c r="E18" s="56" t="s">
        <v>127</v>
      </c>
      <c r="F18" s="56" t="s">
        <v>128</v>
      </c>
      <c r="G18" s="56" t="s">
        <v>216</v>
      </c>
      <c r="H18" s="56" t="s">
        <v>217</v>
      </c>
      <c r="I18" s="6">
        <v>4560</v>
      </c>
      <c r="J18" s="6">
        <v>4560</v>
      </c>
      <c r="K18" s="57"/>
      <c r="L18" s="57"/>
      <c r="M18" s="9">
        <v>4560</v>
      </c>
      <c r="N18" s="57"/>
      <c r="O18" s="6"/>
      <c r="P18" s="6"/>
      <c r="Q18" s="6"/>
      <c r="R18" s="6"/>
      <c r="S18" s="6"/>
      <c r="T18" s="6"/>
      <c r="U18" s="6"/>
      <c r="V18" s="6"/>
      <c r="W18" s="6"/>
      <c r="X18" s="6"/>
    </row>
    <row r="19" spans="1:24" ht="20.25" customHeight="1">
      <c r="A19" s="56" t="s">
        <v>70</v>
      </c>
      <c r="B19" s="56" t="s">
        <v>70</v>
      </c>
      <c r="C19" s="56" t="s">
        <v>208</v>
      </c>
      <c r="D19" s="56" t="s">
        <v>209</v>
      </c>
      <c r="E19" s="56" t="s">
        <v>127</v>
      </c>
      <c r="F19" s="56" t="s">
        <v>128</v>
      </c>
      <c r="G19" s="56" t="s">
        <v>216</v>
      </c>
      <c r="H19" s="56" t="s">
        <v>217</v>
      </c>
      <c r="I19" s="6">
        <v>2850</v>
      </c>
      <c r="J19" s="6">
        <v>2850</v>
      </c>
      <c r="K19" s="57"/>
      <c r="L19" s="57"/>
      <c r="M19" s="9">
        <v>2850</v>
      </c>
      <c r="N19" s="57"/>
      <c r="O19" s="6"/>
      <c r="P19" s="6"/>
      <c r="Q19" s="6"/>
      <c r="R19" s="6"/>
      <c r="S19" s="6"/>
      <c r="T19" s="6"/>
      <c r="U19" s="6"/>
      <c r="V19" s="6"/>
      <c r="W19" s="6"/>
      <c r="X19" s="6"/>
    </row>
    <row r="20" spans="1:24" ht="20.25" customHeight="1">
      <c r="A20" s="56" t="s">
        <v>70</v>
      </c>
      <c r="B20" s="56" t="s">
        <v>70</v>
      </c>
      <c r="C20" s="56" t="s">
        <v>208</v>
      </c>
      <c r="D20" s="56" t="s">
        <v>209</v>
      </c>
      <c r="E20" s="56" t="s">
        <v>127</v>
      </c>
      <c r="F20" s="56" t="s">
        <v>128</v>
      </c>
      <c r="G20" s="56" t="s">
        <v>216</v>
      </c>
      <c r="H20" s="56" t="s">
        <v>217</v>
      </c>
      <c r="I20" s="6">
        <v>2640</v>
      </c>
      <c r="J20" s="6">
        <v>2640</v>
      </c>
      <c r="K20" s="57"/>
      <c r="L20" s="57"/>
      <c r="M20" s="9">
        <v>2640</v>
      </c>
      <c r="N20" s="57"/>
      <c r="O20" s="6"/>
      <c r="P20" s="6"/>
      <c r="Q20" s="6"/>
      <c r="R20" s="6"/>
      <c r="S20" s="6"/>
      <c r="T20" s="6"/>
      <c r="U20" s="6"/>
      <c r="V20" s="6"/>
      <c r="W20" s="6"/>
      <c r="X20" s="6"/>
    </row>
    <row r="21" spans="1:24" ht="20.25" customHeight="1">
      <c r="A21" s="56" t="s">
        <v>70</v>
      </c>
      <c r="B21" s="56" t="s">
        <v>70</v>
      </c>
      <c r="C21" s="56" t="s">
        <v>218</v>
      </c>
      <c r="D21" s="56" t="s">
        <v>134</v>
      </c>
      <c r="E21" s="56" t="s">
        <v>133</v>
      </c>
      <c r="F21" s="56" t="s">
        <v>134</v>
      </c>
      <c r="G21" s="56" t="s">
        <v>219</v>
      </c>
      <c r="H21" s="56" t="s">
        <v>134</v>
      </c>
      <c r="I21" s="6">
        <v>71723.399999999994</v>
      </c>
      <c r="J21" s="6">
        <v>71723.399999999994</v>
      </c>
      <c r="K21" s="57"/>
      <c r="L21" s="57"/>
      <c r="M21" s="9">
        <v>71723.399999999994</v>
      </c>
      <c r="N21" s="57"/>
      <c r="O21" s="6"/>
      <c r="P21" s="6"/>
      <c r="Q21" s="6"/>
      <c r="R21" s="6"/>
      <c r="S21" s="6"/>
      <c r="T21" s="6"/>
      <c r="U21" s="6"/>
      <c r="V21" s="6"/>
      <c r="W21" s="6"/>
      <c r="X21" s="6"/>
    </row>
    <row r="22" spans="1:24" ht="20.25" customHeight="1">
      <c r="A22" s="56" t="s">
        <v>70</v>
      </c>
      <c r="B22" s="56" t="s">
        <v>70</v>
      </c>
      <c r="C22" s="56" t="s">
        <v>218</v>
      </c>
      <c r="D22" s="56" t="s">
        <v>134</v>
      </c>
      <c r="E22" s="56" t="s">
        <v>133</v>
      </c>
      <c r="F22" s="56" t="s">
        <v>134</v>
      </c>
      <c r="G22" s="56" t="s">
        <v>219</v>
      </c>
      <c r="H22" s="56" t="s">
        <v>134</v>
      </c>
      <c r="I22" s="6">
        <v>109475.16</v>
      </c>
      <c r="J22" s="6">
        <v>109475.16</v>
      </c>
      <c r="K22" s="57"/>
      <c r="L22" s="57"/>
      <c r="M22" s="9">
        <v>109475.16</v>
      </c>
      <c r="N22" s="57"/>
      <c r="O22" s="6"/>
      <c r="P22" s="6"/>
      <c r="Q22" s="6"/>
      <c r="R22" s="6"/>
      <c r="S22" s="6"/>
      <c r="T22" s="6"/>
      <c r="U22" s="6"/>
      <c r="V22" s="6"/>
      <c r="W22" s="6"/>
      <c r="X22" s="6"/>
    </row>
    <row r="23" spans="1:24" ht="20.25" customHeight="1">
      <c r="A23" s="56" t="s">
        <v>70</v>
      </c>
      <c r="B23" s="56" t="s">
        <v>70</v>
      </c>
      <c r="C23" s="56" t="s">
        <v>220</v>
      </c>
      <c r="D23" s="56" t="s">
        <v>221</v>
      </c>
      <c r="E23" s="56" t="s">
        <v>102</v>
      </c>
      <c r="F23" s="56" t="s">
        <v>103</v>
      </c>
      <c r="G23" s="56" t="s">
        <v>222</v>
      </c>
      <c r="H23" s="56" t="s">
        <v>223</v>
      </c>
      <c r="I23" s="6">
        <v>59400</v>
      </c>
      <c r="J23" s="6">
        <v>59400</v>
      </c>
      <c r="K23" s="57"/>
      <c r="L23" s="57"/>
      <c r="M23" s="9">
        <v>59400</v>
      </c>
      <c r="N23" s="57"/>
      <c r="O23" s="6"/>
      <c r="P23" s="6"/>
      <c r="Q23" s="6"/>
      <c r="R23" s="6"/>
      <c r="S23" s="6"/>
      <c r="T23" s="6"/>
      <c r="U23" s="6"/>
      <c r="V23" s="6"/>
      <c r="W23" s="6"/>
      <c r="X23" s="6"/>
    </row>
    <row r="24" spans="1:24" ht="20.25" customHeight="1">
      <c r="A24" s="56" t="s">
        <v>70</v>
      </c>
      <c r="B24" s="56" t="s">
        <v>70</v>
      </c>
      <c r="C24" s="56" t="s">
        <v>224</v>
      </c>
      <c r="D24" s="56" t="s">
        <v>225</v>
      </c>
      <c r="E24" s="56" t="s">
        <v>102</v>
      </c>
      <c r="F24" s="56" t="s">
        <v>103</v>
      </c>
      <c r="G24" s="56" t="s">
        <v>226</v>
      </c>
      <c r="H24" s="56" t="s">
        <v>227</v>
      </c>
      <c r="I24" s="6">
        <v>10600</v>
      </c>
      <c r="J24" s="6">
        <v>10600</v>
      </c>
      <c r="K24" s="57"/>
      <c r="L24" s="57"/>
      <c r="M24" s="9">
        <v>10600</v>
      </c>
      <c r="N24" s="57"/>
      <c r="O24" s="6"/>
      <c r="P24" s="6"/>
      <c r="Q24" s="6"/>
      <c r="R24" s="6"/>
      <c r="S24" s="6"/>
      <c r="T24" s="6"/>
      <c r="U24" s="6"/>
      <c r="V24" s="6"/>
      <c r="W24" s="6"/>
      <c r="X24" s="6"/>
    </row>
    <row r="25" spans="1:24" ht="20.25" customHeight="1">
      <c r="A25" s="56" t="s">
        <v>70</v>
      </c>
      <c r="B25" s="56" t="s">
        <v>70</v>
      </c>
      <c r="C25" s="56" t="s">
        <v>224</v>
      </c>
      <c r="D25" s="56" t="s">
        <v>225</v>
      </c>
      <c r="E25" s="56" t="s">
        <v>104</v>
      </c>
      <c r="F25" s="56" t="s">
        <v>105</v>
      </c>
      <c r="G25" s="56" t="s">
        <v>226</v>
      </c>
      <c r="H25" s="56" t="s">
        <v>227</v>
      </c>
      <c r="I25" s="6">
        <v>9000</v>
      </c>
      <c r="J25" s="6">
        <v>9000</v>
      </c>
      <c r="K25" s="57"/>
      <c r="L25" s="57"/>
      <c r="M25" s="9">
        <v>9000</v>
      </c>
      <c r="N25" s="57"/>
      <c r="O25" s="6"/>
      <c r="P25" s="6"/>
      <c r="Q25" s="6"/>
      <c r="R25" s="6"/>
      <c r="S25" s="6"/>
      <c r="T25" s="6"/>
      <c r="U25" s="6"/>
      <c r="V25" s="6"/>
      <c r="W25" s="6"/>
      <c r="X25" s="6"/>
    </row>
    <row r="26" spans="1:24" ht="20.25" customHeight="1">
      <c r="A26" s="56" t="s">
        <v>70</v>
      </c>
      <c r="B26" s="56" t="s">
        <v>70</v>
      </c>
      <c r="C26" s="56" t="s">
        <v>224</v>
      </c>
      <c r="D26" s="56" t="s">
        <v>225</v>
      </c>
      <c r="E26" s="56" t="s">
        <v>110</v>
      </c>
      <c r="F26" s="56" t="s">
        <v>111</v>
      </c>
      <c r="G26" s="56" t="s">
        <v>226</v>
      </c>
      <c r="H26" s="56" t="s">
        <v>227</v>
      </c>
      <c r="I26" s="6">
        <v>2000</v>
      </c>
      <c r="J26" s="6">
        <v>2000</v>
      </c>
      <c r="K26" s="57"/>
      <c r="L26" s="57"/>
      <c r="M26" s="9">
        <v>2000</v>
      </c>
      <c r="N26" s="57"/>
      <c r="O26" s="6"/>
      <c r="P26" s="6"/>
      <c r="Q26" s="6"/>
      <c r="R26" s="6"/>
      <c r="S26" s="6"/>
      <c r="T26" s="6"/>
      <c r="U26" s="6"/>
      <c r="V26" s="6"/>
      <c r="W26" s="6"/>
      <c r="X26" s="6"/>
    </row>
    <row r="27" spans="1:24" ht="20.25" customHeight="1">
      <c r="A27" s="56" t="s">
        <v>70</v>
      </c>
      <c r="B27" s="56" t="s">
        <v>70</v>
      </c>
      <c r="C27" s="56" t="s">
        <v>224</v>
      </c>
      <c r="D27" s="56" t="s">
        <v>225</v>
      </c>
      <c r="E27" s="56" t="s">
        <v>102</v>
      </c>
      <c r="F27" s="56" t="s">
        <v>103</v>
      </c>
      <c r="G27" s="56" t="s">
        <v>228</v>
      </c>
      <c r="H27" s="56" t="s">
        <v>229</v>
      </c>
      <c r="I27" s="6">
        <v>1800</v>
      </c>
      <c r="J27" s="6">
        <v>1800</v>
      </c>
      <c r="K27" s="57"/>
      <c r="L27" s="57"/>
      <c r="M27" s="9">
        <v>1800</v>
      </c>
      <c r="N27" s="57"/>
      <c r="O27" s="6"/>
      <c r="P27" s="6"/>
      <c r="Q27" s="6"/>
      <c r="R27" s="6"/>
      <c r="S27" s="6"/>
      <c r="T27" s="6"/>
      <c r="U27" s="6"/>
      <c r="V27" s="6"/>
      <c r="W27" s="6"/>
      <c r="X27" s="6"/>
    </row>
    <row r="28" spans="1:24" ht="20.25" customHeight="1">
      <c r="A28" s="56" t="s">
        <v>70</v>
      </c>
      <c r="B28" s="56" t="s">
        <v>70</v>
      </c>
      <c r="C28" s="56" t="s">
        <v>224</v>
      </c>
      <c r="D28" s="56" t="s">
        <v>225</v>
      </c>
      <c r="E28" s="56" t="s">
        <v>104</v>
      </c>
      <c r="F28" s="56" t="s">
        <v>105</v>
      </c>
      <c r="G28" s="56" t="s">
        <v>228</v>
      </c>
      <c r="H28" s="56" t="s">
        <v>229</v>
      </c>
      <c r="I28" s="6">
        <v>1500</v>
      </c>
      <c r="J28" s="6">
        <v>1500</v>
      </c>
      <c r="K28" s="57"/>
      <c r="L28" s="57"/>
      <c r="M28" s="9">
        <v>1500</v>
      </c>
      <c r="N28" s="57"/>
      <c r="O28" s="6"/>
      <c r="P28" s="6"/>
      <c r="Q28" s="6"/>
      <c r="R28" s="6"/>
      <c r="S28" s="6"/>
      <c r="T28" s="6"/>
      <c r="U28" s="6"/>
      <c r="V28" s="6"/>
      <c r="W28" s="6"/>
      <c r="X28" s="6"/>
    </row>
    <row r="29" spans="1:24" ht="20.25" customHeight="1">
      <c r="A29" s="56" t="s">
        <v>70</v>
      </c>
      <c r="B29" s="56" t="s">
        <v>70</v>
      </c>
      <c r="C29" s="56" t="s">
        <v>224</v>
      </c>
      <c r="D29" s="56" t="s">
        <v>225</v>
      </c>
      <c r="E29" s="56" t="s">
        <v>102</v>
      </c>
      <c r="F29" s="56" t="s">
        <v>103</v>
      </c>
      <c r="G29" s="56" t="s">
        <v>230</v>
      </c>
      <c r="H29" s="56" t="s">
        <v>231</v>
      </c>
      <c r="I29" s="6">
        <v>1800</v>
      </c>
      <c r="J29" s="6">
        <v>1800</v>
      </c>
      <c r="K29" s="57"/>
      <c r="L29" s="57"/>
      <c r="M29" s="9">
        <v>1800</v>
      </c>
      <c r="N29" s="57"/>
      <c r="O29" s="6"/>
      <c r="P29" s="6"/>
      <c r="Q29" s="6"/>
      <c r="R29" s="6"/>
      <c r="S29" s="6"/>
      <c r="T29" s="6"/>
      <c r="U29" s="6"/>
      <c r="V29" s="6"/>
      <c r="W29" s="6"/>
      <c r="X29" s="6"/>
    </row>
    <row r="30" spans="1:24" ht="20.25" customHeight="1">
      <c r="A30" s="56" t="s">
        <v>70</v>
      </c>
      <c r="B30" s="56" t="s">
        <v>70</v>
      </c>
      <c r="C30" s="56" t="s">
        <v>224</v>
      </c>
      <c r="D30" s="56" t="s">
        <v>225</v>
      </c>
      <c r="E30" s="56" t="s">
        <v>104</v>
      </c>
      <c r="F30" s="56" t="s">
        <v>105</v>
      </c>
      <c r="G30" s="56" t="s">
        <v>230</v>
      </c>
      <c r="H30" s="56" t="s">
        <v>231</v>
      </c>
      <c r="I30" s="6">
        <v>1500</v>
      </c>
      <c r="J30" s="6">
        <v>1500</v>
      </c>
      <c r="K30" s="57"/>
      <c r="L30" s="57"/>
      <c r="M30" s="9">
        <v>1500</v>
      </c>
      <c r="N30" s="57"/>
      <c r="O30" s="6"/>
      <c r="P30" s="6"/>
      <c r="Q30" s="6"/>
      <c r="R30" s="6"/>
      <c r="S30" s="6"/>
      <c r="T30" s="6"/>
      <c r="U30" s="6"/>
      <c r="V30" s="6"/>
      <c r="W30" s="6"/>
      <c r="X30" s="6"/>
    </row>
    <row r="31" spans="1:24" ht="20.25" customHeight="1">
      <c r="A31" s="56" t="s">
        <v>70</v>
      </c>
      <c r="B31" s="56" t="s">
        <v>70</v>
      </c>
      <c r="C31" s="56" t="s">
        <v>224</v>
      </c>
      <c r="D31" s="56" t="s">
        <v>225</v>
      </c>
      <c r="E31" s="56" t="s">
        <v>102</v>
      </c>
      <c r="F31" s="56" t="s">
        <v>103</v>
      </c>
      <c r="G31" s="56" t="s">
        <v>232</v>
      </c>
      <c r="H31" s="56" t="s">
        <v>233</v>
      </c>
      <c r="I31" s="6">
        <v>1800</v>
      </c>
      <c r="J31" s="6">
        <v>1800</v>
      </c>
      <c r="K31" s="57"/>
      <c r="L31" s="57"/>
      <c r="M31" s="9">
        <v>1800</v>
      </c>
      <c r="N31" s="57"/>
      <c r="O31" s="6"/>
      <c r="P31" s="6"/>
      <c r="Q31" s="6"/>
      <c r="R31" s="6"/>
      <c r="S31" s="6"/>
      <c r="T31" s="6"/>
      <c r="U31" s="6"/>
      <c r="V31" s="6"/>
      <c r="W31" s="6"/>
      <c r="X31" s="6"/>
    </row>
    <row r="32" spans="1:24" ht="20.25" customHeight="1">
      <c r="A32" s="56" t="s">
        <v>70</v>
      </c>
      <c r="B32" s="56" t="s">
        <v>70</v>
      </c>
      <c r="C32" s="56" t="s">
        <v>224</v>
      </c>
      <c r="D32" s="56" t="s">
        <v>225</v>
      </c>
      <c r="E32" s="56" t="s">
        <v>104</v>
      </c>
      <c r="F32" s="56" t="s">
        <v>105</v>
      </c>
      <c r="G32" s="56" t="s">
        <v>232</v>
      </c>
      <c r="H32" s="56" t="s">
        <v>233</v>
      </c>
      <c r="I32" s="6">
        <v>1500</v>
      </c>
      <c r="J32" s="6">
        <v>1500</v>
      </c>
      <c r="K32" s="57"/>
      <c r="L32" s="57"/>
      <c r="M32" s="9">
        <v>1500</v>
      </c>
      <c r="N32" s="57"/>
      <c r="O32" s="6"/>
      <c r="P32" s="6"/>
      <c r="Q32" s="6"/>
      <c r="R32" s="6"/>
      <c r="S32" s="6"/>
      <c r="T32" s="6"/>
      <c r="U32" s="6"/>
      <c r="V32" s="6"/>
      <c r="W32" s="6"/>
      <c r="X32" s="6"/>
    </row>
    <row r="33" spans="1:24" ht="20.25" customHeight="1">
      <c r="A33" s="56" t="s">
        <v>70</v>
      </c>
      <c r="B33" s="56" t="s">
        <v>70</v>
      </c>
      <c r="C33" s="56" t="s">
        <v>224</v>
      </c>
      <c r="D33" s="56" t="s">
        <v>225</v>
      </c>
      <c r="E33" s="56" t="s">
        <v>102</v>
      </c>
      <c r="F33" s="56" t="s">
        <v>103</v>
      </c>
      <c r="G33" s="56" t="s">
        <v>234</v>
      </c>
      <c r="H33" s="56" t="s">
        <v>235</v>
      </c>
      <c r="I33" s="6">
        <v>1800</v>
      </c>
      <c r="J33" s="6">
        <v>1800</v>
      </c>
      <c r="K33" s="57"/>
      <c r="L33" s="57"/>
      <c r="M33" s="9">
        <v>1800</v>
      </c>
      <c r="N33" s="57"/>
      <c r="O33" s="6"/>
      <c r="P33" s="6"/>
      <c r="Q33" s="6"/>
      <c r="R33" s="6"/>
      <c r="S33" s="6"/>
      <c r="T33" s="6"/>
      <c r="U33" s="6"/>
      <c r="V33" s="6"/>
      <c r="W33" s="6"/>
      <c r="X33" s="6"/>
    </row>
    <row r="34" spans="1:24" ht="20.25" customHeight="1">
      <c r="A34" s="56" t="s">
        <v>70</v>
      </c>
      <c r="B34" s="56" t="s">
        <v>70</v>
      </c>
      <c r="C34" s="56" t="s">
        <v>224</v>
      </c>
      <c r="D34" s="56" t="s">
        <v>225</v>
      </c>
      <c r="E34" s="56" t="s">
        <v>104</v>
      </c>
      <c r="F34" s="56" t="s">
        <v>105</v>
      </c>
      <c r="G34" s="56" t="s">
        <v>234</v>
      </c>
      <c r="H34" s="56" t="s">
        <v>235</v>
      </c>
      <c r="I34" s="6">
        <v>1500</v>
      </c>
      <c r="J34" s="6">
        <v>1500</v>
      </c>
      <c r="K34" s="57"/>
      <c r="L34" s="57"/>
      <c r="M34" s="9">
        <v>1500</v>
      </c>
      <c r="N34" s="57"/>
      <c r="O34" s="6"/>
      <c r="P34" s="6"/>
      <c r="Q34" s="6"/>
      <c r="R34" s="6"/>
      <c r="S34" s="6"/>
      <c r="T34" s="6"/>
      <c r="U34" s="6"/>
      <c r="V34" s="6"/>
      <c r="W34" s="6"/>
      <c r="X34" s="6"/>
    </row>
    <row r="35" spans="1:24" ht="20.25" customHeight="1">
      <c r="A35" s="56" t="s">
        <v>70</v>
      </c>
      <c r="B35" s="56" t="s">
        <v>70</v>
      </c>
      <c r="C35" s="56" t="s">
        <v>224</v>
      </c>
      <c r="D35" s="56" t="s">
        <v>225</v>
      </c>
      <c r="E35" s="56" t="s">
        <v>102</v>
      </c>
      <c r="F35" s="56" t="s">
        <v>103</v>
      </c>
      <c r="G35" s="56" t="s">
        <v>236</v>
      </c>
      <c r="H35" s="56" t="s">
        <v>237</v>
      </c>
      <c r="I35" s="6">
        <v>6600</v>
      </c>
      <c r="J35" s="6">
        <v>6600</v>
      </c>
      <c r="K35" s="57"/>
      <c r="L35" s="57"/>
      <c r="M35" s="9">
        <v>6600</v>
      </c>
      <c r="N35" s="57"/>
      <c r="O35" s="6"/>
      <c r="P35" s="6"/>
      <c r="Q35" s="6"/>
      <c r="R35" s="6"/>
      <c r="S35" s="6"/>
      <c r="T35" s="6"/>
      <c r="U35" s="6"/>
      <c r="V35" s="6"/>
      <c r="W35" s="6"/>
      <c r="X35" s="6"/>
    </row>
    <row r="36" spans="1:24" ht="20.25" customHeight="1">
      <c r="A36" s="56" t="s">
        <v>70</v>
      </c>
      <c r="B36" s="56" t="s">
        <v>70</v>
      </c>
      <c r="C36" s="56" t="s">
        <v>224</v>
      </c>
      <c r="D36" s="56" t="s">
        <v>225</v>
      </c>
      <c r="E36" s="56" t="s">
        <v>104</v>
      </c>
      <c r="F36" s="56" t="s">
        <v>105</v>
      </c>
      <c r="G36" s="56" t="s">
        <v>236</v>
      </c>
      <c r="H36" s="56" t="s">
        <v>237</v>
      </c>
      <c r="I36" s="6">
        <v>5500</v>
      </c>
      <c r="J36" s="6">
        <v>5500</v>
      </c>
      <c r="K36" s="57"/>
      <c r="L36" s="57"/>
      <c r="M36" s="9">
        <v>5500</v>
      </c>
      <c r="N36" s="57"/>
      <c r="O36" s="6"/>
      <c r="P36" s="6"/>
      <c r="Q36" s="6"/>
      <c r="R36" s="6"/>
      <c r="S36" s="6"/>
      <c r="T36" s="6"/>
      <c r="U36" s="6"/>
      <c r="V36" s="6"/>
      <c r="W36" s="6"/>
      <c r="X36" s="6"/>
    </row>
    <row r="37" spans="1:24" ht="20.25" customHeight="1">
      <c r="A37" s="56" t="s">
        <v>70</v>
      </c>
      <c r="B37" s="56" t="s">
        <v>70</v>
      </c>
      <c r="C37" s="56" t="s">
        <v>224</v>
      </c>
      <c r="D37" s="56" t="s">
        <v>225</v>
      </c>
      <c r="E37" s="56" t="s">
        <v>102</v>
      </c>
      <c r="F37" s="56" t="s">
        <v>103</v>
      </c>
      <c r="G37" s="56" t="s">
        <v>238</v>
      </c>
      <c r="H37" s="56" t="s">
        <v>239</v>
      </c>
      <c r="I37" s="6">
        <v>5400</v>
      </c>
      <c r="J37" s="6">
        <v>5400</v>
      </c>
      <c r="K37" s="57"/>
      <c r="L37" s="57"/>
      <c r="M37" s="9">
        <v>5400</v>
      </c>
      <c r="N37" s="57"/>
      <c r="O37" s="6"/>
      <c r="P37" s="6"/>
      <c r="Q37" s="6"/>
      <c r="R37" s="6"/>
      <c r="S37" s="6"/>
      <c r="T37" s="6"/>
      <c r="U37" s="6"/>
      <c r="V37" s="6"/>
      <c r="W37" s="6"/>
      <c r="X37" s="6"/>
    </row>
    <row r="38" spans="1:24" ht="20.25" customHeight="1">
      <c r="A38" s="56" t="s">
        <v>70</v>
      </c>
      <c r="B38" s="56" t="s">
        <v>70</v>
      </c>
      <c r="C38" s="56" t="s">
        <v>224</v>
      </c>
      <c r="D38" s="56" t="s">
        <v>225</v>
      </c>
      <c r="E38" s="56" t="s">
        <v>104</v>
      </c>
      <c r="F38" s="56" t="s">
        <v>105</v>
      </c>
      <c r="G38" s="56" t="s">
        <v>238</v>
      </c>
      <c r="H38" s="56" t="s">
        <v>239</v>
      </c>
      <c r="I38" s="6">
        <v>4500</v>
      </c>
      <c r="J38" s="6">
        <v>4500</v>
      </c>
      <c r="K38" s="57"/>
      <c r="L38" s="57"/>
      <c r="M38" s="9">
        <v>4500</v>
      </c>
      <c r="N38" s="57"/>
      <c r="O38" s="6"/>
      <c r="P38" s="6"/>
      <c r="Q38" s="6"/>
      <c r="R38" s="6"/>
      <c r="S38" s="6"/>
      <c r="T38" s="6"/>
      <c r="U38" s="6"/>
      <c r="V38" s="6"/>
      <c r="W38" s="6"/>
      <c r="X38" s="6"/>
    </row>
    <row r="39" spans="1:24" ht="20.25" customHeight="1">
      <c r="A39" s="56" t="s">
        <v>70</v>
      </c>
      <c r="B39" s="56" t="s">
        <v>70</v>
      </c>
      <c r="C39" s="56" t="s">
        <v>224</v>
      </c>
      <c r="D39" s="56" t="s">
        <v>225</v>
      </c>
      <c r="E39" s="56" t="s">
        <v>102</v>
      </c>
      <c r="F39" s="56" t="s">
        <v>103</v>
      </c>
      <c r="G39" s="56" t="s">
        <v>240</v>
      </c>
      <c r="H39" s="56" t="s">
        <v>241</v>
      </c>
      <c r="I39" s="6">
        <v>12387</v>
      </c>
      <c r="J39" s="6">
        <v>12387</v>
      </c>
      <c r="K39" s="57"/>
      <c r="L39" s="57"/>
      <c r="M39" s="9">
        <v>12387</v>
      </c>
      <c r="N39" s="57"/>
      <c r="O39" s="6"/>
      <c r="P39" s="6"/>
      <c r="Q39" s="6"/>
      <c r="R39" s="6"/>
      <c r="S39" s="6"/>
      <c r="T39" s="6"/>
      <c r="U39" s="6"/>
      <c r="V39" s="6"/>
      <c r="W39" s="6"/>
      <c r="X39" s="6"/>
    </row>
    <row r="40" spans="1:24" ht="20.25" customHeight="1">
      <c r="A40" s="56" t="s">
        <v>70</v>
      </c>
      <c r="B40" s="56" t="s">
        <v>70</v>
      </c>
      <c r="C40" s="56" t="s">
        <v>224</v>
      </c>
      <c r="D40" s="56" t="s">
        <v>225</v>
      </c>
      <c r="E40" s="56" t="s">
        <v>104</v>
      </c>
      <c r="F40" s="56" t="s">
        <v>105</v>
      </c>
      <c r="G40" s="56" t="s">
        <v>240</v>
      </c>
      <c r="H40" s="56" t="s">
        <v>241</v>
      </c>
      <c r="I40" s="6">
        <v>6956</v>
      </c>
      <c r="J40" s="6">
        <v>6956</v>
      </c>
      <c r="K40" s="57"/>
      <c r="L40" s="57"/>
      <c r="M40" s="9">
        <v>6956</v>
      </c>
      <c r="N40" s="57"/>
      <c r="O40" s="6"/>
      <c r="P40" s="6"/>
      <c r="Q40" s="6"/>
      <c r="R40" s="6"/>
      <c r="S40" s="6"/>
      <c r="T40" s="6"/>
      <c r="U40" s="6"/>
      <c r="V40" s="6"/>
      <c r="W40" s="6"/>
      <c r="X40" s="6"/>
    </row>
    <row r="41" spans="1:24" ht="20.25" customHeight="1">
      <c r="A41" s="56" t="s">
        <v>70</v>
      </c>
      <c r="B41" s="56" t="s">
        <v>70</v>
      </c>
      <c r="C41" s="56" t="s">
        <v>242</v>
      </c>
      <c r="D41" s="56" t="s">
        <v>243</v>
      </c>
      <c r="E41" s="56" t="s">
        <v>104</v>
      </c>
      <c r="F41" s="56" t="s">
        <v>105</v>
      </c>
      <c r="G41" s="56" t="s">
        <v>202</v>
      </c>
      <c r="H41" s="56" t="s">
        <v>203</v>
      </c>
      <c r="I41" s="6">
        <v>167892</v>
      </c>
      <c r="J41" s="6">
        <v>167892</v>
      </c>
      <c r="K41" s="57"/>
      <c r="L41" s="57"/>
      <c r="M41" s="9">
        <v>167892</v>
      </c>
      <c r="N41" s="57"/>
      <c r="O41" s="6"/>
      <c r="P41" s="6"/>
      <c r="Q41" s="6"/>
      <c r="R41" s="6"/>
      <c r="S41" s="6"/>
      <c r="T41" s="6"/>
      <c r="U41" s="6"/>
      <c r="V41" s="6"/>
      <c r="W41" s="6"/>
      <c r="X41" s="6"/>
    </row>
    <row r="42" spans="1:24" ht="20.25" customHeight="1">
      <c r="A42" s="56" t="s">
        <v>70</v>
      </c>
      <c r="B42" s="56" t="s">
        <v>70</v>
      </c>
      <c r="C42" s="56" t="s">
        <v>242</v>
      </c>
      <c r="D42" s="56" t="s">
        <v>243</v>
      </c>
      <c r="E42" s="56" t="s">
        <v>104</v>
      </c>
      <c r="F42" s="56" t="s">
        <v>105</v>
      </c>
      <c r="G42" s="56" t="s">
        <v>204</v>
      </c>
      <c r="H42" s="56" t="s">
        <v>205</v>
      </c>
      <c r="I42" s="6">
        <v>13860</v>
      </c>
      <c r="J42" s="6">
        <v>13860</v>
      </c>
      <c r="K42" s="57"/>
      <c r="L42" s="57"/>
      <c r="M42" s="9">
        <v>13860</v>
      </c>
      <c r="N42" s="57"/>
      <c r="O42" s="6"/>
      <c r="P42" s="6"/>
      <c r="Q42" s="6"/>
      <c r="R42" s="6"/>
      <c r="S42" s="6"/>
      <c r="T42" s="6"/>
      <c r="U42" s="6"/>
      <c r="V42" s="6"/>
      <c r="W42" s="6"/>
      <c r="X42" s="6"/>
    </row>
    <row r="43" spans="1:24" ht="20.25" customHeight="1">
      <c r="A43" s="56" t="s">
        <v>70</v>
      </c>
      <c r="B43" s="56" t="s">
        <v>70</v>
      </c>
      <c r="C43" s="56" t="s">
        <v>242</v>
      </c>
      <c r="D43" s="56" t="s">
        <v>243</v>
      </c>
      <c r="E43" s="56" t="s">
        <v>104</v>
      </c>
      <c r="F43" s="56" t="s">
        <v>105</v>
      </c>
      <c r="G43" s="56" t="s">
        <v>206</v>
      </c>
      <c r="H43" s="56" t="s">
        <v>207</v>
      </c>
      <c r="I43" s="6">
        <v>13991</v>
      </c>
      <c r="J43" s="6">
        <v>13991</v>
      </c>
      <c r="K43" s="57"/>
      <c r="L43" s="57"/>
      <c r="M43" s="9">
        <v>13991</v>
      </c>
      <c r="N43" s="57"/>
      <c r="O43" s="6"/>
      <c r="P43" s="6"/>
      <c r="Q43" s="6"/>
      <c r="R43" s="6"/>
      <c r="S43" s="6"/>
      <c r="T43" s="6"/>
      <c r="U43" s="6"/>
      <c r="V43" s="6"/>
      <c r="W43" s="6"/>
      <c r="X43" s="6"/>
    </row>
    <row r="44" spans="1:24" ht="20.25" customHeight="1">
      <c r="A44" s="56" t="s">
        <v>70</v>
      </c>
      <c r="B44" s="56" t="s">
        <v>70</v>
      </c>
      <c r="C44" s="56" t="s">
        <v>242</v>
      </c>
      <c r="D44" s="56" t="s">
        <v>243</v>
      </c>
      <c r="E44" s="56" t="s">
        <v>104</v>
      </c>
      <c r="F44" s="56" t="s">
        <v>105</v>
      </c>
      <c r="G44" s="56" t="s">
        <v>244</v>
      </c>
      <c r="H44" s="56" t="s">
        <v>245</v>
      </c>
      <c r="I44" s="6">
        <v>99036</v>
      </c>
      <c r="J44" s="6">
        <v>99036</v>
      </c>
      <c r="K44" s="57"/>
      <c r="L44" s="57"/>
      <c r="M44" s="9">
        <v>99036</v>
      </c>
      <c r="N44" s="57"/>
      <c r="O44" s="6"/>
      <c r="P44" s="6"/>
      <c r="Q44" s="6"/>
      <c r="R44" s="6"/>
      <c r="S44" s="6"/>
      <c r="T44" s="6"/>
      <c r="U44" s="6"/>
      <c r="V44" s="6"/>
      <c r="W44" s="6"/>
      <c r="X44" s="6"/>
    </row>
    <row r="45" spans="1:24" ht="20.25" customHeight="1">
      <c r="A45" s="56" t="s">
        <v>70</v>
      </c>
      <c r="B45" s="56" t="s">
        <v>70</v>
      </c>
      <c r="C45" s="56" t="s">
        <v>242</v>
      </c>
      <c r="D45" s="56" t="s">
        <v>243</v>
      </c>
      <c r="E45" s="56" t="s">
        <v>104</v>
      </c>
      <c r="F45" s="56" t="s">
        <v>105</v>
      </c>
      <c r="G45" s="56" t="s">
        <v>244</v>
      </c>
      <c r="H45" s="56" t="s">
        <v>245</v>
      </c>
      <c r="I45" s="6">
        <v>88620</v>
      </c>
      <c r="J45" s="6">
        <v>88620</v>
      </c>
      <c r="K45" s="57"/>
      <c r="L45" s="57"/>
      <c r="M45" s="9">
        <v>88620</v>
      </c>
      <c r="N45" s="57"/>
      <c r="O45" s="6"/>
      <c r="P45" s="6"/>
      <c r="Q45" s="6"/>
      <c r="R45" s="6"/>
      <c r="S45" s="6"/>
      <c r="T45" s="6"/>
      <c r="U45" s="6"/>
      <c r="V45" s="6"/>
      <c r="W45" s="6"/>
      <c r="X45" s="6"/>
    </row>
    <row r="46" spans="1:24" ht="20.25" customHeight="1">
      <c r="A46" s="56" t="s">
        <v>70</v>
      </c>
      <c r="B46" s="56" t="s">
        <v>70</v>
      </c>
      <c r="C46" s="56" t="s">
        <v>242</v>
      </c>
      <c r="D46" s="56" t="s">
        <v>243</v>
      </c>
      <c r="E46" s="56" t="s">
        <v>104</v>
      </c>
      <c r="F46" s="56" t="s">
        <v>105</v>
      </c>
      <c r="G46" s="56" t="s">
        <v>244</v>
      </c>
      <c r="H46" s="56" t="s">
        <v>245</v>
      </c>
      <c r="I46" s="6">
        <v>48000</v>
      </c>
      <c r="J46" s="6">
        <v>48000</v>
      </c>
      <c r="K46" s="57"/>
      <c r="L46" s="57"/>
      <c r="M46" s="9">
        <v>48000</v>
      </c>
      <c r="N46" s="57"/>
      <c r="O46" s="6"/>
      <c r="P46" s="6"/>
      <c r="Q46" s="6"/>
      <c r="R46" s="6"/>
      <c r="S46" s="6"/>
      <c r="T46" s="6"/>
      <c r="U46" s="6"/>
      <c r="V46" s="6"/>
      <c r="W46" s="6"/>
      <c r="X46" s="6"/>
    </row>
    <row r="47" spans="1:24" ht="20.25" customHeight="1">
      <c r="A47" s="56" t="s">
        <v>70</v>
      </c>
      <c r="B47" s="56" t="s">
        <v>70</v>
      </c>
      <c r="C47" s="56" t="s">
        <v>242</v>
      </c>
      <c r="D47" s="56" t="s">
        <v>243</v>
      </c>
      <c r="E47" s="56" t="s">
        <v>104</v>
      </c>
      <c r="F47" s="56" t="s">
        <v>105</v>
      </c>
      <c r="G47" s="56" t="s">
        <v>244</v>
      </c>
      <c r="H47" s="56" t="s">
        <v>245</v>
      </c>
      <c r="I47" s="6">
        <v>46296</v>
      </c>
      <c r="J47" s="6">
        <v>46296</v>
      </c>
      <c r="K47" s="57"/>
      <c r="L47" s="57"/>
      <c r="M47" s="9">
        <v>46296</v>
      </c>
      <c r="N47" s="57"/>
      <c r="O47" s="6"/>
      <c r="P47" s="6"/>
      <c r="Q47" s="6"/>
      <c r="R47" s="6"/>
      <c r="S47" s="6"/>
      <c r="T47" s="6"/>
      <c r="U47" s="6"/>
      <c r="V47" s="6"/>
      <c r="W47" s="6"/>
      <c r="X47" s="6"/>
    </row>
    <row r="48" spans="1:24" ht="20.25" customHeight="1">
      <c r="A48" s="56" t="s">
        <v>70</v>
      </c>
      <c r="B48" s="56" t="s">
        <v>70</v>
      </c>
      <c r="C48" s="56" t="s">
        <v>246</v>
      </c>
      <c r="D48" s="56" t="s">
        <v>247</v>
      </c>
      <c r="E48" s="56" t="s">
        <v>102</v>
      </c>
      <c r="F48" s="56" t="s">
        <v>103</v>
      </c>
      <c r="G48" s="56" t="s">
        <v>206</v>
      </c>
      <c r="H48" s="56" t="s">
        <v>207</v>
      </c>
      <c r="I48" s="6">
        <v>101760</v>
      </c>
      <c r="J48" s="6">
        <v>101760</v>
      </c>
      <c r="K48" s="57"/>
      <c r="L48" s="57"/>
      <c r="M48" s="9">
        <v>101760</v>
      </c>
      <c r="N48" s="57"/>
      <c r="O48" s="6"/>
      <c r="P48" s="6"/>
      <c r="Q48" s="6"/>
      <c r="R48" s="6"/>
      <c r="S48" s="6"/>
      <c r="T48" s="6"/>
      <c r="U48" s="6"/>
      <c r="V48" s="6"/>
      <c r="W48" s="6"/>
      <c r="X48" s="6"/>
    </row>
    <row r="49" spans="1:24" ht="20.25" customHeight="1">
      <c r="A49" s="56" t="s">
        <v>70</v>
      </c>
      <c r="B49" s="56" t="s">
        <v>70</v>
      </c>
      <c r="C49" s="56" t="s">
        <v>248</v>
      </c>
      <c r="D49" s="56" t="s">
        <v>249</v>
      </c>
      <c r="E49" s="56" t="s">
        <v>110</v>
      </c>
      <c r="F49" s="56" t="s">
        <v>111</v>
      </c>
      <c r="G49" s="56" t="s">
        <v>250</v>
      </c>
      <c r="H49" s="56" t="s">
        <v>251</v>
      </c>
      <c r="I49" s="6">
        <v>44413</v>
      </c>
      <c r="J49" s="6">
        <v>44413</v>
      </c>
      <c r="K49" s="57"/>
      <c r="L49" s="57"/>
      <c r="M49" s="9">
        <v>44413</v>
      </c>
      <c r="N49" s="57"/>
      <c r="O49" s="6"/>
      <c r="P49" s="6"/>
      <c r="Q49" s="6"/>
      <c r="R49" s="6"/>
      <c r="S49" s="6"/>
      <c r="T49" s="6"/>
      <c r="U49" s="6"/>
      <c r="V49" s="6"/>
      <c r="W49" s="6"/>
      <c r="X49" s="6"/>
    </row>
    <row r="50" spans="1:24" ht="20.25" customHeight="1">
      <c r="A50" s="56" t="s">
        <v>70</v>
      </c>
      <c r="B50" s="56" t="s">
        <v>70</v>
      </c>
      <c r="C50" s="56" t="s">
        <v>252</v>
      </c>
      <c r="D50" s="56" t="s">
        <v>178</v>
      </c>
      <c r="E50" s="56" t="s">
        <v>102</v>
      </c>
      <c r="F50" s="56" t="s">
        <v>103</v>
      </c>
      <c r="G50" s="56" t="s">
        <v>253</v>
      </c>
      <c r="H50" s="56" t="s">
        <v>178</v>
      </c>
      <c r="I50" s="6">
        <v>200</v>
      </c>
      <c r="J50" s="6">
        <v>200</v>
      </c>
      <c r="K50" s="57"/>
      <c r="L50" s="57"/>
      <c r="M50" s="9">
        <v>200</v>
      </c>
      <c r="N50" s="57"/>
      <c r="O50" s="6"/>
      <c r="P50" s="6"/>
      <c r="Q50" s="6"/>
      <c r="R50" s="6"/>
      <c r="S50" s="6"/>
      <c r="T50" s="6"/>
      <c r="U50" s="6"/>
      <c r="V50" s="6"/>
      <c r="W50" s="6"/>
      <c r="X50" s="6"/>
    </row>
    <row r="51" spans="1:24" ht="20.25" customHeight="1">
      <c r="A51" s="56" t="s">
        <v>70</v>
      </c>
      <c r="B51" s="56" t="s">
        <v>70</v>
      </c>
      <c r="C51" s="56" t="s">
        <v>254</v>
      </c>
      <c r="D51" s="56" t="s">
        <v>255</v>
      </c>
      <c r="E51" s="56" t="s">
        <v>102</v>
      </c>
      <c r="F51" s="56" t="s">
        <v>103</v>
      </c>
      <c r="G51" s="56" t="s">
        <v>256</v>
      </c>
      <c r="H51" s="56" t="s">
        <v>255</v>
      </c>
      <c r="I51" s="6">
        <v>2538</v>
      </c>
      <c r="J51" s="6">
        <v>2538</v>
      </c>
      <c r="K51" s="57"/>
      <c r="L51" s="57"/>
      <c r="M51" s="9">
        <v>2538</v>
      </c>
      <c r="N51" s="57"/>
      <c r="O51" s="6"/>
      <c r="P51" s="6"/>
      <c r="Q51" s="6"/>
      <c r="R51" s="6"/>
      <c r="S51" s="6"/>
      <c r="T51" s="6"/>
      <c r="U51" s="6"/>
      <c r="V51" s="6"/>
      <c r="W51" s="6"/>
      <c r="X51" s="6"/>
    </row>
    <row r="52" spans="1:24" ht="20.25" customHeight="1">
      <c r="A52" s="56" t="s">
        <v>70</v>
      </c>
      <c r="B52" s="56" t="s">
        <v>70</v>
      </c>
      <c r="C52" s="56" t="s">
        <v>254</v>
      </c>
      <c r="D52" s="56" t="s">
        <v>255</v>
      </c>
      <c r="E52" s="56" t="s">
        <v>102</v>
      </c>
      <c r="F52" s="56" t="s">
        <v>103</v>
      </c>
      <c r="G52" s="56" t="s">
        <v>256</v>
      </c>
      <c r="H52" s="56" t="s">
        <v>255</v>
      </c>
      <c r="I52" s="6">
        <v>14400</v>
      </c>
      <c r="J52" s="6">
        <v>14400</v>
      </c>
      <c r="K52" s="57"/>
      <c r="L52" s="57"/>
      <c r="M52" s="9">
        <v>14400</v>
      </c>
      <c r="N52" s="57"/>
      <c r="O52" s="6"/>
      <c r="P52" s="6"/>
      <c r="Q52" s="6"/>
      <c r="R52" s="6"/>
      <c r="S52" s="6"/>
      <c r="T52" s="6"/>
      <c r="U52" s="6"/>
      <c r="V52" s="6"/>
      <c r="W52" s="6"/>
      <c r="X52" s="6"/>
    </row>
    <row r="53" spans="1:24" ht="20.25" customHeight="1">
      <c r="A53" s="56" t="s">
        <v>70</v>
      </c>
      <c r="B53" s="56" t="s">
        <v>70</v>
      </c>
      <c r="C53" s="56" t="s">
        <v>254</v>
      </c>
      <c r="D53" s="56" t="s">
        <v>255</v>
      </c>
      <c r="E53" s="56" t="s">
        <v>104</v>
      </c>
      <c r="F53" s="56" t="s">
        <v>105</v>
      </c>
      <c r="G53" s="56" t="s">
        <v>256</v>
      </c>
      <c r="H53" s="56" t="s">
        <v>255</v>
      </c>
      <c r="I53" s="6">
        <v>12000</v>
      </c>
      <c r="J53" s="6">
        <v>12000</v>
      </c>
      <c r="K53" s="57"/>
      <c r="L53" s="57"/>
      <c r="M53" s="9">
        <v>12000</v>
      </c>
      <c r="N53" s="57"/>
      <c r="O53" s="6"/>
      <c r="P53" s="6"/>
      <c r="Q53" s="6"/>
      <c r="R53" s="6"/>
      <c r="S53" s="6"/>
      <c r="T53" s="6"/>
      <c r="U53" s="6"/>
      <c r="V53" s="6"/>
      <c r="W53" s="6"/>
      <c r="X53" s="6"/>
    </row>
    <row r="54" spans="1:24" ht="20.25" customHeight="1">
      <c r="A54" s="56" t="s">
        <v>70</v>
      </c>
      <c r="B54" s="56" t="s">
        <v>70</v>
      </c>
      <c r="C54" s="56" t="s">
        <v>254</v>
      </c>
      <c r="D54" s="56" t="s">
        <v>255</v>
      </c>
      <c r="E54" s="56" t="s">
        <v>104</v>
      </c>
      <c r="F54" s="56" t="s">
        <v>105</v>
      </c>
      <c r="G54" s="56" t="s">
        <v>256</v>
      </c>
      <c r="H54" s="56" t="s">
        <v>255</v>
      </c>
      <c r="I54" s="6">
        <v>2115</v>
      </c>
      <c r="J54" s="6">
        <v>2115</v>
      </c>
      <c r="K54" s="57"/>
      <c r="L54" s="57"/>
      <c r="M54" s="9">
        <v>2115</v>
      </c>
      <c r="N54" s="57"/>
      <c r="O54" s="6"/>
      <c r="P54" s="6"/>
      <c r="Q54" s="6"/>
      <c r="R54" s="6"/>
      <c r="S54" s="6"/>
      <c r="T54" s="6"/>
      <c r="U54" s="6"/>
      <c r="V54" s="6"/>
      <c r="W54" s="6"/>
      <c r="X54" s="6"/>
    </row>
    <row r="55" spans="1:24" ht="17.25" customHeight="1">
      <c r="A55" s="182" t="s">
        <v>173</v>
      </c>
      <c r="B55" s="183"/>
      <c r="C55" s="184"/>
      <c r="D55" s="184"/>
      <c r="E55" s="184"/>
      <c r="F55" s="184"/>
      <c r="G55" s="184"/>
      <c r="H55" s="185"/>
      <c r="I55" s="6">
        <v>2102703.7799999998</v>
      </c>
      <c r="J55" s="6">
        <v>2102703.7799999998</v>
      </c>
      <c r="K55" s="6"/>
      <c r="L55" s="6"/>
      <c r="M55" s="9">
        <v>2102703.7799999998</v>
      </c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</row>
  </sheetData>
  <mergeCells count="31">
    <mergeCell ref="A55:H55"/>
    <mergeCell ref="I4:X4"/>
    <mergeCell ref="I5:I7"/>
    <mergeCell ref="K6:K7"/>
    <mergeCell ref="L6:L7"/>
    <mergeCell ref="M6:M7"/>
    <mergeCell ref="N6:N7"/>
    <mergeCell ref="S6:S7"/>
    <mergeCell ref="T6:T7"/>
    <mergeCell ref="U6:U7"/>
    <mergeCell ref="V6:V7"/>
    <mergeCell ref="W6:W7"/>
    <mergeCell ref="X6:X7"/>
    <mergeCell ref="O6:O7"/>
    <mergeCell ref="P6:P7"/>
    <mergeCell ref="A2:X2"/>
    <mergeCell ref="A3:H3"/>
    <mergeCell ref="A4:A7"/>
    <mergeCell ref="C4:C7"/>
    <mergeCell ref="D4:D7"/>
    <mergeCell ref="E4:E7"/>
    <mergeCell ref="F4:F7"/>
    <mergeCell ref="G4:G7"/>
    <mergeCell ref="H4:H7"/>
    <mergeCell ref="J5:N5"/>
    <mergeCell ref="R5:R7"/>
    <mergeCell ref="S5:X5"/>
    <mergeCell ref="Q6:Q7"/>
    <mergeCell ref="O5:Q5"/>
    <mergeCell ref="B4:B7"/>
    <mergeCell ref="J6:J7"/>
  </mergeCells>
  <phoneticPr fontId="18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W10"/>
  <sheetViews>
    <sheetView showZeros="0" workbookViewId="0"/>
  </sheetViews>
  <sheetFormatPr defaultColWidth="9.125" defaultRowHeight="14.25" customHeight="1"/>
  <cols>
    <col min="1" max="1" width="10.25" customWidth="1"/>
    <col min="2" max="2" width="13.375" customWidth="1"/>
    <col min="3" max="3" width="32.875" customWidth="1"/>
    <col min="4" max="4" width="23.875" customWidth="1"/>
    <col min="5" max="5" width="11.125" customWidth="1"/>
    <col min="6" max="6" width="17.75" customWidth="1"/>
    <col min="7" max="7" width="9.875" customWidth="1"/>
    <col min="8" max="8" width="17.75" customWidth="1"/>
    <col min="9" max="13" width="20" customWidth="1"/>
    <col min="14" max="14" width="12.25" customWidth="1"/>
    <col min="15" max="15" width="12.75" customWidth="1"/>
    <col min="16" max="16" width="11.125" customWidth="1"/>
    <col min="17" max="21" width="19.875" customWidth="1"/>
    <col min="22" max="22" width="20" customWidth="1"/>
    <col min="23" max="23" width="19.875" customWidth="1"/>
  </cols>
  <sheetData>
    <row r="1" spans="1:23" ht="13.5" customHeight="1">
      <c r="B1" s="31"/>
      <c r="E1" s="58"/>
      <c r="F1" s="58"/>
      <c r="G1" s="58"/>
      <c r="H1" s="58"/>
      <c r="U1" s="31"/>
      <c r="W1" s="3" t="s">
        <v>257</v>
      </c>
    </row>
    <row r="2" spans="1:23" ht="46.5" customHeight="1">
      <c r="A2" s="165" t="str">
        <f>"2026"&amp;"年部门项目支出预算表"</f>
        <v>2026年部门项目支出预算表</v>
      </c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  <c r="P2" s="165"/>
      <c r="Q2" s="165"/>
      <c r="R2" s="165"/>
      <c r="S2" s="165"/>
      <c r="T2" s="165"/>
      <c r="U2" s="165"/>
      <c r="V2" s="165"/>
      <c r="W2" s="165"/>
    </row>
    <row r="3" spans="1:23" ht="13.5" customHeight="1">
      <c r="A3" s="166" t="str">
        <f>"单位名称："&amp;"中国共产党嵩明县委员会机构编制委员会办公室"</f>
        <v>单位名称：中国共产党嵩明县委员会机构编制委员会办公室</v>
      </c>
      <c r="B3" s="167"/>
      <c r="C3" s="167"/>
      <c r="D3" s="167"/>
      <c r="E3" s="167"/>
      <c r="F3" s="167"/>
      <c r="G3" s="167"/>
      <c r="H3" s="167"/>
      <c r="I3" s="52"/>
      <c r="J3" s="52"/>
      <c r="K3" s="52"/>
      <c r="L3" s="52"/>
      <c r="M3" s="52"/>
      <c r="N3" s="52"/>
      <c r="O3" s="52"/>
      <c r="P3" s="52"/>
      <c r="Q3" s="52"/>
      <c r="U3" s="31"/>
      <c r="W3" s="59" t="s">
        <v>1</v>
      </c>
    </row>
    <row r="4" spans="1:23" ht="21.75" customHeight="1">
      <c r="A4" s="169" t="s">
        <v>258</v>
      </c>
      <c r="B4" s="186" t="s">
        <v>184</v>
      </c>
      <c r="C4" s="169" t="s">
        <v>185</v>
      </c>
      <c r="D4" s="169" t="s">
        <v>259</v>
      </c>
      <c r="E4" s="186" t="s">
        <v>186</v>
      </c>
      <c r="F4" s="186" t="s">
        <v>187</v>
      </c>
      <c r="G4" s="186" t="s">
        <v>260</v>
      </c>
      <c r="H4" s="186" t="s">
        <v>261</v>
      </c>
      <c r="I4" s="191" t="s">
        <v>55</v>
      </c>
      <c r="J4" s="179" t="s">
        <v>262</v>
      </c>
      <c r="K4" s="150"/>
      <c r="L4" s="150"/>
      <c r="M4" s="151"/>
      <c r="N4" s="179" t="s">
        <v>192</v>
      </c>
      <c r="O4" s="150"/>
      <c r="P4" s="151"/>
      <c r="Q4" s="186" t="s">
        <v>61</v>
      </c>
      <c r="R4" s="179" t="s">
        <v>62</v>
      </c>
      <c r="S4" s="150"/>
      <c r="T4" s="150"/>
      <c r="U4" s="150"/>
      <c r="V4" s="150"/>
      <c r="W4" s="151"/>
    </row>
    <row r="5" spans="1:23" ht="21.75" customHeight="1">
      <c r="A5" s="170"/>
      <c r="B5" s="171"/>
      <c r="C5" s="170"/>
      <c r="D5" s="170"/>
      <c r="E5" s="187"/>
      <c r="F5" s="187"/>
      <c r="G5" s="187"/>
      <c r="H5" s="187"/>
      <c r="I5" s="171"/>
      <c r="J5" s="189" t="s">
        <v>58</v>
      </c>
      <c r="K5" s="147"/>
      <c r="L5" s="186" t="s">
        <v>59</v>
      </c>
      <c r="M5" s="186" t="s">
        <v>60</v>
      </c>
      <c r="N5" s="186" t="s">
        <v>58</v>
      </c>
      <c r="O5" s="186" t="s">
        <v>59</v>
      </c>
      <c r="P5" s="186" t="s">
        <v>60</v>
      </c>
      <c r="Q5" s="187"/>
      <c r="R5" s="186" t="s">
        <v>57</v>
      </c>
      <c r="S5" s="186" t="s">
        <v>64</v>
      </c>
      <c r="T5" s="186" t="s">
        <v>198</v>
      </c>
      <c r="U5" s="186" t="s">
        <v>66</v>
      </c>
      <c r="V5" s="186" t="s">
        <v>67</v>
      </c>
      <c r="W5" s="186" t="s">
        <v>68</v>
      </c>
    </row>
    <row r="6" spans="1:23" ht="21" customHeight="1">
      <c r="A6" s="171"/>
      <c r="B6" s="171"/>
      <c r="C6" s="171"/>
      <c r="D6" s="171"/>
      <c r="E6" s="171"/>
      <c r="F6" s="171"/>
      <c r="G6" s="171"/>
      <c r="H6" s="171"/>
      <c r="I6" s="171"/>
      <c r="J6" s="190" t="s">
        <v>57</v>
      </c>
      <c r="K6" s="148"/>
      <c r="L6" s="171"/>
      <c r="M6" s="171"/>
      <c r="N6" s="171"/>
      <c r="O6" s="171"/>
      <c r="P6" s="171"/>
      <c r="Q6" s="171"/>
      <c r="R6" s="171"/>
      <c r="S6" s="171"/>
      <c r="T6" s="171"/>
      <c r="U6" s="171"/>
      <c r="V6" s="171"/>
      <c r="W6" s="171"/>
    </row>
    <row r="7" spans="1:23" ht="39.75" customHeight="1">
      <c r="A7" s="176"/>
      <c r="B7" s="153"/>
      <c r="C7" s="176"/>
      <c r="D7" s="176"/>
      <c r="E7" s="188"/>
      <c r="F7" s="188"/>
      <c r="G7" s="188"/>
      <c r="H7" s="188"/>
      <c r="I7" s="153"/>
      <c r="J7" s="61" t="s">
        <v>57</v>
      </c>
      <c r="K7" s="61" t="s">
        <v>263</v>
      </c>
      <c r="L7" s="188"/>
      <c r="M7" s="188"/>
      <c r="N7" s="188"/>
      <c r="O7" s="188"/>
      <c r="P7" s="188"/>
      <c r="Q7" s="188"/>
      <c r="R7" s="188"/>
      <c r="S7" s="188"/>
      <c r="T7" s="188"/>
      <c r="U7" s="153"/>
      <c r="V7" s="188"/>
      <c r="W7" s="188"/>
    </row>
    <row r="8" spans="1:23" ht="15" customHeight="1">
      <c r="A8" s="62">
        <v>1</v>
      </c>
      <c r="B8" s="62">
        <v>2</v>
      </c>
      <c r="C8" s="62">
        <v>3</v>
      </c>
      <c r="D8" s="62">
        <v>4</v>
      </c>
      <c r="E8" s="62">
        <v>5</v>
      </c>
      <c r="F8" s="62">
        <v>6</v>
      </c>
      <c r="G8" s="62">
        <v>7</v>
      </c>
      <c r="H8" s="62">
        <v>8</v>
      </c>
      <c r="I8" s="62">
        <v>9</v>
      </c>
      <c r="J8" s="62">
        <v>10</v>
      </c>
      <c r="K8" s="62">
        <v>11</v>
      </c>
      <c r="L8" s="55">
        <v>12</v>
      </c>
      <c r="M8" s="55">
        <v>13</v>
      </c>
      <c r="N8" s="55">
        <v>14</v>
      </c>
      <c r="O8" s="55">
        <v>15</v>
      </c>
      <c r="P8" s="55">
        <v>16</v>
      </c>
      <c r="Q8" s="55">
        <v>17</v>
      </c>
      <c r="R8" s="55">
        <v>18</v>
      </c>
      <c r="S8" s="55">
        <v>19</v>
      </c>
      <c r="T8" s="55">
        <v>20</v>
      </c>
      <c r="U8" s="62">
        <v>21</v>
      </c>
      <c r="V8" s="55">
        <v>22</v>
      </c>
      <c r="W8" s="62">
        <v>23</v>
      </c>
    </row>
    <row r="9" spans="1:23" ht="21.75" customHeight="1">
      <c r="A9" s="63" t="s">
        <v>264</v>
      </c>
      <c r="B9" s="63" t="s">
        <v>265</v>
      </c>
      <c r="C9" s="63" t="s">
        <v>266</v>
      </c>
      <c r="D9" s="63" t="s">
        <v>70</v>
      </c>
      <c r="E9" s="63" t="s">
        <v>102</v>
      </c>
      <c r="F9" s="63" t="s">
        <v>103</v>
      </c>
      <c r="G9" s="63" t="s">
        <v>226</v>
      </c>
      <c r="H9" s="63" t="s">
        <v>227</v>
      </c>
      <c r="I9" s="6">
        <v>105000</v>
      </c>
      <c r="J9" s="6">
        <v>105000</v>
      </c>
      <c r="K9" s="9">
        <v>105000</v>
      </c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ht="18.75" customHeight="1">
      <c r="A10" s="182" t="s">
        <v>173</v>
      </c>
      <c r="B10" s="183"/>
      <c r="C10" s="183"/>
      <c r="D10" s="183"/>
      <c r="E10" s="183"/>
      <c r="F10" s="183"/>
      <c r="G10" s="183"/>
      <c r="H10" s="131"/>
      <c r="I10" s="6">
        <v>105000</v>
      </c>
      <c r="J10" s="6">
        <v>105000</v>
      </c>
      <c r="K10" s="9">
        <v>105000</v>
      </c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</sheetData>
  <mergeCells count="28">
    <mergeCell ref="A10:H10"/>
    <mergeCell ref="U5:U7"/>
    <mergeCell ref="B4:B7"/>
    <mergeCell ref="J5:K6"/>
    <mergeCell ref="A2:W2"/>
    <mergeCell ref="F4:F7"/>
    <mergeCell ref="A4:A7"/>
    <mergeCell ref="C4:C7"/>
    <mergeCell ref="A3:H3"/>
    <mergeCell ref="D4:D7"/>
    <mergeCell ref="G4:G7"/>
    <mergeCell ref="H4:H7"/>
    <mergeCell ref="I4:I7"/>
    <mergeCell ref="L5:L7"/>
    <mergeCell ref="E4:E7"/>
    <mergeCell ref="M5:M7"/>
    <mergeCell ref="J4:M4"/>
    <mergeCell ref="N4:P4"/>
    <mergeCell ref="N5:N7"/>
    <mergeCell ref="O5:O7"/>
    <mergeCell ref="P5:P7"/>
    <mergeCell ref="Q4:Q7"/>
    <mergeCell ref="R4:W4"/>
    <mergeCell ref="R5:R7"/>
    <mergeCell ref="S5:S7"/>
    <mergeCell ref="T5:T7"/>
    <mergeCell ref="V5:V7"/>
    <mergeCell ref="W5:W7"/>
  </mergeCells>
  <phoneticPr fontId="18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J12"/>
  <sheetViews>
    <sheetView showZeros="0" workbookViewId="0"/>
  </sheetViews>
  <sheetFormatPr defaultColWidth="9.125" defaultRowHeight="12" customHeight="1"/>
  <cols>
    <col min="1" max="1" width="34.25" customWidth="1"/>
    <col min="2" max="2" width="29" customWidth="1"/>
    <col min="3" max="5" width="23.625" customWidth="1"/>
    <col min="6" max="6" width="11.25" customWidth="1"/>
    <col min="7" max="7" width="25.125" customWidth="1"/>
    <col min="8" max="8" width="15.625" customWidth="1"/>
    <col min="9" max="9" width="13.375" customWidth="1"/>
    <col min="10" max="10" width="18.875" customWidth="1"/>
  </cols>
  <sheetData>
    <row r="1" spans="1:10" ht="18" customHeight="1">
      <c r="J1" s="50" t="s">
        <v>267</v>
      </c>
    </row>
    <row r="2" spans="1:10" ht="39.75" customHeight="1">
      <c r="A2" s="192" t="str">
        <f>"2026"&amp;"年部门项目支出绩效目标表"</f>
        <v>2026年部门项目支出绩效目标表</v>
      </c>
      <c r="B2" s="165"/>
      <c r="C2" s="165"/>
      <c r="D2" s="165"/>
      <c r="E2" s="165"/>
      <c r="F2" s="164"/>
      <c r="G2" s="165"/>
      <c r="H2" s="164"/>
      <c r="I2" s="164"/>
      <c r="J2" s="165"/>
    </row>
    <row r="3" spans="1:10" ht="17.25" customHeight="1">
      <c r="A3" s="166" t="str">
        <f>"单位名称："&amp;"中国共产党嵩明县委员会机构编制委员会办公室"</f>
        <v>单位名称：中国共产党嵩明县委员会机构编制委员会办公室</v>
      </c>
      <c r="B3" s="106"/>
      <c r="C3" s="106"/>
      <c r="D3" s="106"/>
      <c r="E3" s="106"/>
      <c r="F3" s="106"/>
      <c r="G3" s="106"/>
      <c r="H3" s="106"/>
    </row>
    <row r="4" spans="1:10" ht="44.25" customHeight="1">
      <c r="A4" s="61" t="s">
        <v>185</v>
      </c>
      <c r="B4" s="61" t="s">
        <v>268</v>
      </c>
      <c r="C4" s="61" t="s">
        <v>269</v>
      </c>
      <c r="D4" s="61" t="s">
        <v>270</v>
      </c>
      <c r="E4" s="61" t="s">
        <v>271</v>
      </c>
      <c r="F4" s="64" t="s">
        <v>272</v>
      </c>
      <c r="G4" s="61" t="s">
        <v>273</v>
      </c>
      <c r="H4" s="64" t="s">
        <v>274</v>
      </c>
      <c r="I4" s="64" t="s">
        <v>275</v>
      </c>
      <c r="J4" s="61" t="s">
        <v>276</v>
      </c>
    </row>
    <row r="5" spans="1:10" ht="18.75" customHeight="1">
      <c r="A5" s="65">
        <v>1</v>
      </c>
      <c r="B5" s="65">
        <v>2</v>
      </c>
      <c r="C5" s="65">
        <v>3</v>
      </c>
      <c r="D5" s="65">
        <v>4</v>
      </c>
      <c r="E5" s="65">
        <v>5</v>
      </c>
      <c r="F5" s="55">
        <v>6</v>
      </c>
      <c r="G5" s="65">
        <v>7</v>
      </c>
      <c r="H5" s="55">
        <v>8</v>
      </c>
      <c r="I5" s="55">
        <v>9</v>
      </c>
      <c r="J5" s="65">
        <v>10</v>
      </c>
    </row>
    <row r="6" spans="1:10" ht="42" customHeight="1">
      <c r="A6" s="39" t="s">
        <v>70</v>
      </c>
      <c r="B6" s="63"/>
      <c r="C6" s="63"/>
      <c r="D6" s="63"/>
      <c r="E6" s="66"/>
      <c r="F6" s="14"/>
      <c r="G6" s="66"/>
      <c r="H6" s="14"/>
      <c r="I6" s="14"/>
      <c r="J6" s="66"/>
    </row>
    <row r="7" spans="1:10" ht="42" customHeight="1">
      <c r="A7" s="40" t="s">
        <v>70</v>
      </c>
      <c r="B7" s="67"/>
      <c r="C7" s="67"/>
      <c r="D7" s="67"/>
      <c r="E7" s="39"/>
      <c r="F7" s="67"/>
      <c r="G7" s="39"/>
      <c r="H7" s="67"/>
      <c r="I7" s="67"/>
      <c r="J7" s="39"/>
    </row>
    <row r="8" spans="1:10" ht="42" customHeight="1">
      <c r="A8" s="193" t="s">
        <v>266</v>
      </c>
      <c r="B8" s="194" t="s">
        <v>277</v>
      </c>
      <c r="C8" s="67" t="s">
        <v>278</v>
      </c>
      <c r="D8" s="67" t="s">
        <v>279</v>
      </c>
      <c r="E8" s="39" t="s">
        <v>280</v>
      </c>
      <c r="F8" s="67" t="s">
        <v>281</v>
      </c>
      <c r="G8" s="39" t="s">
        <v>282</v>
      </c>
      <c r="H8" s="67" t="s">
        <v>283</v>
      </c>
      <c r="I8" s="67" t="s">
        <v>284</v>
      </c>
      <c r="J8" s="39" t="s">
        <v>277</v>
      </c>
    </row>
    <row r="9" spans="1:10" ht="42" customHeight="1">
      <c r="A9" s="193" t="s">
        <v>266</v>
      </c>
      <c r="B9" s="194" t="s">
        <v>277</v>
      </c>
      <c r="C9" s="67" t="s">
        <v>278</v>
      </c>
      <c r="D9" s="67" t="s">
        <v>279</v>
      </c>
      <c r="E9" s="39" t="s">
        <v>285</v>
      </c>
      <c r="F9" s="67" t="s">
        <v>286</v>
      </c>
      <c r="G9" s="39" t="s">
        <v>282</v>
      </c>
      <c r="H9" s="67" t="s">
        <v>283</v>
      </c>
      <c r="I9" s="67" t="s">
        <v>284</v>
      </c>
      <c r="J9" s="39" t="s">
        <v>277</v>
      </c>
    </row>
    <row r="10" spans="1:10" ht="42" customHeight="1">
      <c r="A10" s="193" t="s">
        <v>266</v>
      </c>
      <c r="B10" s="194" t="s">
        <v>277</v>
      </c>
      <c r="C10" s="67" t="s">
        <v>278</v>
      </c>
      <c r="D10" s="67" t="s">
        <v>287</v>
      </c>
      <c r="E10" s="39" t="s">
        <v>288</v>
      </c>
      <c r="F10" s="67" t="s">
        <v>281</v>
      </c>
      <c r="G10" s="39" t="s">
        <v>282</v>
      </c>
      <c r="H10" s="67" t="s">
        <v>283</v>
      </c>
      <c r="I10" s="67" t="s">
        <v>284</v>
      </c>
      <c r="J10" s="39" t="s">
        <v>277</v>
      </c>
    </row>
    <row r="11" spans="1:10" ht="42" customHeight="1">
      <c r="A11" s="193" t="s">
        <v>266</v>
      </c>
      <c r="B11" s="194" t="s">
        <v>277</v>
      </c>
      <c r="C11" s="67" t="s">
        <v>289</v>
      </c>
      <c r="D11" s="67" t="s">
        <v>290</v>
      </c>
      <c r="E11" s="39" t="s">
        <v>291</v>
      </c>
      <c r="F11" s="67" t="s">
        <v>286</v>
      </c>
      <c r="G11" s="39" t="s">
        <v>282</v>
      </c>
      <c r="H11" s="67" t="s">
        <v>283</v>
      </c>
      <c r="I11" s="67" t="s">
        <v>284</v>
      </c>
      <c r="J11" s="39" t="s">
        <v>277</v>
      </c>
    </row>
    <row r="12" spans="1:10" ht="42" customHeight="1">
      <c r="A12" s="193" t="s">
        <v>266</v>
      </c>
      <c r="B12" s="194" t="s">
        <v>277</v>
      </c>
      <c r="C12" s="67" t="s">
        <v>292</v>
      </c>
      <c r="D12" s="67" t="s">
        <v>293</v>
      </c>
      <c r="E12" s="39" t="s">
        <v>294</v>
      </c>
      <c r="F12" s="67" t="s">
        <v>286</v>
      </c>
      <c r="G12" s="39" t="s">
        <v>282</v>
      </c>
      <c r="H12" s="67" t="s">
        <v>283</v>
      </c>
      <c r="I12" s="67" t="s">
        <v>284</v>
      </c>
      <c r="J12" s="39" t="s">
        <v>277</v>
      </c>
    </row>
  </sheetData>
  <mergeCells count="4">
    <mergeCell ref="A2:J2"/>
    <mergeCell ref="A3:H3"/>
    <mergeCell ref="A8:A12"/>
    <mergeCell ref="B8:B12"/>
  </mergeCells>
  <phoneticPr fontId="1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上级转移支付补助项目支出预算表11</vt:lpstr>
      <vt:lpstr>部门项目中期规划预算表12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微软用户</cp:lastModifiedBy>
  <dcterms:modified xsi:type="dcterms:W3CDTF">2026-03-02T06:22:46Z</dcterms:modified>
</cp:coreProperties>
</file>