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支出预算表06" sheetId="10" r:id="rId10"/>
    <sheet name="部门政府采购预算表07" sheetId="11" r:id="rId11"/>
    <sheet name="部门政府购买服务预算表08" sheetId="12" r:id="rId12"/>
    <sheet name="对下转移支付预算表09-1" sheetId="13" r:id="rId13"/>
    <sheet name="对下转移支付绩效目标表09-2" sheetId="14" r:id="rId14"/>
    <sheet name="新增资产配置表10" sheetId="15" r:id="rId15"/>
    <sheet name="上级转移支付补助项目支出预算表11" sheetId="16" r:id="rId16"/>
    <sheet name="部门项目中期规划预算表12" sheetId="17" r:id="rId17"/>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<sst xmlns="http://schemas.openxmlformats.org/spreadsheetml/2006/main" count="3162" uniqueCount="608">
  <si>
    <t>预算01-1表</t>
  </si>
  <si>
    <t>单位：元</t>
  </si>
  <si>
    <t>收　　　　　　　　入</t>
  </si>
  <si>
    <t>支　　　　　　　　出</t>
  </si>
  <si>
    <t>项      目</t>
  </si>
  <si>
    <t>预算数</t>
  </si>
  <si>
    <t>项目(按功能分类)</t>
  </si>
  <si>
    <t>一、一般公共预算拨款收入</t>
  </si>
  <si>
    <t xml:space="preserve"> 一、一般公共服务支出</t>
  </si>
  <si>
    <t>二、政府性基金预算拨款收入</t>
  </si>
  <si>
    <t xml:space="preserve"> 二、外交支出</t>
  </si>
  <si>
    <t>三、国有资本经营预算拨款收入</t>
  </si>
  <si>
    <t xml:space="preserve"> 三、国防支出</t>
  </si>
  <si>
    <t>四、财政专户管理资金收入</t>
  </si>
  <si>
    <t xml:space="preserve"> 四、公共安全支出</t>
  </si>
  <si>
    <t>五、单位资金</t>
  </si>
  <si>
    <t xml:space="preserve"> 五、教育支出</t>
  </si>
  <si>
    <t>1、事业收入</t>
  </si>
  <si>
    <t xml:space="preserve"> 六、科学技术支出 </t>
  </si>
  <si>
    <t>2、事业单位经营收入</t>
  </si>
  <si>
    <t xml:space="preserve"> 七、文化旅游体育与传媒支出</t>
  </si>
  <si>
    <t>3、上级补助收入</t>
  </si>
  <si>
    <t xml:space="preserve"> 八、社会保障和就业支出</t>
  </si>
  <si>
    <t>4、附属单位上缴收入</t>
  </si>
  <si>
    <t xml:space="preserve"> 九、卫生健康支出</t>
  </si>
  <si>
    <t>5、其他收入</t>
  </si>
  <si>
    <t xml:space="preserve"> 十、节能环保支出</t>
  </si>
  <si>
    <t xml:space="preserve"> 十一、城乡社区支出</t>
  </si>
  <si>
    <t xml:space="preserve"> 十二、农林水支出</t>
  </si>
  <si>
    <t xml:space="preserve"> 十三、交通运输支出</t>
  </si>
  <si>
    <t xml:space="preserve"> 十四、资源勘探工业信息等支出</t>
  </si>
  <si>
    <t xml:space="preserve"> 十五、商业服务业等支出</t>
  </si>
  <si>
    <t xml:space="preserve"> 十六、金融支出</t>
  </si>
  <si>
    <t xml:space="preserve"> 十七、援助其他地区支出</t>
  </si>
  <si>
    <t xml:space="preserve"> 十八、自然资源海洋气象等支出</t>
  </si>
  <si>
    <t xml:space="preserve"> 十九、住房保障支出</t>
  </si>
  <si>
    <t xml:space="preserve"> 二十、粮油物资储备支出</t>
  </si>
  <si>
    <t xml:space="preserve"> 二十一、国有资本经营预算支出</t>
  </si>
  <si>
    <t xml:space="preserve"> 二十二、灾害防治及应急管理支出</t>
  </si>
  <si>
    <t xml:space="preserve"> 二十三、预备费</t>
  </si>
  <si>
    <t xml:space="preserve"> 二十四、其他支出</t>
  </si>
  <si>
    <t xml:space="preserve"> 二十五、转移性支出</t>
  </si>
  <si>
    <t xml:space="preserve"> 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</si>
  <si>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</si>
  <si>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</si>
  <si>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</si>
  <si>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</si>
  <si>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</si>
  <si>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</si>
  <si>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</si>
  <si>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</si>
  <si>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</si>
  <si>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</si>
  <si>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</si>
  <si>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</si>
  <si>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</si>
  <si>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</si>
  <si>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</si>
  <si>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</si>
  <si>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</si>
  <si>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</si>
  <si>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</si>
  <si>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</si>
  <si>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</si>
  <si>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</si>
  <si>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</si>
  <si>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</si>
  <si>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</si>
  <si>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</si>
  <si>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111001</t>
  </si>
  <si>
    <t>嵩明县公安局</t>
  </si>
  <si>
    <t>预算01-3表</t>
  </si>
  <si>
    <t>科目编码</t>
  </si>
  <si>
    <t>科目名称</t>
  </si>
  <si>
    <t>财政专户管理的支出</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</si>
  <si>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</si>
  <si>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</si>
  <si>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</si>
  <si>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</si>
  <si>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</si>
  <si>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</si>
  <si>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</si>
  <si>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</si>
  <si>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</si>
  <si>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</si>
  <si>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</si>
  <si>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</si>
  <si>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</si>
  <si>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</si>
  <si>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</si>
  <si>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</si>
  <si>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</si>
  <si>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</si>
  <si>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</si>
  <si>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</si>
  <si>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</si>
  <si>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</si>
  <si>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204</t>
  </si>
  <si>
    <t>公共安全支出</t>
  </si>
  <si>
    <t>20402</t>
  </si>
  <si>
    <t>公安</t>
  </si>
  <si>
    <t>2040201</t>
  </si>
  <si>
    <t>行政运行</t>
  </si>
  <si>
    <t>2040220</t>
  </si>
  <si>
    <t>执法办案</t>
  </si>
  <si>
    <t>20403</t>
  </si>
  <si>
    <t>国家安全</t>
  </si>
  <si>
    <t>2040301</t>
  </si>
  <si>
    <t>208</t>
  </si>
  <si>
    <t>社会保障和就业支出</t>
  </si>
  <si>
    <t>20805</t>
  </si>
  <si>
    <t>行政事业单位养老支出</t>
  </si>
  <si>
    <t>2080501</t>
  </si>
  <si>
    <t>行政单位离退休</t>
  </si>
  <si>
    <t>2080505</t>
  </si>
  <si>
    <t>机关事业单位基本养老保险缴费支出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</si>
  <si>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</si>
  <si>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</si>
  <si>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</si>
  <si>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</si>
  <si>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</si>
  <si>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</si>
  <si>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</si>
  <si>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</si>
  <si>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</si>
  <si>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</si>
  <si>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</si>
  <si>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</si>
  <si>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</si>
  <si>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</si>
  <si>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</si>
  <si>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</si>
  <si>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</si>
  <si>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</si>
  <si>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</si>
  <si>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</si>
  <si>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</si>
  <si>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</si>
  <si>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</si>
  <si>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预算02-1表</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</si>
  <si>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</si>
  <si>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</si>
  <si>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</si>
  <si>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</si>
  <si>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</si>
  <si>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</si>
  <si>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</si>
  <si>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</si>
  <si>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</si>
  <si>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</si>
  <si>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</si>
  <si>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</si>
  <si>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</si>
  <si>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</si>
  <si>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</si>
  <si>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</si>
  <si>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</si>
  <si>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</si>
  <si>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</si>
  <si>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</si>
  <si>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</si>
  <si>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</si>
  <si>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</si>
  <si>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</si>
  <si>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</si>
  <si>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</si>
  <si>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</si>
  <si>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</si>
  <si>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</si>
  <si>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</si>
  <si>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（二十五）转移性支出</t>
  </si>
  <si>
    <t>（二十六）债务付息支出</t>
  </si>
  <si>
    <t>二、年终结转结余</t>
  </si>
  <si>
    <t>预算02-2表</t>
  </si>
  <si>
    <t>部门预算支出功能分类科目</t>
  </si>
  <si>
    <t>人员经费</t>
  </si>
  <si>
    <t>公用经费</t>
  </si>
  <si>
    <t>合  计</t>
  </si>
  <si>
    <t>预算03表</t>
  </si>
  <si>
    <t>“三公”经费合计</t>
  </si>
  <si>
    <t>因公出国（境）费</t>
  </si>
  <si>
    <t>公务用车购置及运行费</t>
  </si>
  <si>
    <t>公务接待费</t>
  </si>
  <si>
    <t>公务用车购置费</t>
  </si>
  <si>
    <t>公务用车运行费</t>
  </si>
  <si>
    <t>预算04表</t>
  </si>
  <si>
    <t>主管部门</t>
  </si>
  <si>
    <t>单位名称</t>
  </si>
  <si>
    <t>项目代码</t>
  </si>
  <si>
    <t>项目名称</t>
  </si>
  <si>
    <t>功能科目编码</t>
  </si>
  <si>
    <t>功能科目名称</t>
  </si>
  <si>
    <t>部门经济科目编码</t>
  </si>
  <si>
    <t>部门经济科目名称</t>
  </si>
  <si>
    <t>资金来源</t>
  </si>
  <si>
    <t>总计</t>
  </si>
  <si>
    <t>财政拨款结转结余</t>
  </si>
  <si>
    <t>全年数</t>
  </si>
  <si>
    <t>已提前安排</t>
  </si>
  <si>
    <t>抵扣上年垫付资金</t>
  </si>
  <si>
    <t>本次下达</t>
  </si>
  <si>
    <t>另文下达</t>
  </si>
  <si>
    <t>事业单位
经营收入</t>
  </si>
  <si>
    <t>已预拨</t>
  </si>
  <si>
    <t>530127210000000018315</t>
  </si>
  <si>
    <t>行政人员支出工资</t>
  </si>
  <si>
    <t>30101</t>
  </si>
  <si>
    <t>基本工资</t>
  </si>
  <si>
    <t>30102</t>
  </si>
  <si>
    <t>津贴补贴</t>
  </si>
  <si>
    <t>30103</t>
  </si>
  <si>
    <t>奖金</t>
  </si>
  <si>
    <t>530127210000000018317</t>
  </si>
  <si>
    <t>社会保障缴费</t>
  </si>
  <si>
    <t>30108</t>
  </si>
  <si>
    <t>机关事业单位基本养老保险缴费</t>
  </si>
  <si>
    <t>30110</t>
  </si>
  <si>
    <t>职工基本医疗保险缴费</t>
  </si>
  <si>
    <t>30111</t>
  </si>
  <si>
    <t>公务员医疗补助缴费</t>
  </si>
  <si>
    <t>30112</t>
  </si>
  <si>
    <t>其他社会保障缴费</t>
  </si>
  <si>
    <t>530127210000000018318</t>
  </si>
  <si>
    <t>30113</t>
  </si>
  <si>
    <t>530127210000000018319</t>
  </si>
  <si>
    <t>对个人和家庭的补助</t>
  </si>
  <si>
    <t>30305</t>
  </si>
  <si>
    <t>生活补助</t>
  </si>
  <si>
    <t>530127210000000018320</t>
  </si>
  <si>
    <t>其他工资福利支出</t>
  </si>
  <si>
    <t>30199</t>
  </si>
  <si>
    <t>530127210000000018322</t>
  </si>
  <si>
    <t>公务交通补贴</t>
  </si>
  <si>
    <t>30239</t>
  </si>
  <si>
    <t>其他交通费用</t>
  </si>
  <si>
    <t>530127210000000018323</t>
  </si>
  <si>
    <t>一般公用经费</t>
  </si>
  <si>
    <t>30201</t>
  </si>
  <si>
    <t>办公费</t>
  </si>
  <si>
    <t>30205</t>
  </si>
  <si>
    <t>水费</t>
  </si>
  <si>
    <t>30206</t>
  </si>
  <si>
    <t>电费</t>
  </si>
  <si>
    <t>30207</t>
  </si>
  <si>
    <t>邮电费</t>
  </si>
  <si>
    <t>30209</t>
  </si>
  <si>
    <t>物业管理费</t>
  </si>
  <si>
    <t>30211</t>
  </si>
  <si>
    <t>差旅费</t>
  </si>
  <si>
    <t>30213</t>
  </si>
  <si>
    <t>维修（护）费</t>
  </si>
  <si>
    <t>30216</t>
  </si>
  <si>
    <t>培训费</t>
  </si>
  <si>
    <t>30224</t>
  </si>
  <si>
    <t>被装购置费</t>
  </si>
  <si>
    <t>30299</t>
  </si>
  <si>
    <t>其他商品和服务支出</t>
  </si>
  <si>
    <t>530127231100001596134</t>
  </si>
  <si>
    <t>行政人员绩效奖励</t>
  </si>
  <si>
    <t>530127231100001596156</t>
  </si>
  <si>
    <t>离退休人员支出</t>
  </si>
  <si>
    <t>530127231100001596158</t>
  </si>
  <si>
    <t>公车购置及运维费</t>
  </si>
  <si>
    <t>30231</t>
  </si>
  <si>
    <t>公务用车运行维护费</t>
  </si>
  <si>
    <t>530127241100002367944</t>
  </si>
  <si>
    <t>编外人员经费支出</t>
  </si>
  <si>
    <t>530127241100002367946</t>
  </si>
  <si>
    <t>工会经费</t>
  </si>
  <si>
    <t>30228</t>
  </si>
  <si>
    <t>530127261100005080944</t>
  </si>
  <si>
    <t>30217</t>
  </si>
  <si>
    <t>530127261100005165674</t>
  </si>
  <si>
    <t>其他公用经费支出</t>
  </si>
  <si>
    <t>预算05-1表</t>
  </si>
  <si>
    <t>项目分类</t>
  </si>
  <si>
    <t>项目单位</t>
  </si>
  <si>
    <t>经济科目编码</t>
  </si>
  <si>
    <t>经济科目名称</t>
  </si>
  <si>
    <t>本年拨款</t>
  </si>
  <si>
    <t>其中：本次下达</t>
  </si>
  <si>
    <t>530127261100005082253</t>
  </si>
  <si>
    <t>遗属生活补助经费</t>
  </si>
  <si>
    <t>其他公用支出</t>
  </si>
  <si>
    <t>530127261100005197226</t>
  </si>
  <si>
    <t>办案业务经费</t>
  </si>
  <si>
    <t>专项业务类</t>
  </si>
  <si>
    <t>530127210000000018924</t>
  </si>
  <si>
    <t>驾考场地购买服务经费</t>
  </si>
  <si>
    <t>30227</t>
  </si>
  <si>
    <t>委托业务费</t>
  </si>
  <si>
    <t>530127231100001499591</t>
  </si>
  <si>
    <t>公安局警务亭建设项目专项经费</t>
  </si>
  <si>
    <t>30901</t>
  </si>
  <si>
    <t>房屋建筑物购建</t>
  </si>
  <si>
    <t>530127231100001502628</t>
  </si>
  <si>
    <t>医疗合作专项经费</t>
  </si>
  <si>
    <t>30226</t>
  </si>
  <si>
    <t>劳务费</t>
  </si>
  <si>
    <t>530127231100001505669</t>
  </si>
  <si>
    <t>车管业务专项经费</t>
  </si>
  <si>
    <t>530127231100001512743</t>
  </si>
  <si>
    <t>看守所医疗服务经费</t>
  </si>
  <si>
    <t>530127231100001604338</t>
  </si>
  <si>
    <t>犯罪嫌疑人医疗经费</t>
  </si>
  <si>
    <t>530127231100001978604</t>
  </si>
  <si>
    <t>新开办企业雕刻印章专项经费</t>
  </si>
  <si>
    <t>530127241100002372503</t>
  </si>
  <si>
    <t>交警指挥中心改造项目经费</t>
  </si>
  <si>
    <t>530127241100002662634</t>
  </si>
  <si>
    <t>嵩明县交通安全基础设施提升维护维修及零星建设项目经费</t>
  </si>
  <si>
    <t>530127241100002662635</t>
  </si>
  <si>
    <t>检验鉴定经费</t>
  </si>
  <si>
    <t>530127251100003823709</t>
  </si>
  <si>
    <t>80辆新能源车辆租赁经费</t>
  </si>
  <si>
    <t>30214</t>
  </si>
  <si>
    <t>租赁费</t>
  </si>
  <si>
    <t>530127261100005286836</t>
  </si>
  <si>
    <t>“平安嵩明高清视频监控系统”二期项目经费</t>
  </si>
  <si>
    <t>530127261100005286839</t>
  </si>
  <si>
    <t>昆明市嵩明县平安城市视频监控项目租用服务及二期视频监控项目集成服务经费</t>
  </si>
  <si>
    <t>530127261100005286842</t>
  </si>
  <si>
    <t>嵩明县公安局村（社区）监控网络传输服务业务经费</t>
  </si>
  <si>
    <t>530127261100005286879</t>
  </si>
  <si>
    <t>嵩明县公安局职教园区特警营房改造项目经费</t>
  </si>
  <si>
    <t>530127261100005286884</t>
  </si>
  <si>
    <t>嵩明县公安局电子物证检验鉴定实验室建设项目经费</t>
  </si>
  <si>
    <t>31003</t>
  </si>
  <si>
    <t>专用设备购置</t>
  </si>
  <si>
    <t>530127261100005286887</t>
  </si>
  <si>
    <t>武警中队生活保障经费</t>
  </si>
  <si>
    <t>530127261100005286889</t>
  </si>
  <si>
    <t>看守所“10KV线路架设及配变安装工程”项目经费</t>
  </si>
  <si>
    <t>530127261100005286890</t>
  </si>
  <si>
    <t>双电源改造工程经费</t>
  </si>
  <si>
    <t>530127261100005286896</t>
  </si>
  <si>
    <t>看守所“铁通工程”项目经费</t>
  </si>
  <si>
    <t>30906</t>
  </si>
  <si>
    <t>大型修缮</t>
  </si>
  <si>
    <t>530127261100005286897</t>
  </si>
  <si>
    <t>嵩明县公安局嘉丽泽派出所维修改造项目工程经费</t>
  </si>
  <si>
    <t>530127261100005296638</t>
  </si>
  <si>
    <t>可研编制费、造价咨询费及零星工程造价咨询费、监理经费</t>
  </si>
  <si>
    <t>530127261100005296653</t>
  </si>
  <si>
    <t>重启小新街派出所、经开区派出所竣工结算审核及决算审计等·其他决算经费</t>
  </si>
  <si>
    <t>530127261100005296681</t>
  </si>
  <si>
    <t>嵩明县公安局基础设施维修维护经费</t>
  </si>
  <si>
    <t>530127261100005336076</t>
  </si>
  <si>
    <t>结转提前批次2025年中央和省级政法转移转移支付资金</t>
  </si>
  <si>
    <t>530127261100005336154</t>
  </si>
  <si>
    <t>结转2025年公安机关省级政法转移资金</t>
  </si>
  <si>
    <t>530127261100005336301</t>
  </si>
  <si>
    <t>结转2024年度打击涉烟违法犯罪工作补助经费</t>
  </si>
  <si>
    <t>530127261100005336445</t>
  </si>
  <si>
    <t>结转2025年社区戒毒社区康复工作经费</t>
  </si>
  <si>
    <t>530127261100005336465</t>
  </si>
  <si>
    <t>结转2025年（第一批）打击涉烟违法犯罪工作补助经费</t>
  </si>
  <si>
    <t>530127261100005336737</t>
  </si>
  <si>
    <t>结转第二、三批公安机关2024年中央和省级政法转移支付资金</t>
  </si>
  <si>
    <t>530127261100005336769</t>
  </si>
  <si>
    <t>结转2024年中央政法纪检监察转移支付绩效考核奖励部分资金</t>
  </si>
  <si>
    <t>530127261100005336965</t>
  </si>
  <si>
    <t>结转2024年提前批次公安机关中央和省级业务补助资金</t>
  </si>
  <si>
    <t>530127261100005337185</t>
  </si>
  <si>
    <t>结转2024年社区戒毒社区康复工作经费</t>
  </si>
  <si>
    <t>530127261100005337197</t>
  </si>
  <si>
    <t>结转2023年打击涉烟违法犯罪工作第一批补助经费</t>
  </si>
  <si>
    <t>530127261100005337217</t>
  </si>
  <si>
    <t>结转昆明市财政局昆明市公安局2023年政法转移支付跨部门改革经费</t>
  </si>
  <si>
    <t>530127261100005339837</t>
  </si>
  <si>
    <t>昆明市财政局2023年提前批次公安机关中央和省级政法转移支付资金</t>
  </si>
  <si>
    <t>530127261100005340021</t>
  </si>
  <si>
    <t>结转2022年打击涉烟违法犯罪工作第一批补助经费</t>
  </si>
  <si>
    <t>530127261100005382391</t>
  </si>
  <si>
    <t>杨桥派出所联合工作经费</t>
  </si>
  <si>
    <t>530127261100005382443</t>
  </si>
  <si>
    <t>嵩明县城货运交通组织项目经费</t>
  </si>
  <si>
    <t>530127261100005382512</t>
  </si>
  <si>
    <t>征兵毒品检测经费</t>
  </si>
  <si>
    <t>530127261100005382546</t>
  </si>
  <si>
    <t>2024年个人所得税申报退付手续经费</t>
  </si>
  <si>
    <t>30204</t>
  </si>
  <si>
    <t>手续费</t>
  </si>
  <si>
    <t>530127261100005382562</t>
  </si>
  <si>
    <t>2023年反邪工作经费</t>
  </si>
  <si>
    <t>530127261100005382589</t>
  </si>
  <si>
    <t>2023年度个人综合所得税退付手续经费</t>
  </si>
  <si>
    <t>530127261100005382599</t>
  </si>
  <si>
    <t>小街派出所2+3+N工作维稳经费</t>
  </si>
  <si>
    <t>530127261100005382627</t>
  </si>
  <si>
    <t>2025年扫黑除恶工作补助经费</t>
  </si>
  <si>
    <t>530127261100005382636</t>
  </si>
  <si>
    <t>2024年扫黑除恶工作补助经费</t>
  </si>
  <si>
    <t>530127261100005382654</t>
  </si>
  <si>
    <t>民族团结进步创建典型示范点提升打造工作经费</t>
  </si>
  <si>
    <t>530127261100005382662</t>
  </si>
  <si>
    <t>电信网络诈骗宣传经费</t>
  </si>
  <si>
    <t>530127261100005382677</t>
  </si>
  <si>
    <t>烟草打假协同及专卖协同办案经费</t>
  </si>
  <si>
    <t>530127261100005382698</t>
  </si>
  <si>
    <t>反诈主题宣传系列活动经费</t>
  </si>
  <si>
    <t>530127261100005382708</t>
  </si>
  <si>
    <t>“零命案县”以奖代补工作经费</t>
  </si>
  <si>
    <t>530127261100005382725</t>
  </si>
  <si>
    <t>2022年党员教育教学课件获奖作品及上报课件经费</t>
  </si>
  <si>
    <t>530127261100005385938</t>
  </si>
  <si>
    <t>退回的北城所农民工工资保证资金</t>
  </si>
  <si>
    <t>事业发展类</t>
  </si>
  <si>
    <t>530127221100000611330</t>
  </si>
  <si>
    <t>涉案车辆停放点购买服务专项资金</t>
  </si>
  <si>
    <t>预算05-2表</t>
  </si>
  <si>
    <t>项目年度绩效目标</t>
  </si>
  <si>
    <t>一级指标</t>
  </si>
  <si>
    <t>二级指标</t>
  </si>
  <si>
    <t>三级指标</t>
  </si>
  <si>
    <t>指标性质</t>
  </si>
  <si>
    <t>指标值</t>
  </si>
  <si>
    <t>度量单位</t>
  </si>
  <si>
    <t>指标属性</t>
  </si>
  <si>
    <t>指标内容</t>
  </si>
  <si>
    <t>建成完成并投入使用</t>
  </si>
  <si>
    <t>产出指标</t>
  </si>
  <si>
    <t>数量指标</t>
  </si>
  <si>
    <t>主体工程完成率</t>
  </si>
  <si>
    <t>&gt;=</t>
  </si>
  <si>
    <t>100</t>
  </si>
  <si>
    <t>%</t>
  </si>
  <si>
    <t>定量指标</t>
  </si>
  <si>
    <t>反映主体工程完成情况。
主体工程完成率=（按计划完成主体工程的工程量/计划完成主体工程量）*100%。</t>
  </si>
  <si>
    <t>效益指标</t>
  </si>
  <si>
    <t>社会效益</t>
  </si>
  <si>
    <t>综合使用率</t>
  </si>
  <si>
    <t>反映设施建成后的利用、使用的情况。
综合使用率=（投入使用的基础建设工程建设内容/完成建设内容）*100%</t>
  </si>
  <si>
    <t>满意度指标</t>
  </si>
  <si>
    <t>服务对象满意度</t>
  </si>
  <si>
    <t>受益人群满意度</t>
  </si>
  <si>
    <t>调查人群中对设施建设或设施运行的满意度。
受益人群覆盖率=（调查人群中对设施建设或设施运行的人数/问卷调查人数）*100%</t>
  </si>
  <si>
    <t>全部购买完成并投入使用</t>
  </si>
  <si>
    <t>涉案车辆保管率</t>
  </si>
  <si>
    <t>=</t>
  </si>
  <si>
    <t>可持续影响</t>
  </si>
  <si>
    <t>维护社会安定</t>
  </si>
  <si>
    <t>持续安定</t>
  </si>
  <si>
    <t>年</t>
  </si>
  <si>
    <t>定性指标</t>
  </si>
  <si>
    <t>办案人员满意度</t>
  </si>
  <si>
    <t>90</t>
  </si>
  <si>
    <t>发生涉恐案件数量</t>
  </si>
  <si>
    <t>0</t>
  </si>
  <si>
    <t>件</t>
  </si>
  <si>
    <t>矛盾纠纷化解排查率</t>
  </si>
  <si>
    <t>资金支付准确到位</t>
  </si>
  <si>
    <t>资金到位率</t>
  </si>
  <si>
    <t>维护社会长治久安</t>
  </si>
  <si>
    <t>长治久安</t>
  </si>
  <si>
    <t>资金支付及时到位</t>
  </si>
  <si>
    <t>预算执行率</t>
  </si>
  <si>
    <t>资源整合</t>
  </si>
  <si>
    <t>有效整合</t>
  </si>
  <si>
    <t>单位工作人员满意度</t>
  </si>
  <si>
    <t>工资福利发放人数</t>
  </si>
  <si>
    <t>人</t>
  </si>
  <si>
    <t>反映部门（单位）实际发放工资人员数量。工资福利包括：行政人员工资、社会保险、住房公积金、职业年金</t>
  </si>
  <si>
    <t>部门运转</t>
  </si>
  <si>
    <t>正常运转</t>
  </si>
  <si>
    <t>反映部门（单位）实际发放工资人员数量。工资福利包括：行政人员工资、社会保险、住房公积金、职业年</t>
  </si>
  <si>
    <t>单位人员满意度</t>
  </si>
  <si>
    <t>反映部门（单位）人员对工资福利发放的满意程度。</t>
  </si>
  <si>
    <t>资金到位及时率</t>
  </si>
  <si>
    <t>持续稳定</t>
  </si>
  <si>
    <t>资金支付及时准确</t>
  </si>
  <si>
    <t>资金支付准确率</t>
  </si>
  <si>
    <t>社会公众满意度</t>
  </si>
  <si>
    <t>312</t>
  </si>
  <si>
    <t xml:space="preserve">
昆明市嵩明县平安城市视频监控项目租用服务及二期视频监控项目集成服务经费
 项</t>
  </si>
  <si>
    <t>质量指标</t>
  </si>
  <si>
    <t>验收通过率</t>
  </si>
  <si>
    <t>反映设备购置的产品质量情况。
验收通过率=（通过验收的购置数量/购置总数量）*100%。</t>
  </si>
  <si>
    <t>时效指标</t>
  </si>
  <si>
    <t>设备部署及时率</t>
  </si>
  <si>
    <t>反映新购设备按时部署情况。
设备部署及时率=（及时部署设备数量/新购设备总数）*100%。</t>
  </si>
  <si>
    <t>经济效益</t>
  </si>
  <si>
    <t>设备采购经济性</t>
  </si>
  <si>
    <t>1150000</t>
  </si>
  <si>
    <t>万元</t>
  </si>
  <si>
    <t>反映设备采购成本低于计划数所获得的经济效益。</t>
  </si>
  <si>
    <t>使用人员满意度</t>
  </si>
  <si>
    <t>反映服务对象对购置设备的整体满意情况。
使用人员满意度=（对购置设备满意的人数/问卷调查人数）*100%。</t>
  </si>
  <si>
    <t>资金及时支付到位</t>
  </si>
  <si>
    <t>竣工验收合格率</t>
  </si>
  <si>
    <t>反映项目验收情况。
竣工验收合格率=（验收合格单元工程数量/完工单元工程总数）×100%。</t>
  </si>
  <si>
    <t>保护合法卷烟品牌和知识产权</t>
  </si>
  <si>
    <t>查获涉案卷烟、烟叶烟丝数量</t>
  </si>
  <si>
    <t>上年度数量</t>
  </si>
  <si>
    <t>卷烟零售商满意度</t>
  </si>
  <si>
    <t>引导和支出地方公安机关开展业务工作，保障基层公安机关办案业务和装备经费。</t>
  </si>
  <si>
    <t>公安机关装备配备率</t>
  </si>
  <si>
    <t>打击损害自然生态环境犯罪，有效提升自然生态环境</t>
  </si>
  <si>
    <t>持续加强</t>
  </si>
  <si>
    <t>公众安全感指数</t>
  </si>
  <si>
    <t>卷烟零售客户满意度</t>
  </si>
  <si>
    <t>引导和支持地方公安机关开展业务工作，保障基层公安机关办案业务和装备经费</t>
  </si>
  <si>
    <t>社会公众对禁毒工作的认知</t>
  </si>
  <si>
    <t>80</t>
  </si>
  <si>
    <t>资金支付准确及时</t>
  </si>
  <si>
    <t>资金使用准确率</t>
  </si>
  <si>
    <t>获补对象数</t>
  </si>
  <si>
    <t>20</t>
  </si>
  <si>
    <t>人(人次、家)</t>
  </si>
  <si>
    <t>反映获补助人员、企业的数量情况，也适用补贴、资助等形式的补助。</t>
  </si>
  <si>
    <t>获补对象准确率</t>
  </si>
  <si>
    <t>反映获补助对象认定的准确性情况。
获补对象准确率=抽检符合标准的补助对象数/抽检实际补助对象数*100%</t>
  </si>
  <si>
    <t>政策知晓率</t>
  </si>
  <si>
    <t>反映补助政策的宣传效果情况。
政策知晓率=调查中补助政策知晓人数/调查总人数*100%</t>
  </si>
  <si>
    <t>受益对象满意度</t>
  </si>
  <si>
    <t>反映获补助受益对象的满意程度。</t>
  </si>
  <si>
    <t>引导和支持基层公安机关开展业务工作，保障基层公安机关业务和装备经费。</t>
  </si>
  <si>
    <t>维护社会治安持续稳定</t>
  </si>
  <si>
    <t>办案业务数量</t>
  </si>
  <si>
    <t>资金支付及时</t>
  </si>
  <si>
    <t>该项目是中国电信股份有限公司昆明分公司与我局于2020年6月同签订的视频监控租用协议。合同金额564.329万元，共租用223个视频监控探头，主要覆盖嵩明县嵩阳街道、杨桥街道主要道路、重点单位和中小学。2025年签订了新的租用协议，有效期一年。截至目前，该协议未支付周期为2023年至2025年，其中，2023年未支付1495200元，2024年未支付775200元，2025年未支付778716元，共计3049116元。除去630化债金额1869000元外，至12月，目前还拖欠1180116元,2026年重新招标需保障资金80万元。如无法保障，租用的223个视频监控探头将无法正常使用，严重影响嵩明县城区内的视频前端感知能力。</t>
  </si>
  <si>
    <t>受益人群覆盖率</t>
  </si>
  <si>
    <t>920</t>
  </si>
  <si>
    <t>反映项目设计受益人群或地区的实现情况。
受益人群覆盖率=（实际实现受益人群数/计划实现受益人群数）*100%</t>
  </si>
  <si>
    <t>补助及时率</t>
  </si>
  <si>
    <t>社会公众对禁毒工作的满意度</t>
  </si>
  <si>
    <t>补助对象满意度</t>
  </si>
  <si>
    <t>资金补助准确率</t>
  </si>
  <si>
    <t>资金补助到位率</t>
  </si>
  <si>
    <t>补助人员满意度</t>
  </si>
  <si>
    <t>资金支付及时率</t>
  </si>
  <si>
    <t>引导和支持地方公安机关开展业务工作，保障基层公安机关办案业务和装备经费。</t>
  </si>
  <si>
    <t>发生反恐案件数量</t>
  </si>
  <si>
    <t>查获卷烟、烟叶、烟丝数量</t>
  </si>
  <si>
    <t>上年数</t>
  </si>
  <si>
    <t>公斤</t>
  </si>
  <si>
    <t>卷烟零售户满意度</t>
  </si>
  <si>
    <t>资金使用正确率</t>
  </si>
  <si>
    <t>群众满意度</t>
  </si>
  <si>
    <t>配套设施完成率</t>
  </si>
  <si>
    <t>反映配套设施完成情况。
配套设施完成率=（按计划完成配套设施的工程量/计划完成配套设施工程量）*100%。</t>
  </si>
  <si>
    <t>开展检查（核查）次数</t>
  </si>
  <si>
    <t>次</t>
  </si>
  <si>
    <t>反映检查核查的次数情况。</t>
  </si>
  <si>
    <t>问题整改落实率</t>
  </si>
  <si>
    <t>反映检查核查发现问题的整改落实情况。
问题整改落实率=（实际整改问题数/现场检查发现问题数）*100%</t>
  </si>
  <si>
    <t>检查（核查）人员被投诉次数</t>
  </si>
  <si>
    <t>&lt;=</t>
  </si>
  <si>
    <t>反映服务对象对检查核查工作的整体满意情况。</t>
  </si>
  <si>
    <t>预算06表</t>
  </si>
  <si>
    <t>政府性基金预算支出预算表</t>
  </si>
  <si>
    <t>单位名称：昆明市发展和改革委员会</t>
  </si>
  <si>
    <t>政府性基金预算支出</t>
  </si>
  <si>
    <t>预算07表</t>
  </si>
  <si>
    <t>预算项目</t>
  </si>
  <si>
    <t>采购项目</t>
  </si>
  <si>
    <t>采购品目</t>
  </si>
  <si>
    <t>计量
单位</t>
  </si>
  <si>
    <t>数量</t>
  </si>
  <si>
    <t>面向中小企业预留资金</t>
  </si>
  <si>
    <t>政府性基金</t>
  </si>
  <si>
    <t>国有资本经营收益</t>
  </si>
  <si>
    <t>财政专户管理的收入</t>
  </si>
  <si>
    <t>单位自筹</t>
  </si>
  <si>
    <t>物业管理服务</t>
  </si>
  <si>
    <t>元</t>
  </si>
  <si>
    <t>车辆加油</t>
  </si>
  <si>
    <t>车辆加油、添加燃料服务</t>
  </si>
  <si>
    <t>公务用车维修维护</t>
  </si>
  <si>
    <t>车辆维修和保养服务</t>
  </si>
  <si>
    <t>公务用车保险</t>
  </si>
  <si>
    <t>机动车保险服务</t>
  </si>
  <si>
    <t>备注：当面向中小企业预留资金大于合计时，面向中小企业预留资金为三年预计数。</t>
  </si>
  <si>
    <t>预算08表</t>
  </si>
  <si>
    <t>政府购买服务项目</t>
  </si>
  <si>
    <t>政府购买服务指导性目录代码</t>
  </si>
  <si>
    <t>基本支出/项目支出</t>
  </si>
  <si>
    <t>所属服务类别</t>
  </si>
  <si>
    <t>所属服务领域</t>
  </si>
  <si>
    <t>购买内容简述</t>
  </si>
  <si>
    <t xml:space="preserve">	 物业管理服务</t>
  </si>
  <si>
    <t>B1102 物业管理服务</t>
  </si>
  <si>
    <t>B 政府履职辅助性服务</t>
  </si>
  <si>
    <t>B1101 维修保养服务</t>
  </si>
  <si>
    <t>公务用车维修维护费</t>
  </si>
  <si>
    <t>预算09-1表</t>
  </si>
  <si>
    <t>单位名称（项目）</t>
  </si>
  <si>
    <t>地区</t>
  </si>
  <si>
    <t>杨林经开区</t>
  </si>
  <si>
    <t>预算09-2表</t>
  </si>
  <si>
    <t>预算10表</t>
  </si>
  <si>
    <t>资产类别</t>
  </si>
  <si>
    <t>资产分类代码.名称</t>
  </si>
  <si>
    <t>资产名称</t>
  </si>
  <si>
    <t>计量单位</t>
  </si>
  <si>
    <t>财政部门批复数（元）</t>
  </si>
  <si>
    <t>单价</t>
  </si>
  <si>
    <t>金额</t>
  </si>
  <si>
    <t>预算11表</t>
  </si>
  <si>
    <t>上级补助</t>
  </si>
  <si>
    <t>预算12表</t>
  </si>
  <si>
    <t>项目级次</t>
  </si>
  <si>
    <t>114 对个人和家庭的补助</t>
  </si>
  <si>
    <t>本级</t>
  </si>
  <si>
    <t>216 其他公用支出</t>
  </si>
  <si>
    <t>311 专项业务类</t>
  </si>
  <si>
    <t>313 事业发展类</t>
  </si>
  <si>
    <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</si>
</sst>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35">
    <font>
      <sz val="11"/>
      <color theme="1"/>
      <name val="宋体"/>
      <charset val="134"/>
      <scheme val="minor"/>
    </font>
    <font>
      <sz val="10"/>
      <color rgb="FF000000"/>
      <name val="宋体"/>
      <charset val="134"/>
    </font>
    <font>
      <sz val="9"/>
      <color rgb="FF000000"/>
      <name val="宋体"/>
      <charset val="134"/>
    </font>
    <font>
      <b/>
      <sz val="23"/>
      <color rgb="FF000000"/>
      <name val="宋体"/>
      <charset val="134"/>
    </font>
    <font>
      <sz val="11"/>
      <color rgb="FF000000"/>
      <name val="宋体"/>
      <charset val="134"/>
    </font>
    <font>
      <sz val="9"/>
      <color theme="1"/>
      <name val="宋体"/>
      <charset val="134"/>
    </font>
    <font>
      <sz val="10"/>
      <color rgb="FF000000"/>
      <name val="Arial"/>
      <charset val="134"/>
    </font>
    <font>
      <b/>
      <sz val="23.95"/>
      <color rgb="FF000000"/>
      <name val="宋体"/>
      <charset val="134"/>
    </font>
    <font>
      <b/>
      <sz val="22"/>
      <color rgb="FF000000"/>
      <name val="宋体"/>
      <charset val="134"/>
    </font>
    <font>
      <sz val="10"/>
      <color rgb="FFFFFFFF"/>
      <name val="宋体"/>
      <charset val="134"/>
    </font>
    <font>
      <b/>
      <sz val="21"/>
      <color rgb="FF000000"/>
      <name val="宋体"/>
      <charset val="134"/>
    </font>
    <font>
      <b/>
      <sz val="18"/>
      <color rgb="FF000000"/>
      <name val="宋体"/>
      <charset val="134"/>
    </font>
    <font>
      <sz val="9.75"/>
      <color rgb="FF000000"/>
      <name val="SimSun"/>
      <charset val="134"/>
    </font>
    <font>
      <b/>
      <sz val="9"/>
      <color rgb="FF000000"/>
      <name val="宋体"/>
      <charset val="134"/>
    </font>
    <font>
      <b/>
      <sz val="9"/>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9"/>
      <name val="宋体"/>
      <charset val="134"/>
    </font>
  </fonts>
  <fills count="34">
    <fill>
      <patternFill patternType="none"/>
    </fill>
    <fill>
      <patternFill patternType="gray125"/>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top/>
      <bottom style="thin">
        <color rgb="FF000000"/>
      </bottom>
      <diagonal/>
    </border>
    <border>
      <left/>
      <right style="thin">
        <color rgb="FF000000"/>
      </right>
      <top/>
      <bottom style="thin">
        <color rgb="FF000000"/>
      </bottom>
      <diagonal/>
    </border>
    <border>
      <left style="thin">
        <color rgb="FF000000"/>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0" fillId="3" borderId="14"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15" applyNumberFormat="0" applyFill="0" applyAlignment="0" applyProtection="0">
      <alignment vertical="center"/>
    </xf>
    <xf numFmtId="0" fontId="21" fillId="0" borderId="15" applyNumberFormat="0" applyFill="0" applyAlignment="0" applyProtection="0">
      <alignment vertical="center"/>
    </xf>
    <xf numFmtId="0" fontId="22" fillId="0" borderId="16" applyNumberFormat="0" applyFill="0" applyAlignment="0" applyProtection="0">
      <alignment vertical="center"/>
    </xf>
    <xf numFmtId="0" fontId="22" fillId="0" borderId="0" applyNumberFormat="0" applyFill="0" applyBorder="0" applyAlignment="0" applyProtection="0">
      <alignment vertical="center"/>
    </xf>
    <xf numFmtId="0" fontId="23" fillId="4" borderId="17" applyNumberFormat="0" applyAlignment="0" applyProtection="0">
      <alignment vertical="center"/>
    </xf>
    <xf numFmtId="0" fontId="24" fillId="5" borderId="18" applyNumberFormat="0" applyAlignment="0" applyProtection="0">
      <alignment vertical="center"/>
    </xf>
    <xf numFmtId="0" fontId="25" fillId="5" borderId="17" applyNumberFormat="0" applyAlignment="0" applyProtection="0">
      <alignment vertical="center"/>
    </xf>
    <xf numFmtId="0" fontId="26" fillId="6" borderId="19" applyNumberFormat="0" applyAlignment="0" applyProtection="0">
      <alignment vertical="center"/>
    </xf>
    <xf numFmtId="0" fontId="27" fillId="0" borderId="20" applyNumberFormat="0" applyFill="0" applyAlignment="0" applyProtection="0">
      <alignment vertical="center"/>
    </xf>
    <xf numFmtId="0" fontId="28" fillId="0" borderId="21"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xf numFmtId="176" fontId="34" fillId="0" borderId="7">
      <alignment horizontal="right" vertical="center"/>
    </xf>
    <xf numFmtId="49" fontId="34" fillId="0" borderId="7">
      <alignment horizontal="left" vertical="center" wrapText="1"/>
    </xf>
    <xf numFmtId="176" fontId="34" fillId="0" borderId="7">
      <alignment horizontal="right" vertical="center"/>
    </xf>
    <xf numFmtId="177" fontId="34" fillId="0" borderId="7">
      <alignment horizontal="right" vertical="center"/>
    </xf>
    <xf numFmtId="178" fontId="34" fillId="0" borderId="7">
      <alignment horizontal="right" vertical="center"/>
    </xf>
    <xf numFmtId="179" fontId="34" fillId="0" borderId="7">
      <alignment horizontal="right" vertical="center"/>
    </xf>
    <xf numFmtId="10" fontId="34" fillId="0" borderId="7">
      <alignment horizontal="right" vertical="center"/>
    </xf>
    <xf numFmtId="180" fontId="34" fillId="0" borderId="7">
      <alignment horizontal="right" vertical="center"/>
    </xf>
  </cellStyleXfs>
  <cellXfs count="196">
    <xf numFmtId="0" fontId="0" fillId="0" borderId="0" xfId="0"/>
    <xf numFmtId="49" fontId="1" fillId="0" borderId="0" xfId="0" applyNumberFormat="1" applyFont="1"/>
    <xf numFmtId="0" fontId="2" fillId="0" borderId="0" xfId="0" applyFont="1" applyAlignment="1" applyProtection="1">
      <alignment horizontal="right" vertical="center"/>
      <protection locked="0"/>
    </xf>
    <xf numFmtId="0" fontId="3" fillId="0" borderId="0" xfId="0" applyFont="1" applyAlignment="1">
      <alignment horizontal="center" vertical="center"/>
    </xf>
    <xf numFmtId="0" fontId="2"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0" xfId="0" applyFont="1"/>
    <xf numFmtId="0" fontId="2" fillId="0" borderId="0" xfId="0" applyFont="1" applyAlignment="1" applyProtection="1">
      <alignment horizontal="right"/>
      <protection locked="0"/>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pplyProtection="1">
      <alignment horizontal="center" vertical="center" wrapText="1"/>
      <protection locked="0"/>
    </xf>
    <xf numFmtId="0" fontId="4" fillId="0" borderId="5" xfId="0" applyFont="1" applyBorder="1" applyAlignment="1">
      <alignment horizontal="center" vertical="center" wrapText="1"/>
    </xf>
    <xf numFmtId="0" fontId="4" fillId="0" borderId="1" xfId="0" applyFont="1" applyBorder="1" applyAlignment="1">
      <alignment horizontal="center" vertical="center"/>
    </xf>
    <xf numFmtId="0" fontId="4" fillId="2" borderId="6" xfId="0" applyFont="1" applyFill="1" applyBorder="1" applyAlignment="1" applyProtection="1">
      <alignment horizontal="center" vertical="center" wrapText="1"/>
      <protection locked="0"/>
    </xf>
    <xf numFmtId="0" fontId="4" fillId="0" borderId="6" xfId="0" applyFont="1" applyBorder="1" applyAlignment="1">
      <alignment horizontal="center" vertical="center" wrapText="1"/>
    </xf>
    <xf numFmtId="0" fontId="4" fillId="0" borderId="6" xfId="0" applyFont="1" applyBorder="1" applyAlignment="1">
      <alignment horizontal="center" vertical="center"/>
    </xf>
    <xf numFmtId="0" fontId="1" fillId="0" borderId="7" xfId="0" applyFont="1" applyBorder="1" applyAlignment="1">
      <alignment horizontal="center" vertical="center"/>
    </xf>
    <xf numFmtId="0" fontId="2" fillId="2" borderId="7" xfId="0" applyFont="1" applyFill="1" applyBorder="1" applyAlignment="1" applyProtection="1">
      <alignment horizontal="left" vertical="center" wrapText="1"/>
      <protection locked="0"/>
    </xf>
    <xf numFmtId="0" fontId="2" fillId="0" borderId="7" xfId="0" applyFont="1" applyBorder="1" applyAlignment="1" applyProtection="1">
      <alignment horizontal="left" vertical="center"/>
      <protection locked="0"/>
    </xf>
    <xf numFmtId="4" fontId="2" fillId="0" borderId="7" xfId="0" applyNumberFormat="1" applyFont="1" applyBorder="1" applyAlignment="1" applyProtection="1">
      <alignment horizontal="right" vertical="center" wrapText="1"/>
      <protection locked="0"/>
    </xf>
    <xf numFmtId="49" fontId="5" fillId="0" borderId="7" xfId="50" applyFont="1">
      <alignment horizontal="left" vertical="center" wrapText="1"/>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4" fillId="2" borderId="1" xfId="0" applyFont="1" applyFill="1" applyBorder="1" applyAlignment="1">
      <alignment horizontal="center" vertical="center"/>
    </xf>
    <xf numFmtId="0" fontId="4" fillId="0" borderId="5" xfId="0" applyFont="1" applyBorder="1" applyAlignment="1">
      <alignment horizontal="center" vertical="center"/>
    </xf>
    <xf numFmtId="0" fontId="1" fillId="0" borderId="7" xfId="0" applyFont="1" applyBorder="1" applyAlignment="1" applyProtection="1">
      <alignment horizontal="center" vertical="center"/>
      <protection locked="0"/>
    </xf>
    <xf numFmtId="0" fontId="2" fillId="0" borderId="7" xfId="0" applyFont="1" applyBorder="1" applyAlignment="1">
      <alignment horizontal="left" vertical="center" wrapText="1"/>
    </xf>
    <xf numFmtId="4" fontId="2" fillId="0" borderId="7" xfId="0" applyNumberFormat="1" applyFont="1" applyBorder="1" applyAlignment="1">
      <alignment horizontal="right" vertical="center" wrapText="1"/>
    </xf>
    <xf numFmtId="4" fontId="5" fillId="0" borderId="7" xfId="51" applyNumberFormat="1" applyFont="1">
      <alignment horizontal="right" vertical="center"/>
    </xf>
    <xf numFmtId="0" fontId="2" fillId="0" borderId="7" xfId="0" applyFont="1" applyBorder="1" applyAlignment="1" applyProtection="1">
      <alignment horizontal="left" vertical="center" wrapText="1"/>
      <protection locked="0"/>
    </xf>
    <xf numFmtId="0" fontId="1" fillId="0" borderId="2" xfId="0" applyFont="1" applyBorder="1" applyAlignment="1" applyProtection="1">
      <alignment horizontal="center" vertical="center" wrapText="1"/>
      <protection locked="0"/>
    </xf>
    <xf numFmtId="0" fontId="2" fillId="0" borderId="3" xfId="0" applyFont="1" applyBorder="1" applyAlignment="1">
      <alignment horizontal="left" vertical="center"/>
    </xf>
    <xf numFmtId="0" fontId="2" fillId="2" borderId="4" xfId="0" applyFont="1" applyFill="1" applyBorder="1" applyAlignment="1">
      <alignment horizontal="left" vertical="center"/>
    </xf>
    <xf numFmtId="0" fontId="2" fillId="2" borderId="0" xfId="0" applyFont="1" applyFill="1" applyAlignment="1" applyProtection="1">
      <alignment horizontal="center" vertical="center" wrapText="1"/>
      <protection locked="0"/>
    </xf>
    <xf numFmtId="0" fontId="6" fillId="0" borderId="0" xfId="0" applyFont="1" applyAlignment="1" applyProtection="1">
      <alignment vertical="top"/>
      <protection locked="0"/>
    </xf>
    <xf numFmtId="0" fontId="6" fillId="0" borderId="0" xfId="0" applyFont="1" applyAlignment="1">
      <alignment vertical="top"/>
    </xf>
    <xf numFmtId="0" fontId="6" fillId="0" borderId="0" xfId="0" applyFont="1" applyAlignment="1">
      <alignment horizontal="right" vertical="center"/>
    </xf>
    <xf numFmtId="0" fontId="7" fillId="2" borderId="0" xfId="0" applyFont="1" applyFill="1" applyAlignment="1" applyProtection="1">
      <alignment horizontal="center" vertical="center" wrapText="1"/>
      <protection locked="0"/>
    </xf>
    <xf numFmtId="0" fontId="6" fillId="0" borderId="0" xfId="0" applyFont="1" applyProtection="1">
      <protection locked="0"/>
    </xf>
    <xf numFmtId="0" fontId="6" fillId="0" borderId="0" xfId="0" applyFont="1"/>
    <xf numFmtId="0" fontId="2" fillId="2" borderId="0" xfId="0" applyFont="1" applyFill="1" applyAlignment="1" applyProtection="1">
      <alignment horizontal="left" vertical="center" wrapText="1"/>
      <protection locked="0"/>
    </xf>
    <xf numFmtId="0" fontId="1" fillId="2" borderId="0" xfId="0" applyFont="1" applyFill="1" applyAlignment="1" applyProtection="1">
      <alignment horizontal="right" vertical="center"/>
      <protection locked="0"/>
    </xf>
    <xf numFmtId="0" fontId="1" fillId="2" borderId="0" xfId="0" applyFont="1" applyFill="1" applyAlignment="1" applyProtection="1">
      <alignment horizontal="right" vertical="center" wrapText="1"/>
      <protection locked="0"/>
    </xf>
    <xf numFmtId="0" fontId="2" fillId="2" borderId="0" xfId="0" applyFont="1" applyFill="1" applyAlignment="1" applyProtection="1">
      <alignment horizontal="right" vertical="center" wrapText="1"/>
      <protection locked="0"/>
    </xf>
    <xf numFmtId="0" fontId="1" fillId="0" borderId="7" xfId="0" applyFont="1" applyBorder="1" applyAlignment="1" applyProtection="1">
      <alignment horizontal="center" vertical="center" wrapText="1"/>
      <protection locked="0"/>
    </xf>
    <xf numFmtId="0" fontId="1" fillId="2" borderId="7" xfId="0" applyFont="1" applyFill="1" applyBorder="1" applyAlignment="1" applyProtection="1">
      <alignment horizontal="center" vertical="center"/>
      <protection locked="0"/>
    </xf>
    <xf numFmtId="0" fontId="1" fillId="2" borderId="7" xfId="0" applyFont="1" applyFill="1" applyBorder="1" applyAlignment="1" applyProtection="1">
      <alignment horizontal="center" vertical="center" wrapText="1"/>
      <protection locked="0"/>
    </xf>
    <xf numFmtId="0" fontId="1" fillId="2" borderId="7" xfId="0" applyFont="1" applyFill="1" applyBorder="1" applyAlignment="1" applyProtection="1">
      <alignment horizontal="right" vertical="center"/>
      <protection locked="0"/>
    </xf>
    <xf numFmtId="0" fontId="1" fillId="2" borderId="7" xfId="0" applyFont="1" applyFill="1" applyBorder="1" applyAlignment="1" applyProtection="1">
      <alignment horizontal="right" vertical="center" wrapText="1"/>
      <protection locked="0"/>
    </xf>
    <xf numFmtId="0" fontId="2" fillId="2" borderId="7" xfId="0" applyFont="1" applyFill="1" applyBorder="1" applyAlignment="1">
      <alignment horizontal="center" vertical="center" wrapText="1"/>
    </xf>
    <xf numFmtId="0" fontId="2" fillId="0" borderId="7" xfId="0" applyFont="1" applyBorder="1" applyAlignment="1" applyProtection="1">
      <alignment horizontal="center" vertical="center" wrapText="1"/>
      <protection locked="0"/>
    </xf>
    <xf numFmtId="0" fontId="2" fillId="0" borderId="7" xfId="0" applyFont="1" applyBorder="1" applyAlignment="1">
      <alignment horizontal="center" vertical="center" wrapText="1"/>
    </xf>
    <xf numFmtId="0" fontId="2" fillId="2" borderId="7" xfId="0" applyFont="1" applyFill="1" applyBorder="1" applyAlignment="1" applyProtection="1">
      <alignment horizontal="center" vertical="center" wrapText="1"/>
      <protection locked="0"/>
    </xf>
    <xf numFmtId="0" fontId="2" fillId="2" borderId="7" xfId="0" applyFont="1" applyFill="1" applyBorder="1" applyAlignment="1">
      <alignment horizontal="left" vertical="center" wrapText="1"/>
    </xf>
    <xf numFmtId="3" fontId="2" fillId="2" borderId="7" xfId="0" applyNumberFormat="1" applyFont="1" applyFill="1" applyBorder="1" applyAlignment="1" applyProtection="1">
      <alignment horizontal="right" vertical="center"/>
      <protection locked="0"/>
    </xf>
    <xf numFmtId="4" fontId="2" fillId="0" borderId="7" xfId="0" applyNumberFormat="1" applyFont="1" applyBorder="1" applyAlignment="1" applyProtection="1">
      <alignment horizontal="right" vertical="center"/>
      <protection locked="0"/>
    </xf>
    <xf numFmtId="0" fontId="2" fillId="0" borderId="7" xfId="0" applyFont="1" applyBorder="1" applyAlignment="1">
      <alignment horizontal="center" vertical="center"/>
    </xf>
    <xf numFmtId="0" fontId="2" fillId="0" borderId="7" xfId="0" applyFont="1" applyBorder="1" applyAlignment="1" applyProtection="1">
      <alignment horizontal="left"/>
      <protection locked="0"/>
    </xf>
    <xf numFmtId="0" fontId="2" fillId="0" borderId="7" xfId="0" applyFont="1" applyBorder="1" applyAlignment="1">
      <alignment horizontal="left"/>
    </xf>
    <xf numFmtId="0" fontId="2" fillId="2" borderId="7" xfId="0" applyFont="1" applyFill="1" applyBorder="1" applyAlignment="1">
      <alignment horizontal="right" vertical="center"/>
    </xf>
    <xf numFmtId="0" fontId="8" fillId="0" borderId="0" xfId="0" applyFont="1" applyAlignment="1">
      <alignment horizontal="center" vertical="center"/>
    </xf>
    <xf numFmtId="0" fontId="3" fillId="0" borderId="0" xfId="0" applyFont="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2" fillId="2" borderId="7" xfId="0" applyFont="1" applyFill="1" applyBorder="1" applyAlignment="1" applyProtection="1">
      <alignment horizontal="center" vertical="center"/>
      <protection locked="0"/>
    </xf>
    <xf numFmtId="0" fontId="1" fillId="0" borderId="0" xfId="0" applyFont="1" applyAlignment="1">
      <alignment horizontal="right" vertical="center"/>
    </xf>
    <xf numFmtId="0" fontId="8"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1" fillId="0" borderId="2" xfId="0" applyFont="1" applyBorder="1" applyAlignment="1">
      <alignment horizontal="center" vertical="center"/>
    </xf>
    <xf numFmtId="176" fontId="5" fillId="0" borderId="7" xfId="51" applyFont="1">
      <alignment horizontal="right" vertical="center"/>
    </xf>
    <xf numFmtId="0" fontId="1" fillId="0" borderId="0" xfId="0" applyFont="1" applyAlignment="1">
      <alignment wrapText="1"/>
    </xf>
    <xf numFmtId="0" fontId="1" fillId="0" borderId="0" xfId="0" applyFont="1" applyProtection="1">
      <protection locked="0"/>
    </xf>
    <xf numFmtId="0" fontId="2" fillId="0" borderId="0" xfId="0" applyFont="1" applyAlignment="1" applyProtection="1">
      <alignment vertical="top" wrapText="1"/>
      <protection locked="0"/>
    </xf>
    <xf numFmtId="0" fontId="2" fillId="0" borderId="0" xfId="0" applyFont="1" applyAlignment="1" applyProtection="1">
      <alignment horizontal="right" vertical="center" wrapText="1"/>
      <protection locked="0"/>
    </xf>
    <xf numFmtId="0" fontId="3" fillId="0" borderId="0" xfId="0" applyFont="1" applyAlignment="1">
      <alignment horizontal="center" vertical="center" wrapText="1"/>
    </xf>
    <xf numFmtId="0" fontId="3" fillId="0" borderId="0" xfId="0" applyFont="1" applyAlignment="1" applyProtection="1">
      <alignment horizontal="center" vertical="center" wrapText="1"/>
      <protection locked="0"/>
    </xf>
    <xf numFmtId="0" fontId="4" fillId="0" borderId="0" xfId="0" applyFont="1" applyProtection="1">
      <protection locked="0"/>
    </xf>
    <xf numFmtId="0" fontId="2" fillId="0" borderId="0" xfId="0" applyFont="1" applyAlignment="1" applyProtection="1">
      <alignment horizontal="right" wrapText="1"/>
      <protection locked="0"/>
    </xf>
    <xf numFmtId="0" fontId="4" fillId="0" borderId="9" xfId="0" applyFont="1" applyBorder="1" applyAlignment="1" applyProtection="1">
      <alignment horizontal="center" vertical="center"/>
      <protection locked="0"/>
    </xf>
    <xf numFmtId="0" fontId="4" fillId="0" borderId="9" xfId="0" applyFont="1" applyBorder="1" applyAlignment="1">
      <alignment horizontal="center" vertical="center" wrapText="1"/>
    </xf>
    <xf numFmtId="0" fontId="4" fillId="0" borderId="3"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4" fillId="0" borderId="10" xfId="0" applyFont="1" applyBorder="1" applyAlignment="1" applyProtection="1">
      <alignment horizontal="center" vertical="center"/>
      <protection locked="0"/>
    </xf>
    <xf numFmtId="0" fontId="4" fillId="0" borderId="10" xfId="0" applyFont="1" applyBorder="1" applyAlignment="1">
      <alignment horizontal="center" vertical="center" wrapText="1"/>
    </xf>
    <xf numFmtId="0" fontId="4" fillId="0" borderId="10" xfId="0" applyFont="1" applyBorder="1" applyAlignment="1" applyProtection="1">
      <alignment horizontal="center" vertical="center" wrapText="1"/>
      <protection locked="0"/>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4" fillId="0" borderId="11" xfId="0" applyFont="1" applyBorder="1" applyAlignment="1" applyProtection="1">
      <alignment horizontal="center" vertical="center" wrapText="1"/>
      <protection locked="0"/>
    </xf>
    <xf numFmtId="0" fontId="4" fillId="0" borderId="12" xfId="0" applyFont="1" applyBorder="1" applyAlignment="1" applyProtection="1">
      <alignment horizontal="center" vertical="center"/>
      <protection locked="0"/>
    </xf>
    <xf numFmtId="0" fontId="4" fillId="0" borderId="12" xfId="0" applyFont="1" applyBorder="1" applyAlignment="1">
      <alignment horizontal="center" vertical="center" wrapText="1"/>
    </xf>
    <xf numFmtId="0" fontId="4" fillId="0" borderId="12" xfId="0" applyFont="1" applyBorder="1" applyAlignment="1" applyProtection="1">
      <alignment horizontal="center" vertical="center" wrapText="1"/>
      <protection locked="0"/>
    </xf>
    <xf numFmtId="0" fontId="2" fillId="0" borderId="6" xfId="0" applyFont="1" applyBorder="1" applyAlignment="1">
      <alignment horizontal="left" vertical="center" wrapText="1"/>
    </xf>
    <xf numFmtId="0" fontId="2" fillId="0" borderId="12" xfId="0" applyFont="1" applyBorder="1" applyAlignment="1" applyProtection="1">
      <alignment horizontal="left" vertical="center"/>
      <protection locked="0"/>
    </xf>
    <xf numFmtId="0" fontId="2" fillId="0" borderId="12" xfId="0" applyFont="1" applyBorder="1" applyAlignment="1">
      <alignment horizontal="left" vertical="center" wrapText="1"/>
    </xf>
    <xf numFmtId="176" fontId="5" fillId="0" borderId="7" xfId="0" applyNumberFormat="1" applyFont="1" applyBorder="1" applyAlignment="1">
      <alignment horizontal="right" vertical="center"/>
    </xf>
    <xf numFmtId="0" fontId="2" fillId="0" borderId="13" xfId="0" applyFont="1" applyBorder="1" applyAlignment="1">
      <alignment horizontal="center" vertical="center"/>
    </xf>
    <xf numFmtId="0" fontId="2" fillId="0" borderId="11" xfId="0" applyFont="1" applyBorder="1" applyAlignment="1" applyProtection="1">
      <alignment horizontal="left" vertical="center"/>
      <protection locked="0"/>
    </xf>
    <xf numFmtId="0" fontId="2" fillId="0" borderId="11" xfId="0" applyFont="1" applyBorder="1" applyAlignment="1">
      <alignment horizontal="left" vertical="center"/>
    </xf>
    <xf numFmtId="0" fontId="2" fillId="2" borderId="12" xfId="0" applyFont="1" applyFill="1" applyBorder="1" applyAlignment="1">
      <alignment horizontal="left" vertical="center"/>
    </xf>
    <xf numFmtId="0" fontId="2" fillId="0" borderId="0" xfId="0" applyFont="1" applyAlignment="1">
      <alignment horizontal="left" vertical="center"/>
    </xf>
    <xf numFmtId="0" fontId="2" fillId="0" borderId="0" xfId="0" applyFont="1" applyAlignment="1">
      <alignment horizontal="right"/>
    </xf>
    <xf numFmtId="180" fontId="5" fillId="0" borderId="7" xfId="56" applyFont="1" applyAlignment="1">
      <alignment horizontal="center" vertical="center"/>
    </xf>
    <xf numFmtId="180" fontId="5" fillId="0" borderId="7" xfId="0" applyNumberFormat="1" applyFont="1" applyBorder="1" applyAlignment="1">
      <alignment horizontal="center" vertical="center"/>
    </xf>
    <xf numFmtId="3" fontId="2" fillId="0" borderId="12" xfId="0" applyNumberFormat="1" applyFont="1" applyBorder="1" applyAlignment="1">
      <alignment horizontal="right" vertical="center"/>
    </xf>
    <xf numFmtId="0" fontId="2" fillId="2" borderId="12" xfId="0" applyFont="1" applyFill="1" applyBorder="1" applyAlignment="1">
      <alignment horizontal="right" vertical="center"/>
    </xf>
    <xf numFmtId="0" fontId="2" fillId="0" borderId="0" xfId="0" applyFont="1" applyBorder="1" applyAlignment="1">
      <alignment horizontal="left" vertical="center"/>
    </xf>
    <xf numFmtId="0" fontId="2" fillId="0" borderId="0" xfId="0" applyFont="1" applyBorder="1" applyAlignment="1" applyProtection="1">
      <alignment horizontal="left" vertical="center"/>
      <protection locked="0"/>
    </xf>
    <xf numFmtId="0" fontId="2" fillId="2" borderId="0" xfId="0" applyFont="1" applyFill="1" applyBorder="1" applyAlignment="1">
      <alignment horizontal="left" vertical="center"/>
    </xf>
    <xf numFmtId="176" fontId="5" fillId="0" borderId="0" xfId="0" applyNumberFormat="1" applyFont="1" applyBorder="1" applyAlignment="1">
      <alignment horizontal="left" vertical="center"/>
    </xf>
    <xf numFmtId="0" fontId="9" fillId="0" borderId="0" xfId="0" applyFont="1" applyAlignment="1" applyProtection="1">
      <alignment horizontal="right"/>
      <protection locked="0"/>
    </xf>
    <xf numFmtId="49" fontId="9" fillId="0" borderId="0" xfId="0" applyNumberFormat="1" applyFont="1" applyProtection="1">
      <protection locked="0"/>
    </xf>
    <xf numFmtId="0" fontId="1" fillId="0" borderId="0" xfId="0" applyFont="1" applyAlignment="1">
      <alignment horizontal="right"/>
    </xf>
    <xf numFmtId="0" fontId="10" fillId="0" borderId="0" xfId="0" applyFont="1" applyAlignment="1" applyProtection="1">
      <alignment horizontal="center" vertical="center" wrapText="1"/>
      <protection locked="0"/>
    </xf>
    <xf numFmtId="0" fontId="10" fillId="0" borderId="0" xfId="0" applyFont="1" applyAlignment="1" applyProtection="1">
      <alignment horizontal="center" vertical="center"/>
      <protection locked="0"/>
    </xf>
    <xf numFmtId="0" fontId="10" fillId="0" borderId="0" xfId="0" applyFont="1" applyAlignment="1">
      <alignment horizontal="center" vertical="center"/>
    </xf>
    <xf numFmtId="0" fontId="4" fillId="0" borderId="1" xfId="0" applyFont="1" applyBorder="1" applyAlignment="1" applyProtection="1">
      <alignment horizontal="center" vertical="center"/>
      <protection locked="0"/>
    </xf>
    <xf numFmtId="49" fontId="4" fillId="0" borderId="1" xfId="0" applyNumberFormat="1" applyFont="1" applyBorder="1" applyAlignment="1" applyProtection="1">
      <alignment horizontal="center" vertical="center" wrapText="1"/>
      <protection locked="0"/>
    </xf>
    <xf numFmtId="0" fontId="4" fillId="0" borderId="5" xfId="0"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wrapText="1"/>
      <protection locked="0"/>
    </xf>
    <xf numFmtId="49" fontId="4" fillId="0" borderId="7" xfId="0" applyNumberFormat="1" applyFont="1" applyBorder="1" applyAlignment="1" applyProtection="1">
      <alignment horizontal="center" vertical="center"/>
      <protection locked="0"/>
    </xf>
    <xf numFmtId="0" fontId="4" fillId="0" borderId="7" xfId="0" applyFont="1" applyBorder="1" applyAlignment="1">
      <alignment horizontal="center" vertical="center"/>
    </xf>
    <xf numFmtId="0" fontId="1" fillId="0" borderId="3" xfId="0" applyFont="1" applyBorder="1" applyAlignment="1" applyProtection="1">
      <alignment horizontal="center" vertical="center"/>
      <protection locked="0"/>
    </xf>
    <xf numFmtId="0" fontId="1" fillId="0" borderId="4"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2" fillId="0" borderId="7" xfId="0" applyFont="1" applyBorder="1" applyAlignment="1">
      <alignment horizontal="left" vertical="center" wrapText="1" indent="1"/>
    </xf>
    <xf numFmtId="0" fontId="1" fillId="0" borderId="0" xfId="0" applyFont="1" applyAlignment="1">
      <alignment vertical="top"/>
    </xf>
    <xf numFmtId="0" fontId="2" fillId="0" borderId="0" xfId="0" applyFont="1" applyAlignment="1">
      <alignment horizontal="right"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3" xfId="0" applyFont="1" applyBorder="1" applyAlignment="1" applyProtection="1">
      <alignment horizontal="center" vertical="center" wrapText="1"/>
      <protection locked="0"/>
    </xf>
    <xf numFmtId="0" fontId="4" fillId="0" borderId="12" xfId="0" applyFont="1" applyBorder="1" applyAlignment="1">
      <alignment horizontal="center" vertical="center"/>
    </xf>
    <xf numFmtId="0" fontId="1" fillId="0" borderId="0" xfId="0" applyFont="1" applyAlignment="1" applyProtection="1">
      <alignment vertical="top"/>
      <protection locked="0"/>
    </xf>
    <xf numFmtId="49" fontId="1" fillId="0" borderId="0" xfId="0" applyNumberFormat="1" applyFont="1" applyProtection="1">
      <protection locked="0"/>
    </xf>
    <xf numFmtId="0" fontId="4" fillId="0" borderId="0" xfId="0" applyFont="1" applyAlignment="1" applyProtection="1">
      <alignment horizontal="left" vertical="center"/>
      <protection locked="0"/>
    </xf>
    <xf numFmtId="0" fontId="4" fillId="0" borderId="2"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0" fontId="4" fillId="0" borderId="2"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7" xfId="0" applyFont="1" applyBorder="1" applyAlignment="1" applyProtection="1">
      <alignment horizontal="center" vertical="center" wrapText="1"/>
      <protection locked="0"/>
    </xf>
    <xf numFmtId="0" fontId="2" fillId="0" borderId="7" xfId="0" applyFont="1" applyBorder="1" applyAlignment="1">
      <alignment horizontal="left" vertical="center"/>
    </xf>
    <xf numFmtId="0" fontId="2" fillId="0" borderId="3" xfId="0" applyFont="1" applyBorder="1" applyAlignment="1" applyProtection="1">
      <alignment horizontal="left" vertical="center"/>
      <protection locked="0"/>
    </xf>
    <xf numFmtId="0" fontId="2" fillId="0" borderId="4" xfId="0" applyFont="1" applyBorder="1" applyAlignment="1" applyProtection="1">
      <alignment horizontal="left" vertical="center"/>
      <protection locked="0"/>
    </xf>
    <xf numFmtId="0" fontId="2" fillId="0" borderId="0" xfId="0" applyFont="1" applyAlignment="1">
      <alignment horizontal="right" vertical="center" wrapText="1"/>
    </xf>
    <xf numFmtId="0" fontId="11" fillId="0" borderId="0" xfId="0" applyFont="1" applyAlignment="1">
      <alignment horizontal="center" vertical="center"/>
    </xf>
    <xf numFmtId="0" fontId="1" fillId="2" borderId="0" xfId="0" applyFont="1" applyFill="1" applyAlignment="1" applyProtection="1">
      <alignment horizontal="left" vertical="center" wrapText="1"/>
      <protection locked="0"/>
    </xf>
    <xf numFmtId="0" fontId="6" fillId="2" borderId="7" xfId="0" applyFont="1" applyFill="1" applyBorder="1" applyAlignment="1" applyProtection="1">
      <alignment vertical="top" wrapText="1"/>
      <protection locked="0"/>
    </xf>
    <xf numFmtId="49" fontId="4" fillId="0" borderId="2"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49" fontId="4" fillId="0" borderId="7" xfId="0" applyNumberFormat="1" applyFont="1" applyBorder="1" applyAlignment="1">
      <alignment horizontal="center" vertical="center"/>
    </xf>
    <xf numFmtId="0" fontId="2" fillId="0" borderId="7" xfId="0" applyFont="1" applyBorder="1" applyAlignment="1">
      <alignment horizontal="left" vertical="center" wrapText="1" indent="2"/>
    </xf>
    <xf numFmtId="0" fontId="1" fillId="0" borderId="4" xfId="0" applyFont="1" applyBorder="1" applyAlignment="1">
      <alignment horizontal="center" vertical="center"/>
    </xf>
    <xf numFmtId="0" fontId="6" fillId="2" borderId="0" xfId="0" applyFont="1" applyFill="1" applyAlignment="1">
      <alignment horizontal="left" vertical="center"/>
    </xf>
    <xf numFmtId="0" fontId="12" fillId="0" borderId="7" xfId="0" applyFont="1" applyBorder="1" applyAlignment="1" applyProtection="1">
      <alignment horizontal="center" vertical="center" wrapText="1"/>
      <protection locked="0"/>
    </xf>
    <xf numFmtId="0" fontId="12" fillId="0" borderId="7" xfId="0" applyFont="1" applyBorder="1" applyAlignment="1" applyProtection="1">
      <alignment vertical="top" wrapText="1"/>
      <protection locked="0"/>
    </xf>
    <xf numFmtId="0" fontId="2" fillId="0" borderId="7" xfId="0" applyFont="1" applyBorder="1" applyAlignment="1" applyProtection="1">
      <alignment vertical="center" wrapText="1"/>
      <protection locked="0"/>
    </xf>
    <xf numFmtId="0" fontId="13" fillId="0" borderId="7" xfId="0" applyFont="1" applyBorder="1" applyAlignment="1">
      <alignment horizontal="center" vertical="center"/>
    </xf>
    <xf numFmtId="0" fontId="13" fillId="0" borderId="7" xfId="0" applyFont="1" applyBorder="1" applyAlignment="1" applyProtection="1">
      <alignment horizontal="center" vertical="center" wrapText="1"/>
      <protection locked="0"/>
    </xf>
    <xf numFmtId="176" fontId="14" fillId="0" borderId="7" xfId="0" applyNumberFormat="1" applyFont="1" applyBorder="1" applyAlignment="1">
      <alignment horizontal="right" vertical="center"/>
    </xf>
    <xf numFmtId="0" fontId="12" fillId="2" borderId="1" xfId="0" applyFont="1" applyFill="1" applyBorder="1" applyAlignment="1">
      <alignment horizontal="center" vertical="center"/>
    </xf>
    <xf numFmtId="0" fontId="12" fillId="0" borderId="2" xfId="0" applyFont="1" applyBorder="1" applyAlignment="1" applyProtection="1">
      <alignment horizontal="center" vertical="center"/>
      <protection locked="0"/>
    </xf>
    <xf numFmtId="0" fontId="12" fillId="0" borderId="3" xfId="0" applyFont="1" applyBorder="1" applyAlignment="1" applyProtection="1">
      <alignment horizontal="center" vertical="center"/>
      <protection locked="0"/>
    </xf>
    <xf numFmtId="0" fontId="12" fillId="0" borderId="4" xfId="0" applyFont="1" applyBorder="1" applyAlignment="1" applyProtection="1">
      <alignment horizontal="center" vertical="center"/>
      <protection locked="0"/>
    </xf>
    <xf numFmtId="0" fontId="12" fillId="0" borderId="1" xfId="0" applyFont="1" applyBorder="1" applyAlignment="1" applyProtection="1">
      <alignment horizontal="center" vertical="center"/>
      <protection locked="0"/>
    </xf>
    <xf numFmtId="0" fontId="12" fillId="0" borderId="3" xfId="0" applyFont="1" applyBorder="1" applyAlignment="1">
      <alignment horizontal="center" vertical="center"/>
    </xf>
    <xf numFmtId="0" fontId="12" fillId="0" borderId="4" xfId="0" applyFont="1" applyBorder="1" applyAlignment="1">
      <alignment horizontal="center" vertical="center"/>
    </xf>
    <xf numFmtId="0" fontId="12" fillId="2" borderId="6" xfId="0" applyFont="1" applyFill="1" applyBorder="1" applyAlignment="1" applyProtection="1">
      <alignment horizontal="center" vertical="center" wrapText="1"/>
      <protection locked="0"/>
    </xf>
    <xf numFmtId="0" fontId="12" fillId="0" borderId="6" xfId="0" applyFont="1" applyBorder="1" applyAlignment="1" applyProtection="1">
      <alignment horizontal="center" vertical="center"/>
      <protection locked="0"/>
    </xf>
    <xf numFmtId="0" fontId="12" fillId="0" borderId="7" xfId="0" applyFont="1" applyBorder="1" applyAlignment="1" applyProtection="1">
      <alignment horizontal="center" vertical="center"/>
      <protection locked="0"/>
    </xf>
    <xf numFmtId="0" fontId="12" fillId="0" borderId="6" xfId="0" applyFont="1" applyBorder="1" applyAlignment="1" applyProtection="1">
      <alignment horizontal="center" vertical="center" wrapText="1"/>
      <protection locked="0"/>
    </xf>
    <xf numFmtId="0" fontId="2" fillId="2" borderId="7" xfId="0" applyFont="1" applyFill="1" applyBorder="1" applyAlignment="1">
      <alignment horizontal="left" vertical="center" wrapText="1" indent="1"/>
    </xf>
    <xf numFmtId="0" fontId="2" fillId="2" borderId="7" xfId="0" applyFont="1" applyFill="1" applyBorder="1" applyAlignment="1">
      <alignment horizontal="left" vertical="center" wrapText="1" indent="2"/>
    </xf>
    <xf numFmtId="0" fontId="2" fillId="2" borderId="2" xfId="0" applyFont="1" applyFill="1" applyBorder="1" applyAlignment="1">
      <alignment horizontal="center" vertical="center" wrapText="1"/>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3" xfId="0" applyFont="1" applyBorder="1" applyAlignment="1" applyProtection="1">
      <alignment horizontal="center" vertical="center" wrapText="1"/>
      <protection locked="0"/>
    </xf>
    <xf numFmtId="0" fontId="1" fillId="0" borderId="4"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10" xfId="0" applyFont="1" applyBorder="1" applyAlignment="1" applyProtection="1">
      <alignment horizontal="center" vertical="center" wrapText="1"/>
      <protection locked="0"/>
    </xf>
    <xf numFmtId="0" fontId="1" fillId="0" borderId="11"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12" xfId="0" applyFont="1" applyBorder="1" applyAlignment="1" applyProtection="1">
      <alignment horizontal="center" vertical="center" wrapText="1"/>
      <protection locked="0"/>
    </xf>
    <xf numFmtId="0" fontId="2" fillId="2" borderId="6" xfId="0" applyFont="1" applyFill="1" applyBorder="1" applyAlignment="1">
      <alignment horizontal="left" vertical="center"/>
    </xf>
    <xf numFmtId="0" fontId="2" fillId="2" borderId="12" xfId="0" applyFont="1" applyFill="1" applyBorder="1" applyAlignment="1" applyProtection="1">
      <alignment horizontal="right" vertical="center"/>
      <protection locked="0"/>
    </xf>
    <xf numFmtId="0" fontId="2" fillId="2" borderId="7" xfId="0" applyFont="1" applyFill="1" applyBorder="1" applyAlignment="1">
      <alignment horizontal="center" vertical="center"/>
    </xf>
    <xf numFmtId="0" fontId="6" fillId="0" borderId="7" xfId="0" applyFont="1" applyBorder="1" applyAlignment="1" applyProtection="1">
      <alignment vertical="top" wrapText="1"/>
      <protection locked="0"/>
    </xf>
    <xf numFmtId="0" fontId="2" fillId="0" borderId="7" xfId="0" applyFont="1" applyBorder="1" applyAlignment="1" applyProtection="1">
      <alignment vertical="center"/>
      <protection locked="0"/>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6"/>
  <sheetViews>
    <sheetView showGridLines="0" showZeros="0" tabSelected="1" topLeftCell="A24" workbookViewId="0">
      <selection activeCell="A1" sqref="A1"/>
    </sheetView>
  </sheetViews>
  <sheetFormatPr defaultColWidth="8.575" defaultRowHeight="12.75" customHeight="1" outlineLevelCol="3"/>
  <cols>
    <col min="1" max="4" width="41" customWidth="1"/>
  </cols>
  <sheetData>
    <row r="1" ht="15" customHeight="1" spans="1:4">
      <c r="A1" s="46"/>
      <c r="B1" s="46"/>
      <c r="C1" s="46"/>
      <c r="D1" s="47" t="s">
        <v>0</v>
      </c>
    </row>
    <row r="2" ht="41.25" customHeight="1" spans="1:4">
      <c r="A2" s="41" t="str">
        <f>"2026"&amp;"年部门财务收支预算总表"</f>
        <v>2026年部门财务收支预算总表</v>
      </c>
    </row>
    <row r="3" ht="17.25" customHeight="1" spans="1:4">
      <c r="A3" s="44" t="str">
        <f>"单位名称："&amp;"嵩明县公安局"</f>
        <v>单位名称：嵩明县公安局</v>
      </c>
      <c r="B3" s="161"/>
      <c r="D3" s="136" t="s">
        <v>1</v>
      </c>
    </row>
    <row r="4" ht="23.25" customHeight="1" spans="1:4">
      <c r="A4" s="162" t="s">
        <v>2</v>
      </c>
      <c r="B4" s="163"/>
      <c r="C4" s="162" t="s">
        <v>3</v>
      </c>
      <c r="D4" s="163"/>
    </row>
    <row r="5" ht="24" customHeight="1" spans="1:4">
      <c r="A5" s="162" t="s">
        <v>4</v>
      </c>
      <c r="B5" s="162" t="s">
        <v>5</v>
      </c>
      <c r="C5" s="162" t="s">
        <v>6</v>
      </c>
      <c r="D5" s="162" t="s">
        <v>5</v>
      </c>
    </row>
    <row r="6" ht="17.25" customHeight="1" spans="1:4">
      <c r="A6" s="164" t="s">
        <v>7</v>
      </c>
      <c r="B6" s="77">
        <v>165640447.82</v>
      </c>
      <c r="C6" s="164" t="s">
        <v>8</v>
      </c>
      <c r="D6" s="77"/>
    </row>
    <row r="7" ht="17.25" customHeight="1" spans="1:4">
      <c r="A7" s="164" t="s">
        <v>9</v>
      </c>
      <c r="B7" s="77"/>
      <c r="C7" s="164" t="s">
        <v>10</v>
      </c>
      <c r="D7" s="77"/>
    </row>
    <row r="8" ht="17.25" customHeight="1" spans="1:4">
      <c r="A8" s="164" t="s">
        <v>11</v>
      </c>
      <c r="B8" s="77"/>
      <c r="C8" s="195" t="s">
        <v>12</v>
      </c>
      <c r="D8" s="77"/>
    </row>
    <row r="9" ht="17.25" customHeight="1" spans="1:4">
      <c r="A9" s="164" t="s">
        <v>13</v>
      </c>
      <c r="B9" s="77"/>
      <c r="C9" s="195" t="s">
        <v>14</v>
      </c>
      <c r="D9" s="77">
        <v>144097139.07</v>
      </c>
    </row>
    <row r="10" ht="17.25" customHeight="1" spans="1:4">
      <c r="A10" s="164" t="s">
        <v>15</v>
      </c>
      <c r="B10" s="77">
        <v>1993309.69</v>
      </c>
      <c r="C10" s="195" t="s">
        <v>16</v>
      </c>
      <c r="D10" s="77"/>
    </row>
    <row r="11" ht="17.25" customHeight="1" spans="1:4">
      <c r="A11" s="164" t="s">
        <v>17</v>
      </c>
      <c r="B11" s="77"/>
      <c r="C11" s="195" t="s">
        <v>18</v>
      </c>
      <c r="D11" s="77"/>
    </row>
    <row r="12" ht="17.25" customHeight="1" spans="1:4">
      <c r="A12" s="164" t="s">
        <v>19</v>
      </c>
      <c r="B12" s="77"/>
      <c r="C12" s="33" t="s">
        <v>20</v>
      </c>
      <c r="D12" s="77"/>
    </row>
    <row r="13" ht="17.25" customHeight="1" spans="1:4">
      <c r="A13" s="164" t="s">
        <v>21</v>
      </c>
      <c r="B13" s="77"/>
      <c r="C13" s="33" t="s">
        <v>22</v>
      </c>
      <c r="D13" s="77">
        <v>9694402.15</v>
      </c>
    </row>
    <row r="14" ht="17.25" customHeight="1" spans="1:4">
      <c r="A14" s="164" t="s">
        <v>23</v>
      </c>
      <c r="B14" s="77"/>
      <c r="C14" s="33" t="s">
        <v>24</v>
      </c>
      <c r="D14" s="77">
        <v>7116427.73</v>
      </c>
    </row>
    <row r="15" ht="17.25" customHeight="1" spans="1:4">
      <c r="A15" s="164" t="s">
        <v>25</v>
      </c>
      <c r="B15" s="104">
        <v>1993309.69</v>
      </c>
      <c r="C15" s="33" t="s">
        <v>26</v>
      </c>
      <c r="D15" s="77"/>
    </row>
    <row r="16" ht="17.25" customHeight="1" spans="1:4">
      <c r="A16" s="149"/>
      <c r="B16" s="77"/>
      <c r="C16" s="33" t="s">
        <v>27</v>
      </c>
      <c r="D16" s="77"/>
    </row>
    <row r="17" ht="17.25" customHeight="1" spans="1:4">
      <c r="A17" s="165"/>
      <c r="B17" s="77"/>
      <c r="C17" s="33" t="s">
        <v>28</v>
      </c>
      <c r="D17" s="77"/>
    </row>
    <row r="18" ht="17.25" customHeight="1" spans="1:4">
      <c r="A18" s="165"/>
      <c r="B18" s="77"/>
      <c r="C18" s="33" t="s">
        <v>29</v>
      </c>
      <c r="D18" s="77"/>
    </row>
    <row r="19" ht="17.25" customHeight="1" spans="1:4">
      <c r="A19" s="165"/>
      <c r="B19" s="77"/>
      <c r="C19" s="33" t="s">
        <v>30</v>
      </c>
      <c r="D19" s="77"/>
    </row>
    <row r="20" ht="17.25" customHeight="1" spans="1:4">
      <c r="A20" s="165"/>
      <c r="B20" s="77"/>
      <c r="C20" s="33" t="s">
        <v>31</v>
      </c>
      <c r="D20" s="77"/>
    </row>
    <row r="21" ht="17.25" customHeight="1" spans="1:4">
      <c r="A21" s="165"/>
      <c r="B21" s="77"/>
      <c r="C21" s="33" t="s">
        <v>32</v>
      </c>
      <c r="D21" s="77"/>
    </row>
    <row r="22" ht="17.25" customHeight="1" spans="1:4">
      <c r="A22" s="165"/>
      <c r="B22" s="77"/>
      <c r="C22" s="33" t="s">
        <v>33</v>
      </c>
      <c r="D22" s="77"/>
    </row>
    <row r="23" ht="17.25" customHeight="1" spans="1:4">
      <c r="A23" s="165"/>
      <c r="B23" s="77"/>
      <c r="C23" s="33" t="s">
        <v>34</v>
      </c>
      <c r="D23" s="77"/>
    </row>
    <row r="24" ht="17.25" customHeight="1" spans="1:4">
      <c r="A24" s="165"/>
      <c r="B24" s="77"/>
      <c r="C24" s="33" t="s">
        <v>35</v>
      </c>
      <c r="D24" s="77">
        <v>6725788.56</v>
      </c>
    </row>
    <row r="25" ht="17.25" customHeight="1" spans="1:4">
      <c r="A25" s="165"/>
      <c r="B25" s="77"/>
      <c r="C25" s="33" t="s">
        <v>36</v>
      </c>
      <c r="D25" s="77"/>
    </row>
    <row r="26" ht="17.25" customHeight="1" spans="1:4">
      <c r="A26" s="165"/>
      <c r="B26" s="77"/>
      <c r="C26" s="149" t="s">
        <v>37</v>
      </c>
      <c r="D26" s="77"/>
    </row>
    <row r="27" ht="17.25" customHeight="1" spans="1:4">
      <c r="A27" s="165"/>
      <c r="B27" s="77"/>
      <c r="C27" s="33" t="s">
        <v>38</v>
      </c>
      <c r="D27" s="77"/>
    </row>
    <row r="28" ht="16.5" customHeight="1" spans="1:4">
      <c r="A28" s="165"/>
      <c r="B28" s="77"/>
      <c r="C28" s="33" t="s">
        <v>39</v>
      </c>
      <c r="D28" s="77"/>
    </row>
    <row r="29" ht="16.5" customHeight="1" spans="1:4">
      <c r="A29" s="165"/>
      <c r="B29" s="77"/>
      <c r="C29" s="149" t="s">
        <v>40</v>
      </c>
      <c r="D29" s="77"/>
    </row>
    <row r="30" ht="17.25" customHeight="1" spans="1:4">
      <c r="A30" s="165"/>
      <c r="B30" s="77"/>
      <c r="C30" s="149" t="s">
        <v>41</v>
      </c>
      <c r="D30" s="77"/>
    </row>
    <row r="31" ht="17.25" customHeight="1" spans="1:4">
      <c r="A31" s="165"/>
      <c r="B31" s="77"/>
      <c r="C31" s="33" t="s">
        <v>42</v>
      </c>
      <c r="D31" s="77"/>
    </row>
    <row r="32" ht="16.5" customHeight="1" spans="1:4">
      <c r="A32" s="165" t="s">
        <v>43</v>
      </c>
      <c r="B32" s="77">
        <v>167633757.51</v>
      </c>
      <c r="C32" s="165" t="s">
        <v>44</v>
      </c>
      <c r="D32" s="77">
        <v>167633757.51</v>
      </c>
    </row>
    <row r="33" ht="16.5" customHeight="1" spans="1:4">
      <c r="A33" s="149" t="s">
        <v>45</v>
      </c>
      <c r="B33" s="77"/>
      <c r="C33" s="149" t="s">
        <v>46</v>
      </c>
      <c r="D33" s="77"/>
    </row>
    <row r="34" ht="16.5" customHeight="1" spans="1:4">
      <c r="A34" s="33" t="s">
        <v>47</v>
      </c>
      <c r="B34" s="104"/>
      <c r="C34" s="33" t="s">
        <v>47</v>
      </c>
      <c r="D34" s="104"/>
    </row>
    <row r="35" ht="16.5" customHeight="1" spans="1:4">
      <c r="A35" s="33" t="s">
        <v>48</v>
      </c>
      <c r="B35" s="104"/>
      <c r="C35" s="33" t="s">
        <v>49</v>
      </c>
      <c r="D35" s="104"/>
    </row>
    <row r="36" ht="16.5" customHeight="1" spans="1:4">
      <c r="A36" s="166" t="s">
        <v>50</v>
      </c>
      <c r="B36" s="77">
        <v>167633757.51</v>
      </c>
      <c r="C36" s="166" t="s">
        <v>51</v>
      </c>
      <c r="D36" s="77">
        <v>167633757.51</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9"/>
  <sheetViews>
    <sheetView showZeros="0" tabSelected="1" workbookViewId="0">
      <selection activeCell="A1" sqref="A1"/>
    </sheetView>
  </sheetViews>
  <sheetFormatPr defaultColWidth="9.14166666666667" defaultRowHeight="14.25" customHeight="1" outlineLevelCol="5"/>
  <cols>
    <col min="1" max="1" width="32.1416666666667" customWidth="1"/>
    <col min="2" max="2" width="20.7083333333333" customWidth="1"/>
    <col min="3" max="3" width="32.1416666666667" customWidth="1"/>
    <col min="4" max="4" width="27.7083333333333" customWidth="1"/>
    <col min="5" max="6" width="36.7083333333333" customWidth="1"/>
  </cols>
  <sheetData>
    <row r="1" ht="12" customHeight="1" spans="1:6">
      <c r="A1" s="119">
        <v>1</v>
      </c>
      <c r="B1" s="120">
        <v>0</v>
      </c>
      <c r="C1" s="119">
        <v>1</v>
      </c>
      <c r="D1" s="121"/>
      <c r="E1" s="121"/>
      <c r="F1" s="110" t="s">
        <v>549</v>
      </c>
    </row>
    <row r="2" ht="42" customHeight="1" spans="1:6">
      <c r="A2" s="122" t="str">
        <f>"2026"&amp;"年部门政府性基金预算支出预算表"</f>
        <v>2026年部门政府性基金预算支出预算表</v>
      </c>
      <c r="B2" s="122" t="s">
        <v>550</v>
      </c>
      <c r="C2" s="123"/>
      <c r="D2" s="124"/>
      <c r="E2" s="124"/>
      <c r="F2" s="124"/>
    </row>
    <row r="3" ht="13.5" customHeight="1" spans="1:6">
      <c r="A3" s="4" t="str">
        <f>"单位名称："&amp;"嵩明县公安局"</f>
        <v>单位名称：嵩明县公安局</v>
      </c>
      <c r="B3" s="4" t="s">
        <v>551</v>
      </c>
      <c r="C3" s="119"/>
      <c r="D3" s="121"/>
      <c r="E3" s="121"/>
      <c r="F3" s="110" t="s">
        <v>1</v>
      </c>
    </row>
    <row r="4" ht="19.5" customHeight="1" spans="1:6">
      <c r="A4" s="125" t="s">
        <v>187</v>
      </c>
      <c r="B4" s="126" t="s">
        <v>72</v>
      </c>
      <c r="C4" s="125" t="s">
        <v>73</v>
      </c>
      <c r="D4" s="10" t="s">
        <v>552</v>
      </c>
      <c r="E4" s="11"/>
      <c r="F4" s="12"/>
    </row>
    <row r="5" ht="18.75" customHeight="1" spans="1:6">
      <c r="A5" s="127"/>
      <c r="B5" s="128"/>
      <c r="C5" s="127"/>
      <c r="D5" s="15" t="s">
        <v>55</v>
      </c>
      <c r="E5" s="10" t="s">
        <v>75</v>
      </c>
      <c r="F5" s="15" t="s">
        <v>76</v>
      </c>
    </row>
    <row r="6" ht="18.75" customHeight="1" spans="1:6">
      <c r="A6" s="67">
        <v>1</v>
      </c>
      <c r="B6" s="129" t="s">
        <v>83</v>
      </c>
      <c r="C6" s="67">
        <v>3</v>
      </c>
      <c r="D6" s="130">
        <v>4</v>
      </c>
      <c r="E6" s="130">
        <v>5</v>
      </c>
      <c r="F6" s="130">
        <v>6</v>
      </c>
    </row>
    <row r="7" ht="21" customHeight="1" spans="1:6">
      <c r="A7" s="20"/>
      <c r="B7" s="20"/>
      <c r="C7" s="20"/>
      <c r="D7" s="77"/>
      <c r="E7" s="77"/>
      <c r="F7" s="77"/>
    </row>
    <row r="8" ht="21" customHeight="1" spans="1:6">
      <c r="A8" s="20"/>
      <c r="B8" s="20"/>
      <c r="C8" s="20"/>
      <c r="D8" s="77"/>
      <c r="E8" s="77"/>
      <c r="F8" s="77"/>
    </row>
    <row r="9" ht="18.75" customHeight="1" spans="1:6">
      <c r="A9" s="131" t="s">
        <v>177</v>
      </c>
      <c r="B9" s="131" t="s">
        <v>177</v>
      </c>
      <c r="C9" s="132" t="s">
        <v>177</v>
      </c>
      <c r="D9" s="77"/>
      <c r="E9" s="77"/>
      <c r="F9" s="77"/>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13"/>
  <sheetViews>
    <sheetView showZeros="0" tabSelected="1" workbookViewId="0">
      <selection activeCell="A1" sqref="A1"/>
    </sheetView>
  </sheetViews>
  <sheetFormatPr defaultColWidth="9.14166666666667" defaultRowHeight="14.25" customHeight="1"/>
  <cols>
    <col min="1" max="2" width="32.575" customWidth="1"/>
    <col min="3" max="3" width="41.1416666666667" customWidth="1"/>
    <col min="4" max="4" width="21.7083333333333" customWidth="1"/>
    <col min="5" max="5" width="35.2833333333333" customWidth="1"/>
    <col min="6" max="6" width="7.70833333333333" customWidth="1"/>
    <col min="7" max="7" width="11.1416666666667" customWidth="1"/>
    <col min="8" max="8" width="13.2833333333333" customWidth="1"/>
    <col min="9" max="18" width="20" customWidth="1"/>
    <col min="19" max="19" width="19.85" customWidth="1"/>
  </cols>
  <sheetData>
    <row r="1" ht="15.75" customHeight="1" spans="1:19">
      <c r="B1" s="79"/>
      <c r="C1" s="79"/>
      <c r="R1" s="2"/>
      <c r="S1" s="2" t="s">
        <v>553</v>
      </c>
    </row>
    <row r="2" ht="41.25" customHeight="1" spans="1:19">
      <c r="A2" s="71" t="str">
        <f>"2026"&amp;"年部门政府采购预算表"</f>
        <v>2026年部门政府采购预算表</v>
      </c>
      <c r="B2" s="65"/>
      <c r="C2" s="65"/>
      <c r="D2" s="3"/>
      <c r="E2" s="3"/>
      <c r="F2" s="3"/>
      <c r="G2" s="3"/>
      <c r="H2" s="3"/>
      <c r="I2" s="3"/>
      <c r="J2" s="3"/>
      <c r="K2" s="3"/>
      <c r="L2" s="3"/>
      <c r="M2" s="65"/>
      <c r="N2" s="3"/>
      <c r="O2" s="3"/>
      <c r="P2" s="65"/>
      <c r="Q2" s="3"/>
      <c r="R2" s="65"/>
      <c r="S2" s="65"/>
    </row>
    <row r="3" ht="18.75" customHeight="1" spans="1:19">
      <c r="A3" s="109" t="str">
        <f>"单位名称："&amp;"嵩明县公安局"</f>
        <v>单位名称：嵩明县公安局</v>
      </c>
      <c r="B3" s="84"/>
      <c r="C3" s="84"/>
      <c r="D3" s="6"/>
      <c r="E3" s="6"/>
      <c r="F3" s="6"/>
      <c r="G3" s="6"/>
      <c r="H3" s="6"/>
      <c r="I3" s="6"/>
      <c r="J3" s="6"/>
      <c r="K3" s="6"/>
      <c r="L3" s="6"/>
      <c r="R3" s="7"/>
      <c r="S3" s="110" t="s">
        <v>1</v>
      </c>
    </row>
    <row r="4" ht="15.75" customHeight="1" spans="1:19">
      <c r="A4" s="9" t="s">
        <v>186</v>
      </c>
      <c r="B4" s="86" t="s">
        <v>187</v>
      </c>
      <c r="C4" s="86" t="s">
        <v>554</v>
      </c>
      <c r="D4" s="87" t="s">
        <v>555</v>
      </c>
      <c r="E4" s="87" t="s">
        <v>556</v>
      </c>
      <c r="F4" s="87" t="s">
        <v>557</v>
      </c>
      <c r="G4" s="87" t="s">
        <v>558</v>
      </c>
      <c r="H4" s="87" t="s">
        <v>559</v>
      </c>
      <c r="I4" s="88" t="s">
        <v>194</v>
      </c>
      <c r="J4" s="88"/>
      <c r="K4" s="88"/>
      <c r="L4" s="88"/>
      <c r="M4" s="89"/>
      <c r="N4" s="88"/>
      <c r="O4" s="88"/>
      <c r="P4" s="90"/>
      <c r="Q4" s="88"/>
      <c r="R4" s="89"/>
      <c r="S4" s="91"/>
    </row>
    <row r="5" ht="17.25" customHeight="1" spans="1:19">
      <c r="A5" s="14"/>
      <c r="B5" s="92"/>
      <c r="C5" s="92"/>
      <c r="D5" s="93"/>
      <c r="E5" s="93"/>
      <c r="F5" s="93"/>
      <c r="G5" s="93"/>
      <c r="H5" s="93"/>
      <c r="I5" s="93" t="s">
        <v>55</v>
      </c>
      <c r="J5" s="93" t="s">
        <v>58</v>
      </c>
      <c r="K5" s="93" t="s">
        <v>560</v>
      </c>
      <c r="L5" s="93" t="s">
        <v>561</v>
      </c>
      <c r="M5" s="94" t="s">
        <v>562</v>
      </c>
      <c r="N5" s="95" t="s">
        <v>563</v>
      </c>
      <c r="O5" s="95"/>
      <c r="P5" s="96"/>
      <c r="Q5" s="95"/>
      <c r="R5" s="97"/>
      <c r="S5" s="98"/>
    </row>
    <row r="6" ht="54" customHeight="1" spans="1:19">
      <c r="A6" s="17"/>
      <c r="B6" s="98"/>
      <c r="C6" s="98"/>
      <c r="D6" s="99"/>
      <c r="E6" s="99"/>
      <c r="F6" s="99"/>
      <c r="G6" s="99"/>
      <c r="H6" s="99"/>
      <c r="I6" s="99"/>
      <c r="J6" s="99" t="s">
        <v>57</v>
      </c>
      <c r="K6" s="99"/>
      <c r="L6" s="99"/>
      <c r="M6" s="100"/>
      <c r="N6" s="99" t="s">
        <v>57</v>
      </c>
      <c r="O6" s="99" t="s">
        <v>64</v>
      </c>
      <c r="P6" s="98" t="s">
        <v>65</v>
      </c>
      <c r="Q6" s="99" t="s">
        <v>66</v>
      </c>
      <c r="R6" s="100" t="s">
        <v>67</v>
      </c>
      <c r="S6" s="98" t="s">
        <v>68</v>
      </c>
    </row>
    <row r="7" ht="18" customHeight="1" spans="1:19">
      <c r="A7" s="111">
        <v>1</v>
      </c>
      <c r="B7" s="111" t="s">
        <v>83</v>
      </c>
      <c r="C7" s="112">
        <v>3</v>
      </c>
      <c r="D7" s="112">
        <v>4</v>
      </c>
      <c r="E7" s="111">
        <v>5</v>
      </c>
      <c r="F7" s="111">
        <v>6</v>
      </c>
      <c r="G7" s="111">
        <v>7</v>
      </c>
      <c r="H7" s="111">
        <v>8</v>
      </c>
      <c r="I7" s="111">
        <v>9</v>
      </c>
      <c r="J7" s="111">
        <v>10</v>
      </c>
      <c r="K7" s="111">
        <v>11</v>
      </c>
      <c r="L7" s="111">
        <v>12</v>
      </c>
      <c r="M7" s="111">
        <v>13</v>
      </c>
      <c r="N7" s="111">
        <v>14</v>
      </c>
      <c r="O7" s="111">
        <v>15</v>
      </c>
      <c r="P7" s="111">
        <v>16</v>
      </c>
      <c r="Q7" s="111">
        <v>17</v>
      </c>
      <c r="R7" s="111">
        <v>18</v>
      </c>
      <c r="S7" s="111">
        <v>19</v>
      </c>
    </row>
    <row r="8" ht="21" customHeight="1" spans="1:19">
      <c r="A8" s="101" t="s">
        <v>70</v>
      </c>
      <c r="B8" s="102" t="s">
        <v>70</v>
      </c>
      <c r="C8" s="102" t="s">
        <v>236</v>
      </c>
      <c r="D8" s="103" t="s">
        <v>564</v>
      </c>
      <c r="E8" s="103" t="s">
        <v>564</v>
      </c>
      <c r="F8" s="103" t="s">
        <v>565</v>
      </c>
      <c r="G8" s="113">
        <v>1</v>
      </c>
      <c r="H8" s="77"/>
      <c r="I8" s="77">
        <v>3190000</v>
      </c>
      <c r="J8" s="77">
        <v>3190000</v>
      </c>
      <c r="K8" s="77"/>
      <c r="L8" s="77"/>
      <c r="M8" s="77"/>
      <c r="N8" s="77"/>
      <c r="O8" s="77"/>
      <c r="P8" s="104"/>
      <c r="Q8" s="104"/>
      <c r="R8" s="77"/>
      <c r="S8" s="77"/>
    </row>
    <row r="9" ht="21" customHeight="1" spans="1:19">
      <c r="A9" s="101" t="s">
        <v>70</v>
      </c>
      <c r="B9" s="102" t="s">
        <v>70</v>
      </c>
      <c r="C9" s="102" t="s">
        <v>262</v>
      </c>
      <c r="D9" s="103" t="s">
        <v>566</v>
      </c>
      <c r="E9" s="103" t="s">
        <v>567</v>
      </c>
      <c r="F9" s="103" t="s">
        <v>565</v>
      </c>
      <c r="G9" s="113">
        <v>1</v>
      </c>
      <c r="H9" s="77">
        <v>1000000</v>
      </c>
      <c r="I9" s="77">
        <v>1000000</v>
      </c>
      <c r="J9" s="77">
        <v>1000000</v>
      </c>
      <c r="K9" s="77"/>
      <c r="L9" s="77"/>
      <c r="M9" s="77"/>
      <c r="N9" s="77"/>
      <c r="O9" s="77"/>
      <c r="P9" s="104"/>
      <c r="Q9" s="104"/>
      <c r="R9" s="77"/>
      <c r="S9" s="77"/>
    </row>
    <row r="10" ht="21" customHeight="1" spans="1:19">
      <c r="A10" s="101" t="s">
        <v>70</v>
      </c>
      <c r="B10" s="102" t="s">
        <v>70</v>
      </c>
      <c r="C10" s="102" t="s">
        <v>262</v>
      </c>
      <c r="D10" s="103" t="s">
        <v>568</v>
      </c>
      <c r="E10" s="103" t="s">
        <v>569</v>
      </c>
      <c r="F10" s="103" t="s">
        <v>565</v>
      </c>
      <c r="G10" s="113">
        <v>1</v>
      </c>
      <c r="H10" s="77">
        <v>1000000</v>
      </c>
      <c r="I10" s="77">
        <v>1000000</v>
      </c>
      <c r="J10" s="77">
        <v>1000000</v>
      </c>
      <c r="K10" s="77"/>
      <c r="L10" s="77"/>
      <c r="M10" s="77"/>
      <c r="N10" s="77"/>
      <c r="O10" s="77"/>
      <c r="P10" s="104"/>
      <c r="Q10" s="104"/>
      <c r="R10" s="77"/>
      <c r="S10" s="77"/>
    </row>
    <row r="11" ht="21" customHeight="1" spans="1:19">
      <c r="A11" s="101" t="s">
        <v>70</v>
      </c>
      <c r="B11" s="102" t="s">
        <v>70</v>
      </c>
      <c r="C11" s="102" t="s">
        <v>262</v>
      </c>
      <c r="D11" s="103" t="s">
        <v>570</v>
      </c>
      <c r="E11" s="103" t="s">
        <v>571</v>
      </c>
      <c r="F11" s="103" t="s">
        <v>565</v>
      </c>
      <c r="G11" s="113">
        <v>1</v>
      </c>
      <c r="H11" s="77">
        <v>130000</v>
      </c>
      <c r="I11" s="77">
        <v>130000</v>
      </c>
      <c r="J11" s="77">
        <v>130000</v>
      </c>
      <c r="K11" s="77"/>
      <c r="L11" s="77"/>
      <c r="M11" s="77"/>
      <c r="N11" s="77"/>
      <c r="O11" s="77"/>
      <c r="P11" s="104"/>
      <c r="Q11" s="104"/>
      <c r="R11" s="77"/>
      <c r="S11" s="77"/>
    </row>
    <row r="12" ht="21" customHeight="1" spans="1:19">
      <c r="A12" s="105" t="s">
        <v>177</v>
      </c>
      <c r="B12" s="106"/>
      <c r="C12" s="106"/>
      <c r="D12" s="107"/>
      <c r="E12" s="107"/>
      <c r="F12" s="107"/>
      <c r="G12" s="114"/>
      <c r="H12" s="77">
        <v>2130000</v>
      </c>
      <c r="I12" s="77">
        <v>5320000</v>
      </c>
      <c r="J12" s="77">
        <v>5320000</v>
      </c>
      <c r="K12" s="77"/>
      <c r="L12" s="77"/>
      <c r="M12" s="77"/>
      <c r="N12" s="77"/>
      <c r="O12" s="77"/>
      <c r="P12" s="104"/>
      <c r="Q12" s="104"/>
      <c r="R12" s="77"/>
      <c r="S12" s="77"/>
    </row>
    <row r="13" ht="21" customHeight="1" spans="1:19">
      <c r="A13" s="115" t="s">
        <v>572</v>
      </c>
      <c r="B13" s="116"/>
      <c r="C13" s="116"/>
      <c r="D13" s="115"/>
      <c r="E13" s="115"/>
      <c r="F13" s="115"/>
      <c r="G13" s="117"/>
      <c r="H13" s="118"/>
      <c r="I13" s="118"/>
      <c r="J13" s="118"/>
      <c r="K13" s="118"/>
      <c r="L13" s="118"/>
      <c r="M13" s="118"/>
      <c r="N13" s="118"/>
      <c r="O13" s="118"/>
      <c r="P13" s="118"/>
      <c r="Q13" s="118"/>
      <c r="R13" s="118"/>
      <c r="S13" s="118"/>
    </row>
  </sheetData>
  <mergeCells count="19">
    <mergeCell ref="A2:S2"/>
    <mergeCell ref="A3:H3"/>
    <mergeCell ref="I4:S4"/>
    <mergeCell ref="N5:S5"/>
    <mergeCell ref="A12:G12"/>
    <mergeCell ref="A13:S13"/>
    <mergeCell ref="A4:A6"/>
    <mergeCell ref="B4:B6"/>
    <mergeCell ref="C4:C6"/>
    <mergeCell ref="D4:D6"/>
    <mergeCell ref="E4:E6"/>
    <mergeCell ref="F4:F6"/>
    <mergeCell ref="G4:G6"/>
    <mergeCell ref="H4:H6"/>
    <mergeCell ref="I5:I6"/>
    <mergeCell ref="J5:J6"/>
    <mergeCell ref="K5:K6"/>
    <mergeCell ref="L5:L6"/>
    <mergeCell ref="M5:M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T10"/>
  <sheetViews>
    <sheetView showZeros="0" tabSelected="1" workbookViewId="0">
      <selection activeCell="A1" sqref="A1"/>
    </sheetView>
  </sheetViews>
  <sheetFormatPr defaultColWidth="9.14166666666667" defaultRowHeight="14.25" customHeight="1"/>
  <cols>
    <col min="1" max="5" width="39.1416666666667" customWidth="1"/>
    <col min="6" max="6" width="27.575" customWidth="1"/>
    <col min="7" max="7" width="28.575" customWidth="1"/>
    <col min="8" max="8" width="28.1416666666667" customWidth="1"/>
    <col min="9" max="9" width="39.1416666666667" customWidth="1"/>
    <col min="10" max="18" width="20.425" customWidth="1"/>
    <col min="19" max="20" width="20.2833333333333" customWidth="1"/>
  </cols>
  <sheetData>
    <row r="1" ht="16.5" customHeight="1" spans="1:20">
      <c r="A1" s="78"/>
      <c r="B1" s="79"/>
      <c r="C1" s="79"/>
      <c r="D1" s="79"/>
      <c r="E1" s="79"/>
      <c r="F1" s="79"/>
      <c r="G1" s="79"/>
      <c r="H1" s="78"/>
      <c r="I1" s="78"/>
      <c r="J1" s="78"/>
      <c r="K1" s="78"/>
      <c r="L1" s="78"/>
      <c r="M1" s="78"/>
      <c r="N1" s="80"/>
      <c r="O1" s="78"/>
      <c r="P1" s="78"/>
      <c r="Q1" s="79"/>
      <c r="R1" s="78"/>
      <c r="S1" s="81"/>
      <c r="T1" s="81" t="s">
        <v>573</v>
      </c>
    </row>
    <row r="2" ht="41.25" customHeight="1" spans="1:20">
      <c r="A2" s="71" t="str">
        <f>"2026"&amp;"年部门政府购买服务预算表"</f>
        <v>2026年部门政府购买服务预算表</v>
      </c>
      <c r="B2" s="65"/>
      <c r="C2" s="65"/>
      <c r="D2" s="65"/>
      <c r="E2" s="65"/>
      <c r="F2" s="65"/>
      <c r="G2" s="65"/>
      <c r="H2" s="82"/>
      <c r="I2" s="82"/>
      <c r="J2" s="82"/>
      <c r="K2" s="82"/>
      <c r="L2" s="82"/>
      <c r="M2" s="82"/>
      <c r="N2" s="83"/>
      <c r="O2" s="82"/>
      <c r="P2" s="82"/>
      <c r="Q2" s="65"/>
      <c r="R2" s="82"/>
      <c r="S2" s="83"/>
      <c r="T2" s="65"/>
    </row>
    <row r="3" ht="22.5" customHeight="1" spans="1:20">
      <c r="A3" s="72" t="str">
        <f>"单位名称："&amp;"嵩明县公安局"</f>
        <v>单位名称：嵩明县公安局</v>
      </c>
      <c r="B3" s="84"/>
      <c r="C3" s="84"/>
      <c r="D3" s="84"/>
      <c r="E3" s="84"/>
      <c r="F3" s="84"/>
      <c r="G3" s="84"/>
      <c r="H3" s="73"/>
      <c r="I3" s="73"/>
      <c r="J3" s="73"/>
      <c r="K3" s="73"/>
      <c r="L3" s="73"/>
      <c r="M3" s="73"/>
      <c r="N3" s="80"/>
      <c r="O3" s="78"/>
      <c r="P3" s="78"/>
      <c r="Q3" s="79"/>
      <c r="R3" s="78"/>
      <c r="S3" s="85"/>
      <c r="T3" s="81" t="s">
        <v>1</v>
      </c>
    </row>
    <row r="4" ht="24" customHeight="1" spans="1:20">
      <c r="A4" s="9" t="s">
        <v>186</v>
      </c>
      <c r="B4" s="86" t="s">
        <v>187</v>
      </c>
      <c r="C4" s="86" t="s">
        <v>554</v>
      </c>
      <c r="D4" s="86" t="s">
        <v>574</v>
      </c>
      <c r="E4" s="86" t="s">
        <v>575</v>
      </c>
      <c r="F4" s="86" t="s">
        <v>576</v>
      </c>
      <c r="G4" s="86" t="s">
        <v>577</v>
      </c>
      <c r="H4" s="87" t="s">
        <v>578</v>
      </c>
      <c r="I4" s="87" t="s">
        <v>579</v>
      </c>
      <c r="J4" s="88" t="s">
        <v>194</v>
      </c>
      <c r="K4" s="88"/>
      <c r="L4" s="88"/>
      <c r="M4" s="88"/>
      <c r="N4" s="89"/>
      <c r="O4" s="88"/>
      <c r="P4" s="88"/>
      <c r="Q4" s="90"/>
      <c r="R4" s="88"/>
      <c r="S4" s="89"/>
      <c r="T4" s="91"/>
    </row>
    <row r="5" ht="24" customHeight="1" spans="1:20">
      <c r="A5" s="14"/>
      <c r="B5" s="92"/>
      <c r="C5" s="92"/>
      <c r="D5" s="92"/>
      <c r="E5" s="92"/>
      <c r="F5" s="92"/>
      <c r="G5" s="92"/>
      <c r="H5" s="93"/>
      <c r="I5" s="93"/>
      <c r="J5" s="93" t="s">
        <v>55</v>
      </c>
      <c r="K5" s="93" t="s">
        <v>58</v>
      </c>
      <c r="L5" s="93" t="s">
        <v>560</v>
      </c>
      <c r="M5" s="93" t="s">
        <v>561</v>
      </c>
      <c r="N5" s="94" t="s">
        <v>562</v>
      </c>
      <c r="O5" s="95" t="s">
        <v>563</v>
      </c>
      <c r="P5" s="95"/>
      <c r="Q5" s="96"/>
      <c r="R5" s="95"/>
      <c r="S5" s="97"/>
      <c r="T5" s="98"/>
    </row>
    <row r="6" ht="54" customHeight="1" spans="1:20">
      <c r="A6" s="17"/>
      <c r="B6" s="98"/>
      <c r="C6" s="98"/>
      <c r="D6" s="98"/>
      <c r="E6" s="98"/>
      <c r="F6" s="98"/>
      <c r="G6" s="98"/>
      <c r="H6" s="99"/>
      <c r="I6" s="99"/>
      <c r="J6" s="99"/>
      <c r="K6" s="99" t="s">
        <v>57</v>
      </c>
      <c r="L6" s="99"/>
      <c r="M6" s="99"/>
      <c r="N6" s="100"/>
      <c r="O6" s="99" t="s">
        <v>57</v>
      </c>
      <c r="P6" s="99" t="s">
        <v>64</v>
      </c>
      <c r="Q6" s="98" t="s">
        <v>65</v>
      </c>
      <c r="R6" s="99" t="s">
        <v>66</v>
      </c>
      <c r="S6" s="100" t="s">
        <v>67</v>
      </c>
      <c r="T6" s="98" t="s">
        <v>68</v>
      </c>
    </row>
    <row r="7" ht="17.25" customHeight="1" spans="1:20">
      <c r="A7" s="18">
        <v>1</v>
      </c>
      <c r="B7" s="98">
        <v>2</v>
      </c>
      <c r="C7" s="18">
        <v>3</v>
      </c>
      <c r="D7" s="18">
        <v>4</v>
      </c>
      <c r="E7" s="98">
        <v>5</v>
      </c>
      <c r="F7" s="18">
        <v>6</v>
      </c>
      <c r="G7" s="18">
        <v>7</v>
      </c>
      <c r="H7" s="98">
        <v>8</v>
      </c>
      <c r="I7" s="18">
        <v>9</v>
      </c>
      <c r="J7" s="18">
        <v>10</v>
      </c>
      <c r="K7" s="98">
        <v>11</v>
      </c>
      <c r="L7" s="18">
        <v>12</v>
      </c>
      <c r="M7" s="18">
        <v>13</v>
      </c>
      <c r="N7" s="98">
        <v>14</v>
      </c>
      <c r="O7" s="18">
        <v>15</v>
      </c>
      <c r="P7" s="18">
        <v>16</v>
      </c>
      <c r="Q7" s="98">
        <v>17</v>
      </c>
      <c r="R7" s="18">
        <v>18</v>
      </c>
      <c r="S7" s="18">
        <v>19</v>
      </c>
      <c r="T7" s="18">
        <v>20</v>
      </c>
    </row>
    <row r="8" ht="21" customHeight="1" spans="1:20">
      <c r="A8" s="101" t="s">
        <v>70</v>
      </c>
      <c r="B8" s="102" t="s">
        <v>70</v>
      </c>
      <c r="C8" s="102" t="s">
        <v>236</v>
      </c>
      <c r="D8" s="102" t="s">
        <v>580</v>
      </c>
      <c r="E8" s="102" t="s">
        <v>581</v>
      </c>
      <c r="F8" s="102" t="s">
        <v>75</v>
      </c>
      <c r="G8" s="102" t="s">
        <v>582</v>
      </c>
      <c r="H8" s="103" t="s">
        <v>98</v>
      </c>
      <c r="I8" s="103" t="s">
        <v>580</v>
      </c>
      <c r="J8" s="77">
        <v>3190000</v>
      </c>
      <c r="K8" s="77">
        <v>3190000</v>
      </c>
      <c r="L8" s="77"/>
      <c r="M8" s="77"/>
      <c r="N8" s="77"/>
      <c r="O8" s="77"/>
      <c r="P8" s="77"/>
      <c r="Q8" s="104"/>
      <c r="R8" s="104"/>
      <c r="S8" s="77"/>
      <c r="T8" s="77"/>
    </row>
    <row r="9" ht="21" customHeight="1" spans="1:20">
      <c r="A9" s="101" t="s">
        <v>70</v>
      </c>
      <c r="B9" s="102" t="s">
        <v>70</v>
      </c>
      <c r="C9" s="102" t="s">
        <v>262</v>
      </c>
      <c r="D9" s="102" t="s">
        <v>568</v>
      </c>
      <c r="E9" s="102" t="s">
        <v>583</v>
      </c>
      <c r="F9" s="102" t="s">
        <v>75</v>
      </c>
      <c r="G9" s="102" t="s">
        <v>582</v>
      </c>
      <c r="H9" s="103" t="s">
        <v>98</v>
      </c>
      <c r="I9" s="103" t="s">
        <v>584</v>
      </c>
      <c r="J9" s="77">
        <v>1000000</v>
      </c>
      <c r="K9" s="77">
        <v>1000000</v>
      </c>
      <c r="L9" s="77"/>
      <c r="M9" s="77"/>
      <c r="N9" s="77"/>
      <c r="O9" s="77"/>
      <c r="P9" s="77"/>
      <c r="Q9" s="104"/>
      <c r="R9" s="104"/>
      <c r="S9" s="77"/>
      <c r="T9" s="77"/>
    </row>
    <row r="10" ht="21" customHeight="1" spans="1:20">
      <c r="A10" s="105" t="s">
        <v>177</v>
      </c>
      <c r="B10" s="106"/>
      <c r="C10" s="106"/>
      <c r="D10" s="106"/>
      <c r="E10" s="106"/>
      <c r="F10" s="106"/>
      <c r="G10" s="106"/>
      <c r="H10" s="107"/>
      <c r="I10" s="108"/>
      <c r="J10" s="77">
        <v>4190000</v>
      </c>
      <c r="K10" s="77">
        <v>4190000</v>
      </c>
      <c r="L10" s="77"/>
      <c r="M10" s="77"/>
      <c r="N10" s="77"/>
      <c r="O10" s="77"/>
      <c r="P10" s="77"/>
      <c r="Q10" s="104"/>
      <c r="R10" s="104"/>
      <c r="S10" s="77"/>
      <c r="T10" s="77"/>
    </row>
  </sheetData>
  <mergeCells count="19">
    <mergeCell ref="A2:T2"/>
    <mergeCell ref="A3:I3"/>
    <mergeCell ref="J4:T4"/>
    <mergeCell ref="O5:T5"/>
    <mergeCell ref="A10:I10"/>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E8"/>
  <sheetViews>
    <sheetView showZeros="0" tabSelected="1" workbookViewId="0">
      <selection activeCell="A1" sqref="A1"/>
    </sheetView>
  </sheetViews>
  <sheetFormatPr defaultColWidth="9.14166666666667" defaultRowHeight="14.25" customHeight="1" outlineLevelRow="7" outlineLevelCol="4"/>
  <cols>
    <col min="1" max="1" width="37.7083333333333" customWidth="1"/>
    <col min="2" max="4" width="20" customWidth="1"/>
    <col min="5" max="5" width="24.475" customWidth="1"/>
  </cols>
  <sheetData>
    <row r="1" ht="17.25" customHeight="1" spans="1:5">
      <c r="D1" s="70"/>
      <c r="E1" s="2" t="s">
        <v>585</v>
      </c>
    </row>
    <row r="2" ht="41.25" customHeight="1" spans="1:5">
      <c r="A2" s="71" t="str">
        <f>"2026"&amp;"年对下转移支付预算表"</f>
        <v>2026年对下转移支付预算表</v>
      </c>
      <c r="B2" s="3"/>
      <c r="C2" s="3"/>
      <c r="D2" s="3"/>
      <c r="E2" s="65"/>
    </row>
    <row r="3" ht="18" customHeight="1" spans="1:5">
      <c r="A3" s="72" t="str">
        <f>"单位名称："&amp;"嵩明县公安局"</f>
        <v>单位名称：嵩明县公安局</v>
      </c>
      <c r="B3" s="73"/>
      <c r="C3" s="73"/>
      <c r="D3" s="74"/>
      <c r="E3" s="7" t="s">
        <v>1</v>
      </c>
    </row>
    <row r="4" ht="19.5" customHeight="1" spans="1:5">
      <c r="A4" s="27" t="s">
        <v>586</v>
      </c>
      <c r="B4" s="10" t="s">
        <v>194</v>
      </c>
      <c r="C4" s="11"/>
      <c r="D4" s="11"/>
      <c r="E4" s="67" t="s">
        <v>587</v>
      </c>
    </row>
    <row r="5" ht="40.5" customHeight="1" spans="1:5">
      <c r="A5" s="18"/>
      <c r="B5" s="28" t="s">
        <v>55</v>
      </c>
      <c r="C5" s="9" t="s">
        <v>58</v>
      </c>
      <c r="D5" s="75" t="s">
        <v>560</v>
      </c>
      <c r="E5" s="29" t="s">
        <v>588</v>
      </c>
    </row>
    <row r="6" ht="19.5" customHeight="1" spans="1:5">
      <c r="A6" s="19">
        <v>1</v>
      </c>
      <c r="B6" s="19">
        <v>2</v>
      </c>
      <c r="C6" s="19">
        <v>3</v>
      </c>
      <c r="D6" s="76">
        <v>4</v>
      </c>
      <c r="E6" s="29">
        <v>5</v>
      </c>
    </row>
    <row r="7" ht="19.5" customHeight="1" spans="1:5">
      <c r="A7" s="30"/>
      <c r="B7" s="77"/>
      <c r="C7" s="77"/>
      <c r="D7" s="77"/>
      <c r="E7" s="77"/>
    </row>
    <row r="8" ht="19.5" customHeight="1" spans="1:5">
      <c r="A8" s="68"/>
      <c r="B8" s="77"/>
      <c r="C8" s="77"/>
      <c r="D8" s="77"/>
      <c r="E8" s="77"/>
    </row>
  </sheetData>
  <mergeCells count="4">
    <mergeCell ref="A2:E2"/>
    <mergeCell ref="A3:D3"/>
    <mergeCell ref="B4:D4"/>
    <mergeCell ref="A4:A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7"/>
  <sheetViews>
    <sheetView showZeros="0" tabSelected="1" workbookViewId="0">
      <selection activeCell="A1" sqref="A1"/>
    </sheetView>
  </sheetViews>
  <sheetFormatPr defaultColWidth="9.14166666666667" defaultRowHeight="12" customHeight="1" outlineLevelRow="6"/>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6.5" customHeight="1" spans="1:10">
      <c r="J1" s="2" t="s">
        <v>589</v>
      </c>
    </row>
    <row r="2" ht="41.25" customHeight="1" spans="1:10">
      <c r="A2" s="64" t="str">
        <f>"2026"&amp;"年对下转移支付绩效目标表"</f>
        <v>2026年对下转移支付绩效目标表</v>
      </c>
      <c r="B2" s="3"/>
      <c r="C2" s="3"/>
      <c r="D2" s="3"/>
      <c r="E2" s="3"/>
      <c r="F2" s="65"/>
      <c r="G2" s="3"/>
      <c r="H2" s="65"/>
      <c r="I2" s="65"/>
      <c r="J2" s="3"/>
    </row>
    <row r="3" ht="17.25" customHeight="1" spans="1:10">
      <c r="A3" s="4" t="str">
        <f>"单位名称："&amp;"嵩明县公安局"</f>
        <v>单位名称：嵩明县公安局</v>
      </c>
    </row>
    <row r="4" ht="44.25" customHeight="1" spans="1:10">
      <c r="A4" s="66" t="s">
        <v>586</v>
      </c>
      <c r="B4" s="66" t="s">
        <v>411</v>
      </c>
      <c r="C4" s="66" t="s">
        <v>412</v>
      </c>
      <c r="D4" s="66" t="s">
        <v>413</v>
      </c>
      <c r="E4" s="66" t="s">
        <v>414</v>
      </c>
      <c r="F4" s="67" t="s">
        <v>415</v>
      </c>
      <c r="G4" s="66" t="s">
        <v>416</v>
      </c>
      <c r="H4" s="67" t="s">
        <v>417</v>
      </c>
      <c r="I4" s="67" t="s">
        <v>418</v>
      </c>
      <c r="J4" s="66" t="s">
        <v>419</v>
      </c>
    </row>
    <row r="5" ht="14.25" customHeight="1" spans="1:10">
      <c r="A5" s="66">
        <v>1</v>
      </c>
      <c r="B5" s="66">
        <v>2</v>
      </c>
      <c r="C5" s="66">
        <v>3</v>
      </c>
      <c r="D5" s="66">
        <v>4</v>
      </c>
      <c r="E5" s="66">
        <v>5</v>
      </c>
      <c r="F5" s="67">
        <v>6</v>
      </c>
      <c r="G5" s="66">
        <v>7</v>
      </c>
      <c r="H5" s="67">
        <v>8</v>
      </c>
      <c r="I5" s="67">
        <v>9</v>
      </c>
      <c r="J5" s="66">
        <v>10</v>
      </c>
    </row>
    <row r="6" ht="42" customHeight="1" spans="1:10">
      <c r="A6" s="30"/>
      <c r="B6" s="68"/>
      <c r="C6" s="68"/>
      <c r="D6" s="68"/>
      <c r="E6" s="55"/>
      <c r="F6" s="69"/>
      <c r="G6" s="55"/>
      <c r="H6" s="69"/>
      <c r="I6" s="69"/>
      <c r="J6" s="55"/>
    </row>
    <row r="7" ht="42" customHeight="1" spans="1:10">
      <c r="A7" s="30"/>
      <c r="B7" s="20"/>
      <c r="C7" s="20"/>
      <c r="D7" s="20"/>
      <c r="E7" s="30"/>
      <c r="F7" s="20"/>
      <c r="G7" s="30"/>
      <c r="H7" s="20"/>
      <c r="I7" s="20"/>
      <c r="J7" s="30"/>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I8"/>
  <sheetViews>
    <sheetView showZeros="0" tabSelected="1" topLeftCell="G1" workbookViewId="0">
      <selection activeCell="A1" sqref="A1"/>
    </sheetView>
  </sheetViews>
  <sheetFormatPr defaultColWidth="10.425" defaultRowHeight="14.25" customHeight="1" outlineLevelRow="7"/>
  <cols>
    <col min="1" max="3" width="33.7083333333333" customWidth="1"/>
    <col min="4" max="4" width="45.575" customWidth="1"/>
    <col min="5" max="5" width="27.575" customWidth="1"/>
    <col min="6" max="6" width="21.7083333333333" customWidth="1"/>
    <col min="7" max="9" width="26.2833333333333" customWidth="1"/>
  </cols>
  <sheetData>
    <row r="1" customHeight="1" spans="1:9">
      <c r="A1" s="37"/>
      <c r="B1" s="38"/>
      <c r="C1" s="38"/>
      <c r="D1" s="39"/>
      <c r="E1" s="39"/>
      <c r="F1" s="39"/>
      <c r="G1" s="38"/>
      <c r="H1" s="38"/>
      <c r="I1" s="40" t="s">
        <v>590</v>
      </c>
    </row>
    <row r="2" ht="41.25" customHeight="1" spans="1:9">
      <c r="A2" s="41" t="str">
        <f>"2026"&amp;"年新增资产配置预算表"</f>
        <v>2026年新增资产配置预算表</v>
      </c>
      <c r="B2" s="42"/>
      <c r="C2" s="42"/>
      <c r="D2" s="43"/>
      <c r="E2" s="43"/>
      <c r="F2" s="43"/>
      <c r="G2" s="42"/>
      <c r="H2" s="42"/>
      <c r="I2" s="43"/>
    </row>
    <row r="3" customHeight="1" spans="1:9">
      <c r="A3" s="44" t="str">
        <f>"单位名称："&amp;"嵩明县公安局"</f>
        <v>单位名称：嵩明县公安局</v>
      </c>
      <c r="B3" s="45"/>
      <c r="C3" s="45"/>
      <c r="D3" s="46"/>
      <c r="F3" s="43"/>
      <c r="G3" s="42"/>
      <c r="H3" s="42"/>
      <c r="I3" s="47" t="s">
        <v>1</v>
      </c>
    </row>
    <row r="4" ht="28.5" customHeight="1" spans="1:9">
      <c r="A4" s="48" t="s">
        <v>186</v>
      </c>
      <c r="B4" s="49" t="s">
        <v>187</v>
      </c>
      <c r="C4" s="50" t="s">
        <v>591</v>
      </c>
      <c r="D4" s="48" t="s">
        <v>592</v>
      </c>
      <c r="E4" s="48" t="s">
        <v>593</v>
      </c>
      <c r="F4" s="48" t="s">
        <v>594</v>
      </c>
      <c r="G4" s="49" t="s">
        <v>595</v>
      </c>
      <c r="H4" s="29"/>
      <c r="I4" s="48"/>
    </row>
    <row r="5" ht="21" customHeight="1" spans="1:9">
      <c r="A5" s="50"/>
      <c r="B5" s="51"/>
      <c r="C5" s="51"/>
      <c r="D5" s="52"/>
      <c r="E5" s="51"/>
      <c r="F5" s="51"/>
      <c r="G5" s="49" t="s">
        <v>558</v>
      </c>
      <c r="H5" s="49" t="s">
        <v>596</v>
      </c>
      <c r="I5" s="49" t="s">
        <v>597</v>
      </c>
    </row>
    <row r="6" ht="17.25" customHeight="1" spans="1:9">
      <c r="A6" s="53" t="s">
        <v>82</v>
      </c>
      <c r="B6" s="54" t="s">
        <v>83</v>
      </c>
      <c r="C6" s="53" t="s">
        <v>84</v>
      </c>
      <c r="D6" s="55" t="s">
        <v>85</v>
      </c>
      <c r="E6" s="53" t="s">
        <v>86</v>
      </c>
      <c r="F6" s="54" t="s">
        <v>87</v>
      </c>
      <c r="G6" s="56" t="s">
        <v>88</v>
      </c>
      <c r="H6" s="55" t="s">
        <v>89</v>
      </c>
      <c r="I6" s="55">
        <v>9</v>
      </c>
    </row>
    <row r="7" ht="19.5" customHeight="1" spans="1:9">
      <c r="A7" s="57"/>
      <c r="B7" s="33"/>
      <c r="C7" s="33"/>
      <c r="D7" s="30"/>
      <c r="E7" s="20"/>
      <c r="F7" s="56"/>
      <c r="G7" s="58"/>
      <c r="H7" s="59"/>
      <c r="I7" s="59"/>
    </row>
    <row r="8" ht="19.5" customHeight="1" spans="1:9">
      <c r="A8" s="60" t="s">
        <v>55</v>
      </c>
      <c r="B8" s="61"/>
      <c r="C8" s="61"/>
      <c r="D8" s="62"/>
      <c r="E8" s="63"/>
      <c r="F8" s="63"/>
      <c r="G8" s="58"/>
      <c r="H8" s="59"/>
      <c r="I8" s="59"/>
    </row>
  </sheetData>
  <mergeCells count="10">
    <mergeCell ref="A2:I2"/>
    <mergeCell ref="A3:C3"/>
    <mergeCell ref="G4:I4"/>
    <mergeCell ref="A8:F8"/>
    <mergeCell ref="A4:A5"/>
    <mergeCell ref="B4:B5"/>
    <mergeCell ref="C4:C5"/>
    <mergeCell ref="D4:D5"/>
    <mergeCell ref="E4:E5"/>
    <mergeCell ref="F4:F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K10"/>
  <sheetViews>
    <sheetView showZeros="0" tabSelected="1" workbookViewId="0">
      <selection activeCell="A1" sqref="A1"/>
    </sheetView>
  </sheetViews>
  <sheetFormatPr defaultColWidth="9.14166666666667" defaultRowHeight="14.25" customHeight="1"/>
  <cols>
    <col min="1" max="1" width="19.2833333333333" customWidth="1"/>
    <col min="2" max="2" width="33.85" customWidth="1"/>
    <col min="3" max="3" width="23.85" customWidth="1"/>
    <col min="4" max="4" width="11.1416666666667" customWidth="1"/>
    <col min="5" max="5" width="17.7083333333333" customWidth="1"/>
    <col min="6" max="6" width="9.85" customWidth="1"/>
    <col min="7" max="7" width="17.7083333333333" customWidth="1"/>
    <col min="8" max="11" width="23.1416666666667" customWidth="1"/>
  </cols>
  <sheetData>
    <row r="1" customHeight="1" spans="1:11">
      <c r="D1" s="1"/>
      <c r="E1" s="1"/>
      <c r="F1" s="1"/>
      <c r="G1" s="1"/>
      <c r="K1" s="2" t="s">
        <v>598</v>
      </c>
    </row>
    <row r="2" ht="41.25" customHeight="1" spans="1:11">
      <c r="A2" s="3" t="str">
        <f>"2026"&amp;"年上级转移支付补助项目支出预算表"</f>
        <v>2026年上级转移支付补助项目支出预算表</v>
      </c>
      <c r="B2" s="3"/>
      <c r="C2" s="3"/>
      <c r="D2" s="3"/>
      <c r="E2" s="3"/>
      <c r="F2" s="3"/>
      <c r="G2" s="3"/>
      <c r="H2" s="3"/>
      <c r="I2" s="3"/>
      <c r="J2" s="3"/>
      <c r="K2" s="3"/>
    </row>
    <row r="3" ht="13.5" customHeight="1" spans="1:11">
      <c r="A3" s="4" t="str">
        <f>"单位名称："&amp;"嵩明县公安局"</f>
        <v>单位名称：嵩明县公安局</v>
      </c>
      <c r="B3" s="5"/>
      <c r="C3" s="5"/>
      <c r="D3" s="5"/>
      <c r="E3" s="5"/>
      <c r="F3" s="5"/>
      <c r="G3" s="5"/>
      <c r="H3" s="6"/>
      <c r="I3" s="6"/>
      <c r="J3" s="6"/>
      <c r="K3" s="7" t="s">
        <v>1</v>
      </c>
    </row>
    <row r="4" ht="21.75" customHeight="1" spans="1:11">
      <c r="A4" s="8" t="s">
        <v>275</v>
      </c>
      <c r="B4" s="8" t="s">
        <v>189</v>
      </c>
      <c r="C4" s="8" t="s">
        <v>276</v>
      </c>
      <c r="D4" s="9" t="s">
        <v>190</v>
      </c>
      <c r="E4" s="9" t="s">
        <v>191</v>
      </c>
      <c r="F4" s="9" t="s">
        <v>277</v>
      </c>
      <c r="G4" s="9" t="s">
        <v>278</v>
      </c>
      <c r="H4" s="27" t="s">
        <v>55</v>
      </c>
      <c r="I4" s="10" t="s">
        <v>599</v>
      </c>
      <c r="J4" s="11"/>
      <c r="K4" s="12"/>
    </row>
    <row r="5" ht="21.75" customHeight="1" spans="1:11">
      <c r="A5" s="13"/>
      <c r="B5" s="13"/>
      <c r="C5" s="13"/>
      <c r="D5" s="14"/>
      <c r="E5" s="14"/>
      <c r="F5" s="14"/>
      <c r="G5" s="14"/>
      <c r="H5" s="28"/>
      <c r="I5" s="9" t="s">
        <v>58</v>
      </c>
      <c r="J5" s="9" t="s">
        <v>59</v>
      </c>
      <c r="K5" s="9" t="s">
        <v>60</v>
      </c>
    </row>
    <row r="6" ht="40.5" customHeight="1" spans="1:11">
      <c r="A6" s="16"/>
      <c r="B6" s="16"/>
      <c r="C6" s="16"/>
      <c r="D6" s="17"/>
      <c r="E6" s="17"/>
      <c r="F6" s="17"/>
      <c r="G6" s="17"/>
      <c r="H6" s="18"/>
      <c r="I6" s="17" t="s">
        <v>57</v>
      </c>
      <c r="J6" s="17"/>
      <c r="K6" s="17"/>
    </row>
    <row r="7" ht="15" customHeight="1" spans="1:11">
      <c r="A7" s="19">
        <v>1</v>
      </c>
      <c r="B7" s="19">
        <v>2</v>
      </c>
      <c r="C7" s="19">
        <v>3</v>
      </c>
      <c r="D7" s="19">
        <v>4</v>
      </c>
      <c r="E7" s="19">
        <v>5</v>
      </c>
      <c r="F7" s="19">
        <v>6</v>
      </c>
      <c r="G7" s="19">
        <v>7</v>
      </c>
      <c r="H7" s="19">
        <v>8</v>
      </c>
      <c r="I7" s="19">
        <v>9</v>
      </c>
      <c r="J7" s="29">
        <v>10</v>
      </c>
      <c r="K7" s="29">
        <v>11</v>
      </c>
    </row>
    <row r="8" ht="18.75" customHeight="1" spans="1:11">
      <c r="A8" s="30"/>
      <c r="B8" s="20"/>
      <c r="C8" s="30"/>
      <c r="D8" s="30"/>
      <c r="E8" s="30"/>
      <c r="F8" s="30"/>
      <c r="G8" s="30"/>
      <c r="H8" s="31"/>
      <c r="I8" s="32"/>
      <c r="J8" s="32"/>
      <c r="K8" s="31"/>
    </row>
    <row r="9" ht="18.75" customHeight="1" spans="1:11">
      <c r="A9" s="33"/>
      <c r="B9" s="20"/>
      <c r="C9" s="20"/>
      <c r="D9" s="20"/>
      <c r="E9" s="20"/>
      <c r="F9" s="20"/>
      <c r="G9" s="20"/>
      <c r="H9" s="22"/>
      <c r="I9" s="22"/>
      <c r="J9" s="22"/>
      <c r="K9" s="31"/>
    </row>
    <row r="10" ht="18.75" customHeight="1" spans="1:11">
      <c r="A10" s="34" t="s">
        <v>177</v>
      </c>
      <c r="B10" s="35"/>
      <c r="C10" s="35"/>
      <c r="D10" s="35"/>
      <c r="E10" s="35"/>
      <c r="F10" s="35"/>
      <c r="G10" s="36"/>
      <c r="H10" s="22"/>
      <c r="I10" s="22"/>
      <c r="J10" s="22"/>
      <c r="K10" s="3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49"/>
  <sheetViews>
    <sheetView showZeros="0" tabSelected="1" topLeftCell="D1" workbookViewId="0">
      <selection activeCell="A1" sqref="A1"/>
    </sheetView>
  </sheetViews>
  <sheetFormatPr defaultColWidth="9.14166666666667" defaultRowHeight="14.25" customHeight="1" outlineLevelCol="6"/>
  <cols>
    <col min="1" max="1" width="35.2833333333333" customWidth="1"/>
    <col min="2" max="4" width="28" customWidth="1"/>
    <col min="5" max="7" width="23.85" customWidth="1"/>
  </cols>
  <sheetData>
    <row r="1" ht="13.5" customHeight="1" spans="1:7">
      <c r="D1" s="1"/>
      <c r="G1" s="2" t="s">
        <v>600</v>
      </c>
    </row>
    <row r="2" ht="41.25" customHeight="1" spans="1:7">
      <c r="A2" s="3" t="str">
        <f>"2026"&amp;"年部门项目中期规划预算表"</f>
        <v>2026年部门项目中期规划预算表</v>
      </c>
      <c r="B2" s="3"/>
      <c r="C2" s="3"/>
      <c r="D2" s="3"/>
      <c r="E2" s="3"/>
      <c r="F2" s="3"/>
      <c r="G2" s="3"/>
    </row>
    <row r="3" ht="13.5" customHeight="1" spans="1:7">
      <c r="A3" s="4" t="str">
        <f>"单位名称："&amp;"嵩明县公安局"</f>
        <v>单位名称：嵩明县公安局</v>
      </c>
      <c r="B3" s="5"/>
      <c r="C3" s="5"/>
      <c r="D3" s="5"/>
      <c r="E3" s="6"/>
      <c r="F3" s="6"/>
      <c r="G3" s="7" t="s">
        <v>1</v>
      </c>
    </row>
    <row r="4" ht="21.75" customHeight="1" spans="1:7">
      <c r="A4" s="8" t="s">
        <v>276</v>
      </c>
      <c r="B4" s="8" t="s">
        <v>275</v>
      </c>
      <c r="C4" s="8" t="s">
        <v>189</v>
      </c>
      <c r="D4" s="9" t="s">
        <v>601</v>
      </c>
      <c r="E4" s="10" t="s">
        <v>58</v>
      </c>
      <c r="F4" s="11"/>
      <c r="G4" s="12"/>
    </row>
    <row r="5" ht="21.75" customHeight="1" spans="1:7">
      <c r="A5" s="13"/>
      <c r="B5" s="13"/>
      <c r="C5" s="13"/>
      <c r="D5" s="14"/>
      <c r="E5" s="15" t="str">
        <f>"2026"&amp;"年"</f>
        <v>2026年</v>
      </c>
      <c r="F5" s="9" t="str">
        <f>("2026"+1)&amp;"年"</f>
        <v>2027年</v>
      </c>
      <c r="G5" s="9" t="str">
        <f>("2026"+2)&amp;"年"</f>
        <v>2028年</v>
      </c>
    </row>
    <row r="6" ht="40.5" customHeight="1" spans="1:7">
      <c r="A6" s="16"/>
      <c r="B6" s="16"/>
      <c r="C6" s="16"/>
      <c r="D6" s="17"/>
      <c r="E6" s="18"/>
      <c r="F6" s="17" t="s">
        <v>57</v>
      </c>
      <c r="G6" s="17"/>
    </row>
    <row r="7" ht="15" customHeight="1" spans="1:7">
      <c r="A7" s="19">
        <v>1</v>
      </c>
      <c r="B7" s="19">
        <v>2</v>
      </c>
      <c r="C7" s="19">
        <v>3</v>
      </c>
      <c r="D7" s="19">
        <v>4</v>
      </c>
      <c r="E7" s="19">
        <v>5</v>
      </c>
      <c r="F7" s="19">
        <v>6</v>
      </c>
      <c r="G7" s="19">
        <v>7</v>
      </c>
    </row>
    <row r="8" ht="17.25" customHeight="1" spans="1:7">
      <c r="A8" s="20" t="s">
        <v>70</v>
      </c>
      <c r="B8" s="21"/>
      <c r="C8" s="21"/>
      <c r="D8" s="20"/>
      <c r="E8" s="22">
        <v>16625482.6</v>
      </c>
      <c r="F8" s="22"/>
      <c r="G8" s="22"/>
    </row>
    <row r="9" ht="18.75" customHeight="1" spans="1:7">
      <c r="A9" s="20"/>
      <c r="B9" s="20" t="s">
        <v>602</v>
      </c>
      <c r="C9" s="20" t="s">
        <v>282</v>
      </c>
      <c r="D9" s="20" t="s">
        <v>603</v>
      </c>
      <c r="E9" s="22">
        <v>70989.6</v>
      </c>
      <c r="F9" s="22"/>
      <c r="G9" s="22"/>
    </row>
    <row r="10" ht="18.75" customHeight="1" spans="1:7">
      <c r="A10" s="23"/>
      <c r="B10" s="20" t="s">
        <v>604</v>
      </c>
      <c r="C10" s="20" t="s">
        <v>285</v>
      </c>
      <c r="D10" s="20" t="s">
        <v>603</v>
      </c>
      <c r="E10" s="22">
        <v>900000</v>
      </c>
      <c r="F10" s="22"/>
      <c r="G10" s="22"/>
    </row>
    <row r="11" ht="18.75" customHeight="1" spans="1:7">
      <c r="A11" s="23"/>
      <c r="B11" s="20" t="s">
        <v>605</v>
      </c>
      <c r="C11" s="20" t="s">
        <v>288</v>
      </c>
      <c r="D11" s="20" t="s">
        <v>603</v>
      </c>
      <c r="E11" s="22">
        <v>500000</v>
      </c>
      <c r="F11" s="22"/>
      <c r="G11" s="22"/>
    </row>
    <row r="12" ht="18.75" customHeight="1" spans="1:7">
      <c r="A12" s="23"/>
      <c r="B12" s="20" t="s">
        <v>605</v>
      </c>
      <c r="C12" s="20" t="s">
        <v>292</v>
      </c>
      <c r="D12" s="20" t="s">
        <v>603</v>
      </c>
      <c r="E12" s="22">
        <v>200000</v>
      </c>
      <c r="F12" s="22"/>
      <c r="G12" s="22"/>
    </row>
    <row r="13" ht="18.75" customHeight="1" spans="1:7">
      <c r="A13" s="23"/>
      <c r="B13" s="20" t="s">
        <v>605</v>
      </c>
      <c r="C13" s="20" t="s">
        <v>296</v>
      </c>
      <c r="D13" s="20" t="s">
        <v>603</v>
      </c>
      <c r="E13" s="22">
        <v>500000</v>
      </c>
      <c r="F13" s="22"/>
      <c r="G13" s="22"/>
    </row>
    <row r="14" ht="18.75" customHeight="1" spans="1:7">
      <c r="A14" s="23"/>
      <c r="B14" s="20" t="s">
        <v>605</v>
      </c>
      <c r="C14" s="20" t="s">
        <v>300</v>
      </c>
      <c r="D14" s="20" t="s">
        <v>603</v>
      </c>
      <c r="E14" s="22">
        <v>1000000</v>
      </c>
      <c r="F14" s="22"/>
      <c r="G14" s="22"/>
    </row>
    <row r="15" ht="18.75" customHeight="1" spans="1:7">
      <c r="A15" s="23"/>
      <c r="B15" s="20" t="s">
        <v>605</v>
      </c>
      <c r="C15" s="20" t="s">
        <v>302</v>
      </c>
      <c r="D15" s="20" t="s">
        <v>603</v>
      </c>
      <c r="E15" s="22">
        <v>450000</v>
      </c>
      <c r="F15" s="22"/>
      <c r="G15" s="22"/>
    </row>
    <row r="16" ht="18.75" customHeight="1" spans="1:7">
      <c r="A16" s="23"/>
      <c r="B16" s="20" t="s">
        <v>605</v>
      </c>
      <c r="C16" s="20" t="s">
        <v>304</v>
      </c>
      <c r="D16" s="20" t="s">
        <v>603</v>
      </c>
      <c r="E16" s="22">
        <v>500000</v>
      </c>
      <c r="F16" s="22"/>
      <c r="G16" s="22"/>
    </row>
    <row r="17" ht="18.75" customHeight="1" spans="1:7">
      <c r="A17" s="23"/>
      <c r="B17" s="20" t="s">
        <v>605</v>
      </c>
      <c r="C17" s="20" t="s">
        <v>306</v>
      </c>
      <c r="D17" s="20" t="s">
        <v>603</v>
      </c>
      <c r="E17" s="22">
        <v>600000</v>
      </c>
      <c r="F17" s="22"/>
      <c r="G17" s="22"/>
    </row>
    <row r="18" ht="18.75" customHeight="1" spans="1:7">
      <c r="A18" s="23"/>
      <c r="B18" s="20" t="s">
        <v>605</v>
      </c>
      <c r="C18" s="20" t="s">
        <v>308</v>
      </c>
      <c r="D18" s="20" t="s">
        <v>603</v>
      </c>
      <c r="E18" s="22">
        <v>232100</v>
      </c>
      <c r="F18" s="22"/>
      <c r="G18" s="22"/>
    </row>
    <row r="19" ht="18.75" customHeight="1" spans="1:7">
      <c r="A19" s="23"/>
      <c r="B19" s="20" t="s">
        <v>605</v>
      </c>
      <c r="C19" s="20" t="s">
        <v>310</v>
      </c>
      <c r="D19" s="20" t="s">
        <v>603</v>
      </c>
      <c r="E19" s="22">
        <v>1000000</v>
      </c>
      <c r="F19" s="22"/>
      <c r="G19" s="22"/>
    </row>
    <row r="20" ht="18.75" customHeight="1" spans="1:7">
      <c r="A20" s="23"/>
      <c r="B20" s="20" t="s">
        <v>605</v>
      </c>
      <c r="C20" s="20" t="s">
        <v>312</v>
      </c>
      <c r="D20" s="20" t="s">
        <v>603</v>
      </c>
      <c r="E20" s="22">
        <v>600000</v>
      </c>
      <c r="F20" s="22"/>
      <c r="G20" s="22"/>
    </row>
    <row r="21" ht="18.75" customHeight="1" spans="1:7">
      <c r="A21" s="23"/>
      <c r="B21" s="20" t="s">
        <v>605</v>
      </c>
      <c r="C21" s="20" t="s">
        <v>314</v>
      </c>
      <c r="D21" s="20" t="s">
        <v>603</v>
      </c>
      <c r="E21" s="22">
        <v>1500000</v>
      </c>
      <c r="F21" s="22"/>
      <c r="G21" s="22"/>
    </row>
    <row r="22" ht="18.75" customHeight="1" spans="1:7">
      <c r="A22" s="23"/>
      <c r="B22" s="20" t="s">
        <v>605</v>
      </c>
      <c r="C22" s="20" t="s">
        <v>318</v>
      </c>
      <c r="D22" s="20" t="s">
        <v>603</v>
      </c>
      <c r="E22" s="22">
        <v>800000</v>
      </c>
      <c r="F22" s="22"/>
      <c r="G22" s="22"/>
    </row>
    <row r="23" ht="18.75" customHeight="1" spans="1:7">
      <c r="A23" s="23"/>
      <c r="B23" s="20" t="s">
        <v>605</v>
      </c>
      <c r="C23" s="20" t="s">
        <v>320</v>
      </c>
      <c r="D23" s="20" t="s">
        <v>603</v>
      </c>
      <c r="E23" s="22">
        <v>1150000</v>
      </c>
      <c r="F23" s="22"/>
      <c r="G23" s="22"/>
    </row>
    <row r="24" ht="18.75" customHeight="1" spans="1:7">
      <c r="A24" s="23"/>
      <c r="B24" s="20" t="s">
        <v>605</v>
      </c>
      <c r="C24" s="20" t="s">
        <v>322</v>
      </c>
      <c r="D24" s="20" t="s">
        <v>603</v>
      </c>
      <c r="E24" s="22">
        <v>800000</v>
      </c>
      <c r="F24" s="22"/>
      <c r="G24" s="22"/>
    </row>
    <row r="25" ht="18.75" customHeight="1" spans="1:7">
      <c r="A25" s="23"/>
      <c r="B25" s="20" t="s">
        <v>605</v>
      </c>
      <c r="C25" s="20" t="s">
        <v>324</v>
      </c>
      <c r="D25" s="20" t="s">
        <v>603</v>
      </c>
      <c r="E25" s="22">
        <v>123000</v>
      </c>
      <c r="F25" s="22"/>
      <c r="G25" s="22"/>
    </row>
    <row r="26" ht="18.75" customHeight="1" spans="1:7">
      <c r="A26" s="23"/>
      <c r="B26" s="20" t="s">
        <v>605</v>
      </c>
      <c r="C26" s="20" t="s">
        <v>326</v>
      </c>
      <c r="D26" s="20" t="s">
        <v>603</v>
      </c>
      <c r="E26" s="22">
        <v>62000</v>
      </c>
      <c r="F26" s="22"/>
      <c r="G26" s="22"/>
    </row>
    <row r="27" ht="18.75" customHeight="1" spans="1:7">
      <c r="A27" s="23"/>
      <c r="B27" s="20" t="s">
        <v>605</v>
      </c>
      <c r="C27" s="20" t="s">
        <v>330</v>
      </c>
      <c r="D27" s="20" t="s">
        <v>603</v>
      </c>
      <c r="E27" s="22">
        <v>50000</v>
      </c>
      <c r="F27" s="22"/>
      <c r="G27" s="22"/>
    </row>
    <row r="28" ht="18.75" customHeight="1" spans="1:7">
      <c r="A28" s="23"/>
      <c r="B28" s="20" t="s">
        <v>605</v>
      </c>
      <c r="C28" s="20" t="s">
        <v>332</v>
      </c>
      <c r="D28" s="20" t="s">
        <v>603</v>
      </c>
      <c r="E28" s="22">
        <v>85000</v>
      </c>
      <c r="F28" s="22"/>
      <c r="G28" s="22"/>
    </row>
    <row r="29" ht="18.75" customHeight="1" spans="1:7">
      <c r="A29" s="23"/>
      <c r="B29" s="20" t="s">
        <v>605</v>
      </c>
      <c r="C29" s="20" t="s">
        <v>334</v>
      </c>
      <c r="D29" s="20" t="s">
        <v>603</v>
      </c>
      <c r="E29" s="22">
        <v>310000</v>
      </c>
      <c r="F29" s="22"/>
      <c r="G29" s="22"/>
    </row>
    <row r="30" ht="18.75" customHeight="1" spans="1:7">
      <c r="A30" s="23"/>
      <c r="B30" s="20" t="s">
        <v>605</v>
      </c>
      <c r="C30" s="20" t="s">
        <v>336</v>
      </c>
      <c r="D30" s="20" t="s">
        <v>603</v>
      </c>
      <c r="E30" s="22">
        <v>120000</v>
      </c>
      <c r="F30" s="22"/>
      <c r="G30" s="22"/>
    </row>
    <row r="31" ht="18.75" customHeight="1" spans="1:7">
      <c r="A31" s="23"/>
      <c r="B31" s="20" t="s">
        <v>605</v>
      </c>
      <c r="C31" s="20" t="s">
        <v>340</v>
      </c>
      <c r="D31" s="20" t="s">
        <v>603</v>
      </c>
      <c r="E31" s="22">
        <v>110000</v>
      </c>
      <c r="F31" s="22"/>
      <c r="G31" s="22"/>
    </row>
    <row r="32" ht="18.75" customHeight="1" spans="1:7">
      <c r="A32" s="23"/>
      <c r="B32" s="20" t="s">
        <v>605</v>
      </c>
      <c r="C32" s="20" t="s">
        <v>342</v>
      </c>
      <c r="D32" s="20" t="s">
        <v>603</v>
      </c>
      <c r="E32" s="22">
        <v>250000</v>
      </c>
      <c r="F32" s="22"/>
      <c r="G32" s="22"/>
    </row>
    <row r="33" ht="18.75" customHeight="1" spans="1:7">
      <c r="A33" s="23"/>
      <c r="B33" s="20" t="s">
        <v>605</v>
      </c>
      <c r="C33" s="20" t="s">
        <v>344</v>
      </c>
      <c r="D33" s="20" t="s">
        <v>603</v>
      </c>
      <c r="E33" s="22">
        <v>200000</v>
      </c>
      <c r="F33" s="22"/>
      <c r="G33" s="22"/>
    </row>
    <row r="34" ht="18.75" customHeight="1" spans="1:7">
      <c r="A34" s="23"/>
      <c r="B34" s="20" t="s">
        <v>605</v>
      </c>
      <c r="C34" s="20" t="s">
        <v>346</v>
      </c>
      <c r="D34" s="20" t="s">
        <v>603</v>
      </c>
      <c r="E34" s="22">
        <v>1057900</v>
      </c>
      <c r="F34" s="22"/>
      <c r="G34" s="22"/>
    </row>
    <row r="35" ht="18.75" customHeight="1" spans="1:7">
      <c r="A35" s="23"/>
      <c r="B35" s="20" t="s">
        <v>605</v>
      </c>
      <c r="C35" s="20" t="s">
        <v>348</v>
      </c>
      <c r="D35" s="20" t="s">
        <v>603</v>
      </c>
      <c r="E35" s="22">
        <v>1427593</v>
      </c>
      <c r="F35" s="22"/>
      <c r="G35" s="22"/>
    </row>
    <row r="36" ht="18.75" customHeight="1" spans="1:7">
      <c r="A36" s="23"/>
      <c r="B36" s="20" t="s">
        <v>605</v>
      </c>
      <c r="C36" s="20" t="s">
        <v>350</v>
      </c>
      <c r="D36" s="20" t="s">
        <v>603</v>
      </c>
      <c r="E36" s="22">
        <v>170441</v>
      </c>
      <c r="F36" s="22"/>
      <c r="G36" s="22"/>
    </row>
    <row r="37" ht="18.75" customHeight="1" spans="1:7">
      <c r="A37" s="23"/>
      <c r="B37" s="20" t="s">
        <v>605</v>
      </c>
      <c r="C37" s="20" t="s">
        <v>352</v>
      </c>
      <c r="D37" s="20" t="s">
        <v>603</v>
      </c>
      <c r="E37" s="22">
        <v>89700</v>
      </c>
      <c r="F37" s="22"/>
      <c r="G37" s="22"/>
    </row>
    <row r="38" ht="18.75" customHeight="1" spans="1:7">
      <c r="A38" s="23"/>
      <c r="B38" s="20" t="s">
        <v>605</v>
      </c>
      <c r="C38" s="20" t="s">
        <v>354</v>
      </c>
      <c r="D38" s="20" t="s">
        <v>603</v>
      </c>
      <c r="E38" s="22">
        <v>31200</v>
      </c>
      <c r="F38" s="22"/>
      <c r="G38" s="22"/>
    </row>
    <row r="39" ht="18.75" customHeight="1" spans="1:7">
      <c r="A39" s="23"/>
      <c r="B39" s="20" t="s">
        <v>605</v>
      </c>
      <c r="C39" s="20" t="s">
        <v>356</v>
      </c>
      <c r="D39" s="20" t="s">
        <v>603</v>
      </c>
      <c r="E39" s="22">
        <v>27950</v>
      </c>
      <c r="F39" s="22"/>
      <c r="G39" s="22"/>
    </row>
    <row r="40" ht="18.75" customHeight="1" spans="1:7">
      <c r="A40" s="23"/>
      <c r="B40" s="20" t="s">
        <v>605</v>
      </c>
      <c r="C40" s="20" t="s">
        <v>358</v>
      </c>
      <c r="D40" s="20" t="s">
        <v>603</v>
      </c>
      <c r="E40" s="22">
        <v>15154</v>
      </c>
      <c r="F40" s="22"/>
      <c r="G40" s="22"/>
    </row>
    <row r="41" ht="18.75" customHeight="1" spans="1:7">
      <c r="A41" s="23"/>
      <c r="B41" s="20" t="s">
        <v>605</v>
      </c>
      <c r="C41" s="20" t="s">
        <v>360</v>
      </c>
      <c r="D41" s="20" t="s">
        <v>603</v>
      </c>
      <c r="E41" s="22">
        <v>17500</v>
      </c>
      <c r="F41" s="22"/>
      <c r="G41" s="22"/>
    </row>
    <row r="42" ht="18.75" customHeight="1" spans="1:7">
      <c r="A42" s="23"/>
      <c r="B42" s="20" t="s">
        <v>605</v>
      </c>
      <c r="C42" s="20" t="s">
        <v>362</v>
      </c>
      <c r="D42" s="20" t="s">
        <v>603</v>
      </c>
      <c r="E42" s="22">
        <v>1099780</v>
      </c>
      <c r="F42" s="22"/>
      <c r="G42" s="22"/>
    </row>
    <row r="43" ht="18.75" customHeight="1" spans="1:7">
      <c r="A43" s="23"/>
      <c r="B43" s="20" t="s">
        <v>605</v>
      </c>
      <c r="C43" s="20" t="s">
        <v>364</v>
      </c>
      <c r="D43" s="20" t="s">
        <v>603</v>
      </c>
      <c r="E43" s="22">
        <v>17400</v>
      </c>
      <c r="F43" s="22"/>
      <c r="G43" s="22"/>
    </row>
    <row r="44" ht="18.75" customHeight="1" spans="1:7">
      <c r="A44" s="23"/>
      <c r="B44" s="20" t="s">
        <v>605</v>
      </c>
      <c r="C44" s="20" t="s">
        <v>366</v>
      </c>
      <c r="D44" s="20" t="s">
        <v>603</v>
      </c>
      <c r="E44" s="22">
        <v>25000</v>
      </c>
      <c r="F44" s="22"/>
      <c r="G44" s="22"/>
    </row>
    <row r="45" ht="18.75" customHeight="1" spans="1:7">
      <c r="A45" s="23"/>
      <c r="B45" s="20" t="s">
        <v>605</v>
      </c>
      <c r="C45" s="20" t="s">
        <v>368</v>
      </c>
      <c r="D45" s="20" t="s">
        <v>603</v>
      </c>
      <c r="E45" s="22">
        <v>13225</v>
      </c>
      <c r="F45" s="22"/>
      <c r="G45" s="22"/>
    </row>
    <row r="46" ht="18.75" customHeight="1" spans="1:7">
      <c r="A46" s="23"/>
      <c r="B46" s="20" t="s">
        <v>605</v>
      </c>
      <c r="C46" s="20" t="s">
        <v>370</v>
      </c>
      <c r="D46" s="20" t="s">
        <v>603</v>
      </c>
      <c r="E46" s="22">
        <v>176800</v>
      </c>
      <c r="F46" s="22"/>
      <c r="G46" s="22"/>
    </row>
    <row r="47" ht="18.75" customHeight="1" spans="1:7">
      <c r="A47" s="23"/>
      <c r="B47" s="20" t="s">
        <v>605</v>
      </c>
      <c r="C47" s="20" t="s">
        <v>372</v>
      </c>
      <c r="D47" s="20" t="s">
        <v>603</v>
      </c>
      <c r="E47" s="22">
        <v>42750</v>
      </c>
      <c r="F47" s="22"/>
      <c r="G47" s="22"/>
    </row>
    <row r="48" ht="18.75" customHeight="1" spans="1:7">
      <c r="A48" s="23"/>
      <c r="B48" s="20" t="s">
        <v>606</v>
      </c>
      <c r="C48" s="20" t="s">
        <v>409</v>
      </c>
      <c r="D48" s="20" t="s">
        <v>603</v>
      </c>
      <c r="E48" s="22">
        <v>300000</v>
      </c>
      <c r="F48" s="22"/>
      <c r="G48" s="22"/>
    </row>
    <row r="49" ht="18.75" customHeight="1" spans="1:7">
      <c r="A49" s="24" t="s">
        <v>55</v>
      </c>
      <c r="B49" s="25" t="s">
        <v>607</v>
      </c>
      <c r="C49" s="25"/>
      <c r="D49" s="26"/>
      <c r="E49" s="22">
        <v>16625482.6</v>
      </c>
      <c r="F49" s="22"/>
      <c r="G49" s="22"/>
    </row>
  </sheetData>
  <mergeCells count="11">
    <mergeCell ref="A2:G2"/>
    <mergeCell ref="A3:D3"/>
    <mergeCell ref="E4:G4"/>
    <mergeCell ref="A49:D49"/>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S9"/>
  <sheetViews>
    <sheetView showGridLines="0" showZeros="0" tabSelected="1" workbookViewId="0">
      <selection activeCell="A1" sqref="A1:S1"/>
    </sheetView>
  </sheetViews>
  <sheetFormatPr defaultColWidth="8.575" defaultRowHeight="12.75" customHeight="1"/>
  <cols>
    <col min="1" max="1" width="15.8916666666667" customWidth="1"/>
    <col min="2" max="2" width="35" customWidth="1"/>
    <col min="3" max="19" width="22" customWidth="1"/>
  </cols>
  <sheetData>
    <row r="1" ht="17.25" customHeight="1" spans="1:19">
      <c r="A1" s="47" t="s">
        <v>52</v>
      </c>
    </row>
    <row r="2" ht="41.25" customHeight="1" spans="1:19">
      <c r="A2" s="41" t="str">
        <f>"2026"&amp;"年部门收入预算表"</f>
        <v>2026年部门收入预算表</v>
      </c>
    </row>
    <row r="3" ht="17.25" customHeight="1" spans="1:19">
      <c r="A3" s="44" t="str">
        <f>"单位名称："&amp;"嵩明县公安局"</f>
        <v>单位名称：嵩明县公安局</v>
      </c>
      <c r="S3" s="46" t="s">
        <v>1</v>
      </c>
    </row>
    <row r="4" ht="21.75" customHeight="1" spans="1:19">
      <c r="A4" s="182" t="s">
        <v>53</v>
      </c>
      <c r="B4" s="183" t="s">
        <v>54</v>
      </c>
      <c r="C4" s="183" t="s">
        <v>55</v>
      </c>
      <c r="D4" s="184" t="s">
        <v>56</v>
      </c>
      <c r="E4" s="184"/>
      <c r="F4" s="184"/>
      <c r="G4" s="184"/>
      <c r="H4" s="184"/>
      <c r="I4" s="131"/>
      <c r="J4" s="184"/>
      <c r="K4" s="184"/>
      <c r="L4" s="184"/>
      <c r="M4" s="184"/>
      <c r="N4" s="185"/>
      <c r="O4" s="184" t="s">
        <v>45</v>
      </c>
      <c r="P4" s="184"/>
      <c r="Q4" s="184"/>
      <c r="R4" s="184"/>
      <c r="S4" s="185"/>
    </row>
    <row r="5" ht="27" customHeight="1" spans="1:19">
      <c r="A5" s="186"/>
      <c r="B5" s="187"/>
      <c r="C5" s="187"/>
      <c r="D5" s="187" t="s">
        <v>57</v>
      </c>
      <c r="E5" s="187" t="s">
        <v>58</v>
      </c>
      <c r="F5" s="187" t="s">
        <v>59</v>
      </c>
      <c r="G5" s="187" t="s">
        <v>60</v>
      </c>
      <c r="H5" s="187" t="s">
        <v>61</v>
      </c>
      <c r="I5" s="188" t="s">
        <v>62</v>
      </c>
      <c r="J5" s="189"/>
      <c r="K5" s="189"/>
      <c r="L5" s="189"/>
      <c r="M5" s="189"/>
      <c r="N5" s="190"/>
      <c r="O5" s="187" t="s">
        <v>57</v>
      </c>
      <c r="P5" s="187" t="s">
        <v>58</v>
      </c>
      <c r="Q5" s="187" t="s">
        <v>59</v>
      </c>
      <c r="R5" s="187" t="s">
        <v>60</v>
      </c>
      <c r="S5" s="187" t="s">
        <v>63</v>
      </c>
    </row>
    <row r="6" ht="30" customHeight="1" spans="1:19">
      <c r="A6" s="191"/>
      <c r="B6" s="108"/>
      <c r="C6" s="114"/>
      <c r="D6" s="114"/>
      <c r="E6" s="114"/>
      <c r="F6" s="114"/>
      <c r="G6" s="114"/>
      <c r="H6" s="114"/>
      <c r="I6" s="69" t="s">
        <v>57</v>
      </c>
      <c r="J6" s="190" t="s">
        <v>64</v>
      </c>
      <c r="K6" s="190" t="s">
        <v>65</v>
      </c>
      <c r="L6" s="190" t="s">
        <v>66</v>
      </c>
      <c r="M6" s="190" t="s">
        <v>67</v>
      </c>
      <c r="N6" s="190" t="s">
        <v>68</v>
      </c>
      <c r="O6" s="192"/>
      <c r="P6" s="192"/>
      <c r="Q6" s="192"/>
      <c r="R6" s="192"/>
      <c r="S6" s="114"/>
    </row>
    <row r="7" ht="15" customHeight="1" spans="1:19">
      <c r="A7" s="193">
        <v>1</v>
      </c>
      <c r="B7" s="193">
        <v>2</v>
      </c>
      <c r="C7" s="193">
        <v>3</v>
      </c>
      <c r="D7" s="193">
        <v>4</v>
      </c>
      <c r="E7" s="193">
        <v>5</v>
      </c>
      <c r="F7" s="193">
        <v>6</v>
      </c>
      <c r="G7" s="193">
        <v>7</v>
      </c>
      <c r="H7" s="193">
        <v>8</v>
      </c>
      <c r="I7" s="69">
        <v>9</v>
      </c>
      <c r="J7" s="193">
        <v>10</v>
      </c>
      <c r="K7" s="193">
        <v>11</v>
      </c>
      <c r="L7" s="193">
        <v>12</v>
      </c>
      <c r="M7" s="193">
        <v>13</v>
      </c>
      <c r="N7" s="193">
        <v>14</v>
      </c>
      <c r="O7" s="193">
        <v>15</v>
      </c>
      <c r="P7" s="193">
        <v>16</v>
      </c>
      <c r="Q7" s="193">
        <v>17</v>
      </c>
      <c r="R7" s="193">
        <v>18</v>
      </c>
      <c r="S7" s="193">
        <v>19</v>
      </c>
    </row>
    <row r="8" ht="18" customHeight="1" spans="1:19">
      <c r="A8" s="20" t="s">
        <v>69</v>
      </c>
      <c r="B8" s="20" t="s">
        <v>70</v>
      </c>
      <c r="C8" s="104">
        <v>167633757.51</v>
      </c>
      <c r="D8" s="77">
        <v>167633757.51</v>
      </c>
      <c r="E8" s="77">
        <v>165640447.82</v>
      </c>
      <c r="F8" s="77"/>
      <c r="G8" s="77"/>
      <c r="H8" s="77"/>
      <c r="I8" s="77">
        <v>1993309.69</v>
      </c>
      <c r="J8" s="77"/>
      <c r="K8" s="77"/>
      <c r="L8" s="77"/>
      <c r="M8" s="77"/>
      <c r="N8" s="77">
        <v>1993309.69</v>
      </c>
      <c r="O8" s="77"/>
      <c r="P8" s="77"/>
      <c r="Q8" s="77"/>
      <c r="R8" s="77"/>
      <c r="S8" s="77"/>
    </row>
    <row r="9" ht="18" customHeight="1" spans="1:19">
      <c r="A9" s="50" t="s">
        <v>55</v>
      </c>
      <c r="B9" s="194"/>
      <c r="C9" s="77">
        <v>167633757.51</v>
      </c>
      <c r="D9" s="77">
        <v>167633757.51</v>
      </c>
      <c r="E9" s="77">
        <v>165640447.82</v>
      </c>
      <c r="F9" s="77"/>
      <c r="G9" s="77"/>
      <c r="H9" s="77"/>
      <c r="I9" s="77">
        <v>1993309.69</v>
      </c>
      <c r="J9" s="77"/>
      <c r="K9" s="77"/>
      <c r="L9" s="77"/>
      <c r="M9" s="77"/>
      <c r="N9" s="77">
        <v>1993309.69</v>
      </c>
      <c r="O9" s="77"/>
      <c r="P9" s="77"/>
      <c r="Q9" s="77"/>
      <c r="R9" s="77"/>
      <c r="S9" s="77"/>
    </row>
  </sheetData>
  <mergeCells count="20">
    <mergeCell ref="A1:S1"/>
    <mergeCell ref="A2:S2"/>
    <mergeCell ref="A3:B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29"/>
  <sheetViews>
    <sheetView showGridLines="0" showZeros="0" tabSelected="1" workbookViewId="0">
      <selection activeCell="A1" sqref="A1:O1"/>
    </sheetView>
  </sheetViews>
  <sheetFormatPr defaultColWidth="8.575" defaultRowHeight="12.75" customHeight="1"/>
  <cols>
    <col min="1" max="1" width="14.2833333333333" customWidth="1"/>
    <col min="2" max="2" width="37.575" customWidth="1"/>
    <col min="3" max="8" width="24.575" customWidth="1"/>
    <col min="9" max="9" width="26.7083333333333" customWidth="1"/>
    <col min="10" max="11" width="24.425" customWidth="1"/>
    <col min="12" max="15" width="24.575" customWidth="1"/>
  </cols>
  <sheetData>
    <row r="1" ht="17.25" customHeight="1" spans="1:15">
      <c r="A1" s="46" t="s">
        <v>71</v>
      </c>
    </row>
    <row r="2" ht="41.25" customHeight="1" spans="1:15">
      <c r="A2" s="41" t="str">
        <f>"2026"&amp;"年部门支出预算表"</f>
        <v>2026年部门支出预算表</v>
      </c>
    </row>
    <row r="3" ht="17.25" customHeight="1" spans="1:15">
      <c r="A3" s="44" t="str">
        <f>"单位名称："&amp;"嵩明县公安局"</f>
        <v>单位名称：嵩明县公安局</v>
      </c>
      <c r="O3" s="46" t="s">
        <v>1</v>
      </c>
    </row>
    <row r="4" ht="27" customHeight="1" spans="1:15">
      <c r="A4" s="168" t="s">
        <v>72</v>
      </c>
      <c r="B4" s="168" t="s">
        <v>73</v>
      </c>
      <c r="C4" s="168" t="s">
        <v>55</v>
      </c>
      <c r="D4" s="169" t="s">
        <v>58</v>
      </c>
      <c r="E4" s="170"/>
      <c r="F4" s="171"/>
      <c r="G4" s="172" t="s">
        <v>59</v>
      </c>
      <c r="H4" s="172" t="s">
        <v>60</v>
      </c>
      <c r="I4" s="172" t="s">
        <v>74</v>
      </c>
      <c r="J4" s="169" t="s">
        <v>62</v>
      </c>
      <c r="K4" s="170"/>
      <c r="L4" s="170"/>
      <c r="M4" s="170"/>
      <c r="N4" s="173"/>
      <c r="O4" s="174"/>
    </row>
    <row r="5" ht="42" customHeight="1" spans="1:15">
      <c r="A5" s="175"/>
      <c r="B5" s="175"/>
      <c r="C5" s="176"/>
      <c r="D5" s="177" t="s">
        <v>57</v>
      </c>
      <c r="E5" s="177" t="s">
        <v>75</v>
      </c>
      <c r="F5" s="177" t="s">
        <v>76</v>
      </c>
      <c r="G5" s="176"/>
      <c r="H5" s="176"/>
      <c r="I5" s="178"/>
      <c r="J5" s="177" t="s">
        <v>57</v>
      </c>
      <c r="K5" s="162" t="s">
        <v>77</v>
      </c>
      <c r="L5" s="162" t="s">
        <v>78</v>
      </c>
      <c r="M5" s="162" t="s">
        <v>79</v>
      </c>
      <c r="N5" s="162" t="s">
        <v>80</v>
      </c>
      <c r="O5" s="162" t="s">
        <v>81</v>
      </c>
    </row>
    <row r="6" ht="18" customHeight="1" spans="1:15">
      <c r="A6" s="53" t="s">
        <v>82</v>
      </c>
      <c r="B6" s="53" t="s">
        <v>83</v>
      </c>
      <c r="C6" s="53" t="s">
        <v>84</v>
      </c>
      <c r="D6" s="56" t="s">
        <v>85</v>
      </c>
      <c r="E6" s="56" t="s">
        <v>86</v>
      </c>
      <c r="F6" s="56" t="s">
        <v>87</v>
      </c>
      <c r="G6" s="56" t="s">
        <v>88</v>
      </c>
      <c r="H6" s="56" t="s">
        <v>89</v>
      </c>
      <c r="I6" s="56" t="s">
        <v>90</v>
      </c>
      <c r="J6" s="56" t="s">
        <v>91</v>
      </c>
      <c r="K6" s="56" t="s">
        <v>92</v>
      </c>
      <c r="L6" s="56" t="s">
        <v>93</v>
      </c>
      <c r="M6" s="56" t="s">
        <v>94</v>
      </c>
      <c r="N6" s="53" t="s">
        <v>95</v>
      </c>
      <c r="O6" s="56" t="s">
        <v>96</v>
      </c>
    </row>
    <row r="7" ht="21" customHeight="1" spans="1:15">
      <c r="A7" s="57" t="s">
        <v>97</v>
      </c>
      <c r="B7" s="57" t="s">
        <v>98</v>
      </c>
      <c r="C7" s="77">
        <v>144097139.07</v>
      </c>
      <c r="D7" s="77">
        <v>142103829.38</v>
      </c>
      <c r="E7" s="77">
        <v>125549336.38</v>
      </c>
      <c r="F7" s="77">
        <v>16554493</v>
      </c>
      <c r="G7" s="77"/>
      <c r="H7" s="77"/>
      <c r="I7" s="77"/>
      <c r="J7" s="77">
        <v>1993309.69</v>
      </c>
      <c r="K7" s="77"/>
      <c r="L7" s="77"/>
      <c r="M7" s="77"/>
      <c r="N7" s="77"/>
      <c r="O7" s="77">
        <v>1993309.69</v>
      </c>
    </row>
    <row r="8" ht="21" customHeight="1" spans="1:15">
      <c r="A8" s="179" t="s">
        <v>99</v>
      </c>
      <c r="B8" s="179" t="s">
        <v>100</v>
      </c>
      <c r="C8" s="77">
        <v>144065939.07</v>
      </c>
      <c r="D8" s="77">
        <v>142072629.38</v>
      </c>
      <c r="E8" s="77">
        <v>125549336.38</v>
      </c>
      <c r="F8" s="77">
        <v>16523293</v>
      </c>
      <c r="G8" s="77"/>
      <c r="H8" s="77"/>
      <c r="I8" s="77"/>
      <c r="J8" s="77">
        <v>1993309.69</v>
      </c>
      <c r="K8" s="77"/>
      <c r="L8" s="77"/>
      <c r="M8" s="77"/>
      <c r="N8" s="77"/>
      <c r="O8" s="77">
        <v>1993309.69</v>
      </c>
    </row>
    <row r="9" ht="21" customHeight="1" spans="1:15">
      <c r="A9" s="180" t="s">
        <v>101</v>
      </c>
      <c r="B9" s="180" t="s">
        <v>102</v>
      </c>
      <c r="C9" s="77">
        <v>140544621.2</v>
      </c>
      <c r="D9" s="77">
        <v>139794329.38</v>
      </c>
      <c r="E9" s="77">
        <v>125549336.38</v>
      </c>
      <c r="F9" s="77">
        <v>14244993</v>
      </c>
      <c r="G9" s="77"/>
      <c r="H9" s="77"/>
      <c r="I9" s="77"/>
      <c r="J9" s="77">
        <v>750291.82</v>
      </c>
      <c r="K9" s="77"/>
      <c r="L9" s="77"/>
      <c r="M9" s="77"/>
      <c r="N9" s="77"/>
      <c r="O9" s="77">
        <v>750291.82</v>
      </c>
    </row>
    <row r="10" ht="21" customHeight="1" spans="1:15">
      <c r="A10" s="180" t="s">
        <v>103</v>
      </c>
      <c r="B10" s="180" t="s">
        <v>104</v>
      </c>
      <c r="C10" s="77">
        <v>3521317.87</v>
      </c>
      <c r="D10" s="77">
        <v>2278300</v>
      </c>
      <c r="E10" s="77"/>
      <c r="F10" s="77">
        <v>2278300</v>
      </c>
      <c r="G10" s="77"/>
      <c r="H10" s="77"/>
      <c r="I10" s="77"/>
      <c r="J10" s="77">
        <v>1243017.87</v>
      </c>
      <c r="K10" s="77"/>
      <c r="L10" s="77"/>
      <c r="M10" s="77"/>
      <c r="N10" s="77"/>
      <c r="O10" s="77">
        <v>1243017.87</v>
      </c>
    </row>
    <row r="11" ht="21" customHeight="1" spans="1:15">
      <c r="A11" s="179" t="s">
        <v>105</v>
      </c>
      <c r="B11" s="179" t="s">
        <v>106</v>
      </c>
      <c r="C11" s="77">
        <v>31200</v>
      </c>
      <c r="D11" s="77">
        <v>31200</v>
      </c>
      <c r="E11" s="77"/>
      <c r="F11" s="77">
        <v>31200</v>
      </c>
      <c r="G11" s="77"/>
      <c r="H11" s="77"/>
      <c r="I11" s="77"/>
      <c r="J11" s="77"/>
      <c r="K11" s="77"/>
      <c r="L11" s="77"/>
      <c r="M11" s="77"/>
      <c r="N11" s="77"/>
      <c r="O11" s="77"/>
    </row>
    <row r="12" ht="21" customHeight="1" spans="1:15">
      <c r="A12" s="180" t="s">
        <v>107</v>
      </c>
      <c r="B12" s="180" t="s">
        <v>102</v>
      </c>
      <c r="C12" s="77">
        <v>31200</v>
      </c>
      <c r="D12" s="77">
        <v>31200</v>
      </c>
      <c r="E12" s="77"/>
      <c r="F12" s="77">
        <v>31200</v>
      </c>
      <c r="G12" s="77"/>
      <c r="H12" s="77"/>
      <c r="I12" s="77"/>
      <c r="J12" s="77"/>
      <c r="K12" s="77"/>
      <c r="L12" s="77"/>
      <c r="M12" s="77"/>
      <c r="N12" s="77"/>
      <c r="O12" s="77"/>
    </row>
    <row r="13" ht="21" customHeight="1" spans="1:15">
      <c r="A13" s="57" t="s">
        <v>108</v>
      </c>
      <c r="B13" s="57" t="s">
        <v>109</v>
      </c>
      <c r="C13" s="77">
        <v>9694402.15</v>
      </c>
      <c r="D13" s="77">
        <v>9694402.15</v>
      </c>
      <c r="E13" s="77">
        <v>9623412.55</v>
      </c>
      <c r="F13" s="77">
        <v>70989.6</v>
      </c>
      <c r="G13" s="77"/>
      <c r="H13" s="77"/>
      <c r="I13" s="77"/>
      <c r="J13" s="77"/>
      <c r="K13" s="77"/>
      <c r="L13" s="77"/>
      <c r="M13" s="77"/>
      <c r="N13" s="77"/>
      <c r="O13" s="77"/>
    </row>
    <row r="14" ht="21" customHeight="1" spans="1:15">
      <c r="A14" s="179" t="s">
        <v>110</v>
      </c>
      <c r="B14" s="179" t="s">
        <v>111</v>
      </c>
      <c r="C14" s="77">
        <v>9611273</v>
      </c>
      <c r="D14" s="77">
        <v>9611273</v>
      </c>
      <c r="E14" s="77">
        <v>9611273</v>
      </c>
      <c r="F14" s="77"/>
      <c r="G14" s="77"/>
      <c r="H14" s="77"/>
      <c r="I14" s="77"/>
      <c r="J14" s="77"/>
      <c r="K14" s="77"/>
      <c r="L14" s="77"/>
      <c r="M14" s="77"/>
      <c r="N14" s="77"/>
      <c r="O14" s="77"/>
    </row>
    <row r="15" ht="21" customHeight="1" spans="1:15">
      <c r="A15" s="180" t="s">
        <v>112</v>
      </c>
      <c r="B15" s="180" t="s">
        <v>113</v>
      </c>
      <c r="C15" s="77">
        <v>2348861</v>
      </c>
      <c r="D15" s="77">
        <v>2348861</v>
      </c>
      <c r="E15" s="77">
        <v>2348861</v>
      </c>
      <c r="F15" s="77"/>
      <c r="G15" s="77"/>
      <c r="H15" s="77"/>
      <c r="I15" s="77"/>
      <c r="J15" s="77"/>
      <c r="K15" s="77"/>
      <c r="L15" s="77"/>
      <c r="M15" s="77"/>
      <c r="N15" s="77"/>
      <c r="O15" s="77"/>
    </row>
    <row r="16" ht="21" customHeight="1" spans="1:15">
      <c r="A16" s="180" t="s">
        <v>114</v>
      </c>
      <c r="B16" s="180" t="s">
        <v>115</v>
      </c>
      <c r="C16" s="77">
        <v>7262412</v>
      </c>
      <c r="D16" s="77">
        <v>7262412</v>
      </c>
      <c r="E16" s="77">
        <v>7262412</v>
      </c>
      <c r="F16" s="77"/>
      <c r="G16" s="77"/>
      <c r="H16" s="77"/>
      <c r="I16" s="77"/>
      <c r="J16" s="77"/>
      <c r="K16" s="77"/>
      <c r="L16" s="77"/>
      <c r="M16" s="77"/>
      <c r="N16" s="77"/>
      <c r="O16" s="77"/>
    </row>
    <row r="17" ht="21" customHeight="1" spans="1:15">
      <c r="A17" s="179" t="s">
        <v>116</v>
      </c>
      <c r="B17" s="179" t="s">
        <v>117</v>
      </c>
      <c r="C17" s="77">
        <v>70989.6</v>
      </c>
      <c r="D17" s="77">
        <v>70989.6</v>
      </c>
      <c r="E17" s="77"/>
      <c r="F17" s="77">
        <v>70989.6</v>
      </c>
      <c r="G17" s="77"/>
      <c r="H17" s="77"/>
      <c r="I17" s="77"/>
      <c r="J17" s="77"/>
      <c r="K17" s="77"/>
      <c r="L17" s="77"/>
      <c r="M17" s="77"/>
      <c r="N17" s="77"/>
      <c r="O17" s="77"/>
    </row>
    <row r="18" ht="21" customHeight="1" spans="1:15">
      <c r="A18" s="180" t="s">
        <v>118</v>
      </c>
      <c r="B18" s="180" t="s">
        <v>119</v>
      </c>
      <c r="C18" s="77">
        <v>70989.6</v>
      </c>
      <c r="D18" s="77">
        <v>70989.6</v>
      </c>
      <c r="E18" s="77"/>
      <c r="F18" s="77">
        <v>70989.6</v>
      </c>
      <c r="G18" s="77"/>
      <c r="H18" s="77"/>
      <c r="I18" s="77"/>
      <c r="J18" s="77"/>
      <c r="K18" s="77"/>
      <c r="L18" s="77"/>
      <c r="M18" s="77"/>
      <c r="N18" s="77"/>
      <c r="O18" s="77"/>
    </row>
    <row r="19" ht="21" customHeight="1" spans="1:15">
      <c r="A19" s="179" t="s">
        <v>120</v>
      </c>
      <c r="B19" s="179" t="s">
        <v>121</v>
      </c>
      <c r="C19" s="77">
        <v>12139.55</v>
      </c>
      <c r="D19" s="77">
        <v>12139.55</v>
      </c>
      <c r="E19" s="77">
        <v>12139.55</v>
      </c>
      <c r="F19" s="77"/>
      <c r="G19" s="77"/>
      <c r="H19" s="77"/>
      <c r="I19" s="77"/>
      <c r="J19" s="77"/>
      <c r="K19" s="77"/>
      <c r="L19" s="77"/>
      <c r="M19" s="77"/>
      <c r="N19" s="77"/>
      <c r="O19" s="77"/>
    </row>
    <row r="20" ht="21" customHeight="1" spans="1:15">
      <c r="A20" s="180" t="s">
        <v>122</v>
      </c>
      <c r="B20" s="180" t="s">
        <v>121</v>
      </c>
      <c r="C20" s="77">
        <v>12139.55</v>
      </c>
      <c r="D20" s="77">
        <v>12139.55</v>
      </c>
      <c r="E20" s="77">
        <v>12139.55</v>
      </c>
      <c r="F20" s="77"/>
      <c r="G20" s="77"/>
      <c r="H20" s="77"/>
      <c r="I20" s="77"/>
      <c r="J20" s="77"/>
      <c r="K20" s="77"/>
      <c r="L20" s="77"/>
      <c r="M20" s="77"/>
      <c r="N20" s="77"/>
      <c r="O20" s="77"/>
    </row>
    <row r="21" ht="21" customHeight="1" spans="1:15">
      <c r="A21" s="57" t="s">
        <v>123</v>
      </c>
      <c r="B21" s="57" t="s">
        <v>124</v>
      </c>
      <c r="C21" s="77">
        <v>7116427.73</v>
      </c>
      <c r="D21" s="77">
        <v>7116427.73</v>
      </c>
      <c r="E21" s="77">
        <v>7116427.73</v>
      </c>
      <c r="F21" s="77"/>
      <c r="G21" s="77"/>
      <c r="H21" s="77"/>
      <c r="I21" s="77"/>
      <c r="J21" s="77"/>
      <c r="K21" s="77"/>
      <c r="L21" s="77"/>
      <c r="M21" s="77"/>
      <c r="N21" s="77"/>
      <c r="O21" s="77"/>
    </row>
    <row r="22" ht="21" customHeight="1" spans="1:15">
      <c r="A22" s="179" t="s">
        <v>125</v>
      </c>
      <c r="B22" s="179" t="s">
        <v>126</v>
      </c>
      <c r="C22" s="77">
        <v>7116427.73</v>
      </c>
      <c r="D22" s="77">
        <v>7116427.73</v>
      </c>
      <c r="E22" s="77">
        <v>7116427.73</v>
      </c>
      <c r="F22" s="77"/>
      <c r="G22" s="77"/>
      <c r="H22" s="77"/>
      <c r="I22" s="77"/>
      <c r="J22" s="77"/>
      <c r="K22" s="77"/>
      <c r="L22" s="77"/>
      <c r="M22" s="77"/>
      <c r="N22" s="77"/>
      <c r="O22" s="77"/>
    </row>
    <row r="23" ht="21" customHeight="1" spans="1:15">
      <c r="A23" s="180" t="s">
        <v>127</v>
      </c>
      <c r="B23" s="180" t="s">
        <v>128</v>
      </c>
      <c r="C23" s="77">
        <v>4072653.28</v>
      </c>
      <c r="D23" s="77">
        <v>4072653.28</v>
      </c>
      <c r="E23" s="77">
        <v>4072653.28</v>
      </c>
      <c r="F23" s="77"/>
      <c r="G23" s="77"/>
      <c r="H23" s="77"/>
      <c r="I23" s="77"/>
      <c r="J23" s="77"/>
      <c r="K23" s="77"/>
      <c r="L23" s="77"/>
      <c r="M23" s="77"/>
      <c r="N23" s="77"/>
      <c r="O23" s="77"/>
    </row>
    <row r="24" ht="21" customHeight="1" spans="1:15">
      <c r="A24" s="180" t="s">
        <v>129</v>
      </c>
      <c r="B24" s="180" t="s">
        <v>130</v>
      </c>
      <c r="C24" s="77">
        <v>2731534.45</v>
      </c>
      <c r="D24" s="77">
        <v>2731534.45</v>
      </c>
      <c r="E24" s="77">
        <v>2731534.45</v>
      </c>
      <c r="F24" s="77"/>
      <c r="G24" s="77"/>
      <c r="H24" s="77"/>
      <c r="I24" s="77"/>
      <c r="J24" s="77"/>
      <c r="K24" s="77"/>
      <c r="L24" s="77"/>
      <c r="M24" s="77"/>
      <c r="N24" s="77"/>
      <c r="O24" s="77"/>
    </row>
    <row r="25" ht="21" customHeight="1" spans="1:15">
      <c r="A25" s="180" t="s">
        <v>131</v>
      </c>
      <c r="B25" s="180" t="s">
        <v>132</v>
      </c>
      <c r="C25" s="77">
        <v>312240</v>
      </c>
      <c r="D25" s="77">
        <v>312240</v>
      </c>
      <c r="E25" s="77">
        <v>312240</v>
      </c>
      <c r="F25" s="77"/>
      <c r="G25" s="77"/>
      <c r="H25" s="77"/>
      <c r="I25" s="77"/>
      <c r="J25" s="77"/>
      <c r="K25" s="77"/>
      <c r="L25" s="77"/>
      <c r="M25" s="77"/>
      <c r="N25" s="77"/>
      <c r="O25" s="77"/>
    </row>
    <row r="26" ht="21" customHeight="1" spans="1:15">
      <c r="A26" s="57" t="s">
        <v>133</v>
      </c>
      <c r="B26" s="57" t="s">
        <v>134</v>
      </c>
      <c r="C26" s="77">
        <v>6725788.56</v>
      </c>
      <c r="D26" s="77">
        <v>6725788.56</v>
      </c>
      <c r="E26" s="77">
        <v>6725788.56</v>
      </c>
      <c r="F26" s="77"/>
      <c r="G26" s="77"/>
      <c r="H26" s="77"/>
      <c r="I26" s="77"/>
      <c r="J26" s="77"/>
      <c r="K26" s="77"/>
      <c r="L26" s="77"/>
      <c r="M26" s="77"/>
      <c r="N26" s="77"/>
      <c r="O26" s="77"/>
    </row>
    <row r="27" ht="21" customHeight="1" spans="1:15">
      <c r="A27" s="179" t="s">
        <v>135</v>
      </c>
      <c r="B27" s="179" t="s">
        <v>136</v>
      </c>
      <c r="C27" s="77">
        <v>6725788.56</v>
      </c>
      <c r="D27" s="77">
        <v>6725788.56</v>
      </c>
      <c r="E27" s="77">
        <v>6725788.56</v>
      </c>
      <c r="F27" s="77"/>
      <c r="G27" s="77"/>
      <c r="H27" s="77"/>
      <c r="I27" s="77"/>
      <c r="J27" s="77"/>
      <c r="K27" s="77"/>
      <c r="L27" s="77"/>
      <c r="M27" s="77"/>
      <c r="N27" s="77"/>
      <c r="O27" s="77"/>
    </row>
    <row r="28" ht="21" customHeight="1" spans="1:15">
      <c r="A28" s="180" t="s">
        <v>137</v>
      </c>
      <c r="B28" s="180" t="s">
        <v>138</v>
      </c>
      <c r="C28" s="77">
        <v>6725788.56</v>
      </c>
      <c r="D28" s="77">
        <v>6725788.56</v>
      </c>
      <c r="E28" s="77">
        <v>6725788.56</v>
      </c>
      <c r="F28" s="77"/>
      <c r="G28" s="77"/>
      <c r="H28" s="77"/>
      <c r="I28" s="77"/>
      <c r="J28" s="77"/>
      <c r="K28" s="77"/>
      <c r="L28" s="77"/>
      <c r="M28" s="77"/>
      <c r="N28" s="77"/>
      <c r="O28" s="77"/>
    </row>
    <row r="29" ht="21" customHeight="1" spans="1:15">
      <c r="A29" s="181" t="s">
        <v>55</v>
      </c>
      <c r="B29" s="36"/>
      <c r="C29" s="77">
        <v>167633757.51</v>
      </c>
      <c r="D29" s="77">
        <v>165640447.82</v>
      </c>
      <c r="E29" s="77">
        <v>149014965.22</v>
      </c>
      <c r="F29" s="77">
        <v>16625482.6</v>
      </c>
      <c r="G29" s="77"/>
      <c r="H29" s="77"/>
      <c r="I29" s="77"/>
      <c r="J29" s="77">
        <v>1993309.69</v>
      </c>
      <c r="K29" s="77"/>
      <c r="L29" s="77"/>
      <c r="M29" s="77"/>
      <c r="N29" s="77"/>
      <c r="O29" s="77">
        <v>1993309.69</v>
      </c>
    </row>
  </sheetData>
  <mergeCells count="12">
    <mergeCell ref="A1:O1"/>
    <mergeCell ref="A2:O2"/>
    <mergeCell ref="A3:B3"/>
    <mergeCell ref="D4:F4"/>
    <mergeCell ref="J4:O4"/>
    <mergeCell ref="A29:B29"/>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D34"/>
  <sheetViews>
    <sheetView showGridLines="0" showZeros="0" tabSelected="1" workbookViewId="0">
      <selection activeCell="A1" sqref="A1"/>
    </sheetView>
  </sheetViews>
  <sheetFormatPr defaultColWidth="8.575" defaultRowHeight="12.75" customHeight="1" outlineLevelCol="3"/>
  <cols>
    <col min="1" max="4" width="35.575" customWidth="1"/>
  </cols>
  <sheetData>
    <row r="1" ht="15" customHeight="1" spans="1:4">
      <c r="A1" s="42"/>
      <c r="B1" s="46"/>
      <c r="C1" s="46"/>
      <c r="D1" s="46" t="s">
        <v>139</v>
      </c>
    </row>
    <row r="2" ht="41.25" customHeight="1" spans="1:4">
      <c r="A2" s="41" t="str">
        <f>"2026"&amp;"年部门财政拨款收支预算总表"</f>
        <v>2026年部门财政拨款收支预算总表</v>
      </c>
    </row>
    <row r="3" ht="17.25" customHeight="1" spans="1:4">
      <c r="A3" s="44" t="str">
        <f>"单位名称："&amp;"嵩明县公安局"</f>
        <v>单位名称：嵩明县公安局</v>
      </c>
      <c r="B3" s="161"/>
      <c r="D3" s="46" t="s">
        <v>1</v>
      </c>
    </row>
    <row r="4" ht="17.25" customHeight="1" spans="1:4">
      <c r="A4" s="162" t="s">
        <v>2</v>
      </c>
      <c r="B4" s="163"/>
      <c r="C4" s="162" t="s">
        <v>3</v>
      </c>
      <c r="D4" s="163"/>
    </row>
    <row r="5" ht="18.75" customHeight="1" spans="1:4">
      <c r="A5" s="162" t="s">
        <v>4</v>
      </c>
      <c r="B5" s="162" t="s">
        <v>5</v>
      </c>
      <c r="C5" s="162" t="s">
        <v>6</v>
      </c>
      <c r="D5" s="162" t="s">
        <v>5</v>
      </c>
    </row>
    <row r="6" ht="16.5" customHeight="1" spans="1:4">
      <c r="A6" s="164" t="s">
        <v>140</v>
      </c>
      <c r="B6" s="77">
        <v>165640447.82</v>
      </c>
      <c r="C6" s="164" t="s">
        <v>141</v>
      </c>
      <c r="D6" s="104">
        <v>165640447.82</v>
      </c>
    </row>
    <row r="7" ht="16.5" customHeight="1" spans="1:4">
      <c r="A7" s="164" t="s">
        <v>142</v>
      </c>
      <c r="B7" s="77">
        <v>165640447.82</v>
      </c>
      <c r="C7" s="164" t="s">
        <v>143</v>
      </c>
      <c r="D7" s="104"/>
    </row>
    <row r="8" ht="16.5" customHeight="1" spans="1:4">
      <c r="A8" s="164" t="s">
        <v>144</v>
      </c>
      <c r="B8" s="77"/>
      <c r="C8" s="164" t="s">
        <v>145</v>
      </c>
      <c r="D8" s="104"/>
    </row>
    <row r="9" ht="16.5" customHeight="1" spans="1:4">
      <c r="A9" s="164" t="s">
        <v>146</v>
      </c>
      <c r="B9" s="77"/>
      <c r="C9" s="164" t="s">
        <v>147</v>
      </c>
      <c r="D9" s="104"/>
    </row>
    <row r="10" ht="16.5" customHeight="1" spans="1:4">
      <c r="A10" s="164" t="s">
        <v>148</v>
      </c>
      <c r="B10" s="77"/>
      <c r="C10" s="164" t="s">
        <v>149</v>
      </c>
      <c r="D10" s="104">
        <v>142103829.38</v>
      </c>
    </row>
    <row r="11" ht="16.5" customHeight="1" spans="1:4">
      <c r="A11" s="164" t="s">
        <v>142</v>
      </c>
      <c r="B11" s="77"/>
      <c r="C11" s="164" t="s">
        <v>150</v>
      </c>
      <c r="D11" s="104"/>
    </row>
    <row r="12" ht="16.5" customHeight="1" spans="1:4">
      <c r="A12" s="149" t="s">
        <v>144</v>
      </c>
      <c r="B12" s="77"/>
      <c r="C12" s="68" t="s">
        <v>151</v>
      </c>
      <c r="D12" s="104"/>
    </row>
    <row r="13" ht="16.5" customHeight="1" spans="1:4">
      <c r="A13" s="149" t="s">
        <v>146</v>
      </c>
      <c r="B13" s="77"/>
      <c r="C13" s="68" t="s">
        <v>152</v>
      </c>
      <c r="D13" s="104"/>
    </row>
    <row r="14" ht="16.5" customHeight="1" spans="1:4">
      <c r="A14" s="165"/>
      <c r="B14" s="77"/>
      <c r="C14" s="68" t="s">
        <v>153</v>
      </c>
      <c r="D14" s="104">
        <v>9694402.15</v>
      </c>
    </row>
    <row r="15" ht="16.5" customHeight="1" spans="1:4">
      <c r="A15" s="165"/>
      <c r="B15" s="77"/>
      <c r="C15" s="68" t="s">
        <v>154</v>
      </c>
      <c r="D15" s="104">
        <v>7116427.73</v>
      </c>
    </row>
    <row r="16" ht="16.5" customHeight="1" spans="1:4">
      <c r="A16" s="165"/>
      <c r="B16" s="77"/>
      <c r="C16" s="68" t="s">
        <v>155</v>
      </c>
      <c r="D16" s="104"/>
    </row>
    <row r="17" ht="16.5" customHeight="1" spans="1:4">
      <c r="A17" s="165"/>
      <c r="B17" s="77"/>
      <c r="C17" s="68" t="s">
        <v>156</v>
      </c>
      <c r="D17" s="104"/>
    </row>
    <row r="18" ht="16.5" customHeight="1" spans="1:4">
      <c r="A18" s="165"/>
      <c r="B18" s="77"/>
      <c r="C18" s="68" t="s">
        <v>157</v>
      </c>
      <c r="D18" s="104"/>
    </row>
    <row r="19" ht="16.5" customHeight="1" spans="1:4">
      <c r="A19" s="165"/>
      <c r="B19" s="77"/>
      <c r="C19" s="68" t="s">
        <v>158</v>
      </c>
      <c r="D19" s="104"/>
    </row>
    <row r="20" ht="16.5" customHeight="1" spans="1:4">
      <c r="A20" s="165"/>
      <c r="B20" s="77"/>
      <c r="C20" s="68" t="s">
        <v>159</v>
      </c>
      <c r="D20" s="104"/>
    </row>
    <row r="21" ht="16.5" customHeight="1" spans="1:4">
      <c r="A21" s="165"/>
      <c r="B21" s="77"/>
      <c r="C21" s="68" t="s">
        <v>160</v>
      </c>
      <c r="D21" s="104"/>
    </row>
    <row r="22" ht="16.5" customHeight="1" spans="1:4">
      <c r="A22" s="165"/>
      <c r="B22" s="77"/>
      <c r="C22" s="68" t="s">
        <v>161</v>
      </c>
      <c r="D22" s="104"/>
    </row>
    <row r="23" ht="16.5" customHeight="1" spans="1:4">
      <c r="A23" s="165"/>
      <c r="B23" s="77"/>
      <c r="C23" s="68" t="s">
        <v>162</v>
      </c>
      <c r="D23" s="104"/>
    </row>
    <row r="24" ht="16.5" customHeight="1" spans="1:4">
      <c r="A24" s="165"/>
      <c r="B24" s="77"/>
      <c r="C24" s="68" t="s">
        <v>163</v>
      </c>
      <c r="D24" s="104"/>
    </row>
    <row r="25" ht="16.5" customHeight="1" spans="1:4">
      <c r="A25" s="165"/>
      <c r="B25" s="77"/>
      <c r="C25" s="68" t="s">
        <v>164</v>
      </c>
      <c r="D25" s="104">
        <v>6725788.56</v>
      </c>
    </row>
    <row r="26" ht="16.5" customHeight="1" spans="1:4">
      <c r="A26" s="165"/>
      <c r="B26" s="77"/>
      <c r="C26" s="68" t="s">
        <v>165</v>
      </c>
      <c r="D26" s="104"/>
    </row>
    <row r="27" ht="16.5" customHeight="1" spans="1:4">
      <c r="A27" s="165"/>
      <c r="B27" s="77"/>
      <c r="C27" s="68" t="s">
        <v>166</v>
      </c>
      <c r="D27" s="104"/>
    </row>
    <row r="28" ht="16.5" customHeight="1" spans="1:4">
      <c r="A28" s="165"/>
      <c r="B28" s="77"/>
      <c r="C28" s="68" t="s">
        <v>167</v>
      </c>
      <c r="D28" s="104"/>
    </row>
    <row r="29" ht="16.5" customHeight="1" spans="1:4">
      <c r="A29" s="165"/>
      <c r="B29" s="77"/>
      <c r="C29" s="68" t="s">
        <v>168</v>
      </c>
      <c r="D29" s="104"/>
    </row>
    <row r="30" ht="16.5" customHeight="1" spans="1:4">
      <c r="A30" s="165"/>
      <c r="B30" s="77"/>
      <c r="C30" s="68" t="s">
        <v>169</v>
      </c>
      <c r="D30" s="104"/>
    </row>
    <row r="31" ht="16.5" customHeight="1" spans="1:4">
      <c r="A31" s="165"/>
      <c r="B31" s="77"/>
      <c r="C31" s="149" t="s">
        <v>170</v>
      </c>
      <c r="D31" s="104"/>
    </row>
    <row r="32" ht="16.5" customHeight="1" spans="1:4">
      <c r="A32" s="165"/>
      <c r="B32" s="77"/>
      <c r="C32" s="149" t="s">
        <v>171</v>
      </c>
      <c r="D32" s="104"/>
    </row>
    <row r="33" ht="16.5" customHeight="1" spans="1:4">
      <c r="A33" s="165"/>
      <c r="B33" s="77"/>
      <c r="C33" s="30" t="s">
        <v>172</v>
      </c>
      <c r="D33" s="104"/>
    </row>
    <row r="34" ht="15" customHeight="1" spans="1:4">
      <c r="A34" s="166" t="s">
        <v>50</v>
      </c>
      <c r="B34" s="167">
        <v>165640447.82</v>
      </c>
      <c r="C34" s="166" t="s">
        <v>51</v>
      </c>
      <c r="D34" s="167">
        <v>165640447.82</v>
      </c>
    </row>
  </sheetData>
  <mergeCells count="4">
    <mergeCell ref="A2:D2"/>
    <mergeCell ref="A3:B3"/>
    <mergeCell ref="A4:B4"/>
    <mergeCell ref="C4:D4"/>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G29"/>
  <sheetViews>
    <sheetView showZeros="0" tabSelected="1" workbookViewId="0">
      <selection activeCell="A1" sqref="A1"/>
    </sheetView>
  </sheetViews>
  <sheetFormatPr defaultColWidth="9.14166666666667" defaultRowHeight="14.25" customHeight="1" outlineLevelCol="6"/>
  <cols>
    <col min="1" max="1" width="20.1416666666667" customWidth="1"/>
    <col min="2" max="2" width="44" customWidth="1"/>
    <col min="3" max="7" width="24.1416666666667" customWidth="1"/>
  </cols>
  <sheetData>
    <row r="1" customHeight="1" spans="1:7">
      <c r="D1" s="135"/>
      <c r="F1" s="70"/>
      <c r="G1" s="136" t="s">
        <v>173</v>
      </c>
    </row>
    <row r="2" ht="41.25" customHeight="1" spans="1:7">
      <c r="A2" s="124" t="str">
        <f>"2026"&amp;"年一般公共预算支出预算表（按功能科目分类）"</f>
        <v>2026年一般公共预算支出预算表（按功能科目分类）</v>
      </c>
      <c r="B2" s="124"/>
      <c r="C2" s="124"/>
      <c r="D2" s="124"/>
      <c r="E2" s="124"/>
      <c r="F2" s="124"/>
      <c r="G2" s="124"/>
    </row>
    <row r="3" ht="18" customHeight="1" spans="1:7">
      <c r="A3" s="4" t="str">
        <f>"单位名称："&amp;"嵩明县公安局"</f>
        <v>单位名称：嵩明县公安局</v>
      </c>
      <c r="F3" s="121"/>
      <c r="G3" s="136" t="s">
        <v>1</v>
      </c>
    </row>
    <row r="4" ht="20.25" customHeight="1" spans="1:7">
      <c r="A4" s="156" t="s">
        <v>174</v>
      </c>
      <c r="B4" s="157"/>
      <c r="C4" s="125" t="s">
        <v>55</v>
      </c>
      <c r="D4" s="144" t="s">
        <v>75</v>
      </c>
      <c r="E4" s="11"/>
      <c r="F4" s="12"/>
      <c r="G4" s="138" t="s">
        <v>76</v>
      </c>
    </row>
    <row r="5" ht="20.25" customHeight="1" spans="1:7">
      <c r="A5" s="158" t="s">
        <v>72</v>
      </c>
      <c r="B5" s="158" t="s">
        <v>73</v>
      </c>
      <c r="C5" s="18"/>
      <c r="D5" s="130" t="s">
        <v>57</v>
      </c>
      <c r="E5" s="130" t="s">
        <v>175</v>
      </c>
      <c r="F5" s="130" t="s">
        <v>176</v>
      </c>
      <c r="G5" s="140"/>
    </row>
    <row r="6" ht="15" customHeight="1" spans="1:7">
      <c r="A6" s="60" t="s">
        <v>82</v>
      </c>
      <c r="B6" s="60" t="s">
        <v>83</v>
      </c>
      <c r="C6" s="60" t="s">
        <v>84</v>
      </c>
      <c r="D6" s="60" t="s">
        <v>85</v>
      </c>
      <c r="E6" s="60" t="s">
        <v>86</v>
      </c>
      <c r="F6" s="60" t="s">
        <v>87</v>
      </c>
      <c r="G6" s="60" t="s">
        <v>88</v>
      </c>
    </row>
    <row r="7" ht="18" customHeight="1" spans="1:7">
      <c r="A7" s="30" t="s">
        <v>97</v>
      </c>
      <c r="B7" s="30" t="s">
        <v>98</v>
      </c>
      <c r="C7" s="77">
        <v>142103829.38</v>
      </c>
      <c r="D7" s="77">
        <v>125549336.38</v>
      </c>
      <c r="E7" s="77">
        <v>105181063.38</v>
      </c>
      <c r="F7" s="77">
        <v>20368273</v>
      </c>
      <c r="G7" s="77">
        <v>16554493</v>
      </c>
    </row>
    <row r="8" ht="18" customHeight="1" spans="1:7">
      <c r="A8" s="134" t="s">
        <v>99</v>
      </c>
      <c r="B8" s="134" t="s">
        <v>100</v>
      </c>
      <c r="C8" s="77">
        <v>142072629.38</v>
      </c>
      <c r="D8" s="77">
        <v>125549336.38</v>
      </c>
      <c r="E8" s="77">
        <v>105181063.38</v>
      </c>
      <c r="F8" s="77">
        <v>20368273</v>
      </c>
      <c r="G8" s="77">
        <v>16523293</v>
      </c>
    </row>
    <row r="9" ht="18" customHeight="1" spans="1:7">
      <c r="A9" s="159" t="s">
        <v>101</v>
      </c>
      <c r="B9" s="159" t="s">
        <v>102</v>
      </c>
      <c r="C9" s="77">
        <v>139794329.38</v>
      </c>
      <c r="D9" s="77">
        <v>125549336.38</v>
      </c>
      <c r="E9" s="77">
        <v>105181063.38</v>
      </c>
      <c r="F9" s="77">
        <v>20368273</v>
      </c>
      <c r="G9" s="77">
        <v>14244993</v>
      </c>
    </row>
    <row r="10" ht="18" customHeight="1" spans="1:7">
      <c r="A10" s="159" t="s">
        <v>103</v>
      </c>
      <c r="B10" s="159" t="s">
        <v>104</v>
      </c>
      <c r="C10" s="77">
        <v>2278300</v>
      </c>
      <c r="D10" s="77"/>
      <c r="E10" s="77"/>
      <c r="F10" s="77"/>
      <c r="G10" s="77">
        <v>2278300</v>
      </c>
    </row>
    <row r="11" ht="18" customHeight="1" spans="1:7">
      <c r="A11" s="134" t="s">
        <v>105</v>
      </c>
      <c r="B11" s="134" t="s">
        <v>106</v>
      </c>
      <c r="C11" s="77">
        <v>31200</v>
      </c>
      <c r="D11" s="77"/>
      <c r="E11" s="77"/>
      <c r="F11" s="77"/>
      <c r="G11" s="77">
        <v>31200</v>
      </c>
    </row>
    <row r="12" ht="18" customHeight="1" spans="1:7">
      <c r="A12" s="159" t="s">
        <v>107</v>
      </c>
      <c r="B12" s="159" t="s">
        <v>102</v>
      </c>
      <c r="C12" s="77">
        <v>31200</v>
      </c>
      <c r="D12" s="77"/>
      <c r="E12" s="77"/>
      <c r="F12" s="77"/>
      <c r="G12" s="77">
        <v>31200</v>
      </c>
    </row>
    <row r="13" ht="18" customHeight="1" spans="1:7">
      <c r="A13" s="30" t="s">
        <v>108</v>
      </c>
      <c r="B13" s="30" t="s">
        <v>109</v>
      </c>
      <c r="C13" s="77">
        <v>9694402.15</v>
      </c>
      <c r="D13" s="77">
        <v>9623412.55</v>
      </c>
      <c r="E13" s="77">
        <v>9520412.55</v>
      </c>
      <c r="F13" s="77">
        <v>103000</v>
      </c>
      <c r="G13" s="77">
        <v>70989.6</v>
      </c>
    </row>
    <row r="14" ht="18" customHeight="1" spans="1:7">
      <c r="A14" s="134" t="s">
        <v>110</v>
      </c>
      <c r="B14" s="134" t="s">
        <v>111</v>
      </c>
      <c r="C14" s="77">
        <v>9611273</v>
      </c>
      <c r="D14" s="77">
        <v>9611273</v>
      </c>
      <c r="E14" s="77">
        <v>9508273</v>
      </c>
      <c r="F14" s="77">
        <v>103000</v>
      </c>
      <c r="G14" s="77"/>
    </row>
    <row r="15" ht="18" customHeight="1" spans="1:7">
      <c r="A15" s="159" t="s">
        <v>112</v>
      </c>
      <c r="B15" s="159" t="s">
        <v>113</v>
      </c>
      <c r="C15" s="77">
        <v>2348861</v>
      </c>
      <c r="D15" s="77">
        <v>2348861</v>
      </c>
      <c r="E15" s="77">
        <v>2245861</v>
      </c>
      <c r="F15" s="77">
        <v>103000</v>
      </c>
      <c r="G15" s="77"/>
    </row>
    <row r="16" ht="18" customHeight="1" spans="1:7">
      <c r="A16" s="159" t="s">
        <v>114</v>
      </c>
      <c r="B16" s="159" t="s">
        <v>115</v>
      </c>
      <c r="C16" s="77">
        <v>7262412</v>
      </c>
      <c r="D16" s="77">
        <v>7262412</v>
      </c>
      <c r="E16" s="77">
        <v>7262412</v>
      </c>
      <c r="F16" s="77"/>
      <c r="G16" s="77"/>
    </row>
    <row r="17" ht="18" customHeight="1" spans="1:7">
      <c r="A17" s="134" t="s">
        <v>116</v>
      </c>
      <c r="B17" s="134" t="s">
        <v>117</v>
      </c>
      <c r="C17" s="77">
        <v>70989.6</v>
      </c>
      <c r="D17" s="77"/>
      <c r="E17" s="77"/>
      <c r="F17" s="77"/>
      <c r="G17" s="77">
        <v>70989.6</v>
      </c>
    </row>
    <row r="18" ht="18" customHeight="1" spans="1:7">
      <c r="A18" s="159" t="s">
        <v>118</v>
      </c>
      <c r="B18" s="159" t="s">
        <v>119</v>
      </c>
      <c r="C18" s="77">
        <v>70989.6</v>
      </c>
      <c r="D18" s="77"/>
      <c r="E18" s="77"/>
      <c r="F18" s="77"/>
      <c r="G18" s="77">
        <v>70989.6</v>
      </c>
    </row>
    <row r="19" ht="18" customHeight="1" spans="1:7">
      <c r="A19" s="134" t="s">
        <v>120</v>
      </c>
      <c r="B19" s="134" t="s">
        <v>121</v>
      </c>
      <c r="C19" s="77">
        <v>12139.55</v>
      </c>
      <c r="D19" s="77">
        <v>12139.55</v>
      </c>
      <c r="E19" s="77">
        <v>12139.55</v>
      </c>
      <c r="F19" s="77"/>
      <c r="G19" s="77"/>
    </row>
    <row r="20" ht="18" customHeight="1" spans="1:7">
      <c r="A20" s="159" t="s">
        <v>122</v>
      </c>
      <c r="B20" s="159" t="s">
        <v>121</v>
      </c>
      <c r="C20" s="77">
        <v>12139.55</v>
      </c>
      <c r="D20" s="77">
        <v>12139.55</v>
      </c>
      <c r="E20" s="77">
        <v>12139.55</v>
      </c>
      <c r="F20" s="77"/>
      <c r="G20" s="77"/>
    </row>
    <row r="21" ht="18" customHeight="1" spans="1:7">
      <c r="A21" s="30" t="s">
        <v>123</v>
      </c>
      <c r="B21" s="30" t="s">
        <v>124</v>
      </c>
      <c r="C21" s="77">
        <v>7116427.73</v>
      </c>
      <c r="D21" s="77">
        <v>7116427.73</v>
      </c>
      <c r="E21" s="77">
        <v>7116427.73</v>
      </c>
      <c r="F21" s="77"/>
      <c r="G21" s="77"/>
    </row>
    <row r="22" ht="18" customHeight="1" spans="1:7">
      <c r="A22" s="134" t="s">
        <v>125</v>
      </c>
      <c r="B22" s="134" t="s">
        <v>126</v>
      </c>
      <c r="C22" s="77">
        <v>7116427.73</v>
      </c>
      <c r="D22" s="77">
        <v>7116427.73</v>
      </c>
      <c r="E22" s="77">
        <v>7116427.73</v>
      </c>
      <c r="F22" s="77"/>
      <c r="G22" s="77"/>
    </row>
    <row r="23" ht="18" customHeight="1" spans="1:7">
      <c r="A23" s="159" t="s">
        <v>127</v>
      </c>
      <c r="B23" s="159" t="s">
        <v>128</v>
      </c>
      <c r="C23" s="77">
        <v>4072653.28</v>
      </c>
      <c r="D23" s="77">
        <v>4072653.28</v>
      </c>
      <c r="E23" s="77">
        <v>4072653.28</v>
      </c>
      <c r="F23" s="77"/>
      <c r="G23" s="77"/>
    </row>
    <row r="24" ht="18" customHeight="1" spans="1:7">
      <c r="A24" s="159" t="s">
        <v>129</v>
      </c>
      <c r="B24" s="159" t="s">
        <v>130</v>
      </c>
      <c r="C24" s="77">
        <v>2731534.45</v>
      </c>
      <c r="D24" s="77">
        <v>2731534.45</v>
      </c>
      <c r="E24" s="77">
        <v>2731534.45</v>
      </c>
      <c r="F24" s="77"/>
      <c r="G24" s="77"/>
    </row>
    <row r="25" ht="18" customHeight="1" spans="1:7">
      <c r="A25" s="159" t="s">
        <v>131</v>
      </c>
      <c r="B25" s="159" t="s">
        <v>132</v>
      </c>
      <c r="C25" s="77">
        <v>312240</v>
      </c>
      <c r="D25" s="77">
        <v>312240</v>
      </c>
      <c r="E25" s="77">
        <v>312240</v>
      </c>
      <c r="F25" s="77"/>
      <c r="G25" s="77"/>
    </row>
    <row r="26" ht="18" customHeight="1" spans="1:7">
      <c r="A26" s="30" t="s">
        <v>133</v>
      </c>
      <c r="B26" s="30" t="s">
        <v>134</v>
      </c>
      <c r="C26" s="77">
        <v>6725788.56</v>
      </c>
      <c r="D26" s="77">
        <v>6725788.56</v>
      </c>
      <c r="E26" s="77">
        <v>6725788.56</v>
      </c>
      <c r="F26" s="77"/>
      <c r="G26" s="77"/>
    </row>
    <row r="27" ht="18" customHeight="1" spans="1:7">
      <c r="A27" s="134" t="s">
        <v>135</v>
      </c>
      <c r="B27" s="134" t="s">
        <v>136</v>
      </c>
      <c r="C27" s="77">
        <v>6725788.56</v>
      </c>
      <c r="D27" s="77">
        <v>6725788.56</v>
      </c>
      <c r="E27" s="77">
        <v>6725788.56</v>
      </c>
      <c r="F27" s="77"/>
      <c r="G27" s="77"/>
    </row>
    <row r="28" ht="18" customHeight="1" spans="1:7">
      <c r="A28" s="159" t="s">
        <v>137</v>
      </c>
      <c r="B28" s="159" t="s">
        <v>138</v>
      </c>
      <c r="C28" s="77">
        <v>6725788.56</v>
      </c>
      <c r="D28" s="77">
        <v>6725788.56</v>
      </c>
      <c r="E28" s="77">
        <v>6725788.56</v>
      </c>
      <c r="F28" s="77"/>
      <c r="G28" s="77"/>
    </row>
    <row r="29" ht="18" customHeight="1" spans="1:7">
      <c r="A29" s="76" t="s">
        <v>177</v>
      </c>
      <c r="B29" s="160" t="s">
        <v>177</v>
      </c>
      <c r="C29" s="77">
        <v>165640447.82</v>
      </c>
      <c r="D29" s="77">
        <v>149014965.22</v>
      </c>
      <c r="E29" s="77">
        <v>128543692.22</v>
      </c>
      <c r="F29" s="77">
        <v>20471273</v>
      </c>
      <c r="G29" s="77">
        <v>16625482.6</v>
      </c>
    </row>
  </sheetData>
  <mergeCells count="6">
    <mergeCell ref="A2:G2"/>
    <mergeCell ref="A4:B4"/>
    <mergeCell ref="D4:F4"/>
    <mergeCell ref="A29:B29"/>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F7"/>
  <sheetViews>
    <sheetView showZeros="0" tabSelected="1" topLeftCell="B1" workbookViewId="0">
      <selection activeCell="A1" sqref="A1"/>
    </sheetView>
  </sheetViews>
  <sheetFormatPr defaultColWidth="10.425" defaultRowHeight="14.25" customHeight="1" outlineLevelRow="6" outlineLevelCol="5"/>
  <cols>
    <col min="1" max="6" width="28.1416666666667" customWidth="1"/>
  </cols>
  <sheetData>
    <row r="1" customHeight="1" spans="1:6">
      <c r="A1" s="43"/>
      <c r="B1" s="43"/>
      <c r="C1" s="43"/>
      <c r="D1" s="43"/>
      <c r="E1" s="42"/>
      <c r="F1" s="152" t="s">
        <v>178</v>
      </c>
    </row>
    <row r="2" ht="41.25" customHeight="1" spans="1:6">
      <c r="A2" s="153" t="str">
        <f>"2026"&amp;"年一般公共预算“三公”经费支出预算表"</f>
        <v>2026年一般公共预算“三公”经费支出预算表</v>
      </c>
      <c r="B2" s="43"/>
      <c r="C2" s="43"/>
      <c r="D2" s="43"/>
      <c r="E2" s="42"/>
      <c r="F2" s="43"/>
    </row>
    <row r="3" customHeight="1" spans="1:6">
      <c r="A3" s="109" t="str">
        <f>"单位名称："&amp;"嵩明县公安局"</f>
        <v>单位名称：嵩明县公安局</v>
      </c>
      <c r="B3" s="154"/>
      <c r="D3" s="43"/>
      <c r="E3" s="42"/>
      <c r="F3" s="47" t="s">
        <v>1</v>
      </c>
    </row>
    <row r="4" ht="27" customHeight="1" spans="1:6">
      <c r="A4" s="48" t="s">
        <v>179</v>
      </c>
      <c r="B4" s="48" t="s">
        <v>180</v>
      </c>
      <c r="C4" s="50" t="s">
        <v>181</v>
      </c>
      <c r="D4" s="48"/>
      <c r="E4" s="49"/>
      <c r="F4" s="48" t="s">
        <v>182</v>
      </c>
    </row>
    <row r="5" ht="28.5" customHeight="1" spans="1:6">
      <c r="A5" s="155"/>
      <c r="B5" s="52"/>
      <c r="C5" s="49" t="s">
        <v>57</v>
      </c>
      <c r="D5" s="49" t="s">
        <v>183</v>
      </c>
      <c r="E5" s="49" t="s">
        <v>184</v>
      </c>
      <c r="F5" s="51"/>
    </row>
    <row r="6" ht="17.25" customHeight="1" spans="1:6">
      <c r="A6" s="56" t="s">
        <v>82</v>
      </c>
      <c r="B6" s="56" t="s">
        <v>83</v>
      </c>
      <c r="C6" s="56" t="s">
        <v>84</v>
      </c>
      <c r="D6" s="56" t="s">
        <v>85</v>
      </c>
      <c r="E6" s="56" t="s">
        <v>86</v>
      </c>
      <c r="F6" s="56" t="s">
        <v>87</v>
      </c>
    </row>
    <row r="7" ht="17.25" customHeight="1" spans="1:6">
      <c r="A7" s="77">
        <v>2252000</v>
      </c>
      <c r="B7" s="77"/>
      <c r="C7" s="77">
        <v>2250000</v>
      </c>
      <c r="D7" s="77"/>
      <c r="E7" s="77">
        <v>2250000</v>
      </c>
      <c r="F7" s="77">
        <v>2000</v>
      </c>
    </row>
  </sheetData>
  <mergeCells count="6">
    <mergeCell ref="A2:F2"/>
    <mergeCell ref="A3:B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X52"/>
  <sheetViews>
    <sheetView showZeros="0" tabSelected="1" topLeftCell="G1" workbookViewId="0">
      <selection activeCell="A1" sqref="A1"/>
    </sheetView>
  </sheetViews>
  <sheetFormatPr defaultColWidth="9.14166666666667" defaultRowHeight="14.25" customHeight="1"/>
  <cols>
    <col min="1" max="2" width="32.85" customWidth="1"/>
    <col min="3" max="3" width="20.7083333333333" customWidth="1"/>
    <col min="4" max="4" width="31.2833333333333" customWidth="1"/>
    <col min="5" max="5" width="10.1416666666667" customWidth="1"/>
    <col min="6" max="6" width="17.575" customWidth="1"/>
    <col min="7" max="7" width="10.2833333333333" customWidth="1"/>
    <col min="8" max="8" width="23" customWidth="1"/>
    <col min="9" max="24" width="18.7083333333333" customWidth="1"/>
  </cols>
  <sheetData>
    <row r="1" ht="13.5" customHeight="1" spans="1:24">
      <c r="B1" s="135"/>
      <c r="C1" s="141"/>
      <c r="E1" s="142"/>
      <c r="F1" s="142"/>
      <c r="G1" s="142"/>
      <c r="H1" s="142"/>
      <c r="I1" s="79"/>
      <c r="J1" s="79"/>
      <c r="K1" s="79"/>
      <c r="L1" s="79"/>
      <c r="M1" s="79"/>
      <c r="N1" s="79"/>
      <c r="R1" s="79"/>
      <c r="V1" s="141"/>
      <c r="X1" s="2" t="s">
        <v>185</v>
      </c>
    </row>
    <row r="2" ht="45.75" customHeight="1" spans="1:24">
      <c r="A2" s="65" t="str">
        <f>"2026"&amp;"年部门基本支出预算表"</f>
        <v>2026年部门基本支出预算表</v>
      </c>
      <c r="B2" s="3"/>
      <c r="C2" s="65"/>
      <c r="D2" s="65"/>
      <c r="E2" s="65"/>
      <c r="F2" s="65"/>
      <c r="G2" s="65"/>
      <c r="H2" s="65"/>
      <c r="I2" s="65"/>
      <c r="J2" s="65"/>
      <c r="K2" s="65"/>
      <c r="L2" s="65"/>
      <c r="M2" s="65"/>
      <c r="N2" s="65"/>
      <c r="O2" s="3"/>
      <c r="P2" s="3"/>
      <c r="Q2" s="3"/>
      <c r="R2" s="65"/>
      <c r="S2" s="65"/>
      <c r="T2" s="65"/>
      <c r="U2" s="65"/>
      <c r="V2" s="65"/>
      <c r="W2" s="65"/>
      <c r="X2" s="65"/>
    </row>
    <row r="3" ht="18.75" customHeight="1" spans="1:24">
      <c r="A3" s="4" t="str">
        <f>"单位名称："&amp;"嵩明县公安局"</f>
        <v>单位名称：嵩明县公安局</v>
      </c>
      <c r="B3" s="5"/>
      <c r="C3" s="143"/>
      <c r="D3" s="143"/>
      <c r="E3" s="143"/>
      <c r="F3" s="143"/>
      <c r="G3" s="143"/>
      <c r="H3" s="143"/>
      <c r="I3" s="84"/>
      <c r="J3" s="84"/>
      <c r="K3" s="84"/>
      <c r="L3" s="84"/>
      <c r="M3" s="84"/>
      <c r="N3" s="84"/>
      <c r="O3" s="6"/>
      <c r="P3" s="6"/>
      <c r="Q3" s="6"/>
      <c r="R3" s="84"/>
      <c r="V3" s="141"/>
      <c r="X3" s="2" t="s">
        <v>1</v>
      </c>
    </row>
    <row r="4" ht="18" customHeight="1" spans="1:24">
      <c r="A4" s="8" t="s">
        <v>186</v>
      </c>
      <c r="B4" s="8" t="s">
        <v>187</v>
      </c>
      <c r="C4" s="8" t="s">
        <v>188</v>
      </c>
      <c r="D4" s="8" t="s">
        <v>189</v>
      </c>
      <c r="E4" s="8" t="s">
        <v>190</v>
      </c>
      <c r="F4" s="8" t="s">
        <v>191</v>
      </c>
      <c r="G4" s="8" t="s">
        <v>192</v>
      </c>
      <c r="H4" s="8" t="s">
        <v>193</v>
      </c>
      <c r="I4" s="144" t="s">
        <v>194</v>
      </c>
      <c r="J4" s="90" t="s">
        <v>194</v>
      </c>
      <c r="K4" s="90"/>
      <c r="L4" s="90"/>
      <c r="M4" s="90"/>
      <c r="N4" s="90"/>
      <c r="O4" s="11"/>
      <c r="P4" s="11"/>
      <c r="Q4" s="11"/>
      <c r="R4" s="89" t="s">
        <v>61</v>
      </c>
      <c r="S4" s="90" t="s">
        <v>62</v>
      </c>
      <c r="T4" s="90"/>
      <c r="U4" s="90"/>
      <c r="V4" s="90"/>
      <c r="W4" s="90"/>
      <c r="X4" s="91"/>
    </row>
    <row r="5" ht="18" customHeight="1" spans="1:24">
      <c r="A5" s="13"/>
      <c r="B5" s="28"/>
      <c r="C5" s="127"/>
      <c r="D5" s="13"/>
      <c r="E5" s="13"/>
      <c r="F5" s="13"/>
      <c r="G5" s="13"/>
      <c r="H5" s="13"/>
      <c r="I5" s="125" t="s">
        <v>195</v>
      </c>
      <c r="J5" s="144" t="s">
        <v>58</v>
      </c>
      <c r="K5" s="90"/>
      <c r="L5" s="90"/>
      <c r="M5" s="90"/>
      <c r="N5" s="91"/>
      <c r="O5" s="10" t="s">
        <v>196</v>
      </c>
      <c r="P5" s="11"/>
      <c r="Q5" s="12"/>
      <c r="R5" s="8" t="s">
        <v>61</v>
      </c>
      <c r="S5" s="144" t="s">
        <v>62</v>
      </c>
      <c r="T5" s="89" t="s">
        <v>64</v>
      </c>
      <c r="U5" s="90" t="s">
        <v>62</v>
      </c>
      <c r="V5" s="89" t="s">
        <v>66</v>
      </c>
      <c r="W5" s="89" t="s">
        <v>67</v>
      </c>
      <c r="X5" s="145" t="s">
        <v>68</v>
      </c>
    </row>
    <row r="6" ht="19.5" customHeight="1" spans="1:24">
      <c r="A6" s="28"/>
      <c r="B6" s="28"/>
      <c r="C6" s="28"/>
      <c r="D6" s="28"/>
      <c r="E6" s="28"/>
      <c r="F6" s="28"/>
      <c r="G6" s="28"/>
      <c r="H6" s="28"/>
      <c r="I6" s="28"/>
      <c r="J6" s="146" t="s">
        <v>197</v>
      </c>
      <c r="K6" s="8" t="s">
        <v>198</v>
      </c>
      <c r="L6" s="8" t="s">
        <v>199</v>
      </c>
      <c r="M6" s="8" t="s">
        <v>200</v>
      </c>
      <c r="N6" s="8" t="s">
        <v>201</v>
      </c>
      <c r="O6" s="8" t="s">
        <v>58</v>
      </c>
      <c r="P6" s="8" t="s">
        <v>59</v>
      </c>
      <c r="Q6" s="8" t="s">
        <v>60</v>
      </c>
      <c r="R6" s="28"/>
      <c r="S6" s="8" t="s">
        <v>57</v>
      </c>
      <c r="T6" s="8" t="s">
        <v>64</v>
      </c>
      <c r="U6" s="8" t="s">
        <v>202</v>
      </c>
      <c r="V6" s="8" t="s">
        <v>66</v>
      </c>
      <c r="W6" s="8" t="s">
        <v>67</v>
      </c>
      <c r="X6" s="8" t="s">
        <v>68</v>
      </c>
    </row>
    <row r="7" ht="37.5" customHeight="1" spans="1:24">
      <c r="A7" s="147"/>
      <c r="B7" s="18"/>
      <c r="C7" s="147"/>
      <c r="D7" s="147"/>
      <c r="E7" s="147"/>
      <c r="F7" s="147"/>
      <c r="G7" s="147"/>
      <c r="H7" s="147"/>
      <c r="I7" s="147"/>
      <c r="J7" s="148" t="s">
        <v>57</v>
      </c>
      <c r="K7" s="16" t="s">
        <v>203</v>
      </c>
      <c r="L7" s="16" t="s">
        <v>199</v>
      </c>
      <c r="M7" s="16" t="s">
        <v>200</v>
      </c>
      <c r="N7" s="16" t="s">
        <v>201</v>
      </c>
      <c r="O7" s="16" t="s">
        <v>199</v>
      </c>
      <c r="P7" s="16" t="s">
        <v>200</v>
      </c>
      <c r="Q7" s="16" t="s">
        <v>201</v>
      </c>
      <c r="R7" s="16" t="s">
        <v>61</v>
      </c>
      <c r="S7" s="16" t="s">
        <v>57</v>
      </c>
      <c r="T7" s="16" t="s">
        <v>64</v>
      </c>
      <c r="U7" s="16" t="s">
        <v>202</v>
      </c>
      <c r="V7" s="16" t="s">
        <v>66</v>
      </c>
      <c r="W7" s="16" t="s">
        <v>67</v>
      </c>
      <c r="X7" s="16" t="s">
        <v>68</v>
      </c>
    </row>
    <row r="8" customHeight="1" spans="1:24">
      <c r="A8" s="29">
        <v>1</v>
      </c>
      <c r="B8" s="29">
        <v>2</v>
      </c>
      <c r="C8" s="29">
        <v>3</v>
      </c>
      <c r="D8" s="29">
        <v>4</v>
      </c>
      <c r="E8" s="29">
        <v>5</v>
      </c>
      <c r="F8" s="29">
        <v>6</v>
      </c>
      <c r="G8" s="29">
        <v>7</v>
      </c>
      <c r="H8" s="29">
        <v>8</v>
      </c>
      <c r="I8" s="29">
        <v>9</v>
      </c>
      <c r="J8" s="29">
        <v>10</v>
      </c>
      <c r="K8" s="29">
        <v>11</v>
      </c>
      <c r="L8" s="29">
        <v>12</v>
      </c>
      <c r="M8" s="29">
        <v>13</v>
      </c>
      <c r="N8" s="29">
        <v>14</v>
      </c>
      <c r="O8" s="29">
        <v>15</v>
      </c>
      <c r="P8" s="29">
        <v>16</v>
      </c>
      <c r="Q8" s="29">
        <v>17</v>
      </c>
      <c r="R8" s="29">
        <v>18</v>
      </c>
      <c r="S8" s="29">
        <v>19</v>
      </c>
      <c r="T8" s="29">
        <v>20</v>
      </c>
      <c r="U8" s="29">
        <v>21</v>
      </c>
      <c r="V8" s="29">
        <v>22</v>
      </c>
      <c r="W8" s="29">
        <v>23</v>
      </c>
      <c r="X8" s="29">
        <v>24</v>
      </c>
    </row>
    <row r="9" ht="20.25" customHeight="1" spans="1:24">
      <c r="A9" s="149" t="s">
        <v>70</v>
      </c>
      <c r="B9" s="149" t="s">
        <v>70</v>
      </c>
      <c r="C9" s="149" t="s">
        <v>204</v>
      </c>
      <c r="D9" s="149" t="s">
        <v>205</v>
      </c>
      <c r="E9" s="149" t="s">
        <v>101</v>
      </c>
      <c r="F9" s="149" t="s">
        <v>102</v>
      </c>
      <c r="G9" s="149" t="s">
        <v>206</v>
      </c>
      <c r="H9" s="149" t="s">
        <v>207</v>
      </c>
      <c r="I9" s="77">
        <v>16373736</v>
      </c>
      <c r="J9" s="77">
        <v>16373736</v>
      </c>
      <c r="K9" s="77"/>
      <c r="L9" s="77"/>
      <c r="M9" s="104">
        <v>16373736</v>
      </c>
      <c r="N9" s="77"/>
      <c r="O9" s="77"/>
      <c r="P9" s="77"/>
      <c r="Q9" s="77"/>
      <c r="R9" s="77"/>
      <c r="S9" s="77"/>
      <c r="T9" s="77"/>
      <c r="U9" s="77"/>
      <c r="V9" s="77"/>
      <c r="W9" s="77"/>
      <c r="X9" s="77"/>
    </row>
    <row r="10" ht="20.25" customHeight="1" spans="1:24">
      <c r="A10" s="149" t="s">
        <v>70</v>
      </c>
      <c r="B10" s="149" t="s">
        <v>70</v>
      </c>
      <c r="C10" s="149" t="s">
        <v>204</v>
      </c>
      <c r="D10" s="149" t="s">
        <v>205</v>
      </c>
      <c r="E10" s="149" t="s">
        <v>101</v>
      </c>
      <c r="F10" s="149" t="s">
        <v>102</v>
      </c>
      <c r="G10" s="149" t="s">
        <v>208</v>
      </c>
      <c r="H10" s="149" t="s">
        <v>209</v>
      </c>
      <c r="I10" s="77">
        <v>26755212</v>
      </c>
      <c r="J10" s="77">
        <v>26755212</v>
      </c>
      <c r="K10" s="23"/>
      <c r="L10" s="23"/>
      <c r="M10" s="104">
        <v>26755212</v>
      </c>
      <c r="N10" s="23"/>
      <c r="O10" s="77"/>
      <c r="P10" s="77"/>
      <c r="Q10" s="77"/>
      <c r="R10" s="77"/>
      <c r="S10" s="77"/>
      <c r="T10" s="77"/>
      <c r="U10" s="77"/>
      <c r="V10" s="77"/>
      <c r="W10" s="77"/>
      <c r="X10" s="77"/>
    </row>
    <row r="11" ht="20.25" customHeight="1" spans="1:24">
      <c r="A11" s="149" t="s">
        <v>70</v>
      </c>
      <c r="B11" s="149" t="s">
        <v>70</v>
      </c>
      <c r="C11" s="149" t="s">
        <v>204</v>
      </c>
      <c r="D11" s="149" t="s">
        <v>205</v>
      </c>
      <c r="E11" s="149" t="s">
        <v>101</v>
      </c>
      <c r="F11" s="149" t="s">
        <v>102</v>
      </c>
      <c r="G11" s="149" t="s">
        <v>208</v>
      </c>
      <c r="H11" s="149" t="s">
        <v>209</v>
      </c>
      <c r="I11" s="77">
        <v>5923441.36</v>
      </c>
      <c r="J11" s="77">
        <v>5923441.36</v>
      </c>
      <c r="K11" s="23"/>
      <c r="L11" s="23"/>
      <c r="M11" s="104">
        <v>5923441.36</v>
      </c>
      <c r="N11" s="23"/>
      <c r="O11" s="77"/>
      <c r="P11" s="77"/>
      <c r="Q11" s="77"/>
      <c r="R11" s="77"/>
      <c r="S11" s="77"/>
      <c r="T11" s="77"/>
      <c r="U11" s="77"/>
      <c r="V11" s="77"/>
      <c r="W11" s="77"/>
      <c r="X11" s="77"/>
    </row>
    <row r="12" ht="20.25" customHeight="1" spans="1:24">
      <c r="A12" s="149" t="s">
        <v>70</v>
      </c>
      <c r="B12" s="149" t="s">
        <v>70</v>
      </c>
      <c r="C12" s="149" t="s">
        <v>204</v>
      </c>
      <c r="D12" s="149" t="s">
        <v>205</v>
      </c>
      <c r="E12" s="149" t="s">
        <v>101</v>
      </c>
      <c r="F12" s="149" t="s">
        <v>102</v>
      </c>
      <c r="G12" s="149" t="s">
        <v>210</v>
      </c>
      <c r="H12" s="149" t="s">
        <v>211</v>
      </c>
      <c r="I12" s="77">
        <v>1364478</v>
      </c>
      <c r="J12" s="77">
        <v>1364478</v>
      </c>
      <c r="K12" s="23"/>
      <c r="L12" s="23"/>
      <c r="M12" s="104">
        <v>1364478</v>
      </c>
      <c r="N12" s="23"/>
      <c r="O12" s="77"/>
      <c r="P12" s="77"/>
      <c r="Q12" s="77"/>
      <c r="R12" s="77"/>
      <c r="S12" s="77"/>
      <c r="T12" s="77"/>
      <c r="U12" s="77"/>
      <c r="V12" s="77"/>
      <c r="W12" s="77"/>
      <c r="X12" s="77"/>
    </row>
    <row r="13" ht="20.25" customHeight="1" spans="1:24">
      <c r="A13" s="149" t="s">
        <v>70</v>
      </c>
      <c r="B13" s="149" t="s">
        <v>70</v>
      </c>
      <c r="C13" s="149" t="s">
        <v>204</v>
      </c>
      <c r="D13" s="149" t="s">
        <v>205</v>
      </c>
      <c r="E13" s="149" t="s">
        <v>101</v>
      </c>
      <c r="F13" s="149" t="s">
        <v>102</v>
      </c>
      <c r="G13" s="149" t="s">
        <v>210</v>
      </c>
      <c r="H13" s="149" t="s">
        <v>211</v>
      </c>
      <c r="I13" s="77">
        <v>4785.26</v>
      </c>
      <c r="J13" s="77">
        <v>4785.26</v>
      </c>
      <c r="K13" s="23"/>
      <c r="L13" s="23"/>
      <c r="M13" s="104">
        <v>4785.26</v>
      </c>
      <c r="N13" s="23"/>
      <c r="O13" s="77"/>
      <c r="P13" s="77"/>
      <c r="Q13" s="77"/>
      <c r="R13" s="77"/>
      <c r="S13" s="77"/>
      <c r="T13" s="77"/>
      <c r="U13" s="77"/>
      <c r="V13" s="77"/>
      <c r="W13" s="77"/>
      <c r="X13" s="77"/>
    </row>
    <row r="14" ht="20.25" customHeight="1" spans="1:24">
      <c r="A14" s="149" t="s">
        <v>70</v>
      </c>
      <c r="B14" s="149" t="s">
        <v>70</v>
      </c>
      <c r="C14" s="149" t="s">
        <v>212</v>
      </c>
      <c r="D14" s="149" t="s">
        <v>213</v>
      </c>
      <c r="E14" s="149" t="s">
        <v>114</v>
      </c>
      <c r="F14" s="149" t="s">
        <v>115</v>
      </c>
      <c r="G14" s="149" t="s">
        <v>214</v>
      </c>
      <c r="H14" s="149" t="s">
        <v>215</v>
      </c>
      <c r="I14" s="77">
        <v>7262412</v>
      </c>
      <c r="J14" s="77">
        <v>7262412</v>
      </c>
      <c r="K14" s="23"/>
      <c r="L14" s="23"/>
      <c r="M14" s="104">
        <v>7262412</v>
      </c>
      <c r="N14" s="23"/>
      <c r="O14" s="77"/>
      <c r="P14" s="77"/>
      <c r="Q14" s="77"/>
      <c r="R14" s="77"/>
      <c r="S14" s="77"/>
      <c r="T14" s="77"/>
      <c r="U14" s="77"/>
      <c r="V14" s="77"/>
      <c r="W14" s="77"/>
      <c r="X14" s="77"/>
    </row>
    <row r="15" ht="20.25" customHeight="1" spans="1:24">
      <c r="A15" s="149" t="s">
        <v>70</v>
      </c>
      <c r="B15" s="149" t="s">
        <v>70</v>
      </c>
      <c r="C15" s="149" t="s">
        <v>212</v>
      </c>
      <c r="D15" s="149" t="s">
        <v>213</v>
      </c>
      <c r="E15" s="149" t="s">
        <v>127</v>
      </c>
      <c r="F15" s="149" t="s">
        <v>128</v>
      </c>
      <c r="G15" s="149" t="s">
        <v>216</v>
      </c>
      <c r="H15" s="149" t="s">
        <v>217</v>
      </c>
      <c r="I15" s="77">
        <v>486837.12</v>
      </c>
      <c r="J15" s="77">
        <v>486837.12</v>
      </c>
      <c r="K15" s="23"/>
      <c r="L15" s="23"/>
      <c r="M15" s="104">
        <v>486837.12</v>
      </c>
      <c r="N15" s="23"/>
      <c r="O15" s="77"/>
      <c r="P15" s="77"/>
      <c r="Q15" s="77"/>
      <c r="R15" s="77"/>
      <c r="S15" s="77"/>
      <c r="T15" s="77"/>
      <c r="U15" s="77"/>
      <c r="V15" s="77"/>
      <c r="W15" s="77"/>
      <c r="X15" s="77"/>
    </row>
    <row r="16" ht="20.25" customHeight="1" spans="1:24">
      <c r="A16" s="149" t="s">
        <v>70</v>
      </c>
      <c r="B16" s="149" t="s">
        <v>70</v>
      </c>
      <c r="C16" s="149" t="s">
        <v>212</v>
      </c>
      <c r="D16" s="149" t="s">
        <v>213</v>
      </c>
      <c r="E16" s="149" t="s">
        <v>127</v>
      </c>
      <c r="F16" s="149" t="s">
        <v>128</v>
      </c>
      <c r="G16" s="149" t="s">
        <v>216</v>
      </c>
      <c r="H16" s="149" t="s">
        <v>217</v>
      </c>
      <c r="I16" s="77">
        <v>3585816.16</v>
      </c>
      <c r="J16" s="77">
        <v>3585816.16</v>
      </c>
      <c r="K16" s="23"/>
      <c r="L16" s="23"/>
      <c r="M16" s="104">
        <v>3585816.16</v>
      </c>
      <c r="N16" s="23"/>
      <c r="O16" s="77"/>
      <c r="P16" s="77"/>
      <c r="Q16" s="77"/>
      <c r="R16" s="77"/>
      <c r="S16" s="77"/>
      <c r="T16" s="77"/>
      <c r="U16" s="77"/>
      <c r="V16" s="77"/>
      <c r="W16" s="77"/>
      <c r="X16" s="77"/>
    </row>
    <row r="17" ht="20.25" customHeight="1" spans="1:24">
      <c r="A17" s="149" t="s">
        <v>70</v>
      </c>
      <c r="B17" s="149" t="s">
        <v>70</v>
      </c>
      <c r="C17" s="149" t="s">
        <v>212</v>
      </c>
      <c r="D17" s="149" t="s">
        <v>213</v>
      </c>
      <c r="E17" s="149" t="s">
        <v>129</v>
      </c>
      <c r="F17" s="149" t="s">
        <v>130</v>
      </c>
      <c r="G17" s="149" t="s">
        <v>218</v>
      </c>
      <c r="H17" s="149" t="s">
        <v>219</v>
      </c>
      <c r="I17" s="77">
        <v>2731534.45</v>
      </c>
      <c r="J17" s="77">
        <v>2731534.45</v>
      </c>
      <c r="K17" s="23"/>
      <c r="L17" s="23"/>
      <c r="M17" s="104">
        <v>2731534.45</v>
      </c>
      <c r="N17" s="23"/>
      <c r="O17" s="77"/>
      <c r="P17" s="77"/>
      <c r="Q17" s="77"/>
      <c r="R17" s="77"/>
      <c r="S17" s="77"/>
      <c r="T17" s="77"/>
      <c r="U17" s="77"/>
      <c r="V17" s="77"/>
      <c r="W17" s="77"/>
      <c r="X17" s="77"/>
    </row>
    <row r="18" ht="20.25" customHeight="1" spans="1:24">
      <c r="A18" s="149" t="s">
        <v>70</v>
      </c>
      <c r="B18" s="149" t="s">
        <v>70</v>
      </c>
      <c r="C18" s="149" t="s">
        <v>212</v>
      </c>
      <c r="D18" s="149" t="s">
        <v>213</v>
      </c>
      <c r="E18" s="149" t="s">
        <v>122</v>
      </c>
      <c r="F18" s="149" t="s">
        <v>121</v>
      </c>
      <c r="G18" s="149" t="s">
        <v>220</v>
      </c>
      <c r="H18" s="149" t="s">
        <v>221</v>
      </c>
      <c r="I18" s="77">
        <v>12139.55</v>
      </c>
      <c r="J18" s="77">
        <v>12139.55</v>
      </c>
      <c r="K18" s="23"/>
      <c r="L18" s="23"/>
      <c r="M18" s="104">
        <v>12139.55</v>
      </c>
      <c r="N18" s="23"/>
      <c r="O18" s="77"/>
      <c r="P18" s="77"/>
      <c r="Q18" s="77"/>
      <c r="R18" s="77"/>
      <c r="S18" s="77"/>
      <c r="T18" s="77"/>
      <c r="U18" s="77"/>
      <c r="V18" s="77"/>
      <c r="W18" s="77"/>
      <c r="X18" s="77"/>
    </row>
    <row r="19" ht="20.25" customHeight="1" spans="1:24">
      <c r="A19" s="149" t="s">
        <v>70</v>
      </c>
      <c r="B19" s="149" t="s">
        <v>70</v>
      </c>
      <c r="C19" s="149" t="s">
        <v>212</v>
      </c>
      <c r="D19" s="149" t="s">
        <v>213</v>
      </c>
      <c r="E19" s="149" t="s">
        <v>131</v>
      </c>
      <c r="F19" s="149" t="s">
        <v>132</v>
      </c>
      <c r="G19" s="149" t="s">
        <v>220</v>
      </c>
      <c r="H19" s="149" t="s">
        <v>221</v>
      </c>
      <c r="I19" s="77">
        <v>237120</v>
      </c>
      <c r="J19" s="77">
        <v>237120</v>
      </c>
      <c r="K19" s="23"/>
      <c r="L19" s="23"/>
      <c r="M19" s="104">
        <v>237120</v>
      </c>
      <c r="N19" s="23"/>
      <c r="O19" s="77"/>
      <c r="P19" s="77"/>
      <c r="Q19" s="77"/>
      <c r="R19" s="77"/>
      <c r="S19" s="77"/>
      <c r="T19" s="77"/>
      <c r="U19" s="77"/>
      <c r="V19" s="77"/>
      <c r="W19" s="77"/>
      <c r="X19" s="77"/>
    </row>
    <row r="20" ht="20.25" customHeight="1" spans="1:24">
      <c r="A20" s="149" t="s">
        <v>70</v>
      </c>
      <c r="B20" s="149" t="s">
        <v>70</v>
      </c>
      <c r="C20" s="149" t="s">
        <v>212</v>
      </c>
      <c r="D20" s="149" t="s">
        <v>213</v>
      </c>
      <c r="E20" s="149" t="s">
        <v>131</v>
      </c>
      <c r="F20" s="149" t="s">
        <v>132</v>
      </c>
      <c r="G20" s="149" t="s">
        <v>220</v>
      </c>
      <c r="H20" s="149" t="s">
        <v>221</v>
      </c>
      <c r="I20" s="77">
        <v>75120</v>
      </c>
      <c r="J20" s="77">
        <v>75120</v>
      </c>
      <c r="K20" s="23"/>
      <c r="L20" s="23"/>
      <c r="M20" s="104">
        <v>75120</v>
      </c>
      <c r="N20" s="23"/>
      <c r="O20" s="77"/>
      <c r="P20" s="77"/>
      <c r="Q20" s="77"/>
      <c r="R20" s="77"/>
      <c r="S20" s="77"/>
      <c r="T20" s="77"/>
      <c r="U20" s="77"/>
      <c r="V20" s="77"/>
      <c r="W20" s="77"/>
      <c r="X20" s="77"/>
    </row>
    <row r="21" ht="20.25" customHeight="1" spans="1:24">
      <c r="A21" s="149" t="s">
        <v>70</v>
      </c>
      <c r="B21" s="149" t="s">
        <v>70</v>
      </c>
      <c r="C21" s="149" t="s">
        <v>222</v>
      </c>
      <c r="D21" s="149" t="s">
        <v>138</v>
      </c>
      <c r="E21" s="149" t="s">
        <v>137</v>
      </c>
      <c r="F21" s="149" t="s">
        <v>138</v>
      </c>
      <c r="G21" s="149" t="s">
        <v>223</v>
      </c>
      <c r="H21" s="149" t="s">
        <v>138</v>
      </c>
      <c r="I21" s="77">
        <v>433255.2</v>
      </c>
      <c r="J21" s="77">
        <v>433255.2</v>
      </c>
      <c r="K21" s="23"/>
      <c r="L21" s="23"/>
      <c r="M21" s="104">
        <v>433255.2</v>
      </c>
      <c r="N21" s="23"/>
      <c r="O21" s="77"/>
      <c r="P21" s="77"/>
      <c r="Q21" s="77"/>
      <c r="R21" s="77"/>
      <c r="S21" s="77"/>
      <c r="T21" s="77"/>
      <c r="U21" s="77"/>
      <c r="V21" s="77"/>
      <c r="W21" s="77"/>
      <c r="X21" s="77"/>
    </row>
    <row r="22" ht="20.25" customHeight="1" spans="1:24">
      <c r="A22" s="149" t="s">
        <v>70</v>
      </c>
      <c r="B22" s="149" t="s">
        <v>70</v>
      </c>
      <c r="C22" s="149" t="s">
        <v>222</v>
      </c>
      <c r="D22" s="149" t="s">
        <v>138</v>
      </c>
      <c r="E22" s="149" t="s">
        <v>137</v>
      </c>
      <c r="F22" s="149" t="s">
        <v>138</v>
      </c>
      <c r="G22" s="149" t="s">
        <v>223</v>
      </c>
      <c r="H22" s="149" t="s">
        <v>138</v>
      </c>
      <c r="I22" s="77">
        <v>6292533.36</v>
      </c>
      <c r="J22" s="77">
        <v>6292533.36</v>
      </c>
      <c r="K22" s="23"/>
      <c r="L22" s="23"/>
      <c r="M22" s="104">
        <v>6292533.36</v>
      </c>
      <c r="N22" s="23"/>
      <c r="O22" s="77"/>
      <c r="P22" s="77"/>
      <c r="Q22" s="77"/>
      <c r="R22" s="77"/>
      <c r="S22" s="77"/>
      <c r="T22" s="77"/>
      <c r="U22" s="77"/>
      <c r="V22" s="77"/>
      <c r="W22" s="77"/>
      <c r="X22" s="77"/>
    </row>
    <row r="23" ht="20.25" customHeight="1" spans="1:24">
      <c r="A23" s="149" t="s">
        <v>70</v>
      </c>
      <c r="B23" s="149" t="s">
        <v>70</v>
      </c>
      <c r="C23" s="149" t="s">
        <v>224</v>
      </c>
      <c r="D23" s="149" t="s">
        <v>225</v>
      </c>
      <c r="E23" s="149" t="s">
        <v>101</v>
      </c>
      <c r="F23" s="149" t="s">
        <v>102</v>
      </c>
      <c r="G23" s="149" t="s">
        <v>226</v>
      </c>
      <c r="H23" s="149" t="s">
        <v>227</v>
      </c>
      <c r="I23" s="77">
        <v>840000</v>
      </c>
      <c r="J23" s="77">
        <v>840000</v>
      </c>
      <c r="K23" s="23"/>
      <c r="L23" s="23"/>
      <c r="M23" s="104">
        <v>840000</v>
      </c>
      <c r="N23" s="23"/>
      <c r="O23" s="77"/>
      <c r="P23" s="77"/>
      <c r="Q23" s="77"/>
      <c r="R23" s="77"/>
      <c r="S23" s="77"/>
      <c r="T23" s="77"/>
      <c r="U23" s="77"/>
      <c r="V23" s="77"/>
      <c r="W23" s="77"/>
      <c r="X23" s="77"/>
    </row>
    <row r="24" ht="20.25" customHeight="1" spans="1:24">
      <c r="A24" s="149" t="s">
        <v>70</v>
      </c>
      <c r="B24" s="149" t="s">
        <v>70</v>
      </c>
      <c r="C24" s="149" t="s">
        <v>228</v>
      </c>
      <c r="D24" s="149" t="s">
        <v>229</v>
      </c>
      <c r="E24" s="149" t="s">
        <v>101</v>
      </c>
      <c r="F24" s="149" t="s">
        <v>102</v>
      </c>
      <c r="G24" s="149" t="s">
        <v>230</v>
      </c>
      <c r="H24" s="149" t="s">
        <v>229</v>
      </c>
      <c r="I24" s="77">
        <v>1056000</v>
      </c>
      <c r="J24" s="77">
        <v>1056000</v>
      </c>
      <c r="K24" s="23"/>
      <c r="L24" s="23"/>
      <c r="M24" s="104">
        <v>1056000</v>
      </c>
      <c r="N24" s="23"/>
      <c r="O24" s="77"/>
      <c r="P24" s="77"/>
      <c r="Q24" s="77"/>
      <c r="R24" s="77"/>
      <c r="S24" s="77"/>
      <c r="T24" s="77"/>
      <c r="U24" s="77"/>
      <c r="V24" s="77"/>
      <c r="W24" s="77"/>
      <c r="X24" s="77"/>
    </row>
    <row r="25" ht="20.25" customHeight="1" spans="1:24">
      <c r="A25" s="149" t="s">
        <v>70</v>
      </c>
      <c r="B25" s="149" t="s">
        <v>70</v>
      </c>
      <c r="C25" s="149" t="s">
        <v>231</v>
      </c>
      <c r="D25" s="149" t="s">
        <v>232</v>
      </c>
      <c r="E25" s="149" t="s">
        <v>101</v>
      </c>
      <c r="F25" s="149" t="s">
        <v>102</v>
      </c>
      <c r="G25" s="149" t="s">
        <v>233</v>
      </c>
      <c r="H25" s="149" t="s">
        <v>234</v>
      </c>
      <c r="I25" s="77">
        <v>2907000</v>
      </c>
      <c r="J25" s="77">
        <v>2907000</v>
      </c>
      <c r="K25" s="23"/>
      <c r="L25" s="23"/>
      <c r="M25" s="104">
        <v>2907000</v>
      </c>
      <c r="N25" s="23"/>
      <c r="O25" s="77"/>
      <c r="P25" s="77"/>
      <c r="Q25" s="77"/>
      <c r="R25" s="77"/>
      <c r="S25" s="77"/>
      <c r="T25" s="77"/>
      <c r="U25" s="77"/>
      <c r="V25" s="77"/>
      <c r="W25" s="77"/>
      <c r="X25" s="77"/>
    </row>
    <row r="26" ht="20.25" customHeight="1" spans="1:24">
      <c r="A26" s="149" t="s">
        <v>70</v>
      </c>
      <c r="B26" s="149" t="s">
        <v>70</v>
      </c>
      <c r="C26" s="149" t="s">
        <v>235</v>
      </c>
      <c r="D26" s="149" t="s">
        <v>236</v>
      </c>
      <c r="E26" s="149" t="s">
        <v>101</v>
      </c>
      <c r="F26" s="149" t="s">
        <v>102</v>
      </c>
      <c r="G26" s="149" t="s">
        <v>237</v>
      </c>
      <c r="H26" s="149" t="s">
        <v>238</v>
      </c>
      <c r="I26" s="77">
        <v>557140</v>
      </c>
      <c r="J26" s="77">
        <v>557140</v>
      </c>
      <c r="K26" s="23"/>
      <c r="L26" s="23"/>
      <c r="M26" s="104">
        <v>557140</v>
      </c>
      <c r="N26" s="23"/>
      <c r="O26" s="77"/>
      <c r="P26" s="77"/>
      <c r="Q26" s="77"/>
      <c r="R26" s="77"/>
      <c r="S26" s="77"/>
      <c r="T26" s="77"/>
      <c r="U26" s="77"/>
      <c r="V26" s="77"/>
      <c r="W26" s="77"/>
      <c r="X26" s="77"/>
    </row>
    <row r="27" ht="20.25" customHeight="1" spans="1:24">
      <c r="A27" s="149" t="s">
        <v>70</v>
      </c>
      <c r="B27" s="149" t="s">
        <v>70</v>
      </c>
      <c r="C27" s="149" t="s">
        <v>235</v>
      </c>
      <c r="D27" s="149" t="s">
        <v>236</v>
      </c>
      <c r="E27" s="149" t="s">
        <v>101</v>
      </c>
      <c r="F27" s="149" t="s">
        <v>102</v>
      </c>
      <c r="G27" s="149" t="s">
        <v>237</v>
      </c>
      <c r="H27" s="149" t="s">
        <v>238</v>
      </c>
      <c r="I27" s="77">
        <v>470000</v>
      </c>
      <c r="J27" s="77">
        <v>470000</v>
      </c>
      <c r="K27" s="23"/>
      <c r="L27" s="23"/>
      <c r="M27" s="104">
        <v>470000</v>
      </c>
      <c r="N27" s="23"/>
      <c r="O27" s="77"/>
      <c r="P27" s="77"/>
      <c r="Q27" s="77"/>
      <c r="R27" s="77"/>
      <c r="S27" s="77"/>
      <c r="T27" s="77"/>
      <c r="U27" s="77"/>
      <c r="V27" s="77"/>
      <c r="W27" s="77"/>
      <c r="X27" s="77"/>
    </row>
    <row r="28" ht="20.25" customHeight="1" spans="1:24">
      <c r="A28" s="149" t="s">
        <v>70</v>
      </c>
      <c r="B28" s="149" t="s">
        <v>70</v>
      </c>
      <c r="C28" s="149" t="s">
        <v>235</v>
      </c>
      <c r="D28" s="149" t="s">
        <v>236</v>
      </c>
      <c r="E28" s="149" t="s">
        <v>112</v>
      </c>
      <c r="F28" s="149" t="s">
        <v>113</v>
      </c>
      <c r="G28" s="149" t="s">
        <v>237</v>
      </c>
      <c r="H28" s="149" t="s">
        <v>238</v>
      </c>
      <c r="I28" s="77">
        <v>103000</v>
      </c>
      <c r="J28" s="77">
        <v>103000</v>
      </c>
      <c r="K28" s="23"/>
      <c r="L28" s="23"/>
      <c r="M28" s="104">
        <v>103000</v>
      </c>
      <c r="N28" s="23"/>
      <c r="O28" s="77"/>
      <c r="P28" s="77"/>
      <c r="Q28" s="77"/>
      <c r="R28" s="77"/>
      <c r="S28" s="77"/>
      <c r="T28" s="77"/>
      <c r="U28" s="77"/>
      <c r="V28" s="77"/>
      <c r="W28" s="77"/>
      <c r="X28" s="77"/>
    </row>
    <row r="29" ht="20.25" customHeight="1" spans="1:24">
      <c r="A29" s="149" t="s">
        <v>70</v>
      </c>
      <c r="B29" s="149" t="s">
        <v>70</v>
      </c>
      <c r="C29" s="149" t="s">
        <v>235</v>
      </c>
      <c r="D29" s="149" t="s">
        <v>236</v>
      </c>
      <c r="E29" s="149" t="s">
        <v>101</v>
      </c>
      <c r="F29" s="149" t="s">
        <v>102</v>
      </c>
      <c r="G29" s="149" t="s">
        <v>239</v>
      </c>
      <c r="H29" s="149" t="s">
        <v>240</v>
      </c>
      <c r="I29" s="77">
        <v>231620</v>
      </c>
      <c r="J29" s="77">
        <v>231620</v>
      </c>
      <c r="K29" s="23"/>
      <c r="L29" s="23"/>
      <c r="M29" s="104">
        <v>231620</v>
      </c>
      <c r="N29" s="23"/>
      <c r="O29" s="77"/>
      <c r="P29" s="77"/>
      <c r="Q29" s="77"/>
      <c r="R29" s="77"/>
      <c r="S29" s="77"/>
      <c r="T29" s="77"/>
      <c r="U29" s="77"/>
      <c r="V29" s="77"/>
      <c r="W29" s="77"/>
      <c r="X29" s="77"/>
    </row>
    <row r="30" ht="20.25" customHeight="1" spans="1:24">
      <c r="A30" s="149" t="s">
        <v>70</v>
      </c>
      <c r="B30" s="149" t="s">
        <v>70</v>
      </c>
      <c r="C30" s="149" t="s">
        <v>235</v>
      </c>
      <c r="D30" s="149" t="s">
        <v>236</v>
      </c>
      <c r="E30" s="149" t="s">
        <v>101</v>
      </c>
      <c r="F30" s="149" t="s">
        <v>102</v>
      </c>
      <c r="G30" s="149" t="s">
        <v>241</v>
      </c>
      <c r="H30" s="149" t="s">
        <v>242</v>
      </c>
      <c r="I30" s="77">
        <v>1158100</v>
      </c>
      <c r="J30" s="77">
        <v>1158100</v>
      </c>
      <c r="K30" s="23"/>
      <c r="L30" s="23"/>
      <c r="M30" s="104">
        <v>1158100</v>
      </c>
      <c r="N30" s="23"/>
      <c r="O30" s="77"/>
      <c r="P30" s="77"/>
      <c r="Q30" s="77"/>
      <c r="R30" s="77"/>
      <c r="S30" s="77"/>
      <c r="T30" s="77"/>
      <c r="U30" s="77"/>
      <c r="V30" s="77"/>
      <c r="W30" s="77"/>
      <c r="X30" s="77"/>
    </row>
    <row r="31" ht="20.25" customHeight="1" spans="1:24">
      <c r="A31" s="149" t="s">
        <v>70</v>
      </c>
      <c r="B31" s="149" t="s">
        <v>70</v>
      </c>
      <c r="C31" s="149" t="s">
        <v>235</v>
      </c>
      <c r="D31" s="149" t="s">
        <v>236</v>
      </c>
      <c r="E31" s="149" t="s">
        <v>101</v>
      </c>
      <c r="F31" s="149" t="s">
        <v>102</v>
      </c>
      <c r="G31" s="149" t="s">
        <v>243</v>
      </c>
      <c r="H31" s="149" t="s">
        <v>244</v>
      </c>
      <c r="I31" s="77">
        <v>87640</v>
      </c>
      <c r="J31" s="77">
        <v>87640</v>
      </c>
      <c r="K31" s="23"/>
      <c r="L31" s="23"/>
      <c r="M31" s="104">
        <v>87640</v>
      </c>
      <c r="N31" s="23"/>
      <c r="O31" s="77"/>
      <c r="P31" s="77"/>
      <c r="Q31" s="77"/>
      <c r="R31" s="77"/>
      <c r="S31" s="77"/>
      <c r="T31" s="77"/>
      <c r="U31" s="77"/>
      <c r="V31" s="77"/>
      <c r="W31" s="77"/>
      <c r="X31" s="77"/>
    </row>
    <row r="32" ht="20.25" customHeight="1" spans="1:24">
      <c r="A32" s="149" t="s">
        <v>70</v>
      </c>
      <c r="B32" s="149" t="s">
        <v>70</v>
      </c>
      <c r="C32" s="149" t="s">
        <v>235</v>
      </c>
      <c r="D32" s="149" t="s">
        <v>236</v>
      </c>
      <c r="E32" s="149" t="s">
        <v>101</v>
      </c>
      <c r="F32" s="149" t="s">
        <v>102</v>
      </c>
      <c r="G32" s="149" t="s">
        <v>245</v>
      </c>
      <c r="H32" s="149" t="s">
        <v>246</v>
      </c>
      <c r="I32" s="77">
        <v>156500</v>
      </c>
      <c r="J32" s="77">
        <v>156500</v>
      </c>
      <c r="K32" s="23"/>
      <c r="L32" s="23"/>
      <c r="M32" s="104">
        <v>156500</v>
      </c>
      <c r="N32" s="23"/>
      <c r="O32" s="77"/>
      <c r="P32" s="77"/>
      <c r="Q32" s="77"/>
      <c r="R32" s="77"/>
      <c r="S32" s="77"/>
      <c r="T32" s="77"/>
      <c r="U32" s="77"/>
      <c r="V32" s="77"/>
      <c r="W32" s="77"/>
      <c r="X32" s="77"/>
    </row>
    <row r="33" ht="20.25" customHeight="1" spans="1:24">
      <c r="A33" s="149" t="s">
        <v>70</v>
      </c>
      <c r="B33" s="149" t="s">
        <v>70</v>
      </c>
      <c r="C33" s="149" t="s">
        <v>235</v>
      </c>
      <c r="D33" s="149" t="s">
        <v>236</v>
      </c>
      <c r="E33" s="149" t="s">
        <v>101</v>
      </c>
      <c r="F33" s="149" t="s">
        <v>102</v>
      </c>
      <c r="G33" s="149" t="s">
        <v>247</v>
      </c>
      <c r="H33" s="149" t="s">
        <v>248</v>
      </c>
      <c r="I33" s="77">
        <v>626000</v>
      </c>
      <c r="J33" s="77">
        <v>626000</v>
      </c>
      <c r="K33" s="23"/>
      <c r="L33" s="23"/>
      <c r="M33" s="104">
        <v>626000</v>
      </c>
      <c r="N33" s="23"/>
      <c r="O33" s="77"/>
      <c r="P33" s="77"/>
      <c r="Q33" s="77"/>
      <c r="R33" s="77"/>
      <c r="S33" s="77"/>
      <c r="T33" s="77"/>
      <c r="U33" s="77"/>
      <c r="V33" s="77"/>
      <c r="W33" s="77"/>
      <c r="X33" s="77"/>
    </row>
    <row r="34" ht="20.25" customHeight="1" spans="1:24">
      <c r="A34" s="149" t="s">
        <v>70</v>
      </c>
      <c r="B34" s="149" t="s">
        <v>70</v>
      </c>
      <c r="C34" s="149" t="s">
        <v>235</v>
      </c>
      <c r="D34" s="149" t="s">
        <v>236</v>
      </c>
      <c r="E34" s="149" t="s">
        <v>101</v>
      </c>
      <c r="F34" s="149" t="s">
        <v>102</v>
      </c>
      <c r="G34" s="149" t="s">
        <v>249</v>
      </c>
      <c r="H34" s="149" t="s">
        <v>250</v>
      </c>
      <c r="I34" s="77">
        <v>313000</v>
      </c>
      <c r="J34" s="77">
        <v>313000</v>
      </c>
      <c r="K34" s="23"/>
      <c r="L34" s="23"/>
      <c r="M34" s="104">
        <v>313000</v>
      </c>
      <c r="N34" s="23"/>
      <c r="O34" s="77"/>
      <c r="P34" s="77"/>
      <c r="Q34" s="77"/>
      <c r="R34" s="77"/>
      <c r="S34" s="77"/>
      <c r="T34" s="77"/>
      <c r="U34" s="77"/>
      <c r="V34" s="77"/>
      <c r="W34" s="77"/>
      <c r="X34" s="77"/>
    </row>
    <row r="35" ht="20.25" customHeight="1" spans="1:24">
      <c r="A35" s="149" t="s">
        <v>70</v>
      </c>
      <c r="B35" s="149" t="s">
        <v>70</v>
      </c>
      <c r="C35" s="149" t="s">
        <v>235</v>
      </c>
      <c r="D35" s="149" t="s">
        <v>236</v>
      </c>
      <c r="E35" s="149" t="s">
        <v>101</v>
      </c>
      <c r="F35" s="149" t="s">
        <v>102</v>
      </c>
      <c r="G35" s="149" t="s">
        <v>251</v>
      </c>
      <c r="H35" s="149" t="s">
        <v>252</v>
      </c>
      <c r="I35" s="77">
        <v>719174</v>
      </c>
      <c r="J35" s="77">
        <v>719174</v>
      </c>
      <c r="K35" s="23"/>
      <c r="L35" s="23"/>
      <c r="M35" s="104">
        <v>719174</v>
      </c>
      <c r="N35" s="23"/>
      <c r="O35" s="77"/>
      <c r="P35" s="77"/>
      <c r="Q35" s="77"/>
      <c r="R35" s="77"/>
      <c r="S35" s="77"/>
      <c r="T35" s="77"/>
      <c r="U35" s="77"/>
      <c r="V35" s="77"/>
      <c r="W35" s="77"/>
      <c r="X35" s="77"/>
    </row>
    <row r="36" ht="20.25" customHeight="1" spans="1:24">
      <c r="A36" s="149" t="s">
        <v>70</v>
      </c>
      <c r="B36" s="149" t="s">
        <v>70</v>
      </c>
      <c r="C36" s="149" t="s">
        <v>235</v>
      </c>
      <c r="D36" s="149" t="s">
        <v>236</v>
      </c>
      <c r="E36" s="149" t="s">
        <v>101</v>
      </c>
      <c r="F36" s="149" t="s">
        <v>102</v>
      </c>
      <c r="G36" s="149" t="s">
        <v>253</v>
      </c>
      <c r="H36" s="149" t="s">
        <v>254</v>
      </c>
      <c r="I36" s="77">
        <v>3000</v>
      </c>
      <c r="J36" s="77">
        <v>3000</v>
      </c>
      <c r="K36" s="23"/>
      <c r="L36" s="23"/>
      <c r="M36" s="104">
        <v>3000</v>
      </c>
      <c r="N36" s="23"/>
      <c r="O36" s="77"/>
      <c r="P36" s="77"/>
      <c r="Q36" s="77"/>
      <c r="R36" s="77"/>
      <c r="S36" s="77"/>
      <c r="T36" s="77"/>
      <c r="U36" s="77"/>
      <c r="V36" s="77"/>
      <c r="W36" s="77"/>
      <c r="X36" s="77"/>
    </row>
    <row r="37" ht="20.25" customHeight="1" spans="1:24">
      <c r="A37" s="149" t="s">
        <v>70</v>
      </c>
      <c r="B37" s="149" t="s">
        <v>70</v>
      </c>
      <c r="C37" s="149" t="s">
        <v>235</v>
      </c>
      <c r="D37" s="149" t="s">
        <v>236</v>
      </c>
      <c r="E37" s="149" t="s">
        <v>101</v>
      </c>
      <c r="F37" s="149" t="s">
        <v>102</v>
      </c>
      <c r="G37" s="149" t="s">
        <v>255</v>
      </c>
      <c r="H37" s="149" t="s">
        <v>256</v>
      </c>
      <c r="I37" s="77">
        <v>475000</v>
      </c>
      <c r="J37" s="77">
        <v>475000</v>
      </c>
      <c r="K37" s="23"/>
      <c r="L37" s="23"/>
      <c r="M37" s="104">
        <v>475000</v>
      </c>
      <c r="N37" s="23"/>
      <c r="O37" s="77"/>
      <c r="P37" s="77"/>
      <c r="Q37" s="77"/>
      <c r="R37" s="77"/>
      <c r="S37" s="77"/>
      <c r="T37" s="77"/>
      <c r="U37" s="77"/>
      <c r="V37" s="77"/>
      <c r="W37" s="77"/>
      <c r="X37" s="77"/>
    </row>
    <row r="38" ht="20.25" customHeight="1" spans="1:24">
      <c r="A38" s="149" t="s">
        <v>70</v>
      </c>
      <c r="B38" s="149" t="s">
        <v>70</v>
      </c>
      <c r="C38" s="149" t="s">
        <v>235</v>
      </c>
      <c r="D38" s="149" t="s">
        <v>236</v>
      </c>
      <c r="E38" s="149" t="s">
        <v>101</v>
      </c>
      <c r="F38" s="149" t="s">
        <v>102</v>
      </c>
      <c r="G38" s="149" t="s">
        <v>255</v>
      </c>
      <c r="H38" s="149" t="s">
        <v>256</v>
      </c>
      <c r="I38" s="77">
        <v>3000000</v>
      </c>
      <c r="J38" s="77">
        <v>3000000</v>
      </c>
      <c r="K38" s="23"/>
      <c r="L38" s="23"/>
      <c r="M38" s="104">
        <v>3000000</v>
      </c>
      <c r="N38" s="23"/>
      <c r="O38" s="77"/>
      <c r="P38" s="77"/>
      <c r="Q38" s="77"/>
      <c r="R38" s="77"/>
      <c r="S38" s="77"/>
      <c r="T38" s="77"/>
      <c r="U38" s="77"/>
      <c r="V38" s="77"/>
      <c r="W38" s="77"/>
      <c r="X38" s="77"/>
    </row>
    <row r="39" ht="20.25" customHeight="1" spans="1:24">
      <c r="A39" s="149" t="s">
        <v>70</v>
      </c>
      <c r="B39" s="149" t="s">
        <v>70</v>
      </c>
      <c r="C39" s="149" t="s">
        <v>235</v>
      </c>
      <c r="D39" s="149" t="s">
        <v>236</v>
      </c>
      <c r="E39" s="149" t="s">
        <v>101</v>
      </c>
      <c r="F39" s="149" t="s">
        <v>102</v>
      </c>
      <c r="G39" s="149" t="s">
        <v>255</v>
      </c>
      <c r="H39" s="149" t="s">
        <v>256</v>
      </c>
      <c r="I39" s="77">
        <v>3190000</v>
      </c>
      <c r="J39" s="77">
        <v>3190000</v>
      </c>
      <c r="K39" s="23"/>
      <c r="L39" s="23"/>
      <c r="M39" s="104">
        <v>3190000</v>
      </c>
      <c r="N39" s="23"/>
      <c r="O39" s="77"/>
      <c r="P39" s="77"/>
      <c r="Q39" s="77"/>
      <c r="R39" s="77"/>
      <c r="S39" s="77"/>
      <c r="T39" s="77"/>
      <c r="U39" s="77"/>
      <c r="V39" s="77"/>
      <c r="W39" s="77"/>
      <c r="X39" s="77"/>
    </row>
    <row r="40" ht="20.25" customHeight="1" spans="1:24">
      <c r="A40" s="149" t="s">
        <v>70</v>
      </c>
      <c r="B40" s="149" t="s">
        <v>70</v>
      </c>
      <c r="C40" s="149" t="s">
        <v>257</v>
      </c>
      <c r="D40" s="149" t="s">
        <v>258</v>
      </c>
      <c r="E40" s="149" t="s">
        <v>101</v>
      </c>
      <c r="F40" s="149" t="s">
        <v>102</v>
      </c>
      <c r="G40" s="149" t="s">
        <v>210</v>
      </c>
      <c r="H40" s="149" t="s">
        <v>211</v>
      </c>
      <c r="I40" s="77">
        <v>5355960</v>
      </c>
      <c r="J40" s="77">
        <v>5355960</v>
      </c>
      <c r="K40" s="23"/>
      <c r="L40" s="23"/>
      <c r="M40" s="104">
        <v>5355960</v>
      </c>
      <c r="N40" s="23"/>
      <c r="O40" s="77"/>
      <c r="P40" s="77"/>
      <c r="Q40" s="77"/>
      <c r="R40" s="77"/>
      <c r="S40" s="77"/>
      <c r="T40" s="77"/>
      <c r="U40" s="77"/>
      <c r="V40" s="77"/>
      <c r="W40" s="77"/>
      <c r="X40" s="77"/>
    </row>
    <row r="41" ht="20.25" customHeight="1" spans="1:24">
      <c r="A41" s="149" t="s">
        <v>70</v>
      </c>
      <c r="B41" s="149" t="s">
        <v>70</v>
      </c>
      <c r="C41" s="149" t="s">
        <v>259</v>
      </c>
      <c r="D41" s="149" t="s">
        <v>260</v>
      </c>
      <c r="E41" s="149" t="s">
        <v>112</v>
      </c>
      <c r="F41" s="149" t="s">
        <v>113</v>
      </c>
      <c r="G41" s="149" t="s">
        <v>226</v>
      </c>
      <c r="H41" s="149" t="s">
        <v>227</v>
      </c>
      <c r="I41" s="77">
        <v>2245861</v>
      </c>
      <c r="J41" s="77">
        <v>2245861</v>
      </c>
      <c r="K41" s="23"/>
      <c r="L41" s="23"/>
      <c r="M41" s="104">
        <v>2245861</v>
      </c>
      <c r="N41" s="23"/>
      <c r="O41" s="77"/>
      <c r="P41" s="77"/>
      <c r="Q41" s="77"/>
      <c r="R41" s="77"/>
      <c r="S41" s="77"/>
      <c r="T41" s="77"/>
      <c r="U41" s="77"/>
      <c r="V41" s="77"/>
      <c r="W41" s="77"/>
      <c r="X41" s="77"/>
    </row>
    <row r="42" ht="20.25" customHeight="1" spans="1:24">
      <c r="A42" s="149" t="s">
        <v>70</v>
      </c>
      <c r="B42" s="149" t="s">
        <v>70</v>
      </c>
      <c r="C42" s="149" t="s">
        <v>261</v>
      </c>
      <c r="D42" s="149" t="s">
        <v>262</v>
      </c>
      <c r="E42" s="149" t="s">
        <v>101</v>
      </c>
      <c r="F42" s="149" t="s">
        <v>102</v>
      </c>
      <c r="G42" s="149" t="s">
        <v>263</v>
      </c>
      <c r="H42" s="149" t="s">
        <v>264</v>
      </c>
      <c r="I42" s="77">
        <v>130000</v>
      </c>
      <c r="J42" s="77">
        <v>130000</v>
      </c>
      <c r="K42" s="23"/>
      <c r="L42" s="23"/>
      <c r="M42" s="104">
        <v>130000</v>
      </c>
      <c r="N42" s="23"/>
      <c r="O42" s="77"/>
      <c r="P42" s="77"/>
      <c r="Q42" s="77"/>
      <c r="R42" s="77"/>
      <c r="S42" s="77"/>
      <c r="T42" s="77"/>
      <c r="U42" s="77"/>
      <c r="V42" s="77"/>
      <c r="W42" s="77"/>
      <c r="X42" s="77"/>
    </row>
    <row r="43" ht="20.25" customHeight="1" spans="1:24">
      <c r="A43" s="149" t="s">
        <v>70</v>
      </c>
      <c r="B43" s="149" t="s">
        <v>70</v>
      </c>
      <c r="C43" s="149" t="s">
        <v>261</v>
      </c>
      <c r="D43" s="149" t="s">
        <v>262</v>
      </c>
      <c r="E43" s="149" t="s">
        <v>101</v>
      </c>
      <c r="F43" s="149" t="s">
        <v>102</v>
      </c>
      <c r="G43" s="149" t="s">
        <v>263</v>
      </c>
      <c r="H43" s="149" t="s">
        <v>264</v>
      </c>
      <c r="I43" s="77">
        <v>1000000</v>
      </c>
      <c r="J43" s="77">
        <v>1000000</v>
      </c>
      <c r="K43" s="23"/>
      <c r="L43" s="23"/>
      <c r="M43" s="104">
        <v>1000000</v>
      </c>
      <c r="N43" s="23"/>
      <c r="O43" s="77"/>
      <c r="P43" s="77"/>
      <c r="Q43" s="77"/>
      <c r="R43" s="77"/>
      <c r="S43" s="77"/>
      <c r="T43" s="77"/>
      <c r="U43" s="77"/>
      <c r="V43" s="77"/>
      <c r="W43" s="77"/>
      <c r="X43" s="77"/>
    </row>
    <row r="44" ht="20.25" customHeight="1" spans="1:24">
      <c r="A44" s="149" t="s">
        <v>70</v>
      </c>
      <c r="B44" s="149" t="s">
        <v>70</v>
      </c>
      <c r="C44" s="149" t="s">
        <v>261</v>
      </c>
      <c r="D44" s="149" t="s">
        <v>262</v>
      </c>
      <c r="E44" s="149" t="s">
        <v>101</v>
      </c>
      <c r="F44" s="149" t="s">
        <v>102</v>
      </c>
      <c r="G44" s="149" t="s">
        <v>263</v>
      </c>
      <c r="H44" s="149" t="s">
        <v>264</v>
      </c>
      <c r="I44" s="77">
        <v>120000</v>
      </c>
      <c r="J44" s="77">
        <v>120000</v>
      </c>
      <c r="K44" s="23"/>
      <c r="L44" s="23"/>
      <c r="M44" s="104">
        <v>120000</v>
      </c>
      <c r="N44" s="23"/>
      <c r="O44" s="77"/>
      <c r="P44" s="77"/>
      <c r="Q44" s="77"/>
      <c r="R44" s="77"/>
      <c r="S44" s="77"/>
      <c r="T44" s="77"/>
      <c r="U44" s="77"/>
      <c r="V44" s="77"/>
      <c r="W44" s="77"/>
      <c r="X44" s="77"/>
    </row>
    <row r="45" ht="20.25" customHeight="1" spans="1:24">
      <c r="A45" s="149" t="s">
        <v>70</v>
      </c>
      <c r="B45" s="149" t="s">
        <v>70</v>
      </c>
      <c r="C45" s="149" t="s">
        <v>261</v>
      </c>
      <c r="D45" s="149" t="s">
        <v>262</v>
      </c>
      <c r="E45" s="149" t="s">
        <v>101</v>
      </c>
      <c r="F45" s="149" t="s">
        <v>102</v>
      </c>
      <c r="G45" s="149" t="s">
        <v>263</v>
      </c>
      <c r="H45" s="149" t="s">
        <v>264</v>
      </c>
      <c r="I45" s="77">
        <v>1000000</v>
      </c>
      <c r="J45" s="77">
        <v>1000000</v>
      </c>
      <c r="K45" s="23"/>
      <c r="L45" s="23"/>
      <c r="M45" s="104">
        <v>1000000</v>
      </c>
      <c r="N45" s="23"/>
      <c r="O45" s="77"/>
      <c r="P45" s="77"/>
      <c r="Q45" s="77"/>
      <c r="R45" s="77"/>
      <c r="S45" s="77"/>
      <c r="T45" s="77"/>
      <c r="U45" s="77"/>
      <c r="V45" s="77"/>
      <c r="W45" s="77"/>
      <c r="X45" s="77"/>
    </row>
    <row r="46" ht="20.25" customHeight="1" spans="1:24">
      <c r="A46" s="149" t="s">
        <v>70</v>
      </c>
      <c r="B46" s="149" t="s">
        <v>70</v>
      </c>
      <c r="C46" s="149" t="s">
        <v>265</v>
      </c>
      <c r="D46" s="149" t="s">
        <v>266</v>
      </c>
      <c r="E46" s="149" t="s">
        <v>101</v>
      </c>
      <c r="F46" s="149" t="s">
        <v>102</v>
      </c>
      <c r="G46" s="149" t="s">
        <v>230</v>
      </c>
      <c r="H46" s="149" t="s">
        <v>229</v>
      </c>
      <c r="I46" s="77">
        <v>12231938.16</v>
      </c>
      <c r="J46" s="77">
        <v>12231938.16</v>
      </c>
      <c r="K46" s="23"/>
      <c r="L46" s="23"/>
      <c r="M46" s="104">
        <v>12231938.16</v>
      </c>
      <c r="N46" s="23"/>
      <c r="O46" s="77"/>
      <c r="P46" s="77"/>
      <c r="Q46" s="77"/>
      <c r="R46" s="77"/>
      <c r="S46" s="77"/>
      <c r="T46" s="77"/>
      <c r="U46" s="77"/>
      <c r="V46" s="77"/>
      <c r="W46" s="77"/>
      <c r="X46" s="77"/>
    </row>
    <row r="47" ht="20.25" customHeight="1" spans="1:24">
      <c r="A47" s="149" t="s">
        <v>70</v>
      </c>
      <c r="B47" s="149" t="s">
        <v>70</v>
      </c>
      <c r="C47" s="149" t="s">
        <v>265</v>
      </c>
      <c r="D47" s="149" t="s">
        <v>266</v>
      </c>
      <c r="E47" s="149" t="s">
        <v>101</v>
      </c>
      <c r="F47" s="149" t="s">
        <v>102</v>
      </c>
      <c r="G47" s="149" t="s">
        <v>230</v>
      </c>
      <c r="H47" s="149" t="s">
        <v>229</v>
      </c>
      <c r="I47" s="77">
        <v>35275512.6</v>
      </c>
      <c r="J47" s="77">
        <v>35275512.6</v>
      </c>
      <c r="K47" s="23"/>
      <c r="L47" s="23"/>
      <c r="M47" s="104">
        <v>35275512.6</v>
      </c>
      <c r="N47" s="23"/>
      <c r="O47" s="77"/>
      <c r="P47" s="77"/>
      <c r="Q47" s="77"/>
      <c r="R47" s="77"/>
      <c r="S47" s="77"/>
      <c r="T47" s="77"/>
      <c r="U47" s="77"/>
      <c r="V47" s="77"/>
      <c r="W47" s="77"/>
      <c r="X47" s="77"/>
    </row>
    <row r="48" ht="20.25" customHeight="1" spans="1:24">
      <c r="A48" s="149" t="s">
        <v>70</v>
      </c>
      <c r="B48" s="149" t="s">
        <v>70</v>
      </c>
      <c r="C48" s="149" t="s">
        <v>267</v>
      </c>
      <c r="D48" s="149" t="s">
        <v>268</v>
      </c>
      <c r="E48" s="149" t="s">
        <v>101</v>
      </c>
      <c r="F48" s="149" t="s">
        <v>102</v>
      </c>
      <c r="G48" s="149" t="s">
        <v>269</v>
      </c>
      <c r="H48" s="149" t="s">
        <v>268</v>
      </c>
      <c r="I48" s="77">
        <v>132399</v>
      </c>
      <c r="J48" s="77">
        <v>132399</v>
      </c>
      <c r="K48" s="23"/>
      <c r="L48" s="23"/>
      <c r="M48" s="104">
        <v>132399</v>
      </c>
      <c r="N48" s="23"/>
      <c r="O48" s="77"/>
      <c r="P48" s="77"/>
      <c r="Q48" s="77"/>
      <c r="R48" s="77"/>
      <c r="S48" s="77"/>
      <c r="T48" s="77"/>
      <c r="U48" s="77"/>
      <c r="V48" s="77"/>
      <c r="W48" s="77"/>
      <c r="X48" s="77"/>
    </row>
    <row r="49" ht="20.25" customHeight="1" spans="1:24">
      <c r="A49" s="149" t="s">
        <v>70</v>
      </c>
      <c r="B49" s="149" t="s">
        <v>70</v>
      </c>
      <c r="C49" s="149" t="s">
        <v>267</v>
      </c>
      <c r="D49" s="149" t="s">
        <v>268</v>
      </c>
      <c r="E49" s="149" t="s">
        <v>101</v>
      </c>
      <c r="F49" s="149" t="s">
        <v>102</v>
      </c>
      <c r="G49" s="149" t="s">
        <v>269</v>
      </c>
      <c r="H49" s="149" t="s">
        <v>268</v>
      </c>
      <c r="I49" s="77">
        <v>751200</v>
      </c>
      <c r="J49" s="77">
        <v>751200</v>
      </c>
      <c r="K49" s="23"/>
      <c r="L49" s="23"/>
      <c r="M49" s="104">
        <v>751200</v>
      </c>
      <c r="N49" s="23"/>
      <c r="O49" s="77"/>
      <c r="P49" s="77"/>
      <c r="Q49" s="77"/>
      <c r="R49" s="77"/>
      <c r="S49" s="77"/>
      <c r="T49" s="77"/>
      <c r="U49" s="77"/>
      <c r="V49" s="77"/>
      <c r="W49" s="77"/>
      <c r="X49" s="77"/>
    </row>
    <row r="50" ht="20.25" customHeight="1" spans="1:24">
      <c r="A50" s="149" t="s">
        <v>70</v>
      </c>
      <c r="B50" s="149" t="s">
        <v>70</v>
      </c>
      <c r="C50" s="149" t="s">
        <v>270</v>
      </c>
      <c r="D50" s="149" t="s">
        <v>182</v>
      </c>
      <c r="E50" s="149" t="s">
        <v>101</v>
      </c>
      <c r="F50" s="149" t="s">
        <v>102</v>
      </c>
      <c r="G50" s="149" t="s">
        <v>271</v>
      </c>
      <c r="H50" s="149" t="s">
        <v>182</v>
      </c>
      <c r="I50" s="77">
        <v>2000</v>
      </c>
      <c r="J50" s="77">
        <v>2000</v>
      </c>
      <c r="K50" s="23"/>
      <c r="L50" s="23"/>
      <c r="M50" s="104">
        <v>2000</v>
      </c>
      <c r="N50" s="23"/>
      <c r="O50" s="77"/>
      <c r="P50" s="77"/>
      <c r="Q50" s="77"/>
      <c r="R50" s="77"/>
      <c r="S50" s="77"/>
      <c r="T50" s="77"/>
      <c r="U50" s="77"/>
      <c r="V50" s="77"/>
      <c r="W50" s="77"/>
      <c r="X50" s="77"/>
    </row>
    <row r="51" ht="20.25" customHeight="1" spans="1:24">
      <c r="A51" s="149" t="s">
        <v>70</v>
      </c>
      <c r="B51" s="149" t="s">
        <v>70</v>
      </c>
      <c r="C51" s="149" t="s">
        <v>272</v>
      </c>
      <c r="D51" s="149" t="s">
        <v>273</v>
      </c>
      <c r="E51" s="149" t="s">
        <v>101</v>
      </c>
      <c r="F51" s="149" t="s">
        <v>102</v>
      </c>
      <c r="G51" s="149" t="s">
        <v>237</v>
      </c>
      <c r="H51" s="149" t="s">
        <v>238</v>
      </c>
      <c r="I51" s="77">
        <v>3338500</v>
      </c>
      <c r="J51" s="77">
        <v>3338500</v>
      </c>
      <c r="K51" s="23"/>
      <c r="L51" s="23"/>
      <c r="M51" s="104">
        <v>3338500</v>
      </c>
      <c r="N51" s="23"/>
      <c r="O51" s="77"/>
      <c r="P51" s="77"/>
      <c r="Q51" s="77"/>
      <c r="R51" s="77"/>
      <c r="S51" s="77"/>
      <c r="T51" s="77"/>
      <c r="U51" s="77"/>
      <c r="V51" s="77"/>
      <c r="W51" s="77"/>
      <c r="X51" s="77"/>
    </row>
    <row r="52" ht="17.25" customHeight="1" spans="1:24">
      <c r="A52" s="34" t="s">
        <v>177</v>
      </c>
      <c r="B52" s="35"/>
      <c r="C52" s="150"/>
      <c r="D52" s="150"/>
      <c r="E52" s="150"/>
      <c r="F52" s="150"/>
      <c r="G52" s="150"/>
      <c r="H52" s="151"/>
      <c r="I52" s="77">
        <v>149014965.22</v>
      </c>
      <c r="J52" s="77">
        <v>149014965.22</v>
      </c>
      <c r="K52" s="77"/>
      <c r="L52" s="77"/>
      <c r="M52" s="104">
        <v>149014965.22</v>
      </c>
      <c r="N52" s="77"/>
      <c r="O52" s="77"/>
      <c r="P52" s="77"/>
      <c r="Q52" s="77"/>
      <c r="R52" s="77"/>
      <c r="S52" s="77"/>
      <c r="T52" s="77"/>
      <c r="U52" s="77"/>
      <c r="V52" s="77"/>
      <c r="W52" s="77"/>
      <c r="X52" s="77"/>
    </row>
  </sheetData>
  <mergeCells count="31">
    <mergeCell ref="A2:X2"/>
    <mergeCell ref="A3:H3"/>
    <mergeCell ref="I4:X4"/>
    <mergeCell ref="J5:N5"/>
    <mergeCell ref="O5:Q5"/>
    <mergeCell ref="S5:X5"/>
    <mergeCell ref="A52:H5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W65"/>
  <sheetViews>
    <sheetView showZeros="0" tabSelected="1" workbookViewId="0">
      <selection activeCell="A1" sqref="A1"/>
    </sheetView>
  </sheetViews>
  <sheetFormatPr defaultColWidth="9.14166666666667" defaultRowHeight="14.25" customHeight="1"/>
  <cols>
    <col min="1" max="1" width="10.2833333333333" customWidth="1"/>
    <col min="2" max="2" width="13.425" customWidth="1"/>
    <col min="3" max="3" width="32.85" customWidth="1"/>
    <col min="4" max="4" width="23.85" customWidth="1"/>
    <col min="5" max="5" width="11.1416666666667" customWidth="1"/>
    <col min="6" max="6" width="17.7083333333333" customWidth="1"/>
    <col min="7" max="7" width="9.85" customWidth="1"/>
    <col min="8" max="8" width="17.7083333333333" customWidth="1"/>
    <col min="9" max="13" width="20" customWidth="1"/>
    <col min="14" max="14" width="12.2833333333333" customWidth="1"/>
    <col min="15" max="15" width="12.7083333333333" customWidth="1"/>
    <col min="16" max="16" width="11.1416666666667" customWidth="1"/>
    <col min="17" max="21" width="19.85" customWidth="1"/>
    <col min="22" max="22" width="20" customWidth="1"/>
    <col min="23" max="23" width="19.85" customWidth="1"/>
  </cols>
  <sheetData>
    <row r="1" ht="13.5" customHeight="1" spans="1:23">
      <c r="B1" s="135"/>
      <c r="E1" s="1"/>
      <c r="F1" s="1"/>
      <c r="G1" s="1"/>
      <c r="H1" s="1"/>
      <c r="U1" s="135"/>
      <c r="W1" s="136" t="s">
        <v>274</v>
      </c>
    </row>
    <row r="2" ht="46.5" customHeight="1" spans="1:23">
      <c r="A2" s="3" t="str">
        <f>"2026"&amp;"年部门项目支出预算表"</f>
        <v>2026年部门项目支出预算表</v>
      </c>
      <c r="B2" s="3"/>
      <c r="C2" s="3"/>
      <c r="D2" s="3"/>
      <c r="E2" s="3"/>
      <c r="F2" s="3"/>
      <c r="G2" s="3"/>
      <c r="H2" s="3"/>
      <c r="I2" s="3"/>
      <c r="J2" s="3"/>
      <c r="K2" s="3"/>
      <c r="L2" s="3"/>
      <c r="M2" s="3"/>
      <c r="N2" s="3"/>
      <c r="O2" s="3"/>
      <c r="P2" s="3"/>
      <c r="Q2" s="3"/>
      <c r="R2" s="3"/>
      <c r="S2" s="3"/>
      <c r="T2" s="3"/>
      <c r="U2" s="3"/>
      <c r="V2" s="3"/>
      <c r="W2" s="3"/>
    </row>
    <row r="3" ht="13.5" customHeight="1" spans="1:23">
      <c r="A3" s="4" t="str">
        <f>"单位名称："&amp;"嵩明县公安局"</f>
        <v>单位名称：嵩明县公安局</v>
      </c>
      <c r="B3" s="5"/>
      <c r="C3" s="5"/>
      <c r="D3" s="5"/>
      <c r="E3" s="5"/>
      <c r="F3" s="5"/>
      <c r="G3" s="5"/>
      <c r="H3" s="5"/>
      <c r="I3" s="6"/>
      <c r="J3" s="6"/>
      <c r="K3" s="6"/>
      <c r="L3" s="6"/>
      <c r="M3" s="6"/>
      <c r="N3" s="6"/>
      <c r="O3" s="6"/>
      <c r="P3" s="6"/>
      <c r="Q3" s="6"/>
      <c r="U3" s="135"/>
      <c r="W3" s="110" t="s">
        <v>1</v>
      </c>
    </row>
    <row r="4" ht="21.75" customHeight="1" spans="1:23">
      <c r="A4" s="8" t="s">
        <v>275</v>
      </c>
      <c r="B4" s="9" t="s">
        <v>188</v>
      </c>
      <c r="C4" s="8" t="s">
        <v>189</v>
      </c>
      <c r="D4" s="8" t="s">
        <v>276</v>
      </c>
      <c r="E4" s="9" t="s">
        <v>190</v>
      </c>
      <c r="F4" s="9" t="s">
        <v>191</v>
      </c>
      <c r="G4" s="9" t="s">
        <v>277</v>
      </c>
      <c r="H4" s="9" t="s">
        <v>278</v>
      </c>
      <c r="I4" s="27" t="s">
        <v>55</v>
      </c>
      <c r="J4" s="10" t="s">
        <v>279</v>
      </c>
      <c r="K4" s="11"/>
      <c r="L4" s="11"/>
      <c r="M4" s="12"/>
      <c r="N4" s="10" t="s">
        <v>196</v>
      </c>
      <c r="O4" s="11"/>
      <c r="P4" s="12"/>
      <c r="Q4" s="9" t="s">
        <v>61</v>
      </c>
      <c r="R4" s="10" t="s">
        <v>62</v>
      </c>
      <c r="S4" s="11"/>
      <c r="T4" s="11"/>
      <c r="U4" s="11"/>
      <c r="V4" s="11"/>
      <c r="W4" s="12"/>
    </row>
    <row r="5" ht="21.75" customHeight="1" spans="1:23">
      <c r="A5" s="13"/>
      <c r="B5" s="28"/>
      <c r="C5" s="13"/>
      <c r="D5" s="13"/>
      <c r="E5" s="14"/>
      <c r="F5" s="14"/>
      <c r="G5" s="14"/>
      <c r="H5" s="14"/>
      <c r="I5" s="28"/>
      <c r="J5" s="137" t="s">
        <v>58</v>
      </c>
      <c r="K5" s="138"/>
      <c r="L5" s="9" t="s">
        <v>59</v>
      </c>
      <c r="M5" s="9" t="s">
        <v>60</v>
      </c>
      <c r="N5" s="9" t="s">
        <v>58</v>
      </c>
      <c r="O5" s="9" t="s">
        <v>59</v>
      </c>
      <c r="P5" s="9" t="s">
        <v>60</v>
      </c>
      <c r="Q5" s="14"/>
      <c r="R5" s="9" t="s">
        <v>57</v>
      </c>
      <c r="S5" s="9" t="s">
        <v>64</v>
      </c>
      <c r="T5" s="9" t="s">
        <v>202</v>
      </c>
      <c r="U5" s="9" t="s">
        <v>66</v>
      </c>
      <c r="V5" s="9" t="s">
        <v>67</v>
      </c>
      <c r="W5" s="9" t="s">
        <v>68</v>
      </c>
    </row>
    <row r="6" ht="21" customHeight="1" spans="1:23">
      <c r="A6" s="28"/>
      <c r="B6" s="28"/>
      <c r="C6" s="28"/>
      <c r="D6" s="28"/>
      <c r="E6" s="28"/>
      <c r="F6" s="28"/>
      <c r="G6" s="28"/>
      <c r="H6" s="28"/>
      <c r="I6" s="28"/>
      <c r="J6" s="139" t="s">
        <v>57</v>
      </c>
      <c r="K6" s="140"/>
      <c r="L6" s="28"/>
      <c r="M6" s="28"/>
      <c r="N6" s="28"/>
      <c r="O6" s="28"/>
      <c r="P6" s="28"/>
      <c r="Q6" s="28"/>
      <c r="R6" s="28"/>
      <c r="S6" s="28"/>
      <c r="T6" s="28"/>
      <c r="U6" s="28"/>
      <c r="V6" s="28"/>
      <c r="W6" s="28"/>
    </row>
    <row r="7" ht="39.75" customHeight="1" spans="1:23">
      <c r="A7" s="16"/>
      <c r="B7" s="18"/>
      <c r="C7" s="16"/>
      <c r="D7" s="16"/>
      <c r="E7" s="17"/>
      <c r="F7" s="17"/>
      <c r="G7" s="17"/>
      <c r="H7" s="17"/>
      <c r="I7" s="18"/>
      <c r="J7" s="66" t="s">
        <v>57</v>
      </c>
      <c r="K7" s="66" t="s">
        <v>280</v>
      </c>
      <c r="L7" s="17"/>
      <c r="M7" s="17"/>
      <c r="N7" s="17"/>
      <c r="O7" s="17"/>
      <c r="P7" s="17"/>
      <c r="Q7" s="17"/>
      <c r="R7" s="17"/>
      <c r="S7" s="17"/>
      <c r="T7" s="17"/>
      <c r="U7" s="18"/>
      <c r="V7" s="17"/>
      <c r="W7" s="17"/>
    </row>
    <row r="8" ht="15" customHeight="1" spans="1:23">
      <c r="A8" s="19">
        <v>1</v>
      </c>
      <c r="B8" s="19">
        <v>2</v>
      </c>
      <c r="C8" s="19">
        <v>3</v>
      </c>
      <c r="D8" s="19">
        <v>4</v>
      </c>
      <c r="E8" s="19">
        <v>5</v>
      </c>
      <c r="F8" s="19">
        <v>6</v>
      </c>
      <c r="G8" s="19">
        <v>7</v>
      </c>
      <c r="H8" s="19">
        <v>8</v>
      </c>
      <c r="I8" s="19">
        <v>9</v>
      </c>
      <c r="J8" s="19">
        <v>10</v>
      </c>
      <c r="K8" s="19">
        <v>11</v>
      </c>
      <c r="L8" s="29">
        <v>12</v>
      </c>
      <c r="M8" s="29">
        <v>13</v>
      </c>
      <c r="N8" s="29">
        <v>14</v>
      </c>
      <c r="O8" s="29">
        <v>15</v>
      </c>
      <c r="P8" s="29">
        <v>16</v>
      </c>
      <c r="Q8" s="29">
        <v>17</v>
      </c>
      <c r="R8" s="29">
        <v>18</v>
      </c>
      <c r="S8" s="29">
        <v>19</v>
      </c>
      <c r="T8" s="29">
        <v>20</v>
      </c>
      <c r="U8" s="19">
        <v>21</v>
      </c>
      <c r="V8" s="29">
        <v>22</v>
      </c>
      <c r="W8" s="19">
        <v>23</v>
      </c>
    </row>
    <row r="9" ht="21.75" customHeight="1" spans="1:23">
      <c r="A9" s="68" t="s">
        <v>225</v>
      </c>
      <c r="B9" s="68" t="s">
        <v>281</v>
      </c>
      <c r="C9" s="68" t="s">
        <v>282</v>
      </c>
      <c r="D9" s="68" t="s">
        <v>70</v>
      </c>
      <c r="E9" s="68" t="s">
        <v>118</v>
      </c>
      <c r="F9" s="68" t="s">
        <v>119</v>
      </c>
      <c r="G9" s="68" t="s">
        <v>226</v>
      </c>
      <c r="H9" s="68" t="s">
        <v>227</v>
      </c>
      <c r="I9" s="77">
        <v>70989.6</v>
      </c>
      <c r="J9" s="77">
        <v>70989.6</v>
      </c>
      <c r="K9" s="104">
        <v>70989.6</v>
      </c>
      <c r="L9" s="77"/>
      <c r="M9" s="77"/>
      <c r="N9" s="77"/>
      <c r="O9" s="77"/>
      <c r="P9" s="77"/>
      <c r="Q9" s="77"/>
      <c r="R9" s="77"/>
      <c r="S9" s="77"/>
      <c r="T9" s="77"/>
      <c r="U9" s="77"/>
      <c r="V9" s="77"/>
      <c r="W9" s="77"/>
    </row>
    <row r="10" ht="21.75" customHeight="1" spans="1:23">
      <c r="A10" s="68" t="s">
        <v>283</v>
      </c>
      <c r="B10" s="68" t="s">
        <v>284</v>
      </c>
      <c r="C10" s="68" t="s">
        <v>285</v>
      </c>
      <c r="D10" s="68" t="s">
        <v>70</v>
      </c>
      <c r="E10" s="68" t="s">
        <v>101</v>
      </c>
      <c r="F10" s="68" t="s">
        <v>102</v>
      </c>
      <c r="G10" s="68" t="s">
        <v>237</v>
      </c>
      <c r="H10" s="68" t="s">
        <v>238</v>
      </c>
      <c r="I10" s="77">
        <v>900000</v>
      </c>
      <c r="J10" s="77">
        <v>900000</v>
      </c>
      <c r="K10" s="104">
        <v>900000</v>
      </c>
      <c r="L10" s="77"/>
      <c r="M10" s="77"/>
      <c r="N10" s="77"/>
      <c r="O10" s="77"/>
      <c r="P10" s="77"/>
      <c r="Q10" s="77"/>
      <c r="R10" s="77"/>
      <c r="S10" s="77"/>
      <c r="T10" s="77"/>
      <c r="U10" s="77"/>
      <c r="V10" s="77"/>
      <c r="W10" s="77"/>
    </row>
    <row r="11" ht="21.75" customHeight="1" spans="1:23">
      <c r="A11" s="68" t="s">
        <v>286</v>
      </c>
      <c r="B11" s="68" t="s">
        <v>287</v>
      </c>
      <c r="C11" s="68" t="s">
        <v>288</v>
      </c>
      <c r="D11" s="68" t="s">
        <v>70</v>
      </c>
      <c r="E11" s="68" t="s">
        <v>101</v>
      </c>
      <c r="F11" s="68" t="s">
        <v>102</v>
      </c>
      <c r="G11" s="68" t="s">
        <v>289</v>
      </c>
      <c r="H11" s="68" t="s">
        <v>290</v>
      </c>
      <c r="I11" s="77">
        <v>500000</v>
      </c>
      <c r="J11" s="77">
        <v>500000</v>
      </c>
      <c r="K11" s="104">
        <v>500000</v>
      </c>
      <c r="L11" s="77"/>
      <c r="M11" s="77"/>
      <c r="N11" s="77"/>
      <c r="O11" s="77"/>
      <c r="P11" s="77"/>
      <c r="Q11" s="77"/>
      <c r="R11" s="77"/>
      <c r="S11" s="77"/>
      <c r="T11" s="77"/>
      <c r="U11" s="77"/>
      <c r="V11" s="77"/>
      <c r="W11" s="77"/>
    </row>
    <row r="12" ht="21.75" customHeight="1" spans="1:23">
      <c r="A12" s="68" t="s">
        <v>286</v>
      </c>
      <c r="B12" s="68" t="s">
        <v>291</v>
      </c>
      <c r="C12" s="68" t="s">
        <v>292</v>
      </c>
      <c r="D12" s="68" t="s">
        <v>70</v>
      </c>
      <c r="E12" s="68" t="s">
        <v>101</v>
      </c>
      <c r="F12" s="68" t="s">
        <v>102</v>
      </c>
      <c r="G12" s="68" t="s">
        <v>293</v>
      </c>
      <c r="H12" s="68" t="s">
        <v>294</v>
      </c>
      <c r="I12" s="77">
        <v>200000</v>
      </c>
      <c r="J12" s="77">
        <v>200000</v>
      </c>
      <c r="K12" s="104">
        <v>200000</v>
      </c>
      <c r="L12" s="77"/>
      <c r="M12" s="77"/>
      <c r="N12" s="77"/>
      <c r="O12" s="77"/>
      <c r="P12" s="77"/>
      <c r="Q12" s="77"/>
      <c r="R12" s="77"/>
      <c r="S12" s="77"/>
      <c r="T12" s="77"/>
      <c r="U12" s="77"/>
      <c r="V12" s="77"/>
      <c r="W12" s="77"/>
    </row>
    <row r="13" ht="21.75" customHeight="1" spans="1:23">
      <c r="A13" s="68" t="s">
        <v>286</v>
      </c>
      <c r="B13" s="68" t="s">
        <v>295</v>
      </c>
      <c r="C13" s="68" t="s">
        <v>296</v>
      </c>
      <c r="D13" s="68" t="s">
        <v>70</v>
      </c>
      <c r="E13" s="68" t="s">
        <v>101</v>
      </c>
      <c r="F13" s="68" t="s">
        <v>102</v>
      </c>
      <c r="G13" s="68" t="s">
        <v>297</v>
      </c>
      <c r="H13" s="68" t="s">
        <v>298</v>
      </c>
      <c r="I13" s="77">
        <v>500000</v>
      </c>
      <c r="J13" s="77">
        <v>500000</v>
      </c>
      <c r="K13" s="104">
        <v>500000</v>
      </c>
      <c r="L13" s="77"/>
      <c r="M13" s="77"/>
      <c r="N13" s="77"/>
      <c r="O13" s="77"/>
      <c r="P13" s="77"/>
      <c r="Q13" s="77"/>
      <c r="R13" s="77"/>
      <c r="S13" s="77"/>
      <c r="T13" s="77"/>
      <c r="U13" s="77"/>
      <c r="V13" s="77"/>
      <c r="W13" s="77"/>
    </row>
    <row r="14" ht="21.75" customHeight="1" spans="1:23">
      <c r="A14" s="68" t="s">
        <v>286</v>
      </c>
      <c r="B14" s="68" t="s">
        <v>299</v>
      </c>
      <c r="C14" s="68" t="s">
        <v>300</v>
      </c>
      <c r="D14" s="68" t="s">
        <v>70</v>
      </c>
      <c r="E14" s="68" t="s">
        <v>101</v>
      </c>
      <c r="F14" s="68" t="s">
        <v>102</v>
      </c>
      <c r="G14" s="68" t="s">
        <v>237</v>
      </c>
      <c r="H14" s="68" t="s">
        <v>238</v>
      </c>
      <c r="I14" s="77">
        <v>1000000</v>
      </c>
      <c r="J14" s="77">
        <v>1000000</v>
      </c>
      <c r="K14" s="104">
        <v>1000000</v>
      </c>
      <c r="L14" s="77"/>
      <c r="M14" s="77"/>
      <c r="N14" s="77"/>
      <c r="O14" s="77"/>
      <c r="P14" s="77"/>
      <c r="Q14" s="77"/>
      <c r="R14" s="77"/>
      <c r="S14" s="77"/>
      <c r="T14" s="77"/>
      <c r="U14" s="77"/>
      <c r="V14" s="77"/>
      <c r="W14" s="77"/>
    </row>
    <row r="15" ht="21.75" customHeight="1" spans="1:23">
      <c r="A15" s="68" t="s">
        <v>286</v>
      </c>
      <c r="B15" s="68" t="s">
        <v>301</v>
      </c>
      <c r="C15" s="68" t="s">
        <v>302</v>
      </c>
      <c r="D15" s="68" t="s">
        <v>70</v>
      </c>
      <c r="E15" s="68" t="s">
        <v>101</v>
      </c>
      <c r="F15" s="68" t="s">
        <v>102</v>
      </c>
      <c r="G15" s="68" t="s">
        <v>297</v>
      </c>
      <c r="H15" s="68" t="s">
        <v>298</v>
      </c>
      <c r="I15" s="77">
        <v>450000</v>
      </c>
      <c r="J15" s="77">
        <v>450000</v>
      </c>
      <c r="K15" s="104">
        <v>450000</v>
      </c>
      <c r="L15" s="77"/>
      <c r="M15" s="77"/>
      <c r="N15" s="77"/>
      <c r="O15" s="77"/>
      <c r="P15" s="77"/>
      <c r="Q15" s="77"/>
      <c r="R15" s="77"/>
      <c r="S15" s="77"/>
      <c r="T15" s="77"/>
      <c r="U15" s="77"/>
      <c r="V15" s="77"/>
      <c r="W15" s="77"/>
    </row>
    <row r="16" ht="21.75" customHeight="1" spans="1:23">
      <c r="A16" s="68" t="s">
        <v>286</v>
      </c>
      <c r="B16" s="68" t="s">
        <v>303</v>
      </c>
      <c r="C16" s="68" t="s">
        <v>304</v>
      </c>
      <c r="D16" s="68" t="s">
        <v>70</v>
      </c>
      <c r="E16" s="68" t="s">
        <v>101</v>
      </c>
      <c r="F16" s="68" t="s">
        <v>102</v>
      </c>
      <c r="G16" s="68" t="s">
        <v>255</v>
      </c>
      <c r="H16" s="68" t="s">
        <v>256</v>
      </c>
      <c r="I16" s="77">
        <v>500000</v>
      </c>
      <c r="J16" s="77">
        <v>500000</v>
      </c>
      <c r="K16" s="104">
        <v>500000</v>
      </c>
      <c r="L16" s="77"/>
      <c r="M16" s="77"/>
      <c r="N16" s="77"/>
      <c r="O16" s="77"/>
      <c r="P16" s="77"/>
      <c r="Q16" s="77"/>
      <c r="R16" s="77"/>
      <c r="S16" s="77"/>
      <c r="T16" s="77"/>
      <c r="U16" s="77"/>
      <c r="V16" s="77"/>
      <c r="W16" s="77"/>
    </row>
    <row r="17" ht="21.75" customHeight="1" spans="1:23">
      <c r="A17" s="68" t="s">
        <v>286</v>
      </c>
      <c r="B17" s="68" t="s">
        <v>305</v>
      </c>
      <c r="C17" s="68" t="s">
        <v>306</v>
      </c>
      <c r="D17" s="68" t="s">
        <v>70</v>
      </c>
      <c r="E17" s="68" t="s">
        <v>101</v>
      </c>
      <c r="F17" s="68" t="s">
        <v>102</v>
      </c>
      <c r="G17" s="68" t="s">
        <v>237</v>
      </c>
      <c r="H17" s="68" t="s">
        <v>238</v>
      </c>
      <c r="I17" s="77">
        <v>600000</v>
      </c>
      <c r="J17" s="77">
        <v>600000</v>
      </c>
      <c r="K17" s="104">
        <v>600000</v>
      </c>
      <c r="L17" s="77"/>
      <c r="M17" s="77"/>
      <c r="N17" s="77"/>
      <c r="O17" s="77"/>
      <c r="P17" s="77"/>
      <c r="Q17" s="77"/>
      <c r="R17" s="77"/>
      <c r="S17" s="77"/>
      <c r="T17" s="77"/>
      <c r="U17" s="77"/>
      <c r="V17" s="77"/>
      <c r="W17" s="77"/>
    </row>
    <row r="18" ht="21.75" customHeight="1" spans="1:23">
      <c r="A18" s="68" t="s">
        <v>286</v>
      </c>
      <c r="B18" s="68" t="s">
        <v>307</v>
      </c>
      <c r="C18" s="68" t="s">
        <v>308</v>
      </c>
      <c r="D18" s="68" t="s">
        <v>70</v>
      </c>
      <c r="E18" s="68" t="s">
        <v>101</v>
      </c>
      <c r="F18" s="68" t="s">
        <v>102</v>
      </c>
      <c r="G18" s="68" t="s">
        <v>249</v>
      </c>
      <c r="H18" s="68" t="s">
        <v>250</v>
      </c>
      <c r="I18" s="77">
        <v>232100</v>
      </c>
      <c r="J18" s="77">
        <v>232100</v>
      </c>
      <c r="K18" s="104">
        <v>232100</v>
      </c>
      <c r="L18" s="77"/>
      <c r="M18" s="77"/>
      <c r="N18" s="77"/>
      <c r="O18" s="77"/>
      <c r="P18" s="77"/>
      <c r="Q18" s="77"/>
      <c r="R18" s="77"/>
      <c r="S18" s="77"/>
      <c r="T18" s="77"/>
      <c r="U18" s="77"/>
      <c r="V18" s="77"/>
      <c r="W18" s="77"/>
    </row>
    <row r="19" ht="21.75" customHeight="1" spans="1:23">
      <c r="A19" s="68" t="s">
        <v>286</v>
      </c>
      <c r="B19" s="68" t="s">
        <v>309</v>
      </c>
      <c r="C19" s="68" t="s">
        <v>310</v>
      </c>
      <c r="D19" s="68" t="s">
        <v>70</v>
      </c>
      <c r="E19" s="68" t="s">
        <v>101</v>
      </c>
      <c r="F19" s="68" t="s">
        <v>102</v>
      </c>
      <c r="G19" s="68" t="s">
        <v>249</v>
      </c>
      <c r="H19" s="68" t="s">
        <v>250</v>
      </c>
      <c r="I19" s="77">
        <v>1000000</v>
      </c>
      <c r="J19" s="77">
        <v>1000000</v>
      </c>
      <c r="K19" s="104">
        <v>1000000</v>
      </c>
      <c r="L19" s="77"/>
      <c r="M19" s="77"/>
      <c r="N19" s="77"/>
      <c r="O19" s="77"/>
      <c r="P19" s="77"/>
      <c r="Q19" s="77"/>
      <c r="R19" s="77"/>
      <c r="S19" s="77"/>
      <c r="T19" s="77"/>
      <c r="U19" s="77"/>
      <c r="V19" s="77"/>
      <c r="W19" s="77"/>
    </row>
    <row r="20" ht="21.75" customHeight="1" spans="1:23">
      <c r="A20" s="68" t="s">
        <v>286</v>
      </c>
      <c r="B20" s="68" t="s">
        <v>311</v>
      </c>
      <c r="C20" s="68" t="s">
        <v>312</v>
      </c>
      <c r="D20" s="68" t="s">
        <v>70</v>
      </c>
      <c r="E20" s="68" t="s">
        <v>103</v>
      </c>
      <c r="F20" s="68" t="s">
        <v>104</v>
      </c>
      <c r="G20" s="68" t="s">
        <v>255</v>
      </c>
      <c r="H20" s="68" t="s">
        <v>256</v>
      </c>
      <c r="I20" s="77">
        <v>600000</v>
      </c>
      <c r="J20" s="77">
        <v>600000</v>
      </c>
      <c r="K20" s="104">
        <v>600000</v>
      </c>
      <c r="L20" s="77"/>
      <c r="M20" s="77"/>
      <c r="N20" s="77"/>
      <c r="O20" s="77"/>
      <c r="P20" s="77"/>
      <c r="Q20" s="77"/>
      <c r="R20" s="77"/>
      <c r="S20" s="77"/>
      <c r="T20" s="77"/>
      <c r="U20" s="77"/>
      <c r="V20" s="77"/>
      <c r="W20" s="77"/>
    </row>
    <row r="21" ht="21.75" customHeight="1" spans="1:23">
      <c r="A21" s="68" t="s">
        <v>286</v>
      </c>
      <c r="B21" s="68" t="s">
        <v>313</v>
      </c>
      <c r="C21" s="68" t="s">
        <v>314</v>
      </c>
      <c r="D21" s="68" t="s">
        <v>70</v>
      </c>
      <c r="E21" s="68" t="s">
        <v>101</v>
      </c>
      <c r="F21" s="68" t="s">
        <v>102</v>
      </c>
      <c r="G21" s="68" t="s">
        <v>315</v>
      </c>
      <c r="H21" s="68" t="s">
        <v>316</v>
      </c>
      <c r="I21" s="77">
        <v>1500000</v>
      </c>
      <c r="J21" s="77">
        <v>1500000</v>
      </c>
      <c r="K21" s="104">
        <v>1500000</v>
      </c>
      <c r="L21" s="77"/>
      <c r="M21" s="77"/>
      <c r="N21" s="77"/>
      <c r="O21" s="77"/>
      <c r="P21" s="77"/>
      <c r="Q21" s="77"/>
      <c r="R21" s="77"/>
      <c r="S21" s="77"/>
      <c r="T21" s="77"/>
      <c r="U21" s="77"/>
      <c r="V21" s="77"/>
      <c r="W21" s="77"/>
    </row>
    <row r="22" ht="21.75" customHeight="1" spans="1:23">
      <c r="A22" s="68" t="s">
        <v>286</v>
      </c>
      <c r="B22" s="68" t="s">
        <v>317</v>
      </c>
      <c r="C22" s="68" t="s">
        <v>318</v>
      </c>
      <c r="D22" s="68" t="s">
        <v>70</v>
      </c>
      <c r="E22" s="68" t="s">
        <v>101</v>
      </c>
      <c r="F22" s="68" t="s">
        <v>102</v>
      </c>
      <c r="G22" s="68" t="s">
        <v>315</v>
      </c>
      <c r="H22" s="68" t="s">
        <v>316</v>
      </c>
      <c r="I22" s="77">
        <v>800000</v>
      </c>
      <c r="J22" s="77">
        <v>800000</v>
      </c>
      <c r="K22" s="104">
        <v>800000</v>
      </c>
      <c r="L22" s="77"/>
      <c r="M22" s="77"/>
      <c r="N22" s="77"/>
      <c r="O22" s="77"/>
      <c r="P22" s="77"/>
      <c r="Q22" s="77"/>
      <c r="R22" s="77"/>
      <c r="S22" s="77"/>
      <c r="T22" s="77"/>
      <c r="U22" s="77"/>
      <c r="V22" s="77"/>
      <c r="W22" s="77"/>
    </row>
    <row r="23" ht="21.75" customHeight="1" spans="1:23">
      <c r="A23" s="68" t="s">
        <v>286</v>
      </c>
      <c r="B23" s="68" t="s">
        <v>319</v>
      </c>
      <c r="C23" s="68" t="s">
        <v>320</v>
      </c>
      <c r="D23" s="68" t="s">
        <v>70</v>
      </c>
      <c r="E23" s="68" t="s">
        <v>101</v>
      </c>
      <c r="F23" s="68" t="s">
        <v>102</v>
      </c>
      <c r="G23" s="68" t="s">
        <v>315</v>
      </c>
      <c r="H23" s="68" t="s">
        <v>316</v>
      </c>
      <c r="I23" s="77">
        <v>1150000</v>
      </c>
      <c r="J23" s="77">
        <v>1150000</v>
      </c>
      <c r="K23" s="104">
        <v>1150000</v>
      </c>
      <c r="L23" s="77"/>
      <c r="M23" s="77"/>
      <c r="N23" s="77"/>
      <c r="O23" s="77"/>
      <c r="P23" s="77"/>
      <c r="Q23" s="77"/>
      <c r="R23" s="77"/>
      <c r="S23" s="77"/>
      <c r="T23" s="77"/>
      <c r="U23" s="77"/>
      <c r="V23" s="77"/>
      <c r="W23" s="77"/>
    </row>
    <row r="24" ht="21.75" customHeight="1" spans="1:23">
      <c r="A24" s="68" t="s">
        <v>286</v>
      </c>
      <c r="B24" s="68" t="s">
        <v>321</v>
      </c>
      <c r="C24" s="68" t="s">
        <v>322</v>
      </c>
      <c r="D24" s="68" t="s">
        <v>70</v>
      </c>
      <c r="E24" s="68" t="s">
        <v>101</v>
      </c>
      <c r="F24" s="68" t="s">
        <v>102</v>
      </c>
      <c r="G24" s="68" t="s">
        <v>315</v>
      </c>
      <c r="H24" s="68" t="s">
        <v>316</v>
      </c>
      <c r="I24" s="77">
        <v>800000</v>
      </c>
      <c r="J24" s="77">
        <v>800000</v>
      </c>
      <c r="K24" s="104">
        <v>800000</v>
      </c>
      <c r="L24" s="77"/>
      <c r="M24" s="77"/>
      <c r="N24" s="77"/>
      <c r="O24" s="77"/>
      <c r="P24" s="77"/>
      <c r="Q24" s="77"/>
      <c r="R24" s="77"/>
      <c r="S24" s="77"/>
      <c r="T24" s="77"/>
      <c r="U24" s="77"/>
      <c r="V24" s="77"/>
      <c r="W24" s="77"/>
    </row>
    <row r="25" ht="21.75" customHeight="1" spans="1:23">
      <c r="A25" s="68" t="s">
        <v>286</v>
      </c>
      <c r="B25" s="68" t="s">
        <v>323</v>
      </c>
      <c r="C25" s="68" t="s">
        <v>324</v>
      </c>
      <c r="D25" s="68" t="s">
        <v>70</v>
      </c>
      <c r="E25" s="68" t="s">
        <v>101</v>
      </c>
      <c r="F25" s="68" t="s">
        <v>102</v>
      </c>
      <c r="G25" s="68" t="s">
        <v>249</v>
      </c>
      <c r="H25" s="68" t="s">
        <v>250</v>
      </c>
      <c r="I25" s="77">
        <v>123000</v>
      </c>
      <c r="J25" s="77">
        <v>123000</v>
      </c>
      <c r="K25" s="104">
        <v>123000</v>
      </c>
      <c r="L25" s="77"/>
      <c r="M25" s="77"/>
      <c r="N25" s="77"/>
      <c r="O25" s="77"/>
      <c r="P25" s="77"/>
      <c r="Q25" s="77"/>
      <c r="R25" s="77"/>
      <c r="S25" s="77"/>
      <c r="T25" s="77"/>
      <c r="U25" s="77"/>
      <c r="V25" s="77"/>
      <c r="W25" s="77"/>
    </row>
    <row r="26" ht="21.75" customHeight="1" spans="1:23">
      <c r="A26" s="68" t="s">
        <v>286</v>
      </c>
      <c r="B26" s="68" t="s">
        <v>325</v>
      </c>
      <c r="C26" s="68" t="s">
        <v>326</v>
      </c>
      <c r="D26" s="68" t="s">
        <v>70</v>
      </c>
      <c r="E26" s="68" t="s">
        <v>101</v>
      </c>
      <c r="F26" s="68" t="s">
        <v>102</v>
      </c>
      <c r="G26" s="68" t="s">
        <v>327</v>
      </c>
      <c r="H26" s="68" t="s">
        <v>328</v>
      </c>
      <c r="I26" s="77">
        <v>62000</v>
      </c>
      <c r="J26" s="77">
        <v>62000</v>
      </c>
      <c r="K26" s="104">
        <v>62000</v>
      </c>
      <c r="L26" s="77"/>
      <c r="M26" s="77"/>
      <c r="N26" s="77"/>
      <c r="O26" s="77"/>
      <c r="P26" s="77"/>
      <c r="Q26" s="77"/>
      <c r="R26" s="77"/>
      <c r="S26" s="77"/>
      <c r="T26" s="77"/>
      <c r="U26" s="77"/>
      <c r="V26" s="77"/>
      <c r="W26" s="77"/>
    </row>
    <row r="27" ht="21.75" customHeight="1" spans="1:23">
      <c r="A27" s="68" t="s">
        <v>286</v>
      </c>
      <c r="B27" s="68" t="s">
        <v>329</v>
      </c>
      <c r="C27" s="68" t="s">
        <v>330</v>
      </c>
      <c r="D27" s="68" t="s">
        <v>70</v>
      </c>
      <c r="E27" s="68" t="s">
        <v>101</v>
      </c>
      <c r="F27" s="68" t="s">
        <v>102</v>
      </c>
      <c r="G27" s="68" t="s">
        <v>255</v>
      </c>
      <c r="H27" s="68" t="s">
        <v>256</v>
      </c>
      <c r="I27" s="77">
        <v>50000</v>
      </c>
      <c r="J27" s="77">
        <v>50000</v>
      </c>
      <c r="K27" s="104">
        <v>50000</v>
      </c>
      <c r="L27" s="77"/>
      <c r="M27" s="77"/>
      <c r="N27" s="77"/>
      <c r="O27" s="77"/>
      <c r="P27" s="77"/>
      <c r="Q27" s="77"/>
      <c r="R27" s="77"/>
      <c r="S27" s="77"/>
      <c r="T27" s="77"/>
      <c r="U27" s="77"/>
      <c r="V27" s="77"/>
      <c r="W27" s="77"/>
    </row>
    <row r="28" ht="21.75" customHeight="1" spans="1:23">
      <c r="A28" s="68" t="s">
        <v>286</v>
      </c>
      <c r="B28" s="68" t="s">
        <v>331</v>
      </c>
      <c r="C28" s="68" t="s">
        <v>332</v>
      </c>
      <c r="D28" s="68" t="s">
        <v>70</v>
      </c>
      <c r="E28" s="68" t="s">
        <v>101</v>
      </c>
      <c r="F28" s="68" t="s">
        <v>102</v>
      </c>
      <c r="G28" s="68" t="s">
        <v>249</v>
      </c>
      <c r="H28" s="68" t="s">
        <v>250</v>
      </c>
      <c r="I28" s="77">
        <v>85000</v>
      </c>
      <c r="J28" s="77">
        <v>85000</v>
      </c>
      <c r="K28" s="104">
        <v>85000</v>
      </c>
      <c r="L28" s="77"/>
      <c r="M28" s="77"/>
      <c r="N28" s="77"/>
      <c r="O28" s="77"/>
      <c r="P28" s="77"/>
      <c r="Q28" s="77"/>
      <c r="R28" s="77"/>
      <c r="S28" s="77"/>
      <c r="T28" s="77"/>
      <c r="U28" s="77"/>
      <c r="V28" s="77"/>
      <c r="W28" s="77"/>
    </row>
    <row r="29" ht="21.75" customHeight="1" spans="1:23">
      <c r="A29" s="68" t="s">
        <v>286</v>
      </c>
      <c r="B29" s="68" t="s">
        <v>333</v>
      </c>
      <c r="C29" s="68" t="s">
        <v>334</v>
      </c>
      <c r="D29" s="68" t="s">
        <v>70</v>
      </c>
      <c r="E29" s="68" t="s">
        <v>101</v>
      </c>
      <c r="F29" s="68" t="s">
        <v>102</v>
      </c>
      <c r="G29" s="68" t="s">
        <v>249</v>
      </c>
      <c r="H29" s="68" t="s">
        <v>250</v>
      </c>
      <c r="I29" s="77">
        <v>310000</v>
      </c>
      <c r="J29" s="77">
        <v>310000</v>
      </c>
      <c r="K29" s="104">
        <v>310000</v>
      </c>
      <c r="L29" s="77"/>
      <c r="M29" s="77"/>
      <c r="N29" s="77"/>
      <c r="O29" s="77"/>
      <c r="P29" s="77"/>
      <c r="Q29" s="77"/>
      <c r="R29" s="77"/>
      <c r="S29" s="77"/>
      <c r="T29" s="77"/>
      <c r="U29" s="77"/>
      <c r="V29" s="77"/>
      <c r="W29" s="77"/>
    </row>
    <row r="30" ht="21.75" customHeight="1" spans="1:23">
      <c r="A30" s="68" t="s">
        <v>286</v>
      </c>
      <c r="B30" s="68" t="s">
        <v>335</v>
      </c>
      <c r="C30" s="68" t="s">
        <v>336</v>
      </c>
      <c r="D30" s="68" t="s">
        <v>70</v>
      </c>
      <c r="E30" s="68" t="s">
        <v>101</v>
      </c>
      <c r="F30" s="68" t="s">
        <v>102</v>
      </c>
      <c r="G30" s="68" t="s">
        <v>337</v>
      </c>
      <c r="H30" s="68" t="s">
        <v>338</v>
      </c>
      <c r="I30" s="77">
        <v>120000</v>
      </c>
      <c r="J30" s="77">
        <v>120000</v>
      </c>
      <c r="K30" s="104">
        <v>120000</v>
      </c>
      <c r="L30" s="77"/>
      <c r="M30" s="77"/>
      <c r="N30" s="77"/>
      <c r="O30" s="77"/>
      <c r="P30" s="77"/>
      <c r="Q30" s="77"/>
      <c r="R30" s="77"/>
      <c r="S30" s="77"/>
      <c r="T30" s="77"/>
      <c r="U30" s="77"/>
      <c r="V30" s="77"/>
      <c r="W30" s="77"/>
    </row>
    <row r="31" ht="21.75" customHeight="1" spans="1:23">
      <c r="A31" s="68" t="s">
        <v>286</v>
      </c>
      <c r="B31" s="68" t="s">
        <v>339</v>
      </c>
      <c r="C31" s="68" t="s">
        <v>340</v>
      </c>
      <c r="D31" s="68" t="s">
        <v>70</v>
      </c>
      <c r="E31" s="68" t="s">
        <v>101</v>
      </c>
      <c r="F31" s="68" t="s">
        <v>102</v>
      </c>
      <c r="G31" s="68" t="s">
        <v>337</v>
      </c>
      <c r="H31" s="68" t="s">
        <v>338</v>
      </c>
      <c r="I31" s="77">
        <v>110000</v>
      </c>
      <c r="J31" s="77">
        <v>110000</v>
      </c>
      <c r="K31" s="104">
        <v>110000</v>
      </c>
      <c r="L31" s="77"/>
      <c r="M31" s="77"/>
      <c r="N31" s="77"/>
      <c r="O31" s="77"/>
      <c r="P31" s="77"/>
      <c r="Q31" s="77"/>
      <c r="R31" s="77"/>
      <c r="S31" s="77"/>
      <c r="T31" s="77"/>
      <c r="U31" s="77"/>
      <c r="V31" s="77"/>
      <c r="W31" s="77"/>
    </row>
    <row r="32" ht="21.75" customHeight="1" spans="1:23">
      <c r="A32" s="68" t="s">
        <v>286</v>
      </c>
      <c r="B32" s="68" t="s">
        <v>341</v>
      </c>
      <c r="C32" s="68" t="s">
        <v>342</v>
      </c>
      <c r="D32" s="68" t="s">
        <v>70</v>
      </c>
      <c r="E32" s="68" t="s">
        <v>101</v>
      </c>
      <c r="F32" s="68" t="s">
        <v>102</v>
      </c>
      <c r="G32" s="68" t="s">
        <v>337</v>
      </c>
      <c r="H32" s="68" t="s">
        <v>338</v>
      </c>
      <c r="I32" s="77">
        <v>250000</v>
      </c>
      <c r="J32" s="77">
        <v>250000</v>
      </c>
      <c r="K32" s="104">
        <v>250000</v>
      </c>
      <c r="L32" s="77"/>
      <c r="M32" s="77"/>
      <c r="N32" s="77"/>
      <c r="O32" s="77"/>
      <c r="P32" s="77"/>
      <c r="Q32" s="77"/>
      <c r="R32" s="77"/>
      <c r="S32" s="77"/>
      <c r="T32" s="77"/>
      <c r="U32" s="77"/>
      <c r="V32" s="77"/>
      <c r="W32" s="77"/>
    </row>
    <row r="33" ht="21.75" customHeight="1" spans="1:23">
      <c r="A33" s="68" t="s">
        <v>286</v>
      </c>
      <c r="B33" s="68" t="s">
        <v>343</v>
      </c>
      <c r="C33" s="68" t="s">
        <v>344</v>
      </c>
      <c r="D33" s="68" t="s">
        <v>70</v>
      </c>
      <c r="E33" s="68" t="s">
        <v>101</v>
      </c>
      <c r="F33" s="68" t="s">
        <v>102</v>
      </c>
      <c r="G33" s="68" t="s">
        <v>293</v>
      </c>
      <c r="H33" s="68" t="s">
        <v>294</v>
      </c>
      <c r="I33" s="77">
        <v>200000</v>
      </c>
      <c r="J33" s="77">
        <v>200000</v>
      </c>
      <c r="K33" s="104">
        <v>200000</v>
      </c>
      <c r="L33" s="77"/>
      <c r="M33" s="77"/>
      <c r="N33" s="77"/>
      <c r="O33" s="77"/>
      <c r="P33" s="77"/>
      <c r="Q33" s="77"/>
      <c r="R33" s="77"/>
      <c r="S33" s="77"/>
      <c r="T33" s="77"/>
      <c r="U33" s="77"/>
      <c r="V33" s="77"/>
      <c r="W33" s="77"/>
    </row>
    <row r="34" ht="21.75" customHeight="1" spans="1:23">
      <c r="A34" s="68" t="s">
        <v>286</v>
      </c>
      <c r="B34" s="68" t="s">
        <v>345</v>
      </c>
      <c r="C34" s="68" t="s">
        <v>346</v>
      </c>
      <c r="D34" s="68" t="s">
        <v>70</v>
      </c>
      <c r="E34" s="68" t="s">
        <v>101</v>
      </c>
      <c r="F34" s="68" t="s">
        <v>102</v>
      </c>
      <c r="G34" s="68" t="s">
        <v>249</v>
      </c>
      <c r="H34" s="68" t="s">
        <v>250</v>
      </c>
      <c r="I34" s="77">
        <v>1057900</v>
      </c>
      <c r="J34" s="77">
        <v>1057900</v>
      </c>
      <c r="K34" s="104">
        <v>1057900</v>
      </c>
      <c r="L34" s="77"/>
      <c r="M34" s="77"/>
      <c r="N34" s="77"/>
      <c r="O34" s="77"/>
      <c r="P34" s="77"/>
      <c r="Q34" s="77"/>
      <c r="R34" s="77"/>
      <c r="S34" s="77"/>
      <c r="T34" s="77"/>
      <c r="U34" s="77"/>
      <c r="V34" s="77"/>
      <c r="W34" s="77"/>
    </row>
    <row r="35" ht="21.75" customHeight="1" spans="1:23">
      <c r="A35" s="68" t="s">
        <v>286</v>
      </c>
      <c r="B35" s="68" t="s">
        <v>347</v>
      </c>
      <c r="C35" s="68" t="s">
        <v>348</v>
      </c>
      <c r="D35" s="68" t="s">
        <v>70</v>
      </c>
      <c r="E35" s="68" t="s">
        <v>101</v>
      </c>
      <c r="F35" s="68" t="s">
        <v>102</v>
      </c>
      <c r="G35" s="68" t="s">
        <v>243</v>
      </c>
      <c r="H35" s="68" t="s">
        <v>244</v>
      </c>
      <c r="I35" s="77">
        <v>1427593</v>
      </c>
      <c r="J35" s="77">
        <v>1427593</v>
      </c>
      <c r="K35" s="104">
        <v>1427593</v>
      </c>
      <c r="L35" s="77"/>
      <c r="M35" s="77"/>
      <c r="N35" s="77"/>
      <c r="O35" s="77"/>
      <c r="P35" s="77"/>
      <c r="Q35" s="77"/>
      <c r="R35" s="77"/>
      <c r="S35" s="77"/>
      <c r="T35" s="77"/>
      <c r="U35" s="77"/>
      <c r="V35" s="77"/>
      <c r="W35" s="77"/>
    </row>
    <row r="36" ht="21.75" customHeight="1" spans="1:23">
      <c r="A36" s="68" t="s">
        <v>286</v>
      </c>
      <c r="B36" s="68" t="s">
        <v>349</v>
      </c>
      <c r="C36" s="68" t="s">
        <v>350</v>
      </c>
      <c r="D36" s="68" t="s">
        <v>70</v>
      </c>
      <c r="E36" s="68" t="s">
        <v>103</v>
      </c>
      <c r="F36" s="68" t="s">
        <v>104</v>
      </c>
      <c r="G36" s="68" t="s">
        <v>247</v>
      </c>
      <c r="H36" s="68" t="s">
        <v>248</v>
      </c>
      <c r="I36" s="77">
        <v>170441</v>
      </c>
      <c r="J36" s="77">
        <v>170441</v>
      </c>
      <c r="K36" s="104">
        <v>170441</v>
      </c>
      <c r="L36" s="77"/>
      <c r="M36" s="77"/>
      <c r="N36" s="77"/>
      <c r="O36" s="77"/>
      <c r="P36" s="77"/>
      <c r="Q36" s="77"/>
      <c r="R36" s="77"/>
      <c r="S36" s="77"/>
      <c r="T36" s="77"/>
      <c r="U36" s="77"/>
      <c r="V36" s="77"/>
      <c r="W36" s="77"/>
    </row>
    <row r="37" ht="21.75" customHeight="1" spans="1:23">
      <c r="A37" s="68" t="s">
        <v>286</v>
      </c>
      <c r="B37" s="68" t="s">
        <v>351</v>
      </c>
      <c r="C37" s="68" t="s">
        <v>352</v>
      </c>
      <c r="D37" s="68" t="s">
        <v>70</v>
      </c>
      <c r="E37" s="68" t="s">
        <v>103</v>
      </c>
      <c r="F37" s="68" t="s">
        <v>104</v>
      </c>
      <c r="G37" s="68" t="s">
        <v>237</v>
      </c>
      <c r="H37" s="68" t="s">
        <v>238</v>
      </c>
      <c r="I37" s="77">
        <v>89700</v>
      </c>
      <c r="J37" s="77">
        <v>89700</v>
      </c>
      <c r="K37" s="104">
        <v>89700</v>
      </c>
      <c r="L37" s="77"/>
      <c r="M37" s="77"/>
      <c r="N37" s="77"/>
      <c r="O37" s="77"/>
      <c r="P37" s="77"/>
      <c r="Q37" s="77"/>
      <c r="R37" s="77"/>
      <c r="S37" s="77"/>
      <c r="T37" s="77"/>
      <c r="U37" s="77"/>
      <c r="V37" s="77"/>
      <c r="W37" s="77"/>
    </row>
    <row r="38" ht="21.75" customHeight="1" spans="1:23">
      <c r="A38" s="68" t="s">
        <v>286</v>
      </c>
      <c r="B38" s="68" t="s">
        <v>353</v>
      </c>
      <c r="C38" s="68" t="s">
        <v>354</v>
      </c>
      <c r="D38" s="68" t="s">
        <v>70</v>
      </c>
      <c r="E38" s="68" t="s">
        <v>107</v>
      </c>
      <c r="F38" s="68" t="s">
        <v>102</v>
      </c>
      <c r="G38" s="68" t="s">
        <v>226</v>
      </c>
      <c r="H38" s="68" t="s">
        <v>227</v>
      </c>
      <c r="I38" s="77">
        <v>31200</v>
      </c>
      <c r="J38" s="77">
        <v>31200</v>
      </c>
      <c r="K38" s="104">
        <v>31200</v>
      </c>
      <c r="L38" s="77"/>
      <c r="M38" s="77"/>
      <c r="N38" s="77"/>
      <c r="O38" s="77"/>
      <c r="P38" s="77"/>
      <c r="Q38" s="77"/>
      <c r="R38" s="77"/>
      <c r="S38" s="77"/>
      <c r="T38" s="77"/>
      <c r="U38" s="77"/>
      <c r="V38" s="77"/>
      <c r="W38" s="77"/>
    </row>
    <row r="39" ht="21.75" customHeight="1" spans="1:23">
      <c r="A39" s="68" t="s">
        <v>286</v>
      </c>
      <c r="B39" s="68" t="s">
        <v>355</v>
      </c>
      <c r="C39" s="68" t="s">
        <v>356</v>
      </c>
      <c r="D39" s="68" t="s">
        <v>70</v>
      </c>
      <c r="E39" s="68" t="s">
        <v>103</v>
      </c>
      <c r="F39" s="68" t="s">
        <v>104</v>
      </c>
      <c r="G39" s="68" t="s">
        <v>237</v>
      </c>
      <c r="H39" s="68" t="s">
        <v>238</v>
      </c>
      <c r="I39" s="77">
        <v>27950</v>
      </c>
      <c r="J39" s="77">
        <v>27950</v>
      </c>
      <c r="K39" s="104">
        <v>27950</v>
      </c>
      <c r="L39" s="77"/>
      <c r="M39" s="77"/>
      <c r="N39" s="77"/>
      <c r="O39" s="77"/>
      <c r="P39" s="77"/>
      <c r="Q39" s="77"/>
      <c r="R39" s="77"/>
      <c r="S39" s="77"/>
      <c r="T39" s="77"/>
      <c r="U39" s="77"/>
      <c r="V39" s="77"/>
      <c r="W39" s="77"/>
    </row>
    <row r="40" ht="21.75" customHeight="1" spans="1:23">
      <c r="A40" s="68" t="s">
        <v>286</v>
      </c>
      <c r="B40" s="68" t="s">
        <v>357</v>
      </c>
      <c r="C40" s="68" t="s">
        <v>358</v>
      </c>
      <c r="D40" s="68" t="s">
        <v>70</v>
      </c>
      <c r="E40" s="68" t="s">
        <v>103</v>
      </c>
      <c r="F40" s="68" t="s">
        <v>104</v>
      </c>
      <c r="G40" s="68" t="s">
        <v>247</v>
      </c>
      <c r="H40" s="68" t="s">
        <v>248</v>
      </c>
      <c r="I40" s="77">
        <v>15154</v>
      </c>
      <c r="J40" s="77">
        <v>15154</v>
      </c>
      <c r="K40" s="104">
        <v>15154</v>
      </c>
      <c r="L40" s="77"/>
      <c r="M40" s="77"/>
      <c r="N40" s="77"/>
      <c r="O40" s="77"/>
      <c r="P40" s="77"/>
      <c r="Q40" s="77"/>
      <c r="R40" s="77"/>
      <c r="S40" s="77"/>
      <c r="T40" s="77"/>
      <c r="U40" s="77"/>
      <c r="V40" s="77"/>
      <c r="W40" s="77"/>
    </row>
    <row r="41" ht="21.75" customHeight="1" spans="1:23">
      <c r="A41" s="68" t="s">
        <v>286</v>
      </c>
      <c r="B41" s="68" t="s">
        <v>359</v>
      </c>
      <c r="C41" s="68" t="s">
        <v>360</v>
      </c>
      <c r="D41" s="68" t="s">
        <v>70</v>
      </c>
      <c r="E41" s="68" t="s">
        <v>103</v>
      </c>
      <c r="F41" s="68" t="s">
        <v>104</v>
      </c>
      <c r="G41" s="68" t="s">
        <v>237</v>
      </c>
      <c r="H41" s="68" t="s">
        <v>238</v>
      </c>
      <c r="I41" s="77">
        <v>17500</v>
      </c>
      <c r="J41" s="77">
        <v>17500</v>
      </c>
      <c r="K41" s="104">
        <v>17500</v>
      </c>
      <c r="L41" s="77"/>
      <c r="M41" s="77"/>
      <c r="N41" s="77"/>
      <c r="O41" s="77"/>
      <c r="P41" s="77"/>
      <c r="Q41" s="77"/>
      <c r="R41" s="77"/>
      <c r="S41" s="77"/>
      <c r="T41" s="77"/>
      <c r="U41" s="77"/>
      <c r="V41" s="77"/>
      <c r="W41" s="77"/>
    </row>
    <row r="42" ht="21.75" customHeight="1" spans="1:23">
      <c r="A42" s="68" t="s">
        <v>286</v>
      </c>
      <c r="B42" s="68" t="s">
        <v>361</v>
      </c>
      <c r="C42" s="68" t="s">
        <v>362</v>
      </c>
      <c r="D42" s="68" t="s">
        <v>70</v>
      </c>
      <c r="E42" s="68" t="s">
        <v>103</v>
      </c>
      <c r="F42" s="68" t="s">
        <v>104</v>
      </c>
      <c r="G42" s="68" t="s">
        <v>253</v>
      </c>
      <c r="H42" s="68" t="s">
        <v>254</v>
      </c>
      <c r="I42" s="77">
        <v>1099780</v>
      </c>
      <c r="J42" s="77">
        <v>1099780</v>
      </c>
      <c r="K42" s="104">
        <v>1099780</v>
      </c>
      <c r="L42" s="77"/>
      <c r="M42" s="77"/>
      <c r="N42" s="77"/>
      <c r="O42" s="77"/>
      <c r="P42" s="77"/>
      <c r="Q42" s="77"/>
      <c r="R42" s="77"/>
      <c r="S42" s="77"/>
      <c r="T42" s="77"/>
      <c r="U42" s="77"/>
      <c r="V42" s="77"/>
      <c r="W42" s="77"/>
    </row>
    <row r="43" ht="21.75" customHeight="1" spans="1:23">
      <c r="A43" s="68" t="s">
        <v>286</v>
      </c>
      <c r="B43" s="68" t="s">
        <v>363</v>
      </c>
      <c r="C43" s="68" t="s">
        <v>364</v>
      </c>
      <c r="D43" s="68" t="s">
        <v>70</v>
      </c>
      <c r="E43" s="68" t="s">
        <v>101</v>
      </c>
      <c r="F43" s="68" t="s">
        <v>102</v>
      </c>
      <c r="G43" s="68" t="s">
        <v>226</v>
      </c>
      <c r="H43" s="68" t="s">
        <v>227</v>
      </c>
      <c r="I43" s="77">
        <v>17400</v>
      </c>
      <c r="J43" s="77">
        <v>17400</v>
      </c>
      <c r="K43" s="104">
        <v>17400</v>
      </c>
      <c r="L43" s="77"/>
      <c r="M43" s="77"/>
      <c r="N43" s="77"/>
      <c r="O43" s="77"/>
      <c r="P43" s="77"/>
      <c r="Q43" s="77"/>
      <c r="R43" s="77"/>
      <c r="S43" s="77"/>
      <c r="T43" s="77"/>
      <c r="U43" s="77"/>
      <c r="V43" s="77"/>
      <c r="W43" s="77"/>
    </row>
    <row r="44" ht="21.75" customHeight="1" spans="1:23">
      <c r="A44" s="68" t="s">
        <v>286</v>
      </c>
      <c r="B44" s="68" t="s">
        <v>365</v>
      </c>
      <c r="C44" s="68" t="s">
        <v>366</v>
      </c>
      <c r="D44" s="68" t="s">
        <v>70</v>
      </c>
      <c r="E44" s="68" t="s">
        <v>103</v>
      </c>
      <c r="F44" s="68" t="s">
        <v>104</v>
      </c>
      <c r="G44" s="68" t="s">
        <v>237</v>
      </c>
      <c r="H44" s="68" t="s">
        <v>238</v>
      </c>
      <c r="I44" s="77">
        <v>25000</v>
      </c>
      <c r="J44" s="77">
        <v>25000</v>
      </c>
      <c r="K44" s="104">
        <v>25000</v>
      </c>
      <c r="L44" s="77"/>
      <c r="M44" s="77"/>
      <c r="N44" s="77"/>
      <c r="O44" s="77"/>
      <c r="P44" s="77"/>
      <c r="Q44" s="77"/>
      <c r="R44" s="77"/>
      <c r="S44" s="77"/>
      <c r="T44" s="77"/>
      <c r="U44" s="77"/>
      <c r="V44" s="77"/>
      <c r="W44" s="77"/>
    </row>
    <row r="45" ht="21.75" customHeight="1" spans="1:23">
      <c r="A45" s="68" t="s">
        <v>286</v>
      </c>
      <c r="B45" s="68" t="s">
        <v>367</v>
      </c>
      <c r="C45" s="68" t="s">
        <v>368</v>
      </c>
      <c r="D45" s="68" t="s">
        <v>70</v>
      </c>
      <c r="E45" s="68" t="s">
        <v>103</v>
      </c>
      <c r="F45" s="68" t="s">
        <v>104</v>
      </c>
      <c r="G45" s="68" t="s">
        <v>255</v>
      </c>
      <c r="H45" s="68" t="s">
        <v>256</v>
      </c>
      <c r="I45" s="77">
        <v>13225</v>
      </c>
      <c r="J45" s="77">
        <v>13225</v>
      </c>
      <c r="K45" s="104">
        <v>13225</v>
      </c>
      <c r="L45" s="77"/>
      <c r="M45" s="77"/>
      <c r="N45" s="77"/>
      <c r="O45" s="77"/>
      <c r="P45" s="77"/>
      <c r="Q45" s="77"/>
      <c r="R45" s="77"/>
      <c r="S45" s="77"/>
      <c r="T45" s="77"/>
      <c r="U45" s="77"/>
      <c r="V45" s="77"/>
      <c r="W45" s="77"/>
    </row>
    <row r="46" ht="21.75" customHeight="1" spans="1:23">
      <c r="A46" s="68" t="s">
        <v>286</v>
      </c>
      <c r="B46" s="68" t="s">
        <v>369</v>
      </c>
      <c r="C46" s="68" t="s">
        <v>370</v>
      </c>
      <c r="D46" s="68" t="s">
        <v>70</v>
      </c>
      <c r="E46" s="68" t="s">
        <v>103</v>
      </c>
      <c r="F46" s="68" t="s">
        <v>104</v>
      </c>
      <c r="G46" s="68" t="s">
        <v>247</v>
      </c>
      <c r="H46" s="68" t="s">
        <v>248</v>
      </c>
      <c r="I46" s="77">
        <v>176800</v>
      </c>
      <c r="J46" s="77">
        <v>176800</v>
      </c>
      <c r="K46" s="104">
        <v>176800</v>
      </c>
      <c r="L46" s="77"/>
      <c r="M46" s="77"/>
      <c r="N46" s="77"/>
      <c r="O46" s="77"/>
      <c r="P46" s="77"/>
      <c r="Q46" s="77"/>
      <c r="R46" s="77"/>
      <c r="S46" s="77"/>
      <c r="T46" s="77"/>
      <c r="U46" s="77"/>
      <c r="V46" s="77"/>
      <c r="W46" s="77"/>
    </row>
    <row r="47" ht="21.75" customHeight="1" spans="1:23">
      <c r="A47" s="68" t="s">
        <v>286</v>
      </c>
      <c r="B47" s="68" t="s">
        <v>371</v>
      </c>
      <c r="C47" s="68" t="s">
        <v>372</v>
      </c>
      <c r="D47" s="68" t="s">
        <v>70</v>
      </c>
      <c r="E47" s="68" t="s">
        <v>103</v>
      </c>
      <c r="F47" s="68" t="s">
        <v>104</v>
      </c>
      <c r="G47" s="68" t="s">
        <v>237</v>
      </c>
      <c r="H47" s="68" t="s">
        <v>238</v>
      </c>
      <c r="I47" s="77">
        <v>42750</v>
      </c>
      <c r="J47" s="77">
        <v>42750</v>
      </c>
      <c r="K47" s="104">
        <v>42750</v>
      </c>
      <c r="L47" s="77"/>
      <c r="M47" s="77"/>
      <c r="N47" s="77"/>
      <c r="O47" s="77"/>
      <c r="P47" s="77"/>
      <c r="Q47" s="77"/>
      <c r="R47" s="77"/>
      <c r="S47" s="77"/>
      <c r="T47" s="77"/>
      <c r="U47" s="77"/>
      <c r="V47" s="77"/>
      <c r="W47" s="77"/>
    </row>
    <row r="48" ht="21.75" customHeight="1" spans="1:23">
      <c r="A48" s="68" t="s">
        <v>286</v>
      </c>
      <c r="B48" s="68" t="s">
        <v>373</v>
      </c>
      <c r="C48" s="68" t="s">
        <v>374</v>
      </c>
      <c r="D48" s="68" t="s">
        <v>70</v>
      </c>
      <c r="E48" s="68" t="s">
        <v>101</v>
      </c>
      <c r="F48" s="68" t="s">
        <v>102</v>
      </c>
      <c r="G48" s="68" t="s">
        <v>237</v>
      </c>
      <c r="H48" s="68" t="s">
        <v>238</v>
      </c>
      <c r="I48" s="77">
        <v>47417.53</v>
      </c>
      <c r="J48" s="77"/>
      <c r="K48" s="104"/>
      <c r="L48" s="77"/>
      <c r="M48" s="77"/>
      <c r="N48" s="77"/>
      <c r="O48" s="77"/>
      <c r="P48" s="77"/>
      <c r="Q48" s="77"/>
      <c r="R48" s="77">
        <v>47417.53</v>
      </c>
      <c r="S48" s="77"/>
      <c r="T48" s="77"/>
      <c r="U48" s="77"/>
      <c r="V48" s="77"/>
      <c r="W48" s="77">
        <v>47417.53</v>
      </c>
    </row>
    <row r="49" ht="21.75" customHeight="1" spans="1:23">
      <c r="A49" s="68" t="s">
        <v>286</v>
      </c>
      <c r="B49" s="68" t="s">
        <v>375</v>
      </c>
      <c r="C49" s="68" t="s">
        <v>376</v>
      </c>
      <c r="D49" s="68" t="s">
        <v>70</v>
      </c>
      <c r="E49" s="68" t="s">
        <v>101</v>
      </c>
      <c r="F49" s="68" t="s">
        <v>102</v>
      </c>
      <c r="G49" s="68" t="s">
        <v>237</v>
      </c>
      <c r="H49" s="68" t="s">
        <v>238</v>
      </c>
      <c r="I49" s="77">
        <v>200</v>
      </c>
      <c r="J49" s="77"/>
      <c r="K49" s="104"/>
      <c r="L49" s="77"/>
      <c r="M49" s="77"/>
      <c r="N49" s="77"/>
      <c r="O49" s="77"/>
      <c r="P49" s="77"/>
      <c r="Q49" s="77"/>
      <c r="R49" s="77">
        <v>200</v>
      </c>
      <c r="S49" s="77"/>
      <c r="T49" s="77"/>
      <c r="U49" s="77"/>
      <c r="V49" s="77"/>
      <c r="W49" s="77">
        <v>200</v>
      </c>
    </row>
    <row r="50" ht="21.75" customHeight="1" spans="1:23">
      <c r="A50" s="68" t="s">
        <v>286</v>
      </c>
      <c r="B50" s="68" t="s">
        <v>377</v>
      </c>
      <c r="C50" s="68" t="s">
        <v>378</v>
      </c>
      <c r="D50" s="68" t="s">
        <v>70</v>
      </c>
      <c r="E50" s="68" t="s">
        <v>101</v>
      </c>
      <c r="F50" s="68" t="s">
        <v>102</v>
      </c>
      <c r="G50" s="68" t="s">
        <v>255</v>
      </c>
      <c r="H50" s="68" t="s">
        <v>256</v>
      </c>
      <c r="I50" s="77">
        <v>27720</v>
      </c>
      <c r="J50" s="77"/>
      <c r="K50" s="104"/>
      <c r="L50" s="77"/>
      <c r="M50" s="77"/>
      <c r="N50" s="77"/>
      <c r="O50" s="77"/>
      <c r="P50" s="77"/>
      <c r="Q50" s="77"/>
      <c r="R50" s="77">
        <v>27720</v>
      </c>
      <c r="S50" s="77"/>
      <c r="T50" s="77"/>
      <c r="U50" s="77"/>
      <c r="V50" s="77"/>
      <c r="W50" s="77">
        <v>27720</v>
      </c>
    </row>
    <row r="51" ht="21.75" customHeight="1" spans="1:23">
      <c r="A51" s="68" t="s">
        <v>286</v>
      </c>
      <c r="B51" s="68" t="s">
        <v>379</v>
      </c>
      <c r="C51" s="68" t="s">
        <v>380</v>
      </c>
      <c r="D51" s="68" t="s">
        <v>70</v>
      </c>
      <c r="E51" s="68" t="s">
        <v>101</v>
      </c>
      <c r="F51" s="68" t="s">
        <v>102</v>
      </c>
      <c r="G51" s="68" t="s">
        <v>381</v>
      </c>
      <c r="H51" s="68" t="s">
        <v>382</v>
      </c>
      <c r="I51" s="77">
        <v>10283.48</v>
      </c>
      <c r="J51" s="77"/>
      <c r="K51" s="104"/>
      <c r="L51" s="77"/>
      <c r="M51" s="77"/>
      <c r="N51" s="77"/>
      <c r="O51" s="77"/>
      <c r="P51" s="77"/>
      <c r="Q51" s="77"/>
      <c r="R51" s="77">
        <v>10283.48</v>
      </c>
      <c r="S51" s="77"/>
      <c r="T51" s="77"/>
      <c r="U51" s="77"/>
      <c r="V51" s="77"/>
      <c r="W51" s="77">
        <v>10283.48</v>
      </c>
    </row>
    <row r="52" ht="21.75" customHeight="1" spans="1:23">
      <c r="A52" s="68" t="s">
        <v>286</v>
      </c>
      <c r="B52" s="68" t="s">
        <v>383</v>
      </c>
      <c r="C52" s="68" t="s">
        <v>384</v>
      </c>
      <c r="D52" s="68" t="s">
        <v>70</v>
      </c>
      <c r="E52" s="68" t="s">
        <v>103</v>
      </c>
      <c r="F52" s="68" t="s">
        <v>104</v>
      </c>
      <c r="G52" s="68" t="s">
        <v>237</v>
      </c>
      <c r="H52" s="68" t="s">
        <v>238</v>
      </c>
      <c r="I52" s="77">
        <v>1500</v>
      </c>
      <c r="J52" s="77"/>
      <c r="K52" s="104"/>
      <c r="L52" s="77"/>
      <c r="M52" s="77"/>
      <c r="N52" s="77"/>
      <c r="O52" s="77"/>
      <c r="P52" s="77"/>
      <c r="Q52" s="77"/>
      <c r="R52" s="77">
        <v>1500</v>
      </c>
      <c r="S52" s="77"/>
      <c r="T52" s="77"/>
      <c r="U52" s="77"/>
      <c r="V52" s="77"/>
      <c r="W52" s="77">
        <v>1500</v>
      </c>
    </row>
    <row r="53" ht="21.75" customHeight="1" spans="1:23">
      <c r="A53" s="68" t="s">
        <v>286</v>
      </c>
      <c r="B53" s="68" t="s">
        <v>385</v>
      </c>
      <c r="C53" s="68" t="s">
        <v>386</v>
      </c>
      <c r="D53" s="68" t="s">
        <v>70</v>
      </c>
      <c r="E53" s="68" t="s">
        <v>101</v>
      </c>
      <c r="F53" s="68" t="s">
        <v>102</v>
      </c>
      <c r="G53" s="68" t="s">
        <v>381</v>
      </c>
      <c r="H53" s="68" t="s">
        <v>382</v>
      </c>
      <c r="I53" s="77">
        <v>12974.96</v>
      </c>
      <c r="J53" s="77"/>
      <c r="K53" s="104"/>
      <c r="L53" s="77"/>
      <c r="M53" s="77"/>
      <c r="N53" s="77"/>
      <c r="O53" s="77"/>
      <c r="P53" s="77"/>
      <c r="Q53" s="77"/>
      <c r="R53" s="77">
        <v>12974.96</v>
      </c>
      <c r="S53" s="77"/>
      <c r="T53" s="77"/>
      <c r="U53" s="77"/>
      <c r="V53" s="77"/>
      <c r="W53" s="77">
        <v>12974.96</v>
      </c>
    </row>
    <row r="54" ht="21.75" customHeight="1" spans="1:23">
      <c r="A54" s="68" t="s">
        <v>286</v>
      </c>
      <c r="B54" s="68" t="s">
        <v>387</v>
      </c>
      <c r="C54" s="68" t="s">
        <v>388</v>
      </c>
      <c r="D54" s="68" t="s">
        <v>70</v>
      </c>
      <c r="E54" s="68" t="s">
        <v>101</v>
      </c>
      <c r="F54" s="68" t="s">
        <v>102</v>
      </c>
      <c r="G54" s="68" t="s">
        <v>237</v>
      </c>
      <c r="H54" s="68" t="s">
        <v>238</v>
      </c>
      <c r="I54" s="77">
        <v>30000</v>
      </c>
      <c r="J54" s="77"/>
      <c r="K54" s="104"/>
      <c r="L54" s="77"/>
      <c r="M54" s="77"/>
      <c r="N54" s="77"/>
      <c r="O54" s="77"/>
      <c r="P54" s="77"/>
      <c r="Q54" s="77"/>
      <c r="R54" s="77">
        <v>30000</v>
      </c>
      <c r="S54" s="77"/>
      <c r="T54" s="77"/>
      <c r="U54" s="77"/>
      <c r="V54" s="77"/>
      <c r="W54" s="77">
        <v>30000</v>
      </c>
    </row>
    <row r="55" ht="21.75" customHeight="1" spans="1:23">
      <c r="A55" s="68" t="s">
        <v>286</v>
      </c>
      <c r="B55" s="68" t="s">
        <v>389</v>
      </c>
      <c r="C55" s="68" t="s">
        <v>390</v>
      </c>
      <c r="D55" s="68" t="s">
        <v>70</v>
      </c>
      <c r="E55" s="68" t="s">
        <v>103</v>
      </c>
      <c r="F55" s="68" t="s">
        <v>104</v>
      </c>
      <c r="G55" s="68" t="s">
        <v>237</v>
      </c>
      <c r="H55" s="68" t="s">
        <v>238</v>
      </c>
      <c r="I55" s="77">
        <v>27310.87</v>
      </c>
      <c r="J55" s="77"/>
      <c r="K55" s="104"/>
      <c r="L55" s="77"/>
      <c r="M55" s="77"/>
      <c r="N55" s="77"/>
      <c r="O55" s="77"/>
      <c r="P55" s="77"/>
      <c r="Q55" s="77"/>
      <c r="R55" s="77">
        <v>27310.87</v>
      </c>
      <c r="S55" s="77"/>
      <c r="T55" s="77"/>
      <c r="U55" s="77"/>
      <c r="V55" s="77"/>
      <c r="W55" s="77">
        <v>27310.87</v>
      </c>
    </row>
    <row r="56" ht="21.75" customHeight="1" spans="1:23">
      <c r="A56" s="68" t="s">
        <v>286</v>
      </c>
      <c r="B56" s="68" t="s">
        <v>391</v>
      </c>
      <c r="C56" s="68" t="s">
        <v>392</v>
      </c>
      <c r="D56" s="68" t="s">
        <v>70</v>
      </c>
      <c r="E56" s="68" t="s">
        <v>103</v>
      </c>
      <c r="F56" s="68" t="s">
        <v>104</v>
      </c>
      <c r="G56" s="68" t="s">
        <v>255</v>
      </c>
      <c r="H56" s="68" t="s">
        <v>256</v>
      </c>
      <c r="I56" s="77">
        <v>50000</v>
      </c>
      <c r="J56" s="77"/>
      <c r="K56" s="104"/>
      <c r="L56" s="77"/>
      <c r="M56" s="77"/>
      <c r="N56" s="77"/>
      <c r="O56" s="77"/>
      <c r="P56" s="77"/>
      <c r="Q56" s="77"/>
      <c r="R56" s="77">
        <v>50000</v>
      </c>
      <c r="S56" s="77"/>
      <c r="T56" s="77"/>
      <c r="U56" s="77"/>
      <c r="V56" s="77"/>
      <c r="W56" s="77">
        <v>50000</v>
      </c>
    </row>
    <row r="57" ht="21.75" customHeight="1" spans="1:23">
      <c r="A57" s="68" t="s">
        <v>286</v>
      </c>
      <c r="B57" s="68" t="s">
        <v>393</v>
      </c>
      <c r="C57" s="68" t="s">
        <v>394</v>
      </c>
      <c r="D57" s="68" t="s">
        <v>70</v>
      </c>
      <c r="E57" s="68" t="s">
        <v>101</v>
      </c>
      <c r="F57" s="68" t="s">
        <v>102</v>
      </c>
      <c r="G57" s="68" t="s">
        <v>237</v>
      </c>
      <c r="H57" s="68" t="s">
        <v>238</v>
      </c>
      <c r="I57" s="77">
        <v>37828.74</v>
      </c>
      <c r="J57" s="77"/>
      <c r="K57" s="104"/>
      <c r="L57" s="77"/>
      <c r="M57" s="77"/>
      <c r="N57" s="77"/>
      <c r="O57" s="77"/>
      <c r="P57" s="77"/>
      <c r="Q57" s="77"/>
      <c r="R57" s="77">
        <v>37828.74</v>
      </c>
      <c r="S57" s="77"/>
      <c r="T57" s="77"/>
      <c r="U57" s="77"/>
      <c r="V57" s="77"/>
      <c r="W57" s="77">
        <v>37828.74</v>
      </c>
    </row>
    <row r="58" ht="21.75" customHeight="1" spans="1:23">
      <c r="A58" s="68" t="s">
        <v>286</v>
      </c>
      <c r="B58" s="68" t="s">
        <v>395</v>
      </c>
      <c r="C58" s="68" t="s">
        <v>396</v>
      </c>
      <c r="D58" s="68" t="s">
        <v>70</v>
      </c>
      <c r="E58" s="68" t="s">
        <v>103</v>
      </c>
      <c r="F58" s="68" t="s">
        <v>104</v>
      </c>
      <c r="G58" s="68" t="s">
        <v>237</v>
      </c>
      <c r="H58" s="68" t="s">
        <v>238</v>
      </c>
      <c r="I58" s="77">
        <v>47750</v>
      </c>
      <c r="J58" s="77"/>
      <c r="K58" s="104"/>
      <c r="L58" s="77"/>
      <c r="M58" s="77"/>
      <c r="N58" s="77"/>
      <c r="O58" s="77"/>
      <c r="P58" s="77"/>
      <c r="Q58" s="77"/>
      <c r="R58" s="77">
        <v>47750</v>
      </c>
      <c r="S58" s="77"/>
      <c r="T58" s="77"/>
      <c r="U58" s="77"/>
      <c r="V58" s="77"/>
      <c r="W58" s="77">
        <v>47750</v>
      </c>
    </row>
    <row r="59" ht="21.75" customHeight="1" spans="1:23">
      <c r="A59" s="68" t="s">
        <v>286</v>
      </c>
      <c r="B59" s="68" t="s">
        <v>397</v>
      </c>
      <c r="C59" s="68" t="s">
        <v>398</v>
      </c>
      <c r="D59" s="68" t="s">
        <v>70</v>
      </c>
      <c r="E59" s="68" t="s">
        <v>103</v>
      </c>
      <c r="F59" s="68" t="s">
        <v>104</v>
      </c>
      <c r="G59" s="68" t="s">
        <v>237</v>
      </c>
      <c r="H59" s="68" t="s">
        <v>238</v>
      </c>
      <c r="I59" s="77">
        <v>1116457</v>
      </c>
      <c r="J59" s="77"/>
      <c r="K59" s="104"/>
      <c r="L59" s="77"/>
      <c r="M59" s="77"/>
      <c r="N59" s="77"/>
      <c r="O59" s="77"/>
      <c r="P59" s="77"/>
      <c r="Q59" s="77"/>
      <c r="R59" s="77">
        <v>1116457</v>
      </c>
      <c r="S59" s="77"/>
      <c r="T59" s="77"/>
      <c r="U59" s="77"/>
      <c r="V59" s="77"/>
      <c r="W59" s="77">
        <v>1116457</v>
      </c>
    </row>
    <row r="60" ht="21.75" customHeight="1" spans="1:23">
      <c r="A60" s="68" t="s">
        <v>286</v>
      </c>
      <c r="B60" s="68" t="s">
        <v>399</v>
      </c>
      <c r="C60" s="68" t="s">
        <v>400</v>
      </c>
      <c r="D60" s="68" t="s">
        <v>70</v>
      </c>
      <c r="E60" s="68" t="s">
        <v>101</v>
      </c>
      <c r="F60" s="68" t="s">
        <v>102</v>
      </c>
      <c r="G60" s="68" t="s">
        <v>237</v>
      </c>
      <c r="H60" s="68" t="s">
        <v>238</v>
      </c>
      <c r="I60" s="77">
        <v>57300</v>
      </c>
      <c r="J60" s="77"/>
      <c r="K60" s="104"/>
      <c r="L60" s="77"/>
      <c r="M60" s="77"/>
      <c r="N60" s="77"/>
      <c r="O60" s="77"/>
      <c r="P60" s="77"/>
      <c r="Q60" s="77"/>
      <c r="R60" s="77">
        <v>57300</v>
      </c>
      <c r="S60" s="77"/>
      <c r="T60" s="77"/>
      <c r="U60" s="77"/>
      <c r="V60" s="77"/>
      <c r="W60" s="77">
        <v>57300</v>
      </c>
    </row>
    <row r="61" ht="21.75" customHeight="1" spans="1:23">
      <c r="A61" s="68" t="s">
        <v>286</v>
      </c>
      <c r="B61" s="68" t="s">
        <v>401</v>
      </c>
      <c r="C61" s="68" t="s">
        <v>402</v>
      </c>
      <c r="D61" s="68" t="s">
        <v>70</v>
      </c>
      <c r="E61" s="68" t="s">
        <v>101</v>
      </c>
      <c r="F61" s="68" t="s">
        <v>102</v>
      </c>
      <c r="G61" s="68" t="s">
        <v>237</v>
      </c>
      <c r="H61" s="68" t="s">
        <v>238</v>
      </c>
      <c r="I61" s="77">
        <v>100000</v>
      </c>
      <c r="J61" s="77"/>
      <c r="K61" s="104"/>
      <c r="L61" s="77"/>
      <c r="M61" s="77"/>
      <c r="N61" s="77"/>
      <c r="O61" s="77"/>
      <c r="P61" s="77"/>
      <c r="Q61" s="77"/>
      <c r="R61" s="77">
        <v>100000</v>
      </c>
      <c r="S61" s="77"/>
      <c r="T61" s="77"/>
      <c r="U61" s="77"/>
      <c r="V61" s="77"/>
      <c r="W61" s="77">
        <v>100000</v>
      </c>
    </row>
    <row r="62" ht="21.75" customHeight="1" spans="1:23">
      <c r="A62" s="68" t="s">
        <v>286</v>
      </c>
      <c r="B62" s="68" t="s">
        <v>403</v>
      </c>
      <c r="C62" s="68" t="s">
        <v>404</v>
      </c>
      <c r="D62" s="68" t="s">
        <v>70</v>
      </c>
      <c r="E62" s="68" t="s">
        <v>101</v>
      </c>
      <c r="F62" s="68" t="s">
        <v>102</v>
      </c>
      <c r="G62" s="68" t="s">
        <v>237</v>
      </c>
      <c r="H62" s="68" t="s">
        <v>238</v>
      </c>
      <c r="I62" s="77">
        <v>2000</v>
      </c>
      <c r="J62" s="77"/>
      <c r="K62" s="104"/>
      <c r="L62" s="77"/>
      <c r="M62" s="77"/>
      <c r="N62" s="77"/>
      <c r="O62" s="77"/>
      <c r="P62" s="77"/>
      <c r="Q62" s="77"/>
      <c r="R62" s="77">
        <v>2000</v>
      </c>
      <c r="S62" s="77"/>
      <c r="T62" s="77"/>
      <c r="U62" s="77"/>
      <c r="V62" s="77"/>
      <c r="W62" s="77">
        <v>2000</v>
      </c>
    </row>
    <row r="63" ht="21.75" customHeight="1" spans="1:23">
      <c r="A63" s="68" t="s">
        <v>286</v>
      </c>
      <c r="B63" s="68" t="s">
        <v>405</v>
      </c>
      <c r="C63" s="68" t="s">
        <v>406</v>
      </c>
      <c r="D63" s="68" t="s">
        <v>70</v>
      </c>
      <c r="E63" s="68" t="s">
        <v>101</v>
      </c>
      <c r="F63" s="68" t="s">
        <v>102</v>
      </c>
      <c r="G63" s="68" t="s">
        <v>249</v>
      </c>
      <c r="H63" s="68" t="s">
        <v>250</v>
      </c>
      <c r="I63" s="77">
        <v>424567.11</v>
      </c>
      <c r="J63" s="77"/>
      <c r="K63" s="104"/>
      <c r="L63" s="77"/>
      <c r="M63" s="77"/>
      <c r="N63" s="77"/>
      <c r="O63" s="77"/>
      <c r="P63" s="77"/>
      <c r="Q63" s="77"/>
      <c r="R63" s="77">
        <v>424567.11</v>
      </c>
      <c r="S63" s="77"/>
      <c r="T63" s="77"/>
      <c r="U63" s="77"/>
      <c r="V63" s="77"/>
      <c r="W63" s="77">
        <v>424567.11</v>
      </c>
    </row>
    <row r="64" ht="21.75" customHeight="1" spans="1:23">
      <c r="A64" s="68" t="s">
        <v>407</v>
      </c>
      <c r="B64" s="68" t="s">
        <v>408</v>
      </c>
      <c r="C64" s="68" t="s">
        <v>409</v>
      </c>
      <c r="D64" s="68" t="s">
        <v>70</v>
      </c>
      <c r="E64" s="68" t="s">
        <v>101</v>
      </c>
      <c r="F64" s="68" t="s">
        <v>102</v>
      </c>
      <c r="G64" s="68" t="s">
        <v>289</v>
      </c>
      <c r="H64" s="68" t="s">
        <v>290</v>
      </c>
      <c r="I64" s="77">
        <v>300000</v>
      </c>
      <c r="J64" s="77">
        <v>300000</v>
      </c>
      <c r="K64" s="104">
        <v>300000</v>
      </c>
      <c r="L64" s="77"/>
      <c r="M64" s="77"/>
      <c r="N64" s="77"/>
      <c r="O64" s="77"/>
      <c r="P64" s="77"/>
      <c r="Q64" s="77"/>
      <c r="R64" s="77"/>
      <c r="S64" s="77"/>
      <c r="T64" s="77"/>
      <c r="U64" s="77"/>
      <c r="V64" s="77"/>
      <c r="W64" s="77"/>
    </row>
    <row r="65" ht="18.75" customHeight="1" spans="1:23">
      <c r="A65" s="34" t="s">
        <v>177</v>
      </c>
      <c r="B65" s="35"/>
      <c r="C65" s="35"/>
      <c r="D65" s="35"/>
      <c r="E65" s="35"/>
      <c r="F65" s="35"/>
      <c r="G65" s="35"/>
      <c r="H65" s="36"/>
      <c r="I65" s="77">
        <v>18618792.29</v>
      </c>
      <c r="J65" s="77">
        <v>16625482.6</v>
      </c>
      <c r="K65" s="104">
        <v>16625482.6</v>
      </c>
      <c r="L65" s="77"/>
      <c r="M65" s="77"/>
      <c r="N65" s="77"/>
      <c r="O65" s="77"/>
      <c r="P65" s="77"/>
      <c r="Q65" s="77"/>
      <c r="R65" s="77">
        <v>1993309.69</v>
      </c>
      <c r="S65" s="77"/>
      <c r="T65" s="77"/>
      <c r="U65" s="77"/>
      <c r="V65" s="77"/>
      <c r="W65" s="77">
        <v>1993309.69</v>
      </c>
    </row>
  </sheetData>
  <mergeCells count="28">
    <mergeCell ref="A2:W2"/>
    <mergeCell ref="A3:H3"/>
    <mergeCell ref="J4:M4"/>
    <mergeCell ref="N4:P4"/>
    <mergeCell ref="R4:W4"/>
    <mergeCell ref="A65:H65"/>
    <mergeCell ref="A4:A7"/>
    <mergeCell ref="B4:B7"/>
    <mergeCell ref="C4:C7"/>
    <mergeCell ref="D4:D7"/>
    <mergeCell ref="E4:E7"/>
    <mergeCell ref="F4:F7"/>
    <mergeCell ref="G4:G7"/>
    <mergeCell ref="H4:H7"/>
    <mergeCell ref="I4:I7"/>
    <mergeCell ref="L5:L7"/>
    <mergeCell ref="M5:M7"/>
    <mergeCell ref="N5:N7"/>
    <mergeCell ref="O5:O7"/>
    <mergeCell ref="P5:P7"/>
    <mergeCell ref="Q4:Q7"/>
    <mergeCell ref="R5:R7"/>
    <mergeCell ref="S5:S7"/>
    <mergeCell ref="T5:T7"/>
    <mergeCell ref="U5:U7"/>
    <mergeCell ref="V5:V7"/>
    <mergeCell ref="W5:W7"/>
    <mergeCell ref="J5:K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J178"/>
  <sheetViews>
    <sheetView showZeros="0" tabSelected="1" workbookViewId="0">
      <selection activeCell="A1" sqref="A1"/>
    </sheetView>
  </sheetViews>
  <sheetFormatPr defaultColWidth="9.14166666666667" defaultRowHeight="12" customHeight="1"/>
  <cols>
    <col min="1" max="1" width="34.2833333333333" customWidth="1"/>
    <col min="2" max="2" width="29" customWidth="1"/>
    <col min="3" max="5" width="23.575" customWidth="1"/>
    <col min="6" max="6" width="11.2833333333333" customWidth="1"/>
    <col min="7" max="7" width="25.1416666666667" customWidth="1"/>
    <col min="8" max="8" width="15.575" customWidth="1"/>
    <col min="9" max="9" width="13.425" customWidth="1"/>
    <col min="10" max="10" width="18.85" customWidth="1"/>
  </cols>
  <sheetData>
    <row r="1" ht="18" customHeight="1" spans="1:10">
      <c r="J1" s="2" t="s">
        <v>410</v>
      </c>
    </row>
    <row r="2" ht="39.75" customHeight="1" spans="1:10">
      <c r="A2" s="64" t="str">
        <f>"2026"&amp;"年部门项目支出绩效目标表"</f>
        <v>2026年部门项目支出绩效目标表</v>
      </c>
      <c r="B2" s="3"/>
      <c r="C2" s="3"/>
      <c r="D2" s="3"/>
      <c r="E2" s="3"/>
      <c r="F2" s="65"/>
      <c r="G2" s="3"/>
      <c r="H2" s="65"/>
      <c r="I2" s="65"/>
      <c r="J2" s="3"/>
    </row>
    <row r="3" ht="17.25" customHeight="1" spans="1:10">
      <c r="A3" s="4" t="str">
        <f>"单位名称："&amp;"嵩明县公安局"</f>
        <v>单位名称：嵩明县公安局</v>
      </c>
    </row>
    <row r="4" ht="44.25" customHeight="1" spans="1:10">
      <c r="A4" s="66" t="s">
        <v>189</v>
      </c>
      <c r="B4" s="66" t="s">
        <v>411</v>
      </c>
      <c r="C4" s="66" t="s">
        <v>412</v>
      </c>
      <c r="D4" s="66" t="s">
        <v>413</v>
      </c>
      <c r="E4" s="66" t="s">
        <v>414</v>
      </c>
      <c r="F4" s="67" t="s">
        <v>415</v>
      </c>
      <c r="G4" s="66" t="s">
        <v>416</v>
      </c>
      <c r="H4" s="67" t="s">
        <v>417</v>
      </c>
      <c r="I4" s="67" t="s">
        <v>418</v>
      </c>
      <c r="J4" s="66" t="s">
        <v>419</v>
      </c>
    </row>
    <row r="5" ht="18.75" customHeight="1" spans="1:10">
      <c r="A5" s="133">
        <v>1</v>
      </c>
      <c r="B5" s="133">
        <v>2</v>
      </c>
      <c r="C5" s="133">
        <v>3</v>
      </c>
      <c r="D5" s="133">
        <v>4</v>
      </c>
      <c r="E5" s="133">
        <v>5</v>
      </c>
      <c r="F5" s="29">
        <v>6</v>
      </c>
      <c r="G5" s="133">
        <v>7</v>
      </c>
      <c r="H5" s="29">
        <v>8</v>
      </c>
      <c r="I5" s="29">
        <v>9</v>
      </c>
      <c r="J5" s="133">
        <v>10</v>
      </c>
    </row>
    <row r="6" ht="42" customHeight="1" spans="1:10">
      <c r="A6" s="30" t="s">
        <v>70</v>
      </c>
      <c r="B6" s="68"/>
      <c r="C6" s="68"/>
      <c r="D6" s="68"/>
      <c r="E6" s="55"/>
      <c r="F6" s="69"/>
      <c r="G6" s="55"/>
      <c r="H6" s="69"/>
      <c r="I6" s="69"/>
      <c r="J6" s="55"/>
    </row>
    <row r="7" ht="42" customHeight="1" spans="1:10">
      <c r="A7" s="134" t="s">
        <v>288</v>
      </c>
      <c r="B7" s="20" t="s">
        <v>420</v>
      </c>
      <c r="C7" s="20" t="s">
        <v>421</v>
      </c>
      <c r="D7" s="20" t="s">
        <v>422</v>
      </c>
      <c r="E7" s="30" t="s">
        <v>423</v>
      </c>
      <c r="F7" s="20" t="s">
        <v>424</v>
      </c>
      <c r="G7" s="30" t="s">
        <v>425</v>
      </c>
      <c r="H7" s="20" t="s">
        <v>426</v>
      </c>
      <c r="I7" s="20" t="s">
        <v>427</v>
      </c>
      <c r="J7" s="30" t="s">
        <v>428</v>
      </c>
    </row>
    <row r="8" ht="42" customHeight="1" spans="1:10">
      <c r="A8" s="134" t="s">
        <v>288</v>
      </c>
      <c r="B8" s="20" t="s">
        <v>420</v>
      </c>
      <c r="C8" s="20" t="s">
        <v>429</v>
      </c>
      <c r="D8" s="20" t="s">
        <v>430</v>
      </c>
      <c r="E8" s="30" t="s">
        <v>431</v>
      </c>
      <c r="F8" s="20" t="s">
        <v>424</v>
      </c>
      <c r="G8" s="30" t="s">
        <v>425</v>
      </c>
      <c r="H8" s="20" t="s">
        <v>426</v>
      </c>
      <c r="I8" s="20" t="s">
        <v>427</v>
      </c>
      <c r="J8" s="30" t="s">
        <v>432</v>
      </c>
    </row>
    <row r="9" ht="42" customHeight="1" spans="1:10">
      <c r="A9" s="134" t="s">
        <v>288</v>
      </c>
      <c r="B9" s="20" t="s">
        <v>420</v>
      </c>
      <c r="C9" s="20" t="s">
        <v>433</v>
      </c>
      <c r="D9" s="20" t="s">
        <v>434</v>
      </c>
      <c r="E9" s="30" t="s">
        <v>435</v>
      </c>
      <c r="F9" s="20" t="s">
        <v>424</v>
      </c>
      <c r="G9" s="30" t="s">
        <v>425</v>
      </c>
      <c r="H9" s="20" t="s">
        <v>426</v>
      </c>
      <c r="I9" s="20" t="s">
        <v>427</v>
      </c>
      <c r="J9" s="30" t="s">
        <v>436</v>
      </c>
    </row>
    <row r="10" ht="42" customHeight="1" spans="1:10">
      <c r="A10" s="134" t="s">
        <v>409</v>
      </c>
      <c r="B10" s="20" t="s">
        <v>437</v>
      </c>
      <c r="C10" s="20" t="s">
        <v>421</v>
      </c>
      <c r="D10" s="20" t="s">
        <v>422</v>
      </c>
      <c r="E10" s="30" t="s">
        <v>438</v>
      </c>
      <c r="F10" s="20" t="s">
        <v>439</v>
      </c>
      <c r="G10" s="30" t="s">
        <v>425</v>
      </c>
      <c r="H10" s="20" t="s">
        <v>426</v>
      </c>
      <c r="I10" s="20" t="s">
        <v>427</v>
      </c>
      <c r="J10" s="30" t="s">
        <v>438</v>
      </c>
    </row>
    <row r="11" ht="42" customHeight="1" spans="1:10">
      <c r="A11" s="134" t="s">
        <v>409</v>
      </c>
      <c r="B11" s="20" t="s">
        <v>437</v>
      </c>
      <c r="C11" s="20" t="s">
        <v>429</v>
      </c>
      <c r="D11" s="20" t="s">
        <v>440</v>
      </c>
      <c r="E11" s="30" t="s">
        <v>441</v>
      </c>
      <c r="F11" s="20" t="s">
        <v>439</v>
      </c>
      <c r="G11" s="30" t="s">
        <v>442</v>
      </c>
      <c r="H11" s="20" t="s">
        <v>443</v>
      </c>
      <c r="I11" s="20" t="s">
        <v>444</v>
      </c>
      <c r="J11" s="30" t="s">
        <v>441</v>
      </c>
    </row>
    <row r="12" ht="42" customHeight="1" spans="1:10">
      <c r="A12" s="134" t="s">
        <v>409</v>
      </c>
      <c r="B12" s="20" t="s">
        <v>437</v>
      </c>
      <c r="C12" s="20" t="s">
        <v>433</v>
      </c>
      <c r="D12" s="20" t="s">
        <v>434</v>
      </c>
      <c r="E12" s="30" t="s">
        <v>445</v>
      </c>
      <c r="F12" s="20" t="s">
        <v>424</v>
      </c>
      <c r="G12" s="30" t="s">
        <v>446</v>
      </c>
      <c r="H12" s="20" t="s">
        <v>426</v>
      </c>
      <c r="I12" s="20" t="s">
        <v>427</v>
      </c>
      <c r="J12" s="30" t="s">
        <v>445</v>
      </c>
    </row>
    <row r="13" ht="42" customHeight="1" spans="1:10">
      <c r="A13" s="134" t="s">
        <v>360</v>
      </c>
      <c r="B13" s="20" t="s">
        <v>360</v>
      </c>
      <c r="C13" s="20" t="s">
        <v>421</v>
      </c>
      <c r="D13" s="20" t="s">
        <v>422</v>
      </c>
      <c r="E13" s="30" t="s">
        <v>447</v>
      </c>
      <c r="F13" s="20" t="s">
        <v>439</v>
      </c>
      <c r="G13" s="30" t="s">
        <v>448</v>
      </c>
      <c r="H13" s="20" t="s">
        <v>449</v>
      </c>
      <c r="I13" s="20" t="s">
        <v>427</v>
      </c>
      <c r="J13" s="30" t="s">
        <v>447</v>
      </c>
    </row>
    <row r="14" ht="42" customHeight="1" spans="1:10">
      <c r="A14" s="134" t="s">
        <v>360</v>
      </c>
      <c r="B14" s="20" t="s">
        <v>360</v>
      </c>
      <c r="C14" s="20" t="s">
        <v>429</v>
      </c>
      <c r="D14" s="20" t="s">
        <v>430</v>
      </c>
      <c r="E14" s="30" t="s">
        <v>450</v>
      </c>
      <c r="F14" s="20" t="s">
        <v>439</v>
      </c>
      <c r="G14" s="30" t="s">
        <v>425</v>
      </c>
      <c r="H14" s="20" t="s">
        <v>426</v>
      </c>
      <c r="I14" s="20" t="s">
        <v>427</v>
      </c>
      <c r="J14" s="30" t="s">
        <v>450</v>
      </c>
    </row>
    <row r="15" ht="42" customHeight="1" spans="1:10">
      <c r="A15" s="134" t="s">
        <v>360</v>
      </c>
      <c r="B15" s="20" t="s">
        <v>360</v>
      </c>
      <c r="C15" s="20" t="s">
        <v>433</v>
      </c>
      <c r="D15" s="20" t="s">
        <v>434</v>
      </c>
      <c r="E15" s="30" t="s">
        <v>445</v>
      </c>
      <c r="F15" s="20" t="s">
        <v>424</v>
      </c>
      <c r="G15" s="30" t="s">
        <v>446</v>
      </c>
      <c r="H15" s="20" t="s">
        <v>426</v>
      </c>
      <c r="I15" s="20" t="s">
        <v>427</v>
      </c>
      <c r="J15" s="30" t="s">
        <v>445</v>
      </c>
    </row>
    <row r="16" ht="42" customHeight="1" spans="1:10">
      <c r="A16" s="134" t="s">
        <v>388</v>
      </c>
      <c r="B16" s="20" t="s">
        <v>451</v>
      </c>
      <c r="C16" s="20" t="s">
        <v>421</v>
      </c>
      <c r="D16" s="20" t="s">
        <v>422</v>
      </c>
      <c r="E16" s="30" t="s">
        <v>452</v>
      </c>
      <c r="F16" s="20" t="s">
        <v>439</v>
      </c>
      <c r="G16" s="30" t="s">
        <v>425</v>
      </c>
      <c r="H16" s="20" t="s">
        <v>426</v>
      </c>
      <c r="I16" s="20" t="s">
        <v>427</v>
      </c>
      <c r="J16" s="30" t="s">
        <v>452</v>
      </c>
    </row>
    <row r="17" ht="42" customHeight="1" spans="1:10">
      <c r="A17" s="134" t="s">
        <v>388</v>
      </c>
      <c r="B17" s="20" t="s">
        <v>451</v>
      </c>
      <c r="C17" s="20" t="s">
        <v>429</v>
      </c>
      <c r="D17" s="20" t="s">
        <v>430</v>
      </c>
      <c r="E17" s="30" t="s">
        <v>453</v>
      </c>
      <c r="F17" s="20" t="s">
        <v>439</v>
      </c>
      <c r="G17" s="30" t="s">
        <v>454</v>
      </c>
      <c r="H17" s="20"/>
      <c r="I17" s="20" t="s">
        <v>444</v>
      </c>
      <c r="J17" s="30" t="s">
        <v>453</v>
      </c>
    </row>
    <row r="18" ht="42" customHeight="1" spans="1:10">
      <c r="A18" s="134" t="s">
        <v>388</v>
      </c>
      <c r="B18" s="20" t="s">
        <v>451</v>
      </c>
      <c r="C18" s="20" t="s">
        <v>433</v>
      </c>
      <c r="D18" s="20" t="s">
        <v>434</v>
      </c>
      <c r="E18" s="30" t="s">
        <v>445</v>
      </c>
      <c r="F18" s="20" t="s">
        <v>424</v>
      </c>
      <c r="G18" s="30" t="s">
        <v>446</v>
      </c>
      <c r="H18" s="20" t="s">
        <v>426</v>
      </c>
      <c r="I18" s="20" t="s">
        <v>427</v>
      </c>
      <c r="J18" s="30" t="s">
        <v>445</v>
      </c>
    </row>
    <row r="19" ht="42" customHeight="1" spans="1:10">
      <c r="A19" s="134" t="s">
        <v>336</v>
      </c>
      <c r="B19" s="20" t="s">
        <v>455</v>
      </c>
      <c r="C19" s="20" t="s">
        <v>421</v>
      </c>
      <c r="D19" s="20" t="s">
        <v>422</v>
      </c>
      <c r="E19" s="30" t="s">
        <v>423</v>
      </c>
      <c r="F19" s="20" t="s">
        <v>424</v>
      </c>
      <c r="G19" s="30" t="s">
        <v>446</v>
      </c>
      <c r="H19" s="20" t="s">
        <v>426</v>
      </c>
      <c r="I19" s="20" t="s">
        <v>427</v>
      </c>
      <c r="J19" s="30" t="s">
        <v>428</v>
      </c>
    </row>
    <row r="20" ht="42" customHeight="1" spans="1:10">
      <c r="A20" s="134" t="s">
        <v>336</v>
      </c>
      <c r="B20" s="20" t="s">
        <v>455</v>
      </c>
      <c r="C20" s="20" t="s">
        <v>429</v>
      </c>
      <c r="D20" s="20" t="s">
        <v>430</v>
      </c>
      <c r="E20" s="30" t="s">
        <v>431</v>
      </c>
      <c r="F20" s="20" t="s">
        <v>424</v>
      </c>
      <c r="G20" s="30" t="s">
        <v>446</v>
      </c>
      <c r="H20" s="20" t="s">
        <v>426</v>
      </c>
      <c r="I20" s="20" t="s">
        <v>427</v>
      </c>
      <c r="J20" s="30" t="s">
        <v>432</v>
      </c>
    </row>
    <row r="21" ht="42" customHeight="1" spans="1:10">
      <c r="A21" s="134" t="s">
        <v>336</v>
      </c>
      <c r="B21" s="20" t="s">
        <v>455</v>
      </c>
      <c r="C21" s="20" t="s">
        <v>433</v>
      </c>
      <c r="D21" s="20" t="s">
        <v>434</v>
      </c>
      <c r="E21" s="30" t="s">
        <v>435</v>
      </c>
      <c r="F21" s="20" t="s">
        <v>424</v>
      </c>
      <c r="G21" s="30" t="s">
        <v>446</v>
      </c>
      <c r="H21" s="20" t="s">
        <v>426</v>
      </c>
      <c r="I21" s="20" t="s">
        <v>427</v>
      </c>
      <c r="J21" s="30" t="s">
        <v>436</v>
      </c>
    </row>
    <row r="22" ht="42" customHeight="1" spans="1:10">
      <c r="A22" s="134" t="s">
        <v>306</v>
      </c>
      <c r="B22" s="20" t="s">
        <v>306</v>
      </c>
      <c r="C22" s="20" t="s">
        <v>421</v>
      </c>
      <c r="D22" s="20" t="s">
        <v>422</v>
      </c>
      <c r="E22" s="30" t="s">
        <v>456</v>
      </c>
      <c r="F22" s="20" t="s">
        <v>439</v>
      </c>
      <c r="G22" s="30" t="s">
        <v>425</v>
      </c>
      <c r="H22" s="20" t="s">
        <v>426</v>
      </c>
      <c r="I22" s="20" t="s">
        <v>427</v>
      </c>
      <c r="J22" s="30" t="s">
        <v>456</v>
      </c>
    </row>
    <row r="23" ht="42" customHeight="1" spans="1:10">
      <c r="A23" s="134" t="s">
        <v>306</v>
      </c>
      <c r="B23" s="20" t="s">
        <v>306</v>
      </c>
      <c r="C23" s="20" t="s">
        <v>429</v>
      </c>
      <c r="D23" s="20" t="s">
        <v>430</v>
      </c>
      <c r="E23" s="30" t="s">
        <v>457</v>
      </c>
      <c r="F23" s="20" t="s">
        <v>439</v>
      </c>
      <c r="G23" s="30" t="s">
        <v>458</v>
      </c>
      <c r="H23" s="20"/>
      <c r="I23" s="20" t="s">
        <v>444</v>
      </c>
      <c r="J23" s="30" t="s">
        <v>457</v>
      </c>
    </row>
    <row r="24" ht="42" customHeight="1" spans="1:10">
      <c r="A24" s="134" t="s">
        <v>306</v>
      </c>
      <c r="B24" s="20" t="s">
        <v>306</v>
      </c>
      <c r="C24" s="20" t="s">
        <v>433</v>
      </c>
      <c r="D24" s="20" t="s">
        <v>434</v>
      </c>
      <c r="E24" s="30" t="s">
        <v>459</v>
      </c>
      <c r="F24" s="20" t="s">
        <v>424</v>
      </c>
      <c r="G24" s="30" t="s">
        <v>446</v>
      </c>
      <c r="H24" s="20" t="s">
        <v>426</v>
      </c>
      <c r="I24" s="20" t="s">
        <v>427</v>
      </c>
      <c r="J24" s="30" t="s">
        <v>459</v>
      </c>
    </row>
    <row r="25" ht="42" customHeight="1" spans="1:10">
      <c r="A25" s="134" t="s">
        <v>282</v>
      </c>
      <c r="B25" s="20" t="s">
        <v>282</v>
      </c>
      <c r="C25" s="20" t="s">
        <v>421</v>
      </c>
      <c r="D25" s="20" t="s">
        <v>422</v>
      </c>
      <c r="E25" s="30" t="s">
        <v>460</v>
      </c>
      <c r="F25" s="20" t="s">
        <v>439</v>
      </c>
      <c r="G25" s="30" t="s">
        <v>91</v>
      </c>
      <c r="H25" s="20" t="s">
        <v>461</v>
      </c>
      <c r="I25" s="20" t="s">
        <v>427</v>
      </c>
      <c r="J25" s="30" t="s">
        <v>462</v>
      </c>
    </row>
    <row r="26" ht="42" customHeight="1" spans="1:10">
      <c r="A26" s="134" t="s">
        <v>282</v>
      </c>
      <c r="B26" s="20" t="s">
        <v>282</v>
      </c>
      <c r="C26" s="20" t="s">
        <v>429</v>
      </c>
      <c r="D26" s="20" t="s">
        <v>430</v>
      </c>
      <c r="E26" s="30" t="s">
        <v>463</v>
      </c>
      <c r="F26" s="20" t="s">
        <v>439</v>
      </c>
      <c r="G26" s="30" t="s">
        <v>464</v>
      </c>
      <c r="H26" s="20"/>
      <c r="I26" s="20" t="s">
        <v>444</v>
      </c>
      <c r="J26" s="30" t="s">
        <v>465</v>
      </c>
    </row>
    <row r="27" ht="42" customHeight="1" spans="1:10">
      <c r="A27" s="134" t="s">
        <v>282</v>
      </c>
      <c r="B27" s="20" t="s">
        <v>282</v>
      </c>
      <c r="C27" s="20" t="s">
        <v>433</v>
      </c>
      <c r="D27" s="20" t="s">
        <v>434</v>
      </c>
      <c r="E27" s="30" t="s">
        <v>466</v>
      </c>
      <c r="F27" s="20" t="s">
        <v>424</v>
      </c>
      <c r="G27" s="30" t="s">
        <v>446</v>
      </c>
      <c r="H27" s="20" t="s">
        <v>426</v>
      </c>
      <c r="I27" s="20" t="s">
        <v>427</v>
      </c>
      <c r="J27" s="30" t="s">
        <v>467</v>
      </c>
    </row>
    <row r="28" ht="42" customHeight="1" spans="1:10">
      <c r="A28" s="134" t="s">
        <v>312</v>
      </c>
      <c r="B28" s="20" t="s">
        <v>312</v>
      </c>
      <c r="C28" s="20" t="s">
        <v>421</v>
      </c>
      <c r="D28" s="20" t="s">
        <v>422</v>
      </c>
      <c r="E28" s="30" t="s">
        <v>468</v>
      </c>
      <c r="F28" s="20" t="s">
        <v>439</v>
      </c>
      <c r="G28" s="30" t="s">
        <v>425</v>
      </c>
      <c r="H28" s="20" t="s">
        <v>426</v>
      </c>
      <c r="I28" s="20" t="s">
        <v>427</v>
      </c>
      <c r="J28" s="30" t="s">
        <v>468</v>
      </c>
    </row>
    <row r="29" ht="42" customHeight="1" spans="1:10">
      <c r="A29" s="134" t="s">
        <v>312</v>
      </c>
      <c r="B29" s="20" t="s">
        <v>312</v>
      </c>
      <c r="C29" s="20" t="s">
        <v>429</v>
      </c>
      <c r="D29" s="20" t="s">
        <v>430</v>
      </c>
      <c r="E29" s="30" t="s">
        <v>453</v>
      </c>
      <c r="F29" s="20" t="s">
        <v>439</v>
      </c>
      <c r="G29" s="30" t="s">
        <v>469</v>
      </c>
      <c r="H29" s="20"/>
      <c r="I29" s="20" t="s">
        <v>444</v>
      </c>
      <c r="J29" s="30" t="s">
        <v>453</v>
      </c>
    </row>
    <row r="30" ht="42" customHeight="1" spans="1:10">
      <c r="A30" s="134" t="s">
        <v>312</v>
      </c>
      <c r="B30" s="20" t="s">
        <v>312</v>
      </c>
      <c r="C30" s="20" t="s">
        <v>433</v>
      </c>
      <c r="D30" s="20" t="s">
        <v>434</v>
      </c>
      <c r="E30" s="30" t="s">
        <v>445</v>
      </c>
      <c r="F30" s="20" t="s">
        <v>439</v>
      </c>
      <c r="G30" s="30" t="s">
        <v>446</v>
      </c>
      <c r="H30" s="20" t="s">
        <v>426</v>
      </c>
      <c r="I30" s="20" t="s">
        <v>427</v>
      </c>
      <c r="J30" s="30" t="s">
        <v>445</v>
      </c>
    </row>
    <row r="31" ht="42" customHeight="1" spans="1:10">
      <c r="A31" s="134" t="s">
        <v>400</v>
      </c>
      <c r="B31" s="20" t="s">
        <v>470</v>
      </c>
      <c r="C31" s="20" t="s">
        <v>421</v>
      </c>
      <c r="D31" s="20" t="s">
        <v>422</v>
      </c>
      <c r="E31" s="30" t="s">
        <v>471</v>
      </c>
      <c r="F31" s="20" t="s">
        <v>424</v>
      </c>
      <c r="G31" s="30" t="s">
        <v>446</v>
      </c>
      <c r="H31" s="20" t="s">
        <v>426</v>
      </c>
      <c r="I31" s="20" t="s">
        <v>427</v>
      </c>
      <c r="J31" s="30" t="s">
        <v>471</v>
      </c>
    </row>
    <row r="32" ht="42" customHeight="1" spans="1:10">
      <c r="A32" s="134" t="s">
        <v>400</v>
      </c>
      <c r="B32" s="20" t="s">
        <v>470</v>
      </c>
      <c r="C32" s="20" t="s">
        <v>429</v>
      </c>
      <c r="D32" s="20" t="s">
        <v>430</v>
      </c>
      <c r="E32" s="30" t="s">
        <v>453</v>
      </c>
      <c r="F32" s="20" t="s">
        <v>439</v>
      </c>
      <c r="G32" s="30" t="s">
        <v>469</v>
      </c>
      <c r="H32" s="20"/>
      <c r="I32" s="20" t="s">
        <v>444</v>
      </c>
      <c r="J32" s="30" t="s">
        <v>453</v>
      </c>
    </row>
    <row r="33" ht="42" customHeight="1" spans="1:10">
      <c r="A33" s="134" t="s">
        <v>400</v>
      </c>
      <c r="B33" s="20" t="s">
        <v>470</v>
      </c>
      <c r="C33" s="20" t="s">
        <v>433</v>
      </c>
      <c r="D33" s="20" t="s">
        <v>434</v>
      </c>
      <c r="E33" s="30" t="s">
        <v>472</v>
      </c>
      <c r="F33" s="20" t="s">
        <v>424</v>
      </c>
      <c r="G33" s="30" t="s">
        <v>446</v>
      </c>
      <c r="H33" s="20" t="s">
        <v>426</v>
      </c>
      <c r="I33" s="20" t="s">
        <v>427</v>
      </c>
      <c r="J33" s="30" t="s">
        <v>472</v>
      </c>
    </row>
    <row r="34" ht="42" customHeight="1" spans="1:10">
      <c r="A34" s="134" t="s">
        <v>285</v>
      </c>
      <c r="B34" s="20" t="s">
        <v>285</v>
      </c>
      <c r="C34" s="20" t="s">
        <v>421</v>
      </c>
      <c r="D34" s="20" t="s">
        <v>422</v>
      </c>
      <c r="E34" s="30" t="s">
        <v>460</v>
      </c>
      <c r="F34" s="20" t="s">
        <v>439</v>
      </c>
      <c r="G34" s="30" t="s">
        <v>473</v>
      </c>
      <c r="H34" s="20" t="s">
        <v>461</v>
      </c>
      <c r="I34" s="20" t="s">
        <v>427</v>
      </c>
      <c r="J34" s="30" t="s">
        <v>462</v>
      </c>
    </row>
    <row r="35" ht="42" customHeight="1" spans="1:10">
      <c r="A35" s="134" t="s">
        <v>285</v>
      </c>
      <c r="B35" s="20" t="s">
        <v>285</v>
      </c>
      <c r="C35" s="20" t="s">
        <v>429</v>
      </c>
      <c r="D35" s="20" t="s">
        <v>430</v>
      </c>
      <c r="E35" s="30" t="s">
        <v>463</v>
      </c>
      <c r="F35" s="20" t="s">
        <v>439</v>
      </c>
      <c r="G35" s="30" t="s">
        <v>464</v>
      </c>
      <c r="H35" s="20"/>
      <c r="I35" s="20" t="s">
        <v>444</v>
      </c>
      <c r="J35" s="30" t="s">
        <v>462</v>
      </c>
    </row>
    <row r="36" ht="42" customHeight="1" spans="1:10">
      <c r="A36" s="134" t="s">
        <v>285</v>
      </c>
      <c r="B36" s="20" t="s">
        <v>285</v>
      </c>
      <c r="C36" s="20" t="s">
        <v>433</v>
      </c>
      <c r="D36" s="20" t="s">
        <v>434</v>
      </c>
      <c r="E36" s="30" t="s">
        <v>466</v>
      </c>
      <c r="F36" s="20" t="s">
        <v>424</v>
      </c>
      <c r="G36" s="30" t="s">
        <v>446</v>
      </c>
      <c r="H36" s="20" t="s">
        <v>426</v>
      </c>
      <c r="I36" s="20" t="s">
        <v>427</v>
      </c>
      <c r="J36" s="30" t="s">
        <v>467</v>
      </c>
    </row>
    <row r="37" ht="42" customHeight="1" spans="1:10">
      <c r="A37" s="134" t="s">
        <v>392</v>
      </c>
      <c r="B37" s="20" t="s">
        <v>455</v>
      </c>
      <c r="C37" s="20" t="s">
        <v>421</v>
      </c>
      <c r="D37" s="20" t="s">
        <v>422</v>
      </c>
      <c r="E37" s="30" t="s">
        <v>471</v>
      </c>
      <c r="F37" s="20" t="s">
        <v>424</v>
      </c>
      <c r="G37" s="30" t="s">
        <v>446</v>
      </c>
      <c r="H37" s="20" t="s">
        <v>426</v>
      </c>
      <c r="I37" s="20" t="s">
        <v>427</v>
      </c>
      <c r="J37" s="30" t="s">
        <v>471</v>
      </c>
    </row>
    <row r="38" ht="42" customHeight="1" spans="1:10">
      <c r="A38" s="134" t="s">
        <v>392</v>
      </c>
      <c r="B38" s="20" t="s">
        <v>455</v>
      </c>
      <c r="C38" s="20" t="s">
        <v>429</v>
      </c>
      <c r="D38" s="20" t="s">
        <v>430</v>
      </c>
      <c r="E38" s="30" t="s">
        <v>453</v>
      </c>
      <c r="F38" s="20" t="s">
        <v>439</v>
      </c>
      <c r="G38" s="30" t="s">
        <v>469</v>
      </c>
      <c r="H38" s="20"/>
      <c r="I38" s="20" t="s">
        <v>444</v>
      </c>
      <c r="J38" s="30" t="s">
        <v>453</v>
      </c>
    </row>
    <row r="39" ht="42" customHeight="1" spans="1:10">
      <c r="A39" s="134" t="s">
        <v>392</v>
      </c>
      <c r="B39" s="20" t="s">
        <v>455</v>
      </c>
      <c r="C39" s="20" t="s">
        <v>433</v>
      </c>
      <c r="D39" s="20" t="s">
        <v>434</v>
      </c>
      <c r="E39" s="30" t="s">
        <v>445</v>
      </c>
      <c r="F39" s="20" t="s">
        <v>424</v>
      </c>
      <c r="G39" s="30" t="s">
        <v>446</v>
      </c>
      <c r="H39" s="20" t="s">
        <v>426</v>
      </c>
      <c r="I39" s="20" t="s">
        <v>427</v>
      </c>
      <c r="J39" s="30" t="s">
        <v>445</v>
      </c>
    </row>
    <row r="40" ht="42" customHeight="1" spans="1:10">
      <c r="A40" s="134" t="s">
        <v>320</v>
      </c>
      <c r="B40" s="20" t="s">
        <v>474</v>
      </c>
      <c r="C40" s="20" t="s">
        <v>421</v>
      </c>
      <c r="D40" s="20" t="s">
        <v>475</v>
      </c>
      <c r="E40" s="30" t="s">
        <v>476</v>
      </c>
      <c r="F40" s="20" t="s">
        <v>424</v>
      </c>
      <c r="G40" s="30" t="s">
        <v>446</v>
      </c>
      <c r="H40" s="20" t="s">
        <v>426</v>
      </c>
      <c r="I40" s="20" t="s">
        <v>427</v>
      </c>
      <c r="J40" s="30" t="s">
        <v>477</v>
      </c>
    </row>
    <row r="41" ht="42" customHeight="1" spans="1:10">
      <c r="A41" s="134" t="s">
        <v>320</v>
      </c>
      <c r="B41" s="20" t="s">
        <v>474</v>
      </c>
      <c r="C41" s="20" t="s">
        <v>421</v>
      </c>
      <c r="D41" s="20" t="s">
        <v>478</v>
      </c>
      <c r="E41" s="30" t="s">
        <v>479</v>
      </c>
      <c r="F41" s="20" t="s">
        <v>439</v>
      </c>
      <c r="G41" s="30" t="s">
        <v>425</v>
      </c>
      <c r="H41" s="20" t="s">
        <v>426</v>
      </c>
      <c r="I41" s="20" t="s">
        <v>427</v>
      </c>
      <c r="J41" s="30" t="s">
        <v>480</v>
      </c>
    </row>
    <row r="42" ht="42" customHeight="1" spans="1:10">
      <c r="A42" s="134" t="s">
        <v>320</v>
      </c>
      <c r="B42" s="20" t="s">
        <v>474</v>
      </c>
      <c r="C42" s="20" t="s">
        <v>429</v>
      </c>
      <c r="D42" s="20" t="s">
        <v>481</v>
      </c>
      <c r="E42" s="30" t="s">
        <v>482</v>
      </c>
      <c r="F42" s="20" t="s">
        <v>424</v>
      </c>
      <c r="G42" s="30" t="s">
        <v>483</v>
      </c>
      <c r="H42" s="20" t="s">
        <v>484</v>
      </c>
      <c r="I42" s="20" t="s">
        <v>427</v>
      </c>
      <c r="J42" s="30" t="s">
        <v>485</v>
      </c>
    </row>
    <row r="43" ht="42" customHeight="1" spans="1:10">
      <c r="A43" s="134" t="s">
        <v>320</v>
      </c>
      <c r="B43" s="20" t="s">
        <v>474</v>
      </c>
      <c r="C43" s="20" t="s">
        <v>433</v>
      </c>
      <c r="D43" s="20" t="s">
        <v>434</v>
      </c>
      <c r="E43" s="30" t="s">
        <v>486</v>
      </c>
      <c r="F43" s="20" t="s">
        <v>424</v>
      </c>
      <c r="G43" s="30" t="s">
        <v>425</v>
      </c>
      <c r="H43" s="20" t="s">
        <v>426</v>
      </c>
      <c r="I43" s="20" t="s">
        <v>427</v>
      </c>
      <c r="J43" s="30" t="s">
        <v>487</v>
      </c>
    </row>
    <row r="44" ht="42" customHeight="1" spans="1:10">
      <c r="A44" s="134" t="s">
        <v>332</v>
      </c>
      <c r="B44" s="20" t="s">
        <v>488</v>
      </c>
      <c r="C44" s="20" t="s">
        <v>421</v>
      </c>
      <c r="D44" s="20" t="s">
        <v>422</v>
      </c>
      <c r="E44" s="30" t="s">
        <v>423</v>
      </c>
      <c r="F44" s="20" t="s">
        <v>424</v>
      </c>
      <c r="G44" s="30" t="s">
        <v>446</v>
      </c>
      <c r="H44" s="20" t="s">
        <v>426</v>
      </c>
      <c r="I44" s="20" t="s">
        <v>427</v>
      </c>
      <c r="J44" s="30" t="s">
        <v>428</v>
      </c>
    </row>
    <row r="45" ht="42" customHeight="1" spans="1:10">
      <c r="A45" s="134" t="s">
        <v>332</v>
      </c>
      <c r="B45" s="20" t="s">
        <v>488</v>
      </c>
      <c r="C45" s="20" t="s">
        <v>421</v>
      </c>
      <c r="D45" s="20" t="s">
        <v>475</v>
      </c>
      <c r="E45" s="30" t="s">
        <v>489</v>
      </c>
      <c r="F45" s="20" t="s">
        <v>424</v>
      </c>
      <c r="G45" s="30" t="s">
        <v>446</v>
      </c>
      <c r="H45" s="20" t="s">
        <v>426</v>
      </c>
      <c r="I45" s="20" t="s">
        <v>427</v>
      </c>
      <c r="J45" s="30" t="s">
        <v>490</v>
      </c>
    </row>
    <row r="46" ht="42" customHeight="1" spans="1:10">
      <c r="A46" s="134" t="s">
        <v>332</v>
      </c>
      <c r="B46" s="20" t="s">
        <v>488</v>
      </c>
      <c r="C46" s="20" t="s">
        <v>429</v>
      </c>
      <c r="D46" s="20" t="s">
        <v>430</v>
      </c>
      <c r="E46" s="30" t="s">
        <v>431</v>
      </c>
      <c r="F46" s="20" t="s">
        <v>424</v>
      </c>
      <c r="G46" s="30" t="s">
        <v>446</v>
      </c>
      <c r="H46" s="20" t="s">
        <v>426</v>
      </c>
      <c r="I46" s="20" t="s">
        <v>427</v>
      </c>
      <c r="J46" s="30" t="s">
        <v>432</v>
      </c>
    </row>
    <row r="47" ht="42" customHeight="1" spans="1:10">
      <c r="A47" s="134" t="s">
        <v>332</v>
      </c>
      <c r="B47" s="20" t="s">
        <v>488</v>
      </c>
      <c r="C47" s="20" t="s">
        <v>433</v>
      </c>
      <c r="D47" s="20" t="s">
        <v>434</v>
      </c>
      <c r="E47" s="30" t="s">
        <v>435</v>
      </c>
      <c r="F47" s="20" t="s">
        <v>424</v>
      </c>
      <c r="G47" s="30" t="s">
        <v>446</v>
      </c>
      <c r="H47" s="20" t="s">
        <v>426</v>
      </c>
      <c r="I47" s="20" t="s">
        <v>427</v>
      </c>
      <c r="J47" s="30" t="s">
        <v>436</v>
      </c>
    </row>
    <row r="48" ht="42" customHeight="1" spans="1:10">
      <c r="A48" s="134" t="s">
        <v>372</v>
      </c>
      <c r="B48" s="20" t="s">
        <v>491</v>
      </c>
      <c r="C48" s="20" t="s">
        <v>421</v>
      </c>
      <c r="D48" s="20" t="s">
        <v>422</v>
      </c>
      <c r="E48" s="30" t="s">
        <v>492</v>
      </c>
      <c r="F48" s="20" t="s">
        <v>424</v>
      </c>
      <c r="G48" s="30" t="s">
        <v>493</v>
      </c>
      <c r="H48" s="20"/>
      <c r="I48" s="20" t="s">
        <v>444</v>
      </c>
      <c r="J48" s="30" t="s">
        <v>492</v>
      </c>
    </row>
    <row r="49" ht="42" customHeight="1" spans="1:10">
      <c r="A49" s="134" t="s">
        <v>372</v>
      </c>
      <c r="B49" s="20" t="s">
        <v>491</v>
      </c>
      <c r="C49" s="20" t="s">
        <v>429</v>
      </c>
      <c r="D49" s="20" t="s">
        <v>430</v>
      </c>
      <c r="E49" s="30" t="s">
        <v>453</v>
      </c>
      <c r="F49" s="20" t="s">
        <v>439</v>
      </c>
      <c r="G49" s="30" t="s">
        <v>454</v>
      </c>
      <c r="H49" s="20"/>
      <c r="I49" s="20" t="s">
        <v>444</v>
      </c>
      <c r="J49" s="30" t="s">
        <v>453</v>
      </c>
    </row>
    <row r="50" ht="42" customHeight="1" spans="1:10">
      <c r="A50" s="134" t="s">
        <v>372</v>
      </c>
      <c r="B50" s="20" t="s">
        <v>491</v>
      </c>
      <c r="C50" s="20" t="s">
        <v>433</v>
      </c>
      <c r="D50" s="20" t="s">
        <v>434</v>
      </c>
      <c r="E50" s="30" t="s">
        <v>494</v>
      </c>
      <c r="F50" s="20" t="s">
        <v>424</v>
      </c>
      <c r="G50" s="30" t="s">
        <v>446</v>
      </c>
      <c r="H50" s="20" t="s">
        <v>426</v>
      </c>
      <c r="I50" s="20" t="s">
        <v>427</v>
      </c>
      <c r="J50" s="30" t="s">
        <v>494</v>
      </c>
    </row>
    <row r="51" ht="42" customHeight="1" spans="1:10">
      <c r="A51" s="134" t="s">
        <v>386</v>
      </c>
      <c r="B51" s="20" t="s">
        <v>455</v>
      </c>
      <c r="C51" s="20" t="s">
        <v>421</v>
      </c>
      <c r="D51" s="20" t="s">
        <v>422</v>
      </c>
      <c r="E51" s="30" t="s">
        <v>471</v>
      </c>
      <c r="F51" s="20" t="s">
        <v>439</v>
      </c>
      <c r="G51" s="30" t="s">
        <v>425</v>
      </c>
      <c r="H51" s="20" t="s">
        <v>426</v>
      </c>
      <c r="I51" s="20" t="s">
        <v>427</v>
      </c>
      <c r="J51" s="30" t="s">
        <v>471</v>
      </c>
    </row>
    <row r="52" ht="42" customHeight="1" spans="1:10">
      <c r="A52" s="134" t="s">
        <v>386</v>
      </c>
      <c r="B52" s="20" t="s">
        <v>455</v>
      </c>
      <c r="C52" s="20" t="s">
        <v>429</v>
      </c>
      <c r="D52" s="20" t="s">
        <v>430</v>
      </c>
      <c r="E52" s="30" t="s">
        <v>453</v>
      </c>
      <c r="F52" s="20" t="s">
        <v>439</v>
      </c>
      <c r="G52" s="30" t="s">
        <v>469</v>
      </c>
      <c r="H52" s="20"/>
      <c r="I52" s="20" t="s">
        <v>444</v>
      </c>
      <c r="J52" s="30" t="s">
        <v>453</v>
      </c>
    </row>
    <row r="53" ht="42" customHeight="1" spans="1:10">
      <c r="A53" s="134" t="s">
        <v>386</v>
      </c>
      <c r="B53" s="20" t="s">
        <v>455</v>
      </c>
      <c r="C53" s="20" t="s">
        <v>433</v>
      </c>
      <c r="D53" s="20" t="s">
        <v>434</v>
      </c>
      <c r="E53" s="30" t="s">
        <v>472</v>
      </c>
      <c r="F53" s="20" t="s">
        <v>424</v>
      </c>
      <c r="G53" s="30" t="s">
        <v>446</v>
      </c>
      <c r="H53" s="20" t="s">
        <v>426</v>
      </c>
      <c r="I53" s="20" t="s">
        <v>427</v>
      </c>
      <c r="J53" s="30" t="s">
        <v>472</v>
      </c>
    </row>
    <row r="54" ht="42" customHeight="1" spans="1:10">
      <c r="A54" s="134" t="s">
        <v>350</v>
      </c>
      <c r="B54" s="20" t="s">
        <v>495</v>
      </c>
      <c r="C54" s="20" t="s">
        <v>421</v>
      </c>
      <c r="D54" s="20" t="s">
        <v>422</v>
      </c>
      <c r="E54" s="30" t="s">
        <v>496</v>
      </c>
      <c r="F54" s="20" t="s">
        <v>439</v>
      </c>
      <c r="G54" s="30" t="s">
        <v>425</v>
      </c>
      <c r="H54" s="20" t="s">
        <v>426</v>
      </c>
      <c r="I54" s="20" t="s">
        <v>427</v>
      </c>
      <c r="J54" s="30" t="s">
        <v>496</v>
      </c>
    </row>
    <row r="55" ht="42" customHeight="1" spans="1:10">
      <c r="A55" s="134" t="s">
        <v>350</v>
      </c>
      <c r="B55" s="20" t="s">
        <v>495</v>
      </c>
      <c r="C55" s="20" t="s">
        <v>429</v>
      </c>
      <c r="D55" s="20" t="s">
        <v>430</v>
      </c>
      <c r="E55" s="30" t="s">
        <v>497</v>
      </c>
      <c r="F55" s="20" t="s">
        <v>439</v>
      </c>
      <c r="G55" s="30" t="s">
        <v>498</v>
      </c>
      <c r="H55" s="20"/>
      <c r="I55" s="20" t="s">
        <v>444</v>
      </c>
      <c r="J55" s="30" t="s">
        <v>350</v>
      </c>
    </row>
    <row r="56" ht="42" customHeight="1" spans="1:10">
      <c r="A56" s="134" t="s">
        <v>350</v>
      </c>
      <c r="B56" s="20" t="s">
        <v>495</v>
      </c>
      <c r="C56" s="20" t="s">
        <v>433</v>
      </c>
      <c r="D56" s="20" t="s">
        <v>434</v>
      </c>
      <c r="E56" s="30" t="s">
        <v>499</v>
      </c>
      <c r="F56" s="20" t="s">
        <v>424</v>
      </c>
      <c r="G56" s="30" t="s">
        <v>446</v>
      </c>
      <c r="H56" s="20" t="s">
        <v>426</v>
      </c>
      <c r="I56" s="20" t="s">
        <v>427</v>
      </c>
      <c r="J56" s="30" t="s">
        <v>499</v>
      </c>
    </row>
    <row r="57" ht="42" customHeight="1" spans="1:10">
      <c r="A57" s="134" t="s">
        <v>292</v>
      </c>
      <c r="B57" s="20" t="s">
        <v>292</v>
      </c>
      <c r="C57" s="20" t="s">
        <v>421</v>
      </c>
      <c r="D57" s="20" t="s">
        <v>422</v>
      </c>
      <c r="E57" s="30" t="s">
        <v>423</v>
      </c>
      <c r="F57" s="20" t="s">
        <v>424</v>
      </c>
      <c r="G57" s="30" t="s">
        <v>446</v>
      </c>
      <c r="H57" s="20" t="s">
        <v>426</v>
      </c>
      <c r="I57" s="20" t="s">
        <v>427</v>
      </c>
      <c r="J57" s="30" t="s">
        <v>428</v>
      </c>
    </row>
    <row r="58" ht="42" customHeight="1" spans="1:10">
      <c r="A58" s="134" t="s">
        <v>292</v>
      </c>
      <c r="B58" s="20" t="s">
        <v>292</v>
      </c>
      <c r="C58" s="20" t="s">
        <v>429</v>
      </c>
      <c r="D58" s="20" t="s">
        <v>430</v>
      </c>
      <c r="E58" s="30" t="s">
        <v>431</v>
      </c>
      <c r="F58" s="20" t="s">
        <v>424</v>
      </c>
      <c r="G58" s="30" t="s">
        <v>446</v>
      </c>
      <c r="H58" s="20" t="s">
        <v>426</v>
      </c>
      <c r="I58" s="20" t="s">
        <v>427</v>
      </c>
      <c r="J58" s="30" t="s">
        <v>432</v>
      </c>
    </row>
    <row r="59" ht="42" customHeight="1" spans="1:10">
      <c r="A59" s="134" t="s">
        <v>292</v>
      </c>
      <c r="B59" s="20" t="s">
        <v>292</v>
      </c>
      <c r="C59" s="20" t="s">
        <v>433</v>
      </c>
      <c r="D59" s="20" t="s">
        <v>434</v>
      </c>
      <c r="E59" s="30" t="s">
        <v>435</v>
      </c>
      <c r="F59" s="20" t="s">
        <v>424</v>
      </c>
      <c r="G59" s="30" t="s">
        <v>446</v>
      </c>
      <c r="H59" s="20" t="s">
        <v>426</v>
      </c>
      <c r="I59" s="20" t="s">
        <v>427</v>
      </c>
      <c r="J59" s="30" t="s">
        <v>436</v>
      </c>
    </row>
    <row r="60" ht="42" customHeight="1" spans="1:10">
      <c r="A60" s="134" t="s">
        <v>366</v>
      </c>
      <c r="B60" s="20" t="s">
        <v>491</v>
      </c>
      <c r="C60" s="20" t="s">
        <v>421</v>
      </c>
      <c r="D60" s="20" t="s">
        <v>422</v>
      </c>
      <c r="E60" s="30" t="s">
        <v>492</v>
      </c>
      <c r="F60" s="20" t="s">
        <v>424</v>
      </c>
      <c r="G60" s="30" t="s">
        <v>493</v>
      </c>
      <c r="H60" s="20"/>
      <c r="I60" s="20" t="s">
        <v>444</v>
      </c>
      <c r="J60" s="30" t="s">
        <v>492</v>
      </c>
    </row>
    <row r="61" ht="42" customHeight="1" spans="1:10">
      <c r="A61" s="134" t="s">
        <v>366</v>
      </c>
      <c r="B61" s="20" t="s">
        <v>491</v>
      </c>
      <c r="C61" s="20" t="s">
        <v>429</v>
      </c>
      <c r="D61" s="20" t="s">
        <v>430</v>
      </c>
      <c r="E61" s="30" t="s">
        <v>453</v>
      </c>
      <c r="F61" s="20" t="s">
        <v>439</v>
      </c>
      <c r="G61" s="30" t="s">
        <v>469</v>
      </c>
      <c r="H61" s="20"/>
      <c r="I61" s="20" t="s">
        <v>444</v>
      </c>
      <c r="J61" s="30" t="s">
        <v>453</v>
      </c>
    </row>
    <row r="62" ht="42" customHeight="1" spans="1:10">
      <c r="A62" s="134" t="s">
        <v>366</v>
      </c>
      <c r="B62" s="20" t="s">
        <v>491</v>
      </c>
      <c r="C62" s="20" t="s">
        <v>433</v>
      </c>
      <c r="D62" s="20" t="s">
        <v>434</v>
      </c>
      <c r="E62" s="30" t="s">
        <v>500</v>
      </c>
      <c r="F62" s="20" t="s">
        <v>424</v>
      </c>
      <c r="G62" s="30" t="s">
        <v>446</v>
      </c>
      <c r="H62" s="20" t="s">
        <v>426</v>
      </c>
      <c r="I62" s="20" t="s">
        <v>427</v>
      </c>
      <c r="J62" s="30" t="s">
        <v>500</v>
      </c>
    </row>
    <row r="63" ht="42" customHeight="1" spans="1:10">
      <c r="A63" s="134" t="s">
        <v>344</v>
      </c>
      <c r="B63" s="20" t="s">
        <v>455</v>
      </c>
      <c r="C63" s="20" t="s">
        <v>421</v>
      </c>
      <c r="D63" s="20" t="s">
        <v>422</v>
      </c>
      <c r="E63" s="30" t="s">
        <v>423</v>
      </c>
      <c r="F63" s="20" t="s">
        <v>424</v>
      </c>
      <c r="G63" s="30" t="s">
        <v>446</v>
      </c>
      <c r="H63" s="20" t="s">
        <v>426</v>
      </c>
      <c r="I63" s="20" t="s">
        <v>427</v>
      </c>
      <c r="J63" s="30" t="s">
        <v>428</v>
      </c>
    </row>
    <row r="64" ht="42" customHeight="1" spans="1:10">
      <c r="A64" s="134" t="s">
        <v>344</v>
      </c>
      <c r="B64" s="20" t="s">
        <v>455</v>
      </c>
      <c r="C64" s="20" t="s">
        <v>429</v>
      </c>
      <c r="D64" s="20" t="s">
        <v>430</v>
      </c>
      <c r="E64" s="30" t="s">
        <v>431</v>
      </c>
      <c r="F64" s="20" t="s">
        <v>424</v>
      </c>
      <c r="G64" s="30" t="s">
        <v>446</v>
      </c>
      <c r="H64" s="20" t="s">
        <v>426</v>
      </c>
      <c r="I64" s="20" t="s">
        <v>427</v>
      </c>
      <c r="J64" s="30" t="s">
        <v>432</v>
      </c>
    </row>
    <row r="65" ht="42" customHeight="1" spans="1:10">
      <c r="A65" s="134" t="s">
        <v>344</v>
      </c>
      <c r="B65" s="20" t="s">
        <v>455</v>
      </c>
      <c r="C65" s="20" t="s">
        <v>433</v>
      </c>
      <c r="D65" s="20" t="s">
        <v>434</v>
      </c>
      <c r="E65" s="30" t="s">
        <v>435</v>
      </c>
      <c r="F65" s="20" t="s">
        <v>424</v>
      </c>
      <c r="G65" s="30" t="s">
        <v>446</v>
      </c>
      <c r="H65" s="20" t="s">
        <v>426</v>
      </c>
      <c r="I65" s="20" t="s">
        <v>427</v>
      </c>
      <c r="J65" s="30" t="s">
        <v>436</v>
      </c>
    </row>
    <row r="66" ht="42" customHeight="1" spans="1:10">
      <c r="A66" s="134" t="s">
        <v>362</v>
      </c>
      <c r="B66" s="20" t="s">
        <v>501</v>
      </c>
      <c r="C66" s="20" t="s">
        <v>421</v>
      </c>
      <c r="D66" s="20" t="s">
        <v>422</v>
      </c>
      <c r="E66" s="30" t="s">
        <v>447</v>
      </c>
      <c r="F66" s="20" t="s">
        <v>439</v>
      </c>
      <c r="G66" s="30" t="s">
        <v>448</v>
      </c>
      <c r="H66" s="20" t="s">
        <v>449</v>
      </c>
      <c r="I66" s="20" t="s">
        <v>427</v>
      </c>
      <c r="J66" s="30" t="s">
        <v>447</v>
      </c>
    </row>
    <row r="67" ht="42" customHeight="1" spans="1:10">
      <c r="A67" s="134" t="s">
        <v>362</v>
      </c>
      <c r="B67" s="20" t="s">
        <v>501</v>
      </c>
      <c r="C67" s="20" t="s">
        <v>429</v>
      </c>
      <c r="D67" s="20" t="s">
        <v>430</v>
      </c>
      <c r="E67" s="30" t="s">
        <v>502</v>
      </c>
      <c r="F67" s="20" t="s">
        <v>424</v>
      </c>
      <c r="G67" s="30" t="s">
        <v>503</v>
      </c>
      <c r="H67" s="20" t="s">
        <v>426</v>
      </c>
      <c r="I67" s="20" t="s">
        <v>427</v>
      </c>
      <c r="J67" s="30" t="s">
        <v>502</v>
      </c>
    </row>
    <row r="68" ht="42" customHeight="1" spans="1:10">
      <c r="A68" s="134" t="s">
        <v>362</v>
      </c>
      <c r="B68" s="20" t="s">
        <v>501</v>
      </c>
      <c r="C68" s="20" t="s">
        <v>433</v>
      </c>
      <c r="D68" s="20" t="s">
        <v>434</v>
      </c>
      <c r="E68" s="30" t="s">
        <v>499</v>
      </c>
      <c r="F68" s="20" t="s">
        <v>424</v>
      </c>
      <c r="G68" s="30" t="s">
        <v>503</v>
      </c>
      <c r="H68" s="20" t="s">
        <v>426</v>
      </c>
      <c r="I68" s="20" t="s">
        <v>427</v>
      </c>
      <c r="J68" s="30" t="s">
        <v>499</v>
      </c>
    </row>
    <row r="69" ht="42" customHeight="1" spans="1:10">
      <c r="A69" s="134" t="s">
        <v>402</v>
      </c>
      <c r="B69" s="20" t="s">
        <v>504</v>
      </c>
      <c r="C69" s="20" t="s">
        <v>421</v>
      </c>
      <c r="D69" s="20" t="s">
        <v>422</v>
      </c>
      <c r="E69" s="30" t="s">
        <v>471</v>
      </c>
      <c r="F69" s="20" t="s">
        <v>424</v>
      </c>
      <c r="G69" s="30" t="s">
        <v>446</v>
      </c>
      <c r="H69" s="20" t="s">
        <v>426</v>
      </c>
      <c r="I69" s="20" t="s">
        <v>427</v>
      </c>
      <c r="J69" s="30" t="s">
        <v>471</v>
      </c>
    </row>
    <row r="70" ht="42" customHeight="1" spans="1:10">
      <c r="A70" s="134" t="s">
        <v>402</v>
      </c>
      <c r="B70" s="20" t="s">
        <v>504</v>
      </c>
      <c r="C70" s="20" t="s">
        <v>429</v>
      </c>
      <c r="D70" s="20" t="s">
        <v>430</v>
      </c>
      <c r="E70" s="30" t="s">
        <v>453</v>
      </c>
      <c r="F70" s="20" t="s">
        <v>439</v>
      </c>
      <c r="G70" s="30" t="s">
        <v>469</v>
      </c>
      <c r="H70" s="20"/>
      <c r="I70" s="20" t="s">
        <v>444</v>
      </c>
      <c r="J70" s="30" t="s">
        <v>453</v>
      </c>
    </row>
    <row r="71" ht="42" customHeight="1" spans="1:10">
      <c r="A71" s="134" t="s">
        <v>402</v>
      </c>
      <c r="B71" s="20" t="s">
        <v>504</v>
      </c>
      <c r="C71" s="20" t="s">
        <v>433</v>
      </c>
      <c r="D71" s="20" t="s">
        <v>434</v>
      </c>
      <c r="E71" s="30" t="s">
        <v>472</v>
      </c>
      <c r="F71" s="20" t="s">
        <v>424</v>
      </c>
      <c r="G71" s="30" t="s">
        <v>446</v>
      </c>
      <c r="H71" s="20" t="s">
        <v>426</v>
      </c>
      <c r="I71" s="20" t="s">
        <v>427</v>
      </c>
      <c r="J71" s="30" t="s">
        <v>472</v>
      </c>
    </row>
    <row r="72" ht="42" customHeight="1" spans="1:10">
      <c r="A72" s="134" t="s">
        <v>374</v>
      </c>
      <c r="B72" s="20" t="s">
        <v>455</v>
      </c>
      <c r="C72" s="20" t="s">
        <v>421</v>
      </c>
      <c r="D72" s="20" t="s">
        <v>422</v>
      </c>
      <c r="E72" s="30" t="s">
        <v>505</v>
      </c>
      <c r="F72" s="20" t="s">
        <v>439</v>
      </c>
      <c r="G72" s="30" t="s">
        <v>425</v>
      </c>
      <c r="H72" s="20" t="s">
        <v>426</v>
      </c>
      <c r="I72" s="20" t="s">
        <v>427</v>
      </c>
      <c r="J72" s="30" t="s">
        <v>505</v>
      </c>
    </row>
    <row r="73" ht="42" customHeight="1" spans="1:10">
      <c r="A73" s="134" t="s">
        <v>374</v>
      </c>
      <c r="B73" s="20" t="s">
        <v>455</v>
      </c>
      <c r="C73" s="20" t="s">
        <v>429</v>
      </c>
      <c r="D73" s="20" t="s">
        <v>430</v>
      </c>
      <c r="E73" s="30" t="s">
        <v>453</v>
      </c>
      <c r="F73" s="20" t="s">
        <v>439</v>
      </c>
      <c r="G73" s="30" t="s">
        <v>469</v>
      </c>
      <c r="H73" s="20"/>
      <c r="I73" s="20" t="s">
        <v>444</v>
      </c>
      <c r="J73" s="30" t="s">
        <v>453</v>
      </c>
    </row>
    <row r="74" ht="42" customHeight="1" spans="1:10">
      <c r="A74" s="134" t="s">
        <v>374</v>
      </c>
      <c r="B74" s="20" t="s">
        <v>455</v>
      </c>
      <c r="C74" s="20" t="s">
        <v>433</v>
      </c>
      <c r="D74" s="20" t="s">
        <v>434</v>
      </c>
      <c r="E74" s="30" t="s">
        <v>445</v>
      </c>
      <c r="F74" s="20" t="s">
        <v>424</v>
      </c>
      <c r="G74" s="30" t="s">
        <v>446</v>
      </c>
      <c r="H74" s="20" t="s">
        <v>426</v>
      </c>
      <c r="I74" s="20" t="s">
        <v>427</v>
      </c>
      <c r="J74" s="30" t="s">
        <v>445</v>
      </c>
    </row>
    <row r="75" ht="42" customHeight="1" spans="1:10">
      <c r="A75" s="134" t="s">
        <v>404</v>
      </c>
      <c r="B75" s="20" t="s">
        <v>504</v>
      </c>
      <c r="C75" s="20" t="s">
        <v>421</v>
      </c>
      <c r="D75" s="20" t="s">
        <v>422</v>
      </c>
      <c r="E75" s="30" t="s">
        <v>471</v>
      </c>
      <c r="F75" s="20" t="s">
        <v>424</v>
      </c>
      <c r="G75" s="30" t="s">
        <v>446</v>
      </c>
      <c r="H75" s="20" t="s">
        <v>426</v>
      </c>
      <c r="I75" s="20" t="s">
        <v>427</v>
      </c>
      <c r="J75" s="30" t="s">
        <v>471</v>
      </c>
    </row>
    <row r="76" ht="42" customHeight="1" spans="1:10">
      <c r="A76" s="134" t="s">
        <v>404</v>
      </c>
      <c r="B76" s="20" t="s">
        <v>504</v>
      </c>
      <c r="C76" s="20" t="s">
        <v>429</v>
      </c>
      <c r="D76" s="20" t="s">
        <v>430</v>
      </c>
      <c r="E76" s="30" t="s">
        <v>453</v>
      </c>
      <c r="F76" s="20" t="s">
        <v>439</v>
      </c>
      <c r="G76" s="30" t="s">
        <v>469</v>
      </c>
      <c r="H76" s="20"/>
      <c r="I76" s="20" t="s">
        <v>444</v>
      </c>
      <c r="J76" s="30" t="s">
        <v>453</v>
      </c>
    </row>
    <row r="77" ht="42" customHeight="1" spans="1:10">
      <c r="A77" s="134" t="s">
        <v>404</v>
      </c>
      <c r="B77" s="20" t="s">
        <v>504</v>
      </c>
      <c r="C77" s="20" t="s">
        <v>433</v>
      </c>
      <c r="D77" s="20" t="s">
        <v>434</v>
      </c>
      <c r="E77" s="30" t="s">
        <v>472</v>
      </c>
      <c r="F77" s="20" t="s">
        <v>424</v>
      </c>
      <c r="G77" s="30" t="s">
        <v>446</v>
      </c>
      <c r="H77" s="20" t="s">
        <v>426</v>
      </c>
      <c r="I77" s="20" t="s">
        <v>427</v>
      </c>
      <c r="J77" s="30" t="s">
        <v>472</v>
      </c>
    </row>
    <row r="78" ht="42" customHeight="1" spans="1:10">
      <c r="A78" s="134" t="s">
        <v>330</v>
      </c>
      <c r="B78" s="20" t="s">
        <v>488</v>
      </c>
      <c r="C78" s="20" t="s">
        <v>421</v>
      </c>
      <c r="D78" s="20" t="s">
        <v>422</v>
      </c>
      <c r="E78" s="30" t="s">
        <v>506</v>
      </c>
      <c r="F78" s="20" t="s">
        <v>439</v>
      </c>
      <c r="G78" s="30" t="s">
        <v>507</v>
      </c>
      <c r="H78" s="20" t="s">
        <v>508</v>
      </c>
      <c r="I78" s="20" t="s">
        <v>427</v>
      </c>
      <c r="J78" s="30" t="s">
        <v>509</v>
      </c>
    </row>
    <row r="79" ht="42" customHeight="1" spans="1:10">
      <c r="A79" s="134" t="s">
        <v>330</v>
      </c>
      <c r="B79" s="20" t="s">
        <v>488</v>
      </c>
      <c r="C79" s="20" t="s">
        <v>421</v>
      </c>
      <c r="D79" s="20" t="s">
        <v>475</v>
      </c>
      <c r="E79" s="30" t="s">
        <v>510</v>
      </c>
      <c r="F79" s="20" t="s">
        <v>439</v>
      </c>
      <c r="G79" s="30" t="s">
        <v>425</v>
      </c>
      <c r="H79" s="20" t="s">
        <v>426</v>
      </c>
      <c r="I79" s="20" t="s">
        <v>427</v>
      </c>
      <c r="J79" s="30" t="s">
        <v>511</v>
      </c>
    </row>
    <row r="80" ht="42" customHeight="1" spans="1:10">
      <c r="A80" s="134" t="s">
        <v>330</v>
      </c>
      <c r="B80" s="20" t="s">
        <v>488</v>
      </c>
      <c r="C80" s="20" t="s">
        <v>429</v>
      </c>
      <c r="D80" s="20" t="s">
        <v>430</v>
      </c>
      <c r="E80" s="30" t="s">
        <v>512</v>
      </c>
      <c r="F80" s="20" t="s">
        <v>424</v>
      </c>
      <c r="G80" s="30" t="s">
        <v>446</v>
      </c>
      <c r="H80" s="20" t="s">
        <v>426</v>
      </c>
      <c r="I80" s="20" t="s">
        <v>427</v>
      </c>
      <c r="J80" s="30" t="s">
        <v>513</v>
      </c>
    </row>
    <row r="81" ht="42" customHeight="1" spans="1:10">
      <c r="A81" s="134" t="s">
        <v>330</v>
      </c>
      <c r="B81" s="20" t="s">
        <v>488</v>
      </c>
      <c r="C81" s="20" t="s">
        <v>433</v>
      </c>
      <c r="D81" s="20" t="s">
        <v>434</v>
      </c>
      <c r="E81" s="30" t="s">
        <v>514</v>
      </c>
      <c r="F81" s="20" t="s">
        <v>424</v>
      </c>
      <c r="G81" s="30" t="s">
        <v>446</v>
      </c>
      <c r="H81" s="20" t="s">
        <v>426</v>
      </c>
      <c r="I81" s="20" t="s">
        <v>427</v>
      </c>
      <c r="J81" s="30" t="s">
        <v>515</v>
      </c>
    </row>
    <row r="82" ht="42" customHeight="1" spans="1:10">
      <c r="A82" s="134" t="s">
        <v>358</v>
      </c>
      <c r="B82" s="20" t="s">
        <v>516</v>
      </c>
      <c r="C82" s="20" t="s">
        <v>421</v>
      </c>
      <c r="D82" s="20" t="s">
        <v>422</v>
      </c>
      <c r="E82" s="30" t="s">
        <v>447</v>
      </c>
      <c r="F82" s="20" t="s">
        <v>439</v>
      </c>
      <c r="G82" s="30" t="s">
        <v>448</v>
      </c>
      <c r="H82" s="20" t="s">
        <v>449</v>
      </c>
      <c r="I82" s="20" t="s">
        <v>427</v>
      </c>
      <c r="J82" s="30" t="s">
        <v>447</v>
      </c>
    </row>
    <row r="83" ht="42" customHeight="1" spans="1:10">
      <c r="A83" s="134" t="s">
        <v>358</v>
      </c>
      <c r="B83" s="20" t="s">
        <v>516</v>
      </c>
      <c r="C83" s="20" t="s">
        <v>429</v>
      </c>
      <c r="D83" s="20" t="s">
        <v>430</v>
      </c>
      <c r="E83" s="30" t="s">
        <v>450</v>
      </c>
      <c r="F83" s="20" t="s">
        <v>439</v>
      </c>
      <c r="G83" s="30" t="s">
        <v>425</v>
      </c>
      <c r="H83" s="20" t="s">
        <v>426</v>
      </c>
      <c r="I83" s="20" t="s">
        <v>427</v>
      </c>
      <c r="J83" s="30" t="s">
        <v>450</v>
      </c>
    </row>
    <row r="84" ht="42" customHeight="1" spans="1:10">
      <c r="A84" s="134" t="s">
        <v>358</v>
      </c>
      <c r="B84" s="20" t="s">
        <v>516</v>
      </c>
      <c r="C84" s="20" t="s">
        <v>433</v>
      </c>
      <c r="D84" s="20" t="s">
        <v>434</v>
      </c>
      <c r="E84" s="30" t="s">
        <v>445</v>
      </c>
      <c r="F84" s="20" t="s">
        <v>424</v>
      </c>
      <c r="G84" s="30" t="s">
        <v>446</v>
      </c>
      <c r="H84" s="20" t="s">
        <v>426</v>
      </c>
      <c r="I84" s="20" t="s">
        <v>427</v>
      </c>
      <c r="J84" s="30" t="s">
        <v>445</v>
      </c>
    </row>
    <row r="85" ht="42" customHeight="1" spans="1:10">
      <c r="A85" s="134" t="s">
        <v>390</v>
      </c>
      <c r="B85" s="20" t="s">
        <v>390</v>
      </c>
      <c r="C85" s="20" t="s">
        <v>421</v>
      </c>
      <c r="D85" s="20" t="s">
        <v>422</v>
      </c>
      <c r="E85" s="30" t="s">
        <v>452</v>
      </c>
      <c r="F85" s="20" t="s">
        <v>424</v>
      </c>
      <c r="G85" s="30" t="s">
        <v>446</v>
      </c>
      <c r="H85" s="20" t="s">
        <v>426</v>
      </c>
      <c r="I85" s="20" t="s">
        <v>427</v>
      </c>
      <c r="J85" s="30" t="s">
        <v>452</v>
      </c>
    </row>
    <row r="86" ht="42" customHeight="1" spans="1:10">
      <c r="A86" s="134" t="s">
        <v>390</v>
      </c>
      <c r="B86" s="20" t="s">
        <v>390</v>
      </c>
      <c r="C86" s="20" t="s">
        <v>429</v>
      </c>
      <c r="D86" s="20" t="s">
        <v>430</v>
      </c>
      <c r="E86" s="30" t="s">
        <v>453</v>
      </c>
      <c r="F86" s="20" t="s">
        <v>439</v>
      </c>
      <c r="G86" s="30" t="s">
        <v>469</v>
      </c>
      <c r="H86" s="20"/>
      <c r="I86" s="20" t="s">
        <v>444</v>
      </c>
      <c r="J86" s="30" t="s">
        <v>453</v>
      </c>
    </row>
    <row r="87" ht="42" customHeight="1" spans="1:10">
      <c r="A87" s="134" t="s">
        <v>390</v>
      </c>
      <c r="B87" s="20" t="s">
        <v>390</v>
      </c>
      <c r="C87" s="20" t="s">
        <v>433</v>
      </c>
      <c r="D87" s="20" t="s">
        <v>434</v>
      </c>
      <c r="E87" s="30" t="s">
        <v>445</v>
      </c>
      <c r="F87" s="20" t="s">
        <v>424</v>
      </c>
      <c r="G87" s="30" t="s">
        <v>446</v>
      </c>
      <c r="H87" s="20" t="s">
        <v>426</v>
      </c>
      <c r="I87" s="20" t="s">
        <v>427</v>
      </c>
      <c r="J87" s="30" t="s">
        <v>445</v>
      </c>
    </row>
    <row r="88" ht="42" customHeight="1" spans="1:10">
      <c r="A88" s="134" t="s">
        <v>304</v>
      </c>
      <c r="B88" s="20" t="s">
        <v>304</v>
      </c>
      <c r="C88" s="20" t="s">
        <v>421</v>
      </c>
      <c r="D88" s="20" t="s">
        <v>422</v>
      </c>
      <c r="E88" s="30" t="s">
        <v>468</v>
      </c>
      <c r="F88" s="20" t="s">
        <v>439</v>
      </c>
      <c r="G88" s="30" t="s">
        <v>425</v>
      </c>
      <c r="H88" s="20" t="s">
        <v>426</v>
      </c>
      <c r="I88" s="20" t="s">
        <v>427</v>
      </c>
      <c r="J88" s="30" t="s">
        <v>468</v>
      </c>
    </row>
    <row r="89" ht="42" customHeight="1" spans="1:10">
      <c r="A89" s="134" t="s">
        <v>304</v>
      </c>
      <c r="B89" s="20" t="s">
        <v>304</v>
      </c>
      <c r="C89" s="20" t="s">
        <v>429</v>
      </c>
      <c r="D89" s="20" t="s">
        <v>430</v>
      </c>
      <c r="E89" s="30" t="s">
        <v>517</v>
      </c>
      <c r="F89" s="20" t="s">
        <v>439</v>
      </c>
      <c r="G89" s="30" t="s">
        <v>469</v>
      </c>
      <c r="H89" s="20"/>
      <c r="I89" s="20" t="s">
        <v>444</v>
      </c>
      <c r="J89" s="30" t="s">
        <v>517</v>
      </c>
    </row>
    <row r="90" ht="42" customHeight="1" spans="1:10">
      <c r="A90" s="134" t="s">
        <v>304</v>
      </c>
      <c r="B90" s="20" t="s">
        <v>304</v>
      </c>
      <c r="C90" s="20" t="s">
        <v>433</v>
      </c>
      <c r="D90" s="20" t="s">
        <v>434</v>
      </c>
      <c r="E90" s="30" t="s">
        <v>445</v>
      </c>
      <c r="F90" s="20" t="s">
        <v>424</v>
      </c>
      <c r="G90" s="30" t="s">
        <v>446</v>
      </c>
      <c r="H90" s="20" t="s">
        <v>426</v>
      </c>
      <c r="I90" s="20" t="s">
        <v>427</v>
      </c>
      <c r="J90" s="30" t="s">
        <v>445</v>
      </c>
    </row>
    <row r="91" ht="42" customHeight="1" spans="1:10">
      <c r="A91" s="134" t="s">
        <v>368</v>
      </c>
      <c r="B91" s="20" t="s">
        <v>501</v>
      </c>
      <c r="C91" s="20" t="s">
        <v>421</v>
      </c>
      <c r="D91" s="20" t="s">
        <v>422</v>
      </c>
      <c r="E91" s="30" t="s">
        <v>447</v>
      </c>
      <c r="F91" s="20" t="s">
        <v>439</v>
      </c>
      <c r="G91" s="30" t="s">
        <v>448</v>
      </c>
      <c r="H91" s="20" t="s">
        <v>449</v>
      </c>
      <c r="I91" s="20" t="s">
        <v>427</v>
      </c>
      <c r="J91" s="30" t="s">
        <v>447</v>
      </c>
    </row>
    <row r="92" ht="42" customHeight="1" spans="1:10">
      <c r="A92" s="134" t="s">
        <v>368</v>
      </c>
      <c r="B92" s="20" t="s">
        <v>501</v>
      </c>
      <c r="C92" s="20" t="s">
        <v>429</v>
      </c>
      <c r="D92" s="20" t="s">
        <v>430</v>
      </c>
      <c r="E92" s="30" t="s">
        <v>502</v>
      </c>
      <c r="F92" s="20" t="s">
        <v>424</v>
      </c>
      <c r="G92" s="30" t="s">
        <v>503</v>
      </c>
      <c r="H92" s="20" t="s">
        <v>426</v>
      </c>
      <c r="I92" s="20" t="s">
        <v>427</v>
      </c>
      <c r="J92" s="30" t="s">
        <v>502</v>
      </c>
    </row>
    <row r="93" ht="42" customHeight="1" spans="1:10">
      <c r="A93" s="134" t="s">
        <v>368</v>
      </c>
      <c r="B93" s="20" t="s">
        <v>501</v>
      </c>
      <c r="C93" s="20" t="s">
        <v>433</v>
      </c>
      <c r="D93" s="20" t="s">
        <v>434</v>
      </c>
      <c r="E93" s="30" t="s">
        <v>499</v>
      </c>
      <c r="F93" s="20" t="s">
        <v>424</v>
      </c>
      <c r="G93" s="30" t="s">
        <v>503</v>
      </c>
      <c r="H93" s="20" t="s">
        <v>426</v>
      </c>
      <c r="I93" s="20" t="s">
        <v>427</v>
      </c>
      <c r="J93" s="30" t="s">
        <v>499</v>
      </c>
    </row>
    <row r="94" ht="42" customHeight="1" spans="1:10">
      <c r="A94" s="134" t="s">
        <v>296</v>
      </c>
      <c r="B94" s="20" t="s">
        <v>296</v>
      </c>
      <c r="C94" s="20" t="s">
        <v>421</v>
      </c>
      <c r="D94" s="20" t="s">
        <v>422</v>
      </c>
      <c r="E94" s="30" t="s">
        <v>423</v>
      </c>
      <c r="F94" s="20" t="s">
        <v>424</v>
      </c>
      <c r="G94" s="30" t="s">
        <v>446</v>
      </c>
      <c r="H94" s="20" t="s">
        <v>426</v>
      </c>
      <c r="I94" s="20" t="s">
        <v>427</v>
      </c>
      <c r="J94" s="30" t="s">
        <v>428</v>
      </c>
    </row>
    <row r="95" ht="42" customHeight="1" spans="1:10">
      <c r="A95" s="134" t="s">
        <v>296</v>
      </c>
      <c r="B95" s="20" t="s">
        <v>296</v>
      </c>
      <c r="C95" s="20" t="s">
        <v>429</v>
      </c>
      <c r="D95" s="20" t="s">
        <v>430</v>
      </c>
      <c r="E95" s="30" t="s">
        <v>431</v>
      </c>
      <c r="F95" s="20" t="s">
        <v>424</v>
      </c>
      <c r="G95" s="30" t="s">
        <v>446</v>
      </c>
      <c r="H95" s="20" t="s">
        <v>426</v>
      </c>
      <c r="I95" s="20" t="s">
        <v>427</v>
      </c>
      <c r="J95" s="30" t="s">
        <v>432</v>
      </c>
    </row>
    <row r="96" ht="42" customHeight="1" spans="1:10">
      <c r="A96" s="134" t="s">
        <v>296</v>
      </c>
      <c r="B96" s="20" t="s">
        <v>296</v>
      </c>
      <c r="C96" s="20" t="s">
        <v>433</v>
      </c>
      <c r="D96" s="20" t="s">
        <v>434</v>
      </c>
      <c r="E96" s="30" t="s">
        <v>435</v>
      </c>
      <c r="F96" s="20" t="s">
        <v>424</v>
      </c>
      <c r="G96" s="30" t="s">
        <v>446</v>
      </c>
      <c r="H96" s="20" t="s">
        <v>426</v>
      </c>
      <c r="I96" s="20" t="s">
        <v>427</v>
      </c>
      <c r="J96" s="30" t="s">
        <v>436</v>
      </c>
    </row>
    <row r="97" ht="42" customHeight="1" spans="1:10">
      <c r="A97" s="134" t="s">
        <v>376</v>
      </c>
      <c r="B97" s="20" t="s">
        <v>455</v>
      </c>
      <c r="C97" s="20" t="s">
        <v>421</v>
      </c>
      <c r="D97" s="20" t="s">
        <v>422</v>
      </c>
      <c r="E97" s="30" t="s">
        <v>471</v>
      </c>
      <c r="F97" s="20" t="s">
        <v>439</v>
      </c>
      <c r="G97" s="30" t="s">
        <v>425</v>
      </c>
      <c r="H97" s="20" t="s">
        <v>426</v>
      </c>
      <c r="I97" s="20" t="s">
        <v>427</v>
      </c>
      <c r="J97" s="30" t="s">
        <v>471</v>
      </c>
    </row>
    <row r="98" ht="42" customHeight="1" spans="1:10">
      <c r="A98" s="134" t="s">
        <v>376</v>
      </c>
      <c r="B98" s="20" t="s">
        <v>455</v>
      </c>
      <c r="C98" s="20" t="s">
        <v>429</v>
      </c>
      <c r="D98" s="20" t="s">
        <v>430</v>
      </c>
      <c r="E98" s="30" t="s">
        <v>453</v>
      </c>
      <c r="F98" s="20" t="s">
        <v>439</v>
      </c>
      <c r="G98" s="30" t="s">
        <v>469</v>
      </c>
      <c r="H98" s="20"/>
      <c r="I98" s="20" t="s">
        <v>444</v>
      </c>
      <c r="J98" s="30" t="s">
        <v>453</v>
      </c>
    </row>
    <row r="99" ht="42" customHeight="1" spans="1:10">
      <c r="A99" s="134" t="s">
        <v>376</v>
      </c>
      <c r="B99" s="20" t="s">
        <v>455</v>
      </c>
      <c r="C99" s="20" t="s">
        <v>433</v>
      </c>
      <c r="D99" s="20" t="s">
        <v>434</v>
      </c>
      <c r="E99" s="30" t="s">
        <v>445</v>
      </c>
      <c r="F99" s="20" t="s">
        <v>424</v>
      </c>
      <c r="G99" s="30" t="s">
        <v>446</v>
      </c>
      <c r="H99" s="20" t="s">
        <v>426</v>
      </c>
      <c r="I99" s="20" t="s">
        <v>427</v>
      </c>
      <c r="J99" s="30" t="s">
        <v>445</v>
      </c>
    </row>
    <row r="100" ht="42" customHeight="1" spans="1:10">
      <c r="A100" s="134" t="s">
        <v>300</v>
      </c>
      <c r="B100" s="20" t="s">
        <v>300</v>
      </c>
      <c r="C100" s="20" t="s">
        <v>421</v>
      </c>
      <c r="D100" s="20" t="s">
        <v>422</v>
      </c>
      <c r="E100" s="30" t="s">
        <v>423</v>
      </c>
      <c r="F100" s="20" t="s">
        <v>424</v>
      </c>
      <c r="G100" s="30" t="s">
        <v>446</v>
      </c>
      <c r="H100" s="20" t="s">
        <v>426</v>
      </c>
      <c r="I100" s="20" t="s">
        <v>427</v>
      </c>
      <c r="J100" s="30" t="s">
        <v>428</v>
      </c>
    </row>
    <row r="101" ht="42" customHeight="1" spans="1:10">
      <c r="A101" s="134" t="s">
        <v>300</v>
      </c>
      <c r="B101" s="20" t="s">
        <v>300</v>
      </c>
      <c r="C101" s="20" t="s">
        <v>429</v>
      </c>
      <c r="D101" s="20" t="s">
        <v>430</v>
      </c>
      <c r="E101" s="30" t="s">
        <v>431</v>
      </c>
      <c r="F101" s="20" t="s">
        <v>424</v>
      </c>
      <c r="G101" s="30" t="s">
        <v>446</v>
      </c>
      <c r="H101" s="20" t="s">
        <v>426</v>
      </c>
      <c r="I101" s="20" t="s">
        <v>427</v>
      </c>
      <c r="J101" s="30" t="s">
        <v>432</v>
      </c>
    </row>
    <row r="102" ht="42" customHeight="1" spans="1:10">
      <c r="A102" s="134" t="s">
        <v>300</v>
      </c>
      <c r="B102" s="20" t="s">
        <v>300</v>
      </c>
      <c r="C102" s="20" t="s">
        <v>433</v>
      </c>
      <c r="D102" s="20" t="s">
        <v>434</v>
      </c>
      <c r="E102" s="30" t="s">
        <v>435</v>
      </c>
      <c r="F102" s="20" t="s">
        <v>424</v>
      </c>
      <c r="G102" s="30" t="s">
        <v>446</v>
      </c>
      <c r="H102" s="20" t="s">
        <v>426</v>
      </c>
      <c r="I102" s="20" t="s">
        <v>427</v>
      </c>
      <c r="J102" s="30" t="s">
        <v>436</v>
      </c>
    </row>
    <row r="103" ht="42" customHeight="1" spans="1:10">
      <c r="A103" s="134" t="s">
        <v>322</v>
      </c>
      <c r="B103" s="20" t="s">
        <v>488</v>
      </c>
      <c r="C103" s="20" t="s">
        <v>421</v>
      </c>
      <c r="D103" s="20" t="s">
        <v>475</v>
      </c>
      <c r="E103" s="30" t="s">
        <v>476</v>
      </c>
      <c r="F103" s="20" t="s">
        <v>424</v>
      </c>
      <c r="G103" s="30" t="s">
        <v>446</v>
      </c>
      <c r="H103" s="20" t="s">
        <v>426</v>
      </c>
      <c r="I103" s="20" t="s">
        <v>427</v>
      </c>
      <c r="J103" s="30" t="s">
        <v>477</v>
      </c>
    </row>
    <row r="104" ht="42" customHeight="1" spans="1:10">
      <c r="A104" s="134" t="s">
        <v>322</v>
      </c>
      <c r="B104" s="20" t="s">
        <v>488</v>
      </c>
      <c r="C104" s="20" t="s">
        <v>429</v>
      </c>
      <c r="D104" s="20" t="s">
        <v>481</v>
      </c>
      <c r="E104" s="30" t="s">
        <v>482</v>
      </c>
      <c r="F104" s="20" t="s">
        <v>439</v>
      </c>
      <c r="G104" s="30" t="s">
        <v>503</v>
      </c>
      <c r="H104" s="20" t="s">
        <v>484</v>
      </c>
      <c r="I104" s="20" t="s">
        <v>427</v>
      </c>
      <c r="J104" s="30" t="s">
        <v>485</v>
      </c>
    </row>
    <row r="105" ht="42" customHeight="1" spans="1:10">
      <c r="A105" s="134" t="s">
        <v>322</v>
      </c>
      <c r="B105" s="20" t="s">
        <v>488</v>
      </c>
      <c r="C105" s="20" t="s">
        <v>433</v>
      </c>
      <c r="D105" s="20" t="s">
        <v>434</v>
      </c>
      <c r="E105" s="30" t="s">
        <v>486</v>
      </c>
      <c r="F105" s="20" t="s">
        <v>424</v>
      </c>
      <c r="G105" s="30" t="s">
        <v>446</v>
      </c>
      <c r="H105" s="20" t="s">
        <v>426</v>
      </c>
      <c r="I105" s="20" t="s">
        <v>427</v>
      </c>
      <c r="J105" s="30" t="s">
        <v>487</v>
      </c>
    </row>
    <row r="106" ht="42" customHeight="1" spans="1:10">
      <c r="A106" s="134" t="s">
        <v>352</v>
      </c>
      <c r="B106" s="20" t="s">
        <v>491</v>
      </c>
      <c r="C106" s="20" t="s">
        <v>421</v>
      </c>
      <c r="D106" s="20" t="s">
        <v>422</v>
      </c>
      <c r="E106" s="30" t="s">
        <v>492</v>
      </c>
      <c r="F106" s="20" t="s">
        <v>424</v>
      </c>
      <c r="G106" s="30" t="s">
        <v>493</v>
      </c>
      <c r="H106" s="20" t="s">
        <v>449</v>
      </c>
      <c r="I106" s="20" t="s">
        <v>427</v>
      </c>
      <c r="J106" s="30" t="s">
        <v>492</v>
      </c>
    </row>
    <row r="107" ht="42" customHeight="1" spans="1:10">
      <c r="A107" s="134" t="s">
        <v>352</v>
      </c>
      <c r="B107" s="20" t="s">
        <v>491</v>
      </c>
      <c r="C107" s="20" t="s">
        <v>429</v>
      </c>
      <c r="D107" s="20" t="s">
        <v>430</v>
      </c>
      <c r="E107" s="30" t="s">
        <v>453</v>
      </c>
      <c r="F107" s="20" t="s">
        <v>439</v>
      </c>
      <c r="G107" s="30" t="s">
        <v>469</v>
      </c>
      <c r="H107" s="20"/>
      <c r="I107" s="20" t="s">
        <v>444</v>
      </c>
      <c r="J107" s="30" t="s">
        <v>453</v>
      </c>
    </row>
    <row r="108" ht="42" customHeight="1" spans="1:10">
      <c r="A108" s="134" t="s">
        <v>352</v>
      </c>
      <c r="B108" s="20" t="s">
        <v>491</v>
      </c>
      <c r="C108" s="20" t="s">
        <v>433</v>
      </c>
      <c r="D108" s="20" t="s">
        <v>434</v>
      </c>
      <c r="E108" s="30" t="s">
        <v>500</v>
      </c>
      <c r="F108" s="20" t="s">
        <v>424</v>
      </c>
      <c r="G108" s="30" t="s">
        <v>446</v>
      </c>
      <c r="H108" s="20" t="s">
        <v>426</v>
      </c>
      <c r="I108" s="20" t="s">
        <v>427</v>
      </c>
      <c r="J108" s="30" t="s">
        <v>500</v>
      </c>
    </row>
    <row r="109" ht="42" customHeight="1" spans="1:10">
      <c r="A109" s="134" t="s">
        <v>398</v>
      </c>
      <c r="B109" s="20" t="s">
        <v>451</v>
      </c>
      <c r="C109" s="20" t="s">
        <v>421</v>
      </c>
      <c r="D109" s="20" t="s">
        <v>422</v>
      </c>
      <c r="E109" s="30" t="s">
        <v>471</v>
      </c>
      <c r="F109" s="20" t="s">
        <v>424</v>
      </c>
      <c r="G109" s="30" t="s">
        <v>446</v>
      </c>
      <c r="H109" s="20" t="s">
        <v>426</v>
      </c>
      <c r="I109" s="20" t="s">
        <v>427</v>
      </c>
      <c r="J109" s="30" t="s">
        <v>471</v>
      </c>
    </row>
    <row r="110" ht="42" customHeight="1" spans="1:10">
      <c r="A110" s="134" t="s">
        <v>398</v>
      </c>
      <c r="B110" s="20" t="s">
        <v>451</v>
      </c>
      <c r="C110" s="20" t="s">
        <v>429</v>
      </c>
      <c r="D110" s="20" t="s">
        <v>430</v>
      </c>
      <c r="E110" s="30" t="s">
        <v>453</v>
      </c>
      <c r="F110" s="20" t="s">
        <v>439</v>
      </c>
      <c r="G110" s="30" t="s">
        <v>469</v>
      </c>
      <c r="H110" s="20" t="s">
        <v>426</v>
      </c>
      <c r="I110" s="20" t="s">
        <v>444</v>
      </c>
      <c r="J110" s="30" t="s">
        <v>453</v>
      </c>
    </row>
    <row r="111" ht="42" customHeight="1" spans="1:10">
      <c r="A111" s="134" t="s">
        <v>398</v>
      </c>
      <c r="B111" s="20" t="s">
        <v>451</v>
      </c>
      <c r="C111" s="20" t="s">
        <v>433</v>
      </c>
      <c r="D111" s="20" t="s">
        <v>434</v>
      </c>
      <c r="E111" s="30" t="s">
        <v>445</v>
      </c>
      <c r="F111" s="20" t="s">
        <v>424</v>
      </c>
      <c r="G111" s="30" t="s">
        <v>446</v>
      </c>
      <c r="H111" s="20" t="s">
        <v>426</v>
      </c>
      <c r="I111" s="20" t="s">
        <v>427</v>
      </c>
      <c r="J111" s="30" t="s">
        <v>445</v>
      </c>
    </row>
    <row r="112" ht="42" customHeight="1" spans="1:10">
      <c r="A112" s="134" t="s">
        <v>406</v>
      </c>
      <c r="B112" s="20" t="s">
        <v>504</v>
      </c>
      <c r="C112" s="20" t="s">
        <v>421</v>
      </c>
      <c r="D112" s="20" t="s">
        <v>422</v>
      </c>
      <c r="E112" s="30" t="s">
        <v>471</v>
      </c>
      <c r="F112" s="20" t="s">
        <v>439</v>
      </c>
      <c r="G112" s="30" t="s">
        <v>425</v>
      </c>
      <c r="H112" s="20" t="s">
        <v>426</v>
      </c>
      <c r="I112" s="20" t="s">
        <v>427</v>
      </c>
      <c r="J112" s="30" t="s">
        <v>471</v>
      </c>
    </row>
    <row r="113" ht="42" customHeight="1" spans="1:10">
      <c r="A113" s="134" t="s">
        <v>406</v>
      </c>
      <c r="B113" s="20" t="s">
        <v>504</v>
      </c>
      <c r="C113" s="20" t="s">
        <v>429</v>
      </c>
      <c r="D113" s="20" t="s">
        <v>430</v>
      </c>
      <c r="E113" s="30" t="s">
        <v>453</v>
      </c>
      <c r="F113" s="20" t="s">
        <v>439</v>
      </c>
      <c r="G113" s="30" t="s">
        <v>469</v>
      </c>
      <c r="H113" s="20"/>
      <c r="I113" s="20" t="s">
        <v>444</v>
      </c>
      <c r="J113" s="30" t="s">
        <v>453</v>
      </c>
    </row>
    <row r="114" ht="42" customHeight="1" spans="1:10">
      <c r="A114" s="134" t="s">
        <v>406</v>
      </c>
      <c r="B114" s="20" t="s">
        <v>504</v>
      </c>
      <c r="C114" s="20" t="s">
        <v>433</v>
      </c>
      <c r="D114" s="20" t="s">
        <v>434</v>
      </c>
      <c r="E114" s="30" t="s">
        <v>472</v>
      </c>
      <c r="F114" s="20" t="s">
        <v>424</v>
      </c>
      <c r="G114" s="30" t="s">
        <v>446</v>
      </c>
      <c r="H114" s="20" t="s">
        <v>426</v>
      </c>
      <c r="I114" s="20" t="s">
        <v>427</v>
      </c>
      <c r="J114" s="30" t="s">
        <v>472</v>
      </c>
    </row>
    <row r="115" ht="42" customHeight="1" spans="1:10">
      <c r="A115" s="134" t="s">
        <v>326</v>
      </c>
      <c r="B115" s="20" t="s">
        <v>455</v>
      </c>
      <c r="C115" s="20" t="s">
        <v>421</v>
      </c>
      <c r="D115" s="20" t="s">
        <v>422</v>
      </c>
      <c r="E115" s="30" t="s">
        <v>423</v>
      </c>
      <c r="F115" s="20" t="s">
        <v>424</v>
      </c>
      <c r="G115" s="30" t="s">
        <v>446</v>
      </c>
      <c r="H115" s="20" t="s">
        <v>426</v>
      </c>
      <c r="I115" s="20" t="s">
        <v>427</v>
      </c>
      <c r="J115" s="30" t="s">
        <v>428</v>
      </c>
    </row>
    <row r="116" ht="42" customHeight="1" spans="1:10">
      <c r="A116" s="134" t="s">
        <v>326</v>
      </c>
      <c r="B116" s="20" t="s">
        <v>455</v>
      </c>
      <c r="C116" s="20" t="s">
        <v>429</v>
      </c>
      <c r="D116" s="20" t="s">
        <v>430</v>
      </c>
      <c r="E116" s="30" t="s">
        <v>431</v>
      </c>
      <c r="F116" s="20" t="s">
        <v>424</v>
      </c>
      <c r="G116" s="30" t="s">
        <v>446</v>
      </c>
      <c r="H116" s="20" t="s">
        <v>426</v>
      </c>
      <c r="I116" s="20" t="s">
        <v>427</v>
      </c>
      <c r="J116" s="30" t="s">
        <v>432</v>
      </c>
    </row>
    <row r="117" ht="42" customHeight="1" spans="1:10">
      <c r="A117" s="134" t="s">
        <v>326</v>
      </c>
      <c r="B117" s="20" t="s">
        <v>455</v>
      </c>
      <c r="C117" s="20" t="s">
        <v>433</v>
      </c>
      <c r="D117" s="20" t="s">
        <v>434</v>
      </c>
      <c r="E117" s="30" t="s">
        <v>435</v>
      </c>
      <c r="F117" s="20" t="s">
        <v>424</v>
      </c>
      <c r="G117" s="30" t="s">
        <v>446</v>
      </c>
      <c r="H117" s="20" t="s">
        <v>426</v>
      </c>
      <c r="I117" s="20" t="s">
        <v>427</v>
      </c>
      <c r="J117" s="30" t="s">
        <v>436</v>
      </c>
    </row>
    <row r="118" ht="42" customHeight="1" spans="1:10">
      <c r="A118" s="134" t="s">
        <v>396</v>
      </c>
      <c r="B118" s="20" t="s">
        <v>396</v>
      </c>
      <c r="C118" s="20" t="s">
        <v>421</v>
      </c>
      <c r="D118" s="20" t="s">
        <v>422</v>
      </c>
      <c r="E118" s="30" t="s">
        <v>518</v>
      </c>
      <c r="F118" s="20" t="s">
        <v>424</v>
      </c>
      <c r="G118" s="30" t="s">
        <v>493</v>
      </c>
      <c r="H118" s="20" t="s">
        <v>449</v>
      </c>
      <c r="I118" s="20" t="s">
        <v>427</v>
      </c>
      <c r="J118" s="30" t="s">
        <v>518</v>
      </c>
    </row>
    <row r="119" ht="42" customHeight="1" spans="1:10">
      <c r="A119" s="134" t="s">
        <v>396</v>
      </c>
      <c r="B119" s="20" t="s">
        <v>396</v>
      </c>
      <c r="C119" s="20" t="s">
        <v>429</v>
      </c>
      <c r="D119" s="20" t="s">
        <v>430</v>
      </c>
      <c r="E119" s="30" t="s">
        <v>453</v>
      </c>
      <c r="F119" s="20" t="s">
        <v>439</v>
      </c>
      <c r="G119" s="30" t="s">
        <v>469</v>
      </c>
      <c r="H119" s="20"/>
      <c r="I119" s="20" t="s">
        <v>444</v>
      </c>
      <c r="J119" s="30" t="s">
        <v>453</v>
      </c>
    </row>
    <row r="120" ht="42" customHeight="1" spans="1:10">
      <c r="A120" s="134" t="s">
        <v>396</v>
      </c>
      <c r="B120" s="20" t="s">
        <v>396</v>
      </c>
      <c r="C120" s="20" t="s">
        <v>433</v>
      </c>
      <c r="D120" s="20" t="s">
        <v>434</v>
      </c>
      <c r="E120" s="30" t="s">
        <v>445</v>
      </c>
      <c r="F120" s="20" t="s">
        <v>424</v>
      </c>
      <c r="G120" s="30" t="s">
        <v>446</v>
      </c>
      <c r="H120" s="20" t="s">
        <v>426</v>
      </c>
      <c r="I120" s="20" t="s">
        <v>427</v>
      </c>
      <c r="J120" s="30" t="s">
        <v>445</v>
      </c>
    </row>
    <row r="121" ht="42" customHeight="1" spans="1:10">
      <c r="A121" s="134" t="s">
        <v>324</v>
      </c>
      <c r="B121" s="20" t="s">
        <v>519</v>
      </c>
      <c r="C121" s="20" t="s">
        <v>421</v>
      </c>
      <c r="D121" s="20" t="s">
        <v>422</v>
      </c>
      <c r="E121" s="30" t="s">
        <v>423</v>
      </c>
      <c r="F121" s="20" t="s">
        <v>424</v>
      </c>
      <c r="G121" s="30" t="s">
        <v>446</v>
      </c>
      <c r="H121" s="20" t="s">
        <v>426</v>
      </c>
      <c r="I121" s="20" t="s">
        <v>427</v>
      </c>
      <c r="J121" s="30" t="s">
        <v>428</v>
      </c>
    </row>
    <row r="122" ht="42" customHeight="1" spans="1:10">
      <c r="A122" s="134" t="s">
        <v>324</v>
      </c>
      <c r="B122" s="20" t="s">
        <v>519</v>
      </c>
      <c r="C122" s="20" t="s">
        <v>421</v>
      </c>
      <c r="D122" s="20" t="s">
        <v>475</v>
      </c>
      <c r="E122" s="30" t="s">
        <v>489</v>
      </c>
      <c r="F122" s="20" t="s">
        <v>424</v>
      </c>
      <c r="G122" s="30" t="s">
        <v>446</v>
      </c>
      <c r="H122" s="20" t="s">
        <v>426</v>
      </c>
      <c r="I122" s="20" t="s">
        <v>427</v>
      </c>
      <c r="J122" s="30" t="s">
        <v>490</v>
      </c>
    </row>
    <row r="123" ht="42" customHeight="1" spans="1:10">
      <c r="A123" s="134" t="s">
        <v>324</v>
      </c>
      <c r="B123" s="20" t="s">
        <v>519</v>
      </c>
      <c r="C123" s="20" t="s">
        <v>429</v>
      </c>
      <c r="D123" s="20" t="s">
        <v>430</v>
      </c>
      <c r="E123" s="30" t="s">
        <v>431</v>
      </c>
      <c r="F123" s="20" t="s">
        <v>424</v>
      </c>
      <c r="G123" s="30" t="s">
        <v>446</v>
      </c>
      <c r="H123" s="20" t="s">
        <v>426</v>
      </c>
      <c r="I123" s="20" t="s">
        <v>427</v>
      </c>
      <c r="J123" s="30" t="s">
        <v>432</v>
      </c>
    </row>
    <row r="124" ht="42" customHeight="1" spans="1:10">
      <c r="A124" s="134" t="s">
        <v>324</v>
      </c>
      <c r="B124" s="20" t="s">
        <v>519</v>
      </c>
      <c r="C124" s="20" t="s">
        <v>433</v>
      </c>
      <c r="D124" s="20" t="s">
        <v>434</v>
      </c>
      <c r="E124" s="30" t="s">
        <v>435</v>
      </c>
      <c r="F124" s="20" t="s">
        <v>424</v>
      </c>
      <c r="G124" s="30" t="s">
        <v>446</v>
      </c>
      <c r="H124" s="20" t="s">
        <v>426</v>
      </c>
      <c r="I124" s="20" t="s">
        <v>427</v>
      </c>
      <c r="J124" s="30" t="s">
        <v>436</v>
      </c>
    </row>
    <row r="125" ht="42" customHeight="1" spans="1:10">
      <c r="A125" s="134" t="s">
        <v>370</v>
      </c>
      <c r="B125" s="20" t="s">
        <v>501</v>
      </c>
      <c r="C125" s="20" t="s">
        <v>421</v>
      </c>
      <c r="D125" s="20" t="s">
        <v>422</v>
      </c>
      <c r="E125" s="30" t="s">
        <v>447</v>
      </c>
      <c r="F125" s="20" t="s">
        <v>439</v>
      </c>
      <c r="G125" s="30" t="s">
        <v>448</v>
      </c>
      <c r="H125" s="20" t="s">
        <v>449</v>
      </c>
      <c r="I125" s="20" t="s">
        <v>427</v>
      </c>
      <c r="J125" s="30" t="s">
        <v>447</v>
      </c>
    </row>
    <row r="126" ht="42" customHeight="1" spans="1:10">
      <c r="A126" s="134" t="s">
        <v>370</v>
      </c>
      <c r="B126" s="20" t="s">
        <v>501</v>
      </c>
      <c r="C126" s="20" t="s">
        <v>429</v>
      </c>
      <c r="D126" s="20" t="s">
        <v>430</v>
      </c>
      <c r="E126" s="30" t="s">
        <v>502</v>
      </c>
      <c r="F126" s="20" t="s">
        <v>424</v>
      </c>
      <c r="G126" s="30" t="s">
        <v>503</v>
      </c>
      <c r="H126" s="20" t="s">
        <v>426</v>
      </c>
      <c r="I126" s="20" t="s">
        <v>427</v>
      </c>
      <c r="J126" s="30" t="s">
        <v>502</v>
      </c>
    </row>
    <row r="127" ht="42" customHeight="1" spans="1:10">
      <c r="A127" s="134" t="s">
        <v>370</v>
      </c>
      <c r="B127" s="20" t="s">
        <v>501</v>
      </c>
      <c r="C127" s="20" t="s">
        <v>433</v>
      </c>
      <c r="D127" s="20" t="s">
        <v>434</v>
      </c>
      <c r="E127" s="30" t="s">
        <v>445</v>
      </c>
      <c r="F127" s="20" t="s">
        <v>424</v>
      </c>
      <c r="G127" s="30" t="s">
        <v>446</v>
      </c>
      <c r="H127" s="20" t="s">
        <v>426</v>
      </c>
      <c r="I127" s="20" t="s">
        <v>427</v>
      </c>
      <c r="J127" s="30" t="s">
        <v>445</v>
      </c>
    </row>
    <row r="128" ht="42" customHeight="1" spans="1:10">
      <c r="A128" s="134" t="s">
        <v>318</v>
      </c>
      <c r="B128" s="20" t="s">
        <v>520</v>
      </c>
      <c r="C128" s="20" t="s">
        <v>421</v>
      </c>
      <c r="D128" s="20" t="s">
        <v>422</v>
      </c>
      <c r="E128" s="30" t="s">
        <v>423</v>
      </c>
      <c r="F128" s="20" t="s">
        <v>424</v>
      </c>
      <c r="G128" s="30" t="s">
        <v>446</v>
      </c>
      <c r="H128" s="20" t="s">
        <v>426</v>
      </c>
      <c r="I128" s="20" t="s">
        <v>427</v>
      </c>
      <c r="J128" s="30" t="s">
        <v>428</v>
      </c>
    </row>
    <row r="129" ht="42" customHeight="1" spans="1:10">
      <c r="A129" s="134" t="s">
        <v>318</v>
      </c>
      <c r="B129" s="20" t="s">
        <v>520</v>
      </c>
      <c r="C129" s="20" t="s">
        <v>429</v>
      </c>
      <c r="D129" s="20" t="s">
        <v>430</v>
      </c>
      <c r="E129" s="30" t="s">
        <v>521</v>
      </c>
      <c r="F129" s="20" t="s">
        <v>424</v>
      </c>
      <c r="G129" s="30" t="s">
        <v>522</v>
      </c>
      <c r="H129" s="20" t="s">
        <v>426</v>
      </c>
      <c r="I129" s="20" t="s">
        <v>427</v>
      </c>
      <c r="J129" s="30" t="s">
        <v>523</v>
      </c>
    </row>
    <row r="130" ht="42" customHeight="1" spans="1:10">
      <c r="A130" s="134" t="s">
        <v>318</v>
      </c>
      <c r="B130" s="20" t="s">
        <v>520</v>
      </c>
      <c r="C130" s="20" t="s">
        <v>433</v>
      </c>
      <c r="D130" s="20" t="s">
        <v>434</v>
      </c>
      <c r="E130" s="30" t="s">
        <v>435</v>
      </c>
      <c r="F130" s="20" t="s">
        <v>424</v>
      </c>
      <c r="G130" s="30" t="s">
        <v>446</v>
      </c>
      <c r="H130" s="20" t="s">
        <v>426</v>
      </c>
      <c r="I130" s="20" t="s">
        <v>427</v>
      </c>
      <c r="J130" s="30" t="s">
        <v>436</v>
      </c>
    </row>
    <row r="131" ht="42" customHeight="1" spans="1:10">
      <c r="A131" s="134" t="s">
        <v>384</v>
      </c>
      <c r="B131" s="20" t="s">
        <v>455</v>
      </c>
      <c r="C131" s="20" t="s">
        <v>421</v>
      </c>
      <c r="D131" s="20" t="s">
        <v>422</v>
      </c>
      <c r="E131" s="30" t="s">
        <v>518</v>
      </c>
      <c r="F131" s="20" t="s">
        <v>424</v>
      </c>
      <c r="G131" s="30" t="s">
        <v>493</v>
      </c>
      <c r="H131" s="20"/>
      <c r="I131" s="20" t="s">
        <v>444</v>
      </c>
      <c r="J131" s="30" t="s">
        <v>518</v>
      </c>
    </row>
    <row r="132" ht="42" customHeight="1" spans="1:10">
      <c r="A132" s="134" t="s">
        <v>384</v>
      </c>
      <c r="B132" s="20" t="s">
        <v>455</v>
      </c>
      <c r="C132" s="20" t="s">
        <v>429</v>
      </c>
      <c r="D132" s="20" t="s">
        <v>430</v>
      </c>
      <c r="E132" s="30" t="s">
        <v>453</v>
      </c>
      <c r="F132" s="20" t="s">
        <v>439</v>
      </c>
      <c r="G132" s="30" t="s">
        <v>469</v>
      </c>
      <c r="H132" s="20"/>
      <c r="I132" s="20" t="s">
        <v>444</v>
      </c>
      <c r="J132" s="30" t="s">
        <v>453</v>
      </c>
    </row>
    <row r="133" ht="42" customHeight="1" spans="1:10">
      <c r="A133" s="134" t="s">
        <v>384</v>
      </c>
      <c r="B133" s="20" t="s">
        <v>455</v>
      </c>
      <c r="C133" s="20" t="s">
        <v>433</v>
      </c>
      <c r="D133" s="20" t="s">
        <v>434</v>
      </c>
      <c r="E133" s="30" t="s">
        <v>445</v>
      </c>
      <c r="F133" s="20" t="s">
        <v>424</v>
      </c>
      <c r="G133" s="30" t="s">
        <v>446</v>
      </c>
      <c r="H133" s="20" t="s">
        <v>426</v>
      </c>
      <c r="I133" s="20" t="s">
        <v>427</v>
      </c>
      <c r="J133" s="30" t="s">
        <v>445</v>
      </c>
    </row>
    <row r="134" ht="42" customHeight="1" spans="1:10">
      <c r="A134" s="134" t="s">
        <v>364</v>
      </c>
      <c r="B134" s="20" t="s">
        <v>364</v>
      </c>
      <c r="C134" s="20" t="s">
        <v>421</v>
      </c>
      <c r="D134" s="20" t="s">
        <v>422</v>
      </c>
      <c r="E134" s="30" t="s">
        <v>524</v>
      </c>
      <c r="F134" s="20" t="s">
        <v>439</v>
      </c>
      <c r="G134" s="30" t="s">
        <v>425</v>
      </c>
      <c r="H134" s="20" t="s">
        <v>426</v>
      </c>
      <c r="I134" s="20" t="s">
        <v>427</v>
      </c>
      <c r="J134" s="30" t="s">
        <v>524</v>
      </c>
    </row>
    <row r="135" ht="42" customHeight="1" spans="1:10">
      <c r="A135" s="134" t="s">
        <v>364</v>
      </c>
      <c r="B135" s="20" t="s">
        <v>364</v>
      </c>
      <c r="C135" s="20" t="s">
        <v>429</v>
      </c>
      <c r="D135" s="20" t="s">
        <v>430</v>
      </c>
      <c r="E135" s="30" t="s">
        <v>525</v>
      </c>
      <c r="F135" s="20" t="s">
        <v>424</v>
      </c>
      <c r="G135" s="30" t="s">
        <v>503</v>
      </c>
      <c r="H135" s="20" t="s">
        <v>426</v>
      </c>
      <c r="I135" s="20" t="s">
        <v>427</v>
      </c>
      <c r="J135" s="30" t="s">
        <v>525</v>
      </c>
    </row>
    <row r="136" ht="42" customHeight="1" spans="1:10">
      <c r="A136" s="134" t="s">
        <v>364</v>
      </c>
      <c r="B136" s="20" t="s">
        <v>364</v>
      </c>
      <c r="C136" s="20" t="s">
        <v>433</v>
      </c>
      <c r="D136" s="20" t="s">
        <v>434</v>
      </c>
      <c r="E136" s="30" t="s">
        <v>526</v>
      </c>
      <c r="F136" s="20" t="s">
        <v>439</v>
      </c>
      <c r="G136" s="30" t="s">
        <v>425</v>
      </c>
      <c r="H136" s="20" t="s">
        <v>426</v>
      </c>
      <c r="I136" s="20" t="s">
        <v>427</v>
      </c>
      <c r="J136" s="30" t="s">
        <v>526</v>
      </c>
    </row>
    <row r="137" ht="42" customHeight="1" spans="1:10">
      <c r="A137" s="134" t="s">
        <v>378</v>
      </c>
      <c r="B137" s="20" t="s">
        <v>378</v>
      </c>
      <c r="C137" s="20" t="s">
        <v>421</v>
      </c>
      <c r="D137" s="20" t="s">
        <v>422</v>
      </c>
      <c r="E137" s="30" t="s">
        <v>471</v>
      </c>
      <c r="F137" s="20" t="s">
        <v>439</v>
      </c>
      <c r="G137" s="30" t="s">
        <v>425</v>
      </c>
      <c r="H137" s="20" t="s">
        <v>426</v>
      </c>
      <c r="I137" s="20" t="s">
        <v>427</v>
      </c>
      <c r="J137" s="30" t="s">
        <v>471</v>
      </c>
    </row>
    <row r="138" ht="42" customHeight="1" spans="1:10">
      <c r="A138" s="134" t="s">
        <v>378</v>
      </c>
      <c r="B138" s="20" t="s">
        <v>378</v>
      </c>
      <c r="C138" s="20" t="s">
        <v>429</v>
      </c>
      <c r="D138" s="20" t="s">
        <v>430</v>
      </c>
      <c r="E138" s="30" t="s">
        <v>453</v>
      </c>
      <c r="F138" s="20" t="s">
        <v>439</v>
      </c>
      <c r="G138" s="30" t="s">
        <v>469</v>
      </c>
      <c r="H138" s="20"/>
      <c r="I138" s="20" t="s">
        <v>444</v>
      </c>
      <c r="J138" s="30" t="s">
        <v>453</v>
      </c>
    </row>
    <row r="139" ht="42" customHeight="1" spans="1:10">
      <c r="A139" s="134" t="s">
        <v>378</v>
      </c>
      <c r="B139" s="20" t="s">
        <v>378</v>
      </c>
      <c r="C139" s="20" t="s">
        <v>433</v>
      </c>
      <c r="D139" s="20" t="s">
        <v>434</v>
      </c>
      <c r="E139" s="30" t="s">
        <v>472</v>
      </c>
      <c r="F139" s="20" t="s">
        <v>424</v>
      </c>
      <c r="G139" s="30" t="s">
        <v>446</v>
      </c>
      <c r="H139" s="20" t="s">
        <v>426</v>
      </c>
      <c r="I139" s="20" t="s">
        <v>427</v>
      </c>
      <c r="J139" s="30" t="s">
        <v>472</v>
      </c>
    </row>
    <row r="140" ht="42" customHeight="1" spans="1:10">
      <c r="A140" s="134" t="s">
        <v>354</v>
      </c>
      <c r="B140" s="20" t="s">
        <v>354</v>
      </c>
      <c r="C140" s="20" t="s">
        <v>421</v>
      </c>
      <c r="D140" s="20" t="s">
        <v>422</v>
      </c>
      <c r="E140" s="30" t="s">
        <v>527</v>
      </c>
      <c r="F140" s="20" t="s">
        <v>439</v>
      </c>
      <c r="G140" s="30" t="s">
        <v>425</v>
      </c>
      <c r="H140" s="20" t="s">
        <v>426</v>
      </c>
      <c r="I140" s="20" t="s">
        <v>427</v>
      </c>
      <c r="J140" s="30" t="s">
        <v>527</v>
      </c>
    </row>
    <row r="141" ht="42" customHeight="1" spans="1:10">
      <c r="A141" s="134" t="s">
        <v>354</v>
      </c>
      <c r="B141" s="20" t="s">
        <v>354</v>
      </c>
      <c r="C141" s="20" t="s">
        <v>429</v>
      </c>
      <c r="D141" s="20" t="s">
        <v>430</v>
      </c>
      <c r="E141" s="30" t="s">
        <v>528</v>
      </c>
      <c r="F141" s="20" t="s">
        <v>439</v>
      </c>
      <c r="G141" s="30" t="s">
        <v>425</v>
      </c>
      <c r="H141" s="20" t="s">
        <v>426</v>
      </c>
      <c r="I141" s="20" t="s">
        <v>427</v>
      </c>
      <c r="J141" s="30" t="s">
        <v>528</v>
      </c>
    </row>
    <row r="142" ht="42" customHeight="1" spans="1:10">
      <c r="A142" s="134" t="s">
        <v>354</v>
      </c>
      <c r="B142" s="20" t="s">
        <v>354</v>
      </c>
      <c r="C142" s="20" t="s">
        <v>433</v>
      </c>
      <c r="D142" s="20" t="s">
        <v>434</v>
      </c>
      <c r="E142" s="30" t="s">
        <v>529</v>
      </c>
      <c r="F142" s="20" t="s">
        <v>424</v>
      </c>
      <c r="G142" s="30" t="s">
        <v>446</v>
      </c>
      <c r="H142" s="20" t="s">
        <v>426</v>
      </c>
      <c r="I142" s="20" t="s">
        <v>427</v>
      </c>
      <c r="J142" s="30" t="s">
        <v>529</v>
      </c>
    </row>
    <row r="143" ht="42" customHeight="1" spans="1:10">
      <c r="A143" s="134" t="s">
        <v>346</v>
      </c>
      <c r="B143" s="20" t="s">
        <v>346</v>
      </c>
      <c r="C143" s="20" t="s">
        <v>421</v>
      </c>
      <c r="D143" s="20" t="s">
        <v>422</v>
      </c>
      <c r="E143" s="30" t="s">
        <v>423</v>
      </c>
      <c r="F143" s="20" t="s">
        <v>424</v>
      </c>
      <c r="G143" s="30" t="s">
        <v>446</v>
      </c>
      <c r="H143" s="20" t="s">
        <v>426</v>
      </c>
      <c r="I143" s="20" t="s">
        <v>427</v>
      </c>
      <c r="J143" s="30" t="s">
        <v>428</v>
      </c>
    </row>
    <row r="144" ht="42" customHeight="1" spans="1:10">
      <c r="A144" s="134" t="s">
        <v>346</v>
      </c>
      <c r="B144" s="20" t="s">
        <v>346</v>
      </c>
      <c r="C144" s="20" t="s">
        <v>429</v>
      </c>
      <c r="D144" s="20" t="s">
        <v>430</v>
      </c>
      <c r="E144" s="30" t="s">
        <v>431</v>
      </c>
      <c r="F144" s="20" t="s">
        <v>424</v>
      </c>
      <c r="G144" s="30" t="s">
        <v>446</v>
      </c>
      <c r="H144" s="20" t="s">
        <v>426</v>
      </c>
      <c r="I144" s="20" t="s">
        <v>427</v>
      </c>
      <c r="J144" s="30" t="s">
        <v>432</v>
      </c>
    </row>
    <row r="145" ht="42" customHeight="1" spans="1:10">
      <c r="A145" s="134" t="s">
        <v>346</v>
      </c>
      <c r="B145" s="20" t="s">
        <v>346</v>
      </c>
      <c r="C145" s="20" t="s">
        <v>433</v>
      </c>
      <c r="D145" s="20" t="s">
        <v>434</v>
      </c>
      <c r="E145" s="30" t="s">
        <v>435</v>
      </c>
      <c r="F145" s="20" t="s">
        <v>424</v>
      </c>
      <c r="G145" s="30" t="s">
        <v>446</v>
      </c>
      <c r="H145" s="20" t="s">
        <v>426</v>
      </c>
      <c r="I145" s="20" t="s">
        <v>427</v>
      </c>
      <c r="J145" s="30" t="s">
        <v>436</v>
      </c>
    </row>
    <row r="146" ht="42" customHeight="1" spans="1:10">
      <c r="A146" s="134" t="s">
        <v>380</v>
      </c>
      <c r="B146" s="20" t="s">
        <v>455</v>
      </c>
      <c r="C146" s="20" t="s">
        <v>421</v>
      </c>
      <c r="D146" s="20" t="s">
        <v>422</v>
      </c>
      <c r="E146" s="30" t="s">
        <v>530</v>
      </c>
      <c r="F146" s="20" t="s">
        <v>424</v>
      </c>
      <c r="G146" s="30" t="s">
        <v>446</v>
      </c>
      <c r="H146" s="20" t="s">
        <v>426</v>
      </c>
      <c r="I146" s="20" t="s">
        <v>427</v>
      </c>
      <c r="J146" s="30" t="s">
        <v>530</v>
      </c>
    </row>
    <row r="147" ht="42" customHeight="1" spans="1:10">
      <c r="A147" s="134" t="s">
        <v>380</v>
      </c>
      <c r="B147" s="20" t="s">
        <v>455</v>
      </c>
      <c r="C147" s="20" t="s">
        <v>429</v>
      </c>
      <c r="D147" s="20" t="s">
        <v>430</v>
      </c>
      <c r="E147" s="30" t="s">
        <v>453</v>
      </c>
      <c r="F147" s="20" t="s">
        <v>439</v>
      </c>
      <c r="G147" s="30" t="s">
        <v>469</v>
      </c>
      <c r="H147" s="20"/>
      <c r="I147" s="20" t="s">
        <v>444</v>
      </c>
      <c r="J147" s="30" t="s">
        <v>453</v>
      </c>
    </row>
    <row r="148" ht="42" customHeight="1" spans="1:10">
      <c r="A148" s="134" t="s">
        <v>380</v>
      </c>
      <c r="B148" s="20" t="s">
        <v>455</v>
      </c>
      <c r="C148" s="20" t="s">
        <v>433</v>
      </c>
      <c r="D148" s="20" t="s">
        <v>434</v>
      </c>
      <c r="E148" s="30" t="s">
        <v>472</v>
      </c>
      <c r="F148" s="20" t="s">
        <v>424</v>
      </c>
      <c r="G148" s="30" t="s">
        <v>446</v>
      </c>
      <c r="H148" s="20" t="s">
        <v>426</v>
      </c>
      <c r="I148" s="20" t="s">
        <v>427</v>
      </c>
      <c r="J148" s="30" t="s">
        <v>472</v>
      </c>
    </row>
    <row r="149" ht="42" customHeight="1" spans="1:10">
      <c r="A149" s="134" t="s">
        <v>342</v>
      </c>
      <c r="B149" s="20" t="s">
        <v>488</v>
      </c>
      <c r="C149" s="20" t="s">
        <v>421</v>
      </c>
      <c r="D149" s="20" t="s">
        <v>422</v>
      </c>
      <c r="E149" s="30" t="s">
        <v>423</v>
      </c>
      <c r="F149" s="20" t="s">
        <v>424</v>
      </c>
      <c r="G149" s="30" t="s">
        <v>446</v>
      </c>
      <c r="H149" s="20" t="s">
        <v>426</v>
      </c>
      <c r="I149" s="20" t="s">
        <v>427</v>
      </c>
      <c r="J149" s="30" t="s">
        <v>428</v>
      </c>
    </row>
    <row r="150" ht="42" customHeight="1" spans="1:10">
      <c r="A150" s="134" t="s">
        <v>342</v>
      </c>
      <c r="B150" s="20" t="s">
        <v>488</v>
      </c>
      <c r="C150" s="20" t="s">
        <v>429</v>
      </c>
      <c r="D150" s="20" t="s">
        <v>430</v>
      </c>
      <c r="E150" s="30" t="s">
        <v>431</v>
      </c>
      <c r="F150" s="20" t="s">
        <v>424</v>
      </c>
      <c r="G150" s="30" t="s">
        <v>446</v>
      </c>
      <c r="H150" s="20" t="s">
        <v>426</v>
      </c>
      <c r="I150" s="20" t="s">
        <v>427</v>
      </c>
      <c r="J150" s="30" t="s">
        <v>432</v>
      </c>
    </row>
    <row r="151" ht="42" customHeight="1" spans="1:10">
      <c r="A151" s="134" t="s">
        <v>342</v>
      </c>
      <c r="B151" s="20" t="s">
        <v>488</v>
      </c>
      <c r="C151" s="20" t="s">
        <v>433</v>
      </c>
      <c r="D151" s="20" t="s">
        <v>434</v>
      </c>
      <c r="E151" s="30" t="s">
        <v>435</v>
      </c>
      <c r="F151" s="20" t="s">
        <v>424</v>
      </c>
      <c r="G151" s="30" t="s">
        <v>446</v>
      </c>
      <c r="H151" s="20" t="s">
        <v>426</v>
      </c>
      <c r="I151" s="20" t="s">
        <v>427</v>
      </c>
      <c r="J151" s="30" t="s">
        <v>436</v>
      </c>
    </row>
    <row r="152" ht="42" customHeight="1" spans="1:10">
      <c r="A152" s="134" t="s">
        <v>348</v>
      </c>
      <c r="B152" s="20" t="s">
        <v>531</v>
      </c>
      <c r="C152" s="20" t="s">
        <v>421</v>
      </c>
      <c r="D152" s="20" t="s">
        <v>422</v>
      </c>
      <c r="E152" s="30" t="s">
        <v>532</v>
      </c>
      <c r="F152" s="20" t="s">
        <v>439</v>
      </c>
      <c r="G152" s="30" t="s">
        <v>448</v>
      </c>
      <c r="H152" s="20" t="s">
        <v>449</v>
      </c>
      <c r="I152" s="20" t="s">
        <v>427</v>
      </c>
      <c r="J152" s="30" t="s">
        <v>532</v>
      </c>
    </row>
    <row r="153" ht="42" customHeight="1" spans="1:10">
      <c r="A153" s="134" t="s">
        <v>348</v>
      </c>
      <c r="B153" s="20" t="s">
        <v>531</v>
      </c>
      <c r="C153" s="20" t="s">
        <v>429</v>
      </c>
      <c r="D153" s="20" t="s">
        <v>430</v>
      </c>
      <c r="E153" s="30" t="s">
        <v>453</v>
      </c>
      <c r="F153" s="20" t="s">
        <v>439</v>
      </c>
      <c r="G153" s="30" t="s">
        <v>469</v>
      </c>
      <c r="H153" s="20"/>
      <c r="I153" s="20" t="s">
        <v>444</v>
      </c>
      <c r="J153" s="30" t="s">
        <v>453</v>
      </c>
    </row>
    <row r="154" ht="42" customHeight="1" spans="1:10">
      <c r="A154" s="134" t="s">
        <v>348</v>
      </c>
      <c r="B154" s="20" t="s">
        <v>531</v>
      </c>
      <c r="C154" s="20" t="s">
        <v>433</v>
      </c>
      <c r="D154" s="20" t="s">
        <v>434</v>
      </c>
      <c r="E154" s="30" t="s">
        <v>472</v>
      </c>
      <c r="F154" s="20" t="s">
        <v>424</v>
      </c>
      <c r="G154" s="30" t="s">
        <v>446</v>
      </c>
      <c r="H154" s="20" t="s">
        <v>426</v>
      </c>
      <c r="I154" s="20" t="s">
        <v>427</v>
      </c>
      <c r="J154" s="30" t="s">
        <v>472</v>
      </c>
    </row>
    <row r="155" ht="42" customHeight="1" spans="1:10">
      <c r="A155" s="134" t="s">
        <v>340</v>
      </c>
      <c r="B155" s="20" t="s">
        <v>340</v>
      </c>
      <c r="C155" s="20" t="s">
        <v>421</v>
      </c>
      <c r="D155" s="20" t="s">
        <v>422</v>
      </c>
      <c r="E155" s="30" t="s">
        <v>423</v>
      </c>
      <c r="F155" s="20" t="s">
        <v>424</v>
      </c>
      <c r="G155" s="30" t="s">
        <v>446</v>
      </c>
      <c r="H155" s="20" t="s">
        <v>426</v>
      </c>
      <c r="I155" s="20" t="s">
        <v>427</v>
      </c>
      <c r="J155" s="30" t="s">
        <v>428</v>
      </c>
    </row>
    <row r="156" ht="42" customHeight="1" spans="1:10">
      <c r="A156" s="134" t="s">
        <v>340</v>
      </c>
      <c r="B156" s="20" t="s">
        <v>340</v>
      </c>
      <c r="C156" s="20" t="s">
        <v>429</v>
      </c>
      <c r="D156" s="20" t="s">
        <v>430</v>
      </c>
      <c r="E156" s="30" t="s">
        <v>431</v>
      </c>
      <c r="F156" s="20" t="s">
        <v>424</v>
      </c>
      <c r="G156" s="30" t="s">
        <v>446</v>
      </c>
      <c r="H156" s="20" t="s">
        <v>426</v>
      </c>
      <c r="I156" s="20" t="s">
        <v>427</v>
      </c>
      <c r="J156" s="30" t="s">
        <v>432</v>
      </c>
    </row>
    <row r="157" ht="42" customHeight="1" spans="1:10">
      <c r="A157" s="134" t="s">
        <v>340</v>
      </c>
      <c r="B157" s="20" t="s">
        <v>340</v>
      </c>
      <c r="C157" s="20" t="s">
        <v>433</v>
      </c>
      <c r="D157" s="20" t="s">
        <v>434</v>
      </c>
      <c r="E157" s="30" t="s">
        <v>435</v>
      </c>
      <c r="F157" s="20" t="s">
        <v>424</v>
      </c>
      <c r="G157" s="30" t="s">
        <v>446</v>
      </c>
      <c r="H157" s="20" t="s">
        <v>426</v>
      </c>
      <c r="I157" s="20" t="s">
        <v>427</v>
      </c>
      <c r="J157" s="30" t="s">
        <v>436</v>
      </c>
    </row>
    <row r="158" ht="42" customHeight="1" spans="1:10">
      <c r="A158" s="134" t="s">
        <v>356</v>
      </c>
      <c r="B158" s="20" t="s">
        <v>491</v>
      </c>
      <c r="C158" s="20" t="s">
        <v>421</v>
      </c>
      <c r="D158" s="20" t="s">
        <v>422</v>
      </c>
      <c r="E158" s="30" t="s">
        <v>533</v>
      </c>
      <c r="F158" s="20" t="s">
        <v>424</v>
      </c>
      <c r="G158" s="30" t="s">
        <v>534</v>
      </c>
      <c r="H158" s="20" t="s">
        <v>535</v>
      </c>
      <c r="I158" s="20" t="s">
        <v>427</v>
      </c>
      <c r="J158" s="30" t="s">
        <v>533</v>
      </c>
    </row>
    <row r="159" ht="42" customHeight="1" spans="1:10">
      <c r="A159" s="134" t="s">
        <v>356</v>
      </c>
      <c r="B159" s="20" t="s">
        <v>491</v>
      </c>
      <c r="C159" s="20" t="s">
        <v>429</v>
      </c>
      <c r="D159" s="20" t="s">
        <v>430</v>
      </c>
      <c r="E159" s="30" t="s">
        <v>453</v>
      </c>
      <c r="F159" s="20" t="s">
        <v>439</v>
      </c>
      <c r="G159" s="30" t="s">
        <v>469</v>
      </c>
      <c r="H159" s="20"/>
      <c r="I159" s="20" t="s">
        <v>444</v>
      </c>
      <c r="J159" s="30" t="s">
        <v>453</v>
      </c>
    </row>
    <row r="160" ht="42" customHeight="1" spans="1:10">
      <c r="A160" s="134" t="s">
        <v>356</v>
      </c>
      <c r="B160" s="20" t="s">
        <v>491</v>
      </c>
      <c r="C160" s="20" t="s">
        <v>433</v>
      </c>
      <c r="D160" s="20" t="s">
        <v>434</v>
      </c>
      <c r="E160" s="30" t="s">
        <v>536</v>
      </c>
      <c r="F160" s="20" t="s">
        <v>424</v>
      </c>
      <c r="G160" s="30" t="s">
        <v>446</v>
      </c>
      <c r="H160" s="20" t="s">
        <v>426</v>
      </c>
      <c r="I160" s="20" t="s">
        <v>427</v>
      </c>
      <c r="J160" s="30" t="s">
        <v>536</v>
      </c>
    </row>
    <row r="161" ht="42" customHeight="1" spans="1:10">
      <c r="A161" s="134" t="s">
        <v>334</v>
      </c>
      <c r="B161" s="20" t="s">
        <v>488</v>
      </c>
      <c r="C161" s="20" t="s">
        <v>421</v>
      </c>
      <c r="D161" s="20" t="s">
        <v>422</v>
      </c>
      <c r="E161" s="30" t="s">
        <v>423</v>
      </c>
      <c r="F161" s="20" t="s">
        <v>424</v>
      </c>
      <c r="G161" s="30" t="s">
        <v>446</v>
      </c>
      <c r="H161" s="20" t="s">
        <v>426</v>
      </c>
      <c r="I161" s="20" t="s">
        <v>427</v>
      </c>
      <c r="J161" s="30" t="s">
        <v>428</v>
      </c>
    </row>
    <row r="162" ht="42" customHeight="1" spans="1:10">
      <c r="A162" s="134" t="s">
        <v>334</v>
      </c>
      <c r="B162" s="20" t="s">
        <v>488</v>
      </c>
      <c r="C162" s="20" t="s">
        <v>429</v>
      </c>
      <c r="D162" s="20" t="s">
        <v>430</v>
      </c>
      <c r="E162" s="30" t="s">
        <v>521</v>
      </c>
      <c r="F162" s="20" t="s">
        <v>424</v>
      </c>
      <c r="G162" s="30" t="s">
        <v>446</v>
      </c>
      <c r="H162" s="20" t="s">
        <v>426</v>
      </c>
      <c r="I162" s="20" t="s">
        <v>427</v>
      </c>
      <c r="J162" s="30" t="s">
        <v>523</v>
      </c>
    </row>
    <row r="163" ht="42" customHeight="1" spans="1:10">
      <c r="A163" s="134" t="s">
        <v>334</v>
      </c>
      <c r="B163" s="20" t="s">
        <v>488</v>
      </c>
      <c r="C163" s="20" t="s">
        <v>433</v>
      </c>
      <c r="D163" s="20" t="s">
        <v>434</v>
      </c>
      <c r="E163" s="30" t="s">
        <v>435</v>
      </c>
      <c r="F163" s="20" t="s">
        <v>424</v>
      </c>
      <c r="G163" s="30" t="s">
        <v>446</v>
      </c>
      <c r="H163" s="20" t="s">
        <v>426</v>
      </c>
      <c r="I163" s="20" t="s">
        <v>427</v>
      </c>
      <c r="J163" s="30" t="s">
        <v>436</v>
      </c>
    </row>
    <row r="164" ht="42" customHeight="1" spans="1:10">
      <c r="A164" s="134" t="s">
        <v>314</v>
      </c>
      <c r="B164" s="20" t="s">
        <v>314</v>
      </c>
      <c r="C164" s="20" t="s">
        <v>421</v>
      </c>
      <c r="D164" s="20" t="s">
        <v>422</v>
      </c>
      <c r="E164" s="30" t="s">
        <v>537</v>
      </c>
      <c r="F164" s="20" t="s">
        <v>439</v>
      </c>
      <c r="G164" s="30" t="s">
        <v>425</v>
      </c>
      <c r="H164" s="20" t="s">
        <v>426</v>
      </c>
      <c r="I164" s="20" t="s">
        <v>444</v>
      </c>
      <c r="J164" s="30" t="s">
        <v>314</v>
      </c>
    </row>
    <row r="165" ht="42" customHeight="1" spans="1:10">
      <c r="A165" s="134" t="s">
        <v>314</v>
      </c>
      <c r="B165" s="20" t="s">
        <v>314</v>
      </c>
      <c r="C165" s="20" t="s">
        <v>429</v>
      </c>
      <c r="D165" s="20" t="s">
        <v>430</v>
      </c>
      <c r="E165" s="30" t="s">
        <v>453</v>
      </c>
      <c r="F165" s="20" t="s">
        <v>439</v>
      </c>
      <c r="G165" s="30" t="s">
        <v>498</v>
      </c>
      <c r="H165" s="20"/>
      <c r="I165" s="20" t="s">
        <v>444</v>
      </c>
      <c r="J165" s="30" t="s">
        <v>314</v>
      </c>
    </row>
    <row r="166" ht="42" customHeight="1" spans="1:10">
      <c r="A166" s="134" t="s">
        <v>314</v>
      </c>
      <c r="B166" s="20" t="s">
        <v>314</v>
      </c>
      <c r="C166" s="20" t="s">
        <v>433</v>
      </c>
      <c r="D166" s="20" t="s">
        <v>434</v>
      </c>
      <c r="E166" s="30" t="s">
        <v>538</v>
      </c>
      <c r="F166" s="20" t="s">
        <v>424</v>
      </c>
      <c r="G166" s="30" t="s">
        <v>446</v>
      </c>
      <c r="H166" s="20" t="s">
        <v>426</v>
      </c>
      <c r="I166" s="20" t="s">
        <v>427</v>
      </c>
      <c r="J166" s="30" t="s">
        <v>314</v>
      </c>
    </row>
    <row r="167" ht="42" customHeight="1" spans="1:10">
      <c r="A167" s="134" t="s">
        <v>394</v>
      </c>
      <c r="B167" s="20" t="s">
        <v>455</v>
      </c>
      <c r="C167" s="20" t="s">
        <v>421</v>
      </c>
      <c r="D167" s="20" t="s">
        <v>422</v>
      </c>
      <c r="E167" s="30" t="s">
        <v>455</v>
      </c>
      <c r="F167" s="20" t="s">
        <v>439</v>
      </c>
      <c r="G167" s="30" t="s">
        <v>425</v>
      </c>
      <c r="H167" s="20" t="s">
        <v>426</v>
      </c>
      <c r="I167" s="20" t="s">
        <v>427</v>
      </c>
      <c r="J167" s="30" t="s">
        <v>455</v>
      </c>
    </row>
    <row r="168" ht="42" customHeight="1" spans="1:10">
      <c r="A168" s="134" t="s">
        <v>394</v>
      </c>
      <c r="B168" s="20" t="s">
        <v>455</v>
      </c>
      <c r="C168" s="20" t="s">
        <v>429</v>
      </c>
      <c r="D168" s="20" t="s">
        <v>430</v>
      </c>
      <c r="E168" s="30" t="s">
        <v>453</v>
      </c>
      <c r="F168" s="20" t="s">
        <v>439</v>
      </c>
      <c r="G168" s="30" t="s">
        <v>469</v>
      </c>
      <c r="H168" s="20"/>
      <c r="I168" s="20" t="s">
        <v>444</v>
      </c>
      <c r="J168" s="30" t="s">
        <v>453</v>
      </c>
    </row>
    <row r="169" ht="42" customHeight="1" spans="1:10">
      <c r="A169" s="134" t="s">
        <v>394</v>
      </c>
      <c r="B169" s="20" t="s">
        <v>455</v>
      </c>
      <c r="C169" s="20" t="s">
        <v>433</v>
      </c>
      <c r="D169" s="20" t="s">
        <v>434</v>
      </c>
      <c r="E169" s="30" t="s">
        <v>472</v>
      </c>
      <c r="F169" s="20" t="s">
        <v>424</v>
      </c>
      <c r="G169" s="30" t="s">
        <v>446</v>
      </c>
      <c r="H169" s="20" t="s">
        <v>426</v>
      </c>
      <c r="I169" s="20" t="s">
        <v>427</v>
      </c>
      <c r="J169" s="30" t="s">
        <v>472</v>
      </c>
    </row>
    <row r="170" ht="42" customHeight="1" spans="1:10">
      <c r="A170" s="134" t="s">
        <v>310</v>
      </c>
      <c r="B170" s="20" t="s">
        <v>310</v>
      </c>
      <c r="C170" s="20" t="s">
        <v>421</v>
      </c>
      <c r="D170" s="20" t="s">
        <v>422</v>
      </c>
      <c r="E170" s="30" t="s">
        <v>539</v>
      </c>
      <c r="F170" s="20" t="s">
        <v>424</v>
      </c>
      <c r="G170" s="30" t="s">
        <v>446</v>
      </c>
      <c r="H170" s="20" t="s">
        <v>426</v>
      </c>
      <c r="I170" s="20" t="s">
        <v>427</v>
      </c>
      <c r="J170" s="30" t="s">
        <v>540</v>
      </c>
    </row>
    <row r="171" ht="42" customHeight="1" spans="1:10">
      <c r="A171" s="134" t="s">
        <v>310</v>
      </c>
      <c r="B171" s="20" t="s">
        <v>310</v>
      </c>
      <c r="C171" s="20" t="s">
        <v>429</v>
      </c>
      <c r="D171" s="20" t="s">
        <v>430</v>
      </c>
      <c r="E171" s="30" t="s">
        <v>521</v>
      </c>
      <c r="F171" s="20" t="s">
        <v>424</v>
      </c>
      <c r="G171" s="30" t="s">
        <v>446</v>
      </c>
      <c r="H171" s="20" t="s">
        <v>426</v>
      </c>
      <c r="I171" s="20" t="s">
        <v>427</v>
      </c>
      <c r="J171" s="30" t="s">
        <v>523</v>
      </c>
    </row>
    <row r="172" ht="42" customHeight="1" spans="1:10">
      <c r="A172" s="134" t="s">
        <v>310</v>
      </c>
      <c r="B172" s="20" t="s">
        <v>310</v>
      </c>
      <c r="C172" s="20" t="s">
        <v>433</v>
      </c>
      <c r="D172" s="20" t="s">
        <v>434</v>
      </c>
      <c r="E172" s="30" t="s">
        <v>521</v>
      </c>
      <c r="F172" s="20" t="s">
        <v>424</v>
      </c>
      <c r="G172" s="30" t="s">
        <v>446</v>
      </c>
      <c r="H172" s="20" t="s">
        <v>426</v>
      </c>
      <c r="I172" s="20" t="s">
        <v>427</v>
      </c>
      <c r="J172" s="30" t="s">
        <v>436</v>
      </c>
    </row>
    <row r="173" ht="42" customHeight="1" spans="1:10">
      <c r="A173" s="134" t="s">
        <v>302</v>
      </c>
      <c r="B173" s="20" t="s">
        <v>302</v>
      </c>
      <c r="C173" s="20" t="s">
        <v>421</v>
      </c>
      <c r="D173" s="20" t="s">
        <v>422</v>
      </c>
      <c r="E173" s="30" t="s">
        <v>541</v>
      </c>
      <c r="F173" s="20" t="s">
        <v>424</v>
      </c>
      <c r="G173" s="30" t="s">
        <v>446</v>
      </c>
      <c r="H173" s="20" t="s">
        <v>542</v>
      </c>
      <c r="I173" s="20" t="s">
        <v>427</v>
      </c>
      <c r="J173" s="30" t="s">
        <v>543</v>
      </c>
    </row>
    <row r="174" ht="42" customHeight="1" spans="1:10">
      <c r="A174" s="134" t="s">
        <v>302</v>
      </c>
      <c r="B174" s="20" t="s">
        <v>302</v>
      </c>
      <c r="C174" s="20" t="s">
        <v>429</v>
      </c>
      <c r="D174" s="20" t="s">
        <v>440</v>
      </c>
      <c r="E174" s="30" t="s">
        <v>544</v>
      </c>
      <c r="F174" s="20" t="s">
        <v>424</v>
      </c>
      <c r="G174" s="30" t="s">
        <v>446</v>
      </c>
      <c r="H174" s="20" t="s">
        <v>426</v>
      </c>
      <c r="I174" s="20" t="s">
        <v>427</v>
      </c>
      <c r="J174" s="30" t="s">
        <v>545</v>
      </c>
    </row>
    <row r="175" ht="42" customHeight="1" spans="1:10">
      <c r="A175" s="134" t="s">
        <v>302</v>
      </c>
      <c r="B175" s="20" t="s">
        <v>302</v>
      </c>
      <c r="C175" s="20" t="s">
        <v>433</v>
      </c>
      <c r="D175" s="20" t="s">
        <v>434</v>
      </c>
      <c r="E175" s="30" t="s">
        <v>546</v>
      </c>
      <c r="F175" s="20" t="s">
        <v>547</v>
      </c>
      <c r="G175" s="30" t="s">
        <v>448</v>
      </c>
      <c r="H175" s="20" t="s">
        <v>542</v>
      </c>
      <c r="I175" s="20" t="s">
        <v>427</v>
      </c>
      <c r="J175" s="30" t="s">
        <v>548</v>
      </c>
    </row>
    <row r="176" ht="42" customHeight="1" spans="1:10">
      <c r="A176" s="134" t="s">
        <v>308</v>
      </c>
      <c r="B176" s="20" t="s">
        <v>308</v>
      </c>
      <c r="C176" s="20" t="s">
        <v>421</v>
      </c>
      <c r="D176" s="20" t="s">
        <v>422</v>
      </c>
      <c r="E176" s="30" t="s">
        <v>423</v>
      </c>
      <c r="F176" s="20" t="s">
        <v>424</v>
      </c>
      <c r="G176" s="30" t="s">
        <v>446</v>
      </c>
      <c r="H176" s="20" t="s">
        <v>426</v>
      </c>
      <c r="I176" s="20" t="s">
        <v>427</v>
      </c>
      <c r="J176" s="30" t="s">
        <v>428</v>
      </c>
    </row>
    <row r="177" ht="42" customHeight="1" spans="1:10">
      <c r="A177" s="134" t="s">
        <v>308</v>
      </c>
      <c r="B177" s="20" t="s">
        <v>308</v>
      </c>
      <c r="C177" s="20" t="s">
        <v>429</v>
      </c>
      <c r="D177" s="20" t="s">
        <v>430</v>
      </c>
      <c r="E177" s="30" t="s">
        <v>431</v>
      </c>
      <c r="F177" s="20" t="s">
        <v>424</v>
      </c>
      <c r="G177" s="30" t="s">
        <v>446</v>
      </c>
      <c r="H177" s="20" t="s">
        <v>426</v>
      </c>
      <c r="I177" s="20" t="s">
        <v>427</v>
      </c>
      <c r="J177" s="30" t="s">
        <v>432</v>
      </c>
    </row>
    <row r="178" ht="42" customHeight="1" spans="1:10">
      <c r="A178" s="134" t="s">
        <v>308</v>
      </c>
      <c r="B178" s="20" t="s">
        <v>308</v>
      </c>
      <c r="C178" s="20" t="s">
        <v>433</v>
      </c>
      <c r="D178" s="20" t="s">
        <v>434</v>
      </c>
      <c r="E178" s="30" t="s">
        <v>435</v>
      </c>
      <c r="F178" s="20" t="s">
        <v>424</v>
      </c>
      <c r="G178" s="30" t="s">
        <v>446</v>
      </c>
      <c r="H178" s="20" t="s">
        <v>426</v>
      </c>
      <c r="I178" s="20" t="s">
        <v>427</v>
      </c>
      <c r="J178" s="30" t="s">
        <v>436</v>
      </c>
    </row>
  </sheetData>
  <mergeCells count="114">
    <mergeCell ref="A2:J2"/>
    <mergeCell ref="A3:H3"/>
    <mergeCell ref="A7:A9"/>
    <mergeCell ref="A10:A12"/>
    <mergeCell ref="A13:A15"/>
    <mergeCell ref="A16:A18"/>
    <mergeCell ref="A19:A21"/>
    <mergeCell ref="A22:A24"/>
    <mergeCell ref="A25:A27"/>
    <mergeCell ref="A28:A30"/>
    <mergeCell ref="A31:A33"/>
    <mergeCell ref="A34:A36"/>
    <mergeCell ref="A37:A39"/>
    <mergeCell ref="A40:A43"/>
    <mergeCell ref="A44:A47"/>
    <mergeCell ref="A48:A50"/>
    <mergeCell ref="A51:A53"/>
    <mergeCell ref="A54:A56"/>
    <mergeCell ref="A57:A59"/>
    <mergeCell ref="A60:A62"/>
    <mergeCell ref="A63:A65"/>
    <mergeCell ref="A66:A68"/>
    <mergeCell ref="A69:A71"/>
    <mergeCell ref="A72:A74"/>
    <mergeCell ref="A75:A77"/>
    <mergeCell ref="A78:A81"/>
    <mergeCell ref="A82:A84"/>
    <mergeCell ref="A85:A87"/>
    <mergeCell ref="A88:A90"/>
    <mergeCell ref="A91:A93"/>
    <mergeCell ref="A94:A96"/>
    <mergeCell ref="A97:A99"/>
    <mergeCell ref="A100:A102"/>
    <mergeCell ref="A103:A105"/>
    <mergeCell ref="A106:A108"/>
    <mergeCell ref="A109:A111"/>
    <mergeCell ref="A112:A114"/>
    <mergeCell ref="A115:A117"/>
    <mergeCell ref="A118:A120"/>
    <mergeCell ref="A121:A124"/>
    <mergeCell ref="A125:A127"/>
    <mergeCell ref="A128:A130"/>
    <mergeCell ref="A131:A133"/>
    <mergeCell ref="A134:A136"/>
    <mergeCell ref="A137:A139"/>
    <mergeCell ref="A140:A142"/>
    <mergeCell ref="A143:A145"/>
    <mergeCell ref="A146:A148"/>
    <mergeCell ref="A149:A151"/>
    <mergeCell ref="A152:A154"/>
    <mergeCell ref="A155:A157"/>
    <mergeCell ref="A158:A160"/>
    <mergeCell ref="A161:A163"/>
    <mergeCell ref="A164:A166"/>
    <mergeCell ref="A167:A169"/>
    <mergeCell ref="A170:A172"/>
    <mergeCell ref="A173:A175"/>
    <mergeCell ref="A176:A178"/>
    <mergeCell ref="B7:B9"/>
    <mergeCell ref="B10:B12"/>
    <mergeCell ref="B13:B15"/>
    <mergeCell ref="B16:B18"/>
    <mergeCell ref="B19:B21"/>
    <mergeCell ref="B22:B24"/>
    <mergeCell ref="B25:B27"/>
    <mergeCell ref="B28:B30"/>
    <mergeCell ref="B31:B33"/>
    <mergeCell ref="B34:B36"/>
    <mergeCell ref="B37:B39"/>
    <mergeCell ref="B40:B43"/>
    <mergeCell ref="B44:B47"/>
    <mergeCell ref="B48:B50"/>
    <mergeCell ref="B51:B53"/>
    <mergeCell ref="B54:B56"/>
    <mergeCell ref="B57:B59"/>
    <mergeCell ref="B60:B62"/>
    <mergeCell ref="B63:B65"/>
    <mergeCell ref="B66:B68"/>
    <mergeCell ref="B69:B71"/>
    <mergeCell ref="B72:B74"/>
    <mergeCell ref="B75:B77"/>
    <mergeCell ref="B78:B81"/>
    <mergeCell ref="B82:B84"/>
    <mergeCell ref="B85:B87"/>
    <mergeCell ref="B88:B90"/>
    <mergeCell ref="B91:B93"/>
    <mergeCell ref="B94:B96"/>
    <mergeCell ref="B97:B99"/>
    <mergeCell ref="B100:B102"/>
    <mergeCell ref="B103:B105"/>
    <mergeCell ref="B106:B108"/>
    <mergeCell ref="B109:B111"/>
    <mergeCell ref="B112:B114"/>
    <mergeCell ref="B115:B117"/>
    <mergeCell ref="B118:B120"/>
    <mergeCell ref="B121:B124"/>
    <mergeCell ref="B125:B127"/>
    <mergeCell ref="B128:B130"/>
    <mergeCell ref="B131:B133"/>
    <mergeCell ref="B134:B136"/>
    <mergeCell ref="B137:B139"/>
    <mergeCell ref="B140:B142"/>
    <mergeCell ref="B143:B145"/>
    <mergeCell ref="B146:B148"/>
    <mergeCell ref="B149:B151"/>
    <mergeCell ref="B152:B154"/>
    <mergeCell ref="B155:B157"/>
    <mergeCell ref="B158:B160"/>
    <mergeCell ref="B161:B163"/>
    <mergeCell ref="B164:B166"/>
    <mergeCell ref="B167:B169"/>
    <mergeCell ref="B170:B172"/>
    <mergeCell ref="B173:B175"/>
    <mergeCell ref="B176:B178"/>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对下转移支付预算表09-1</vt:lpstr>
      <vt:lpstr>对下转移支付绩效目标表09-2</vt:lpstr>
      <vt:lpstr>新增资产配置表10</vt:lpstr>
      <vt:lpstr>上级转移支付补助项目支出预算表11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一只</cp:lastModifiedBy>
  <dcterms:created xsi:type="dcterms:W3CDTF">2026-03-16T07:14:41Z</dcterms:created>
  <dcterms:modified xsi:type="dcterms:W3CDTF">2026-03-16T07:15:02Z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03257ED17C194506997B57FE4D6E8F23_13</vt:lpwstr>
  </property>
  <property fmtid="{D5CDD505-2E9C-101B-9397-08002B2CF9AE}" pid="3" name="KSOProductBuildVer">
    <vt:lpwstr>2052-12.1.0.23542</vt:lpwstr>
  </property>
</Properties>
</file>