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g"/>
  <Default Extension="tiff" ContentType="image/tiff"/>
  <Default Extension="jpeg" ContentType="image/jpeg"/>
  <Default Extension="png" ContentType="image/png"/>
  <Default Extension="bmp" ContentType="image/bmp"/>
  <Default Extension="gif" ContentType="image/gif"/>
  <Default Extension="svg" ContentType="image/svg+xml"/>
  <Default Extension="emf" ContentType="image/x-emf"/>
  <Default Extension="wmf" ContentType="image/x-wmf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/xl/workbook.xml"/></Relationships>
</file>

<file path=xl/workbook.xml><?xml version="1.0" encoding="utf-8"?>
<workbook xmlns="http://schemas.openxmlformats.org/spreadsheetml/2006/main" xmlns:r="http://schemas.openxmlformats.org/officeDocument/2006/relationships">
  <bookViews>
    <workbookView/>
  </bookViews>
  <sheets>
    <sheet r:id="rId1" name="部门财务收支预算总表01-1" sheetId="1"/>
    <sheet r:id="rId2" name="部门收入预算表01-2" sheetId="2"/>
    <sheet r:id="rId3" name="部门支出预算表01-3" sheetId="3"/>
    <sheet r:id="rId4" name="部门财政拨款收支预算总表02-1" sheetId="4"/>
    <sheet r:id="rId5" name="一般公共预算支出预算表02-2" sheetId="5"/>
    <sheet r:id="rId6" name="一般公共预算“三公”经费支出预算表03" sheetId="6"/>
    <sheet r:id="rId7" name="部门基本支出预算表04" sheetId="7"/>
    <sheet r:id="rId8" name="部门项目支出预算表05-1" sheetId="8"/>
    <sheet r:id="rId9" name="部门项目支出绩效目标表05-2" sheetId="9"/>
    <sheet r:id="rId10" name="部门政府性基金预算支出预算表06" sheetId="10"/>
    <sheet r:id="rId11" name="部门政府采购预算表07" sheetId="11"/>
    <sheet r:id="rId12" name="部门政府购买服务预算表08" sheetId="12"/>
    <sheet r:id="rId13" name="对下转移支付预算表09-1" sheetId="13"/>
    <sheet r:id="rId14" name="对下转移支付绩效目标表09-2" sheetId="14"/>
    <sheet r:id="rId15" name="新增资产配置表10" sheetId="15"/>
    <sheet r:id="rId16" name="上级转移支付补助项目支出预算表11" sheetId="16"/>
    <sheet r:id="rId17" name="部门项目中期规划预算表12" sheetId="17"/>
  </sheets>
  <calcPr calcId="0" iterateCount="100" iterateDelta="0.001"/>
</workbook>
</file>

<file path=xl/sharedStrings.xml><?xml version="1.0" encoding="utf-8"?>
<sst xmlns="http://schemas.openxmlformats.org/spreadsheetml/2006/main" count="361" uniqueCount="361">
  <si>
    <t>预算01-1表</t>
  </si>
  <si>
    <t>2026年部门财务收支预算总表</t>
  </si>
  <si>
    <t>单位名称：嵩明县第一中学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</si>
  <si>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</si>
  <si>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</si>
  <si>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</si>
  <si>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</si>
  <si>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</si>
  <si>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</si>
  <si>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</si>
  <si>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</si>
  <si>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</si>
  <si>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</si>
  <si>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</si>
  <si>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</si>
  <si>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</si>
  <si>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</si>
  <si>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</si>
  <si>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</si>
  <si>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</si>
  <si>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</si>
  <si>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</si>
  <si>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</si>
  <si>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</si>
  <si>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</si>
  <si>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</si>
  <si>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</si>
  <si>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</si>
  <si>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</si>
  <si>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</si>
  <si>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</si>
  <si>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</si>
  <si>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</si>
  <si>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</si>
  <si>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</si>
  <si>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</si>
  <si>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</si>
  <si>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</si>
  <si>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</si>
  <si>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</si>
  <si>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</si>
  <si>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</si>
  <si>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</si>
  <si>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</si>
  <si>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</si>
  <si>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</si>
  <si>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</si>
  <si>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</si>
  <si>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</si>
  <si>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</si>
  <si>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</si>
  <si>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</si>
  <si>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</si>
  <si>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</si>
  <si>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</si>
  <si>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2026年部门收入预算表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</si>
  <si>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</si>
  <si>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</si>
  <si>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</si>
  <si>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</si>
  <si>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</si>
  <si>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</si>
  <si>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</si>
  <si>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</si>
  <si>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</si>
  <si>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</si>
  <si>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</si>
  <si>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</si>
  <si>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</si>
  <si>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</si>
  <si>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</si>
  <si>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</si>
  <si>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105004</t>
  </si>
  <si>
    <t>嵩明县第一中学</t>
  </si>
  <si>
    <t>预算01-3表</t>
  </si>
  <si>
    <t>2026年部门支出预算表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</si>
  <si>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</si>
  <si>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</si>
  <si>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</si>
  <si>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</si>
  <si>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</si>
  <si>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</si>
  <si>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</si>
  <si>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</si>
  <si>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</si>
  <si>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</si>
  <si>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</si>
  <si>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</si>
  <si>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</si>
  <si>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</si>
  <si>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</si>
  <si>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</si>
  <si>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</si>
  <si>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</si>
  <si>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</si>
  <si>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</si>
  <si>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</si>
  <si>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</si>
  <si>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</si>
  <si>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</si>
  <si>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</si>
  <si>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205</t>
  </si>
  <si>
    <t>教育支出</t>
  </si>
  <si>
    <t>20502</t>
  </si>
  <si>
    <t>普通教育</t>
  </si>
  <si>
    <t>2050204</t>
  </si>
  <si>
    <t>高中教育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</si>
  <si>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</si>
  <si>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</si>
  <si>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</si>
  <si>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</si>
  <si>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</si>
  <si>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</si>
  <si>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</si>
  <si>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</si>
  <si>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20808</t>
  </si>
  <si>
    <t>抚恤</t>
  </si>
  <si>
    <t>2080801</t>
  </si>
  <si>
    <t>死亡抚恤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</si>
  <si>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</si>
  <si>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</si>
  <si>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</si>
  <si>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</si>
  <si>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</si>
  <si>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</si>
  <si>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</si>
  <si>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</si>
  <si>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</si>
  <si>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</si>
  <si>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</si>
  <si>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</si>
  <si>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</si>
  <si>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</si>
  <si>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</si>
  <si>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</si>
  <si>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</si>
  <si>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</si>
  <si>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</si>
  <si>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</si>
  <si>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2026年部门财政拨款收支预算总表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</si>
  <si>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</si>
  <si>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</si>
  <si>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</si>
  <si>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</si>
  <si>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</si>
  <si>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</si>
  <si>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</si>
  <si>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</si>
  <si>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</si>
  <si>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</si>
  <si>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</si>
  <si>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</si>
  <si>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</si>
  <si>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</si>
  <si>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</si>
  <si>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</si>
  <si>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</si>
  <si>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</si>
  <si>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</si>
  <si>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</si>
  <si>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</si>
  <si>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</si>
  <si>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</si>
  <si>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</si>
  <si>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</si>
  <si>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</si>
  <si>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</si>
  <si>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</si>
  <si>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</si>
  <si>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</si>
  <si>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</si>
  <si>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</si>
  <si>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</si>
  <si>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</si>
  <si>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2026年一般公共预算支出预算表（按功能科目分类）</t>
  </si>
  <si>
    <t>部门预算支出功能分类科目</t>
  </si>
  <si>
    <t>人员经费</t>
  </si>
  <si>
    <t>公用经费</t>
  </si>
  <si>
    <t>合  计</t>
  </si>
  <si>
    <t>预算03表</t>
  </si>
  <si>
    <t>2026年一般公共预算“三公”经费支出预算表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</si>
  <si>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</si>
  <si>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</si>
  <si>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</si>
  <si>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</si>
  <si>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</si>
  <si>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</si>
  <si>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</si>
  <si>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2026年部门基本支出预算表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</si>
  <si>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</si>
  <si>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</si>
  <si>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</si>
  <si>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</si>
  <si>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</si>
  <si>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</si>
  <si>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</si>
  <si>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</si>
  <si>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</si>
  <si>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</si>
  <si>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</si>
  <si>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</si>
  <si>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</si>
  <si>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</si>
  <si>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</si>
  <si>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</si>
  <si>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</si>
  <si>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</si>
  <si>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嵩明县教育体育局</t>
  </si>
  <si>
    <t>530127210000000017913</t>
  </si>
  <si>
    <t>事业人员支出工资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</si>
  <si>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</si>
  <si>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</si>
  <si>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</si>
  <si>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</si>
  <si>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</si>
  <si>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</si>
  <si>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</si>
  <si>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</si>
  <si>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530127210000000017914</t>
  </si>
  <si>
    <t>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</si>
  <si>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</si>
  <si>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</si>
  <si>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</si>
  <si>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</si>
  <si>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</si>
  <si>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</si>
  <si>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</si>
  <si>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</si>
  <si>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530127210000000017915</t>
  </si>
  <si>
    <t>30113</t>
  </si>
  <si>
    <t>530127210000000017918</t>
  </si>
  <si>
    <t>公车购置及运维费</t>
  </si>
  <si>
    <t>30231</t>
  </si>
  <si>
    <t>公务用车运行维护费</t>
  </si>
  <si>
    <t>530127210000000017919</t>
  </si>
  <si>
    <t>一般公用经费</t>
  </si>
  <si>
    <t>30201</t>
  </si>
  <si>
    <t>办公费</t>
  </si>
  <si>
    <t>30216</t>
  </si>
  <si>
    <t>培训费</t>
  </si>
  <si>
    <t>530127231100001504915</t>
  </si>
  <si>
    <t>离退休人员支出</t>
  </si>
  <si>
    <t>30305</t>
  </si>
  <si>
    <t>生活补助</t>
  </si>
  <si>
    <t>530127241100002356327</t>
  </si>
  <si>
    <t>工会经费</t>
  </si>
  <si>
    <t>30228</t>
  </si>
  <si>
    <t>预算05-1表</t>
  </si>
  <si>
    <t>2026年部门项目支出预算表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</si>
  <si>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</si>
  <si>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</si>
  <si>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</si>
  <si>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</si>
  <si>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</si>
  <si>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</si>
  <si>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对个人和家庭的补助</t>
  </si>
  <si>
    <t>530127261100004981857</t>
  </si>
  <si>
    <t>县一中遗属补助资金</t>
  </si>
  <si>
    <t>民生类</t>
  </si>
  <si>
    <t>530127261100005080380</t>
  </si>
  <si>
    <t>学校自收伙食费项目资金</t>
  </si>
  <si>
    <t>30227</t>
  </si>
  <si>
    <t>委托业务费</t>
  </si>
  <si>
    <t>事业发展类</t>
  </si>
  <si>
    <t>530127261100004980893</t>
  </si>
  <si>
    <t>2026非税收入资金</t>
  </si>
  <si>
    <t>预算05-2表</t>
  </si>
  <si>
    <t>2026年部门项目支出绩效目标表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</si>
  <si>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</si>
  <si>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</si>
  <si>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</si>
  <si>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</si>
  <si>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</si>
  <si>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</si>
  <si>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</si>
  <si>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</si>
  <si>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</si>
  <si>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产出指标</t>
  </si>
  <si>
    <t>时效指标</t>
  </si>
  <si>
    <t>发放及时率</t>
  </si>
  <si>
    <t>=</t>
  </si>
  <si>
    <t>100</t>
  </si>
  <si>
    <t>%</t>
  </si>
  <si>
    <t>定量指标</t>
  </si>
  <si>
    <t>反映发放单位及时发放补助资金的情况。
发放及时率=在时限内发放资金/应发放资金*100%</t>
  </si>
  <si>
    <t>效益指标</t>
  </si>
  <si>
    <t>社会效益</t>
  </si>
  <si>
    <t>政策知晓率</t>
  </si>
  <si>
    <t>&gt;=</t>
  </si>
  <si>
    <t>反映补助政策的宣传效果情况。
政策知晓率=调查中补助政策知晓人数/调查总人数*100%</t>
  </si>
  <si>
    <t>满意度指标</t>
  </si>
  <si>
    <t>服务对象满意度</t>
  </si>
  <si>
    <t>受益对象满意度</t>
  </si>
  <si>
    <t>95</t>
  </si>
  <si>
    <t>反映获补助受益对象的满意程度。</t>
  </si>
  <si>
    <t>质量指标</t>
  </si>
  <si>
    <t>兑现准确率</t>
  </si>
  <si>
    <t>&gt;</t>
  </si>
  <si>
    <t>90</t>
  </si>
  <si>
    <t>金到位率=实际到位金额/应到位金额*100%</t>
  </si>
  <si>
    <t>可持续影响</t>
  </si>
  <si>
    <t>学生身体素质提高</t>
  </si>
  <si>
    <t>学校食堂伙食资金</t>
  </si>
  <si>
    <t>满意度</t>
  </si>
  <si>
    <t>学生家长满意度</t>
  </si>
  <si>
    <t>获补对象准确率</t>
  </si>
  <si>
    <t>反映获补助对象认定的准确性情况。
获补对象准确率=抽检符合标准的补助对象数/抽检实际补助对象数*100%</t>
  </si>
  <si>
    <t>预算06表</t>
  </si>
  <si>
    <t>2026年部门政府性基金预算支出预算表</t>
  </si>
  <si>
    <t>政府性基金预算支出预算表</t>
  </si>
  <si>
    <t>单位名称：昆明市发展和改革委员会</t>
  </si>
  <si>
    <t>政府性基金预算支出</t>
  </si>
  <si>
    <t>预算07表</t>
  </si>
  <si>
    <t>2026年部门政府采购预算表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</si>
  <si>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</si>
  <si>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</si>
  <si>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</si>
  <si>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</si>
  <si>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</si>
  <si>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</si>
  <si>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</si>
  <si>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</si>
  <si>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</si>
  <si>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</si>
  <si>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备注：当面向中小企业预留资金大于合计时，面向中小企业预留资金为三年预计数。</t>
  </si>
  <si>
    <t>预算08表</t>
  </si>
  <si>
    <t>2026年部门政府购买服务预算表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</si>
  <si>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</si>
  <si>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</si>
  <si>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</si>
  <si>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</si>
  <si>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</si>
  <si>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</si>
  <si>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预算09-1表</t>
  </si>
  <si>
    <t>2026年对下转移支付预算表</t>
  </si>
  <si>
    <t>单位名称（项目）</t>
  </si>
  <si>
    <t>地区</t>
  </si>
  <si>
    <t>杨林经开区</t>
  </si>
  <si>
    <t>预算09-2表</t>
  </si>
  <si>
    <t>2026年对下转移支付绩效目标表</t>
  </si>
  <si>
    <t>预算10表</t>
  </si>
  <si>
    <t>2026年新增资产配置预算表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</si>
  <si>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</si>
  <si>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</si>
  <si>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</si>
  <si>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</si>
  <si>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</si>
  <si>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</si>
  <si>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</si>
  <si>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预算11表</t>
  </si>
  <si>
    <t>2026年上级转移支付补助项目支出预算表</t>
  </si>
  <si>
    <t>上级补助</t>
  </si>
  <si>
    <t>预算12表</t>
  </si>
  <si>
    <t>2026年部门项目中期规划预算表</t>
  </si>
  <si>
    <t>项目级次</t>
  </si>
  <si>
    <t>2026年</t>
  </si>
  <si>
    <t>2027年</t>
  </si>
  <si>
    <t>2028年</t>
  </si>
  <si>
    <t>114 对个人和家庭的补助</t>
  </si>
  <si>
    <t>本级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</si>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</sst>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0" formatCode="#,##0.00;-#,##0.00;;@"/>
    <numFmt numFmtId="172" formatCode="HH:mm:ss"/>
    <numFmt numFmtId="173" formatCode="yyyy-MM-dd"/>
    <numFmt numFmtId="174" formatCode="yyyy-MM-dd HH:mm:ss"/>
    <numFmt numFmtId="175" formatCode="#,##0;-#,##0;;@"/>
  </numFmts>
  <fonts count="18">
    <font>
      <sz val="11"/>
      <color theme="1"/>
      <name val="Calibri"/>
      <scheme val="minor"/>
    </font>
    <font>
      <sz val="9"/>
      <color auto="1"/>
      <name val="宋体"/>
    </font>
    <font>
      <sz val="10"/>
      <color rgb="FF000000"/>
      <name val="宋体"/>
    </font>
    <font>
      <sz val="9"/>
      <color rgb="FF000000"/>
      <name val="宋体"/>
    </font>
    <font>
      <b/>
      <sz val="23.950000000000003"/>
      <color rgb="FF000000"/>
      <name val="宋体"/>
    </font>
    <font>
      <sz val="10"/>
      <color rgb="FF000000"/>
      <name val="Arial"/>
    </font>
    <font>
      <sz val="9.75"/>
      <color rgb="FF000000"/>
      <name val="SimSun"/>
    </font>
    <font>
      <sz val="9"/>
      <color theme="1"/>
      <name val="宋体"/>
    </font>
    <font>
      <sz val="9"/>
      <color theme="1"/>
      <name val="宋体"/>
    </font>
    <font>
      <b/>
      <sz val="9"/>
      <color rgb="FF000000"/>
      <name val="宋体"/>
    </font>
    <font>
      <sz val="9"/>
      <color theme="1"/>
      <name val="宋体"/>
    </font>
    <font>
      <b/>
      <sz val="9"/>
      <color theme="1"/>
      <name val="宋体"/>
    </font>
    <font>
      <b/>
      <sz val="21"/>
      <color rgb="FF000000"/>
      <name val="宋体"/>
    </font>
    <font>
      <sz val="11"/>
      <color rgb="FF000000"/>
      <name val="宋体"/>
    </font>
    <font>
      <b/>
      <sz val="18"/>
      <color rgb="FF000000"/>
      <name val="宋体"/>
    </font>
    <font>
      <b/>
      <sz val="23"/>
      <color rgb="FF000000"/>
      <name val="宋体"/>
    </font>
    <font>
      <b/>
      <sz val="22"/>
      <color rgb="FF000000"/>
      <name val="宋体"/>
    </font>
    <font>
      <sz val="10"/>
      <color rgb="FFFFFFFF"/>
      <name val="宋体"/>
    </font>
  </fonts>
  <fills count="3">
    <fill>
      <patternFill patternType="none"/>
    </fill>
    <fill>
      <patternFill patternType="gray125"/>
    </fill>
    <fill>
      <patternFill patternType="solid">
        <fgColor rgb="FFFFFFFF"/>
      </patternFill>
    </fill>
  </fills>
  <borders count="17">
    <border>
      <left/>
      <right/>
      <top/>
      <bottom/>
    </border>
    <border>
      <left>
        <color rgb="FF000000"/>
      </left>
      <right>
        <color rgb="FF000000"/>
      </right>
      <top>
        <color rgb="FF000000"/>
      </top>
      <bottom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>
        <color rgb="FF000000"/>
      </bottom>
    </border>
    <border>
      <left>
        <color rgb="FF000000"/>
      </left>
      <right style="thin">
        <color rgb="FF000000"/>
      </right>
      <top style="thin">
        <color rgb="FF000000"/>
      </top>
      <bottom>
        <color rgb="FF000000"/>
      </bottom>
    </border>
    <border>
      <left>
        <color rgb="FF000000"/>
      </left>
      <right>
        <color rgb="FF000000"/>
      </right>
      <top style="thin">
        <color rgb="FF000000"/>
      </top>
      <bottom style="thin">
        <color rgb="FF000000"/>
      </bottom>
    </border>
    <border>
      <left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>
        <color rgb="FF000000"/>
      </top>
      <bottom>
        <color rgb="FF000000"/>
      </bottom>
    </border>
    <border>
      <left>
        <color rgb="FF000000"/>
      </left>
      <right style="thin">
        <color rgb="FF000000"/>
      </right>
      <top>
        <color rgb="FF000000"/>
      </top>
      <bottom>
        <color rgb="FF000000"/>
      </bottom>
    </border>
    <border>
      <left>
        <color rgb="FF000000"/>
      </left>
      <right>
        <color rgb="FF000000"/>
      </right>
      <top>
        <color rgb="FF000000"/>
      </top>
      <bottom style="thin">
        <color rgb="FF000000"/>
      </bottom>
    </border>
    <border>
      <left>
        <color rgb="FF000000"/>
      </left>
      <right style="thin">
        <color rgb="FF000000"/>
      </right>
      <top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>
        <color rgb="FF000000"/>
      </right>
      <top style="thin">
        <color rgb="FF000000"/>
      </top>
      <bottom>
        <color rgb="FF000000"/>
      </bottom>
    </border>
    <border>
      <left style="thin">
        <color rgb="FF000000"/>
      </left>
      <right>
        <color rgb="FF000000"/>
      </right>
      <top>
        <color rgb="FF000000"/>
      </top>
      <bottom style="thin">
        <color rgb="FF000000"/>
      </bottom>
    </border>
    <border>
      <left>
        <color rgb="FF800080"/>
      </left>
      <right>
        <color rgb="FF800080"/>
      </right>
      <top>
        <color rgb="FF800080"/>
      </top>
      <bottom>
        <color rgb="FF800080"/>
      </bottom>
    </border>
  </borders>
  <cellStyleXfs count="9">
    <xf numFmtId="0" fontId="0" fillId="0" borderId="1" quotePrefix="0"/>
    <xf numFmtId="0" fontId="0" fillId="0" borderId="1" quotePrefix="0"/>
    <xf numFmtId="170" fontId="1" fillId="0" borderId="2">
      <alignment horizontal="right" vertical="center"/>
    </xf>
    <xf numFmtId="49" fontId="1" fillId="0" borderId="2">
      <alignment horizontal="left" vertical="center" wrapText="1"/>
    </xf>
    <xf numFmtId="172" fontId="1" fillId="0" borderId="2">
      <alignment horizontal="right" vertical="center"/>
    </xf>
    <xf numFmtId="173" fontId="1" fillId="0" borderId="2">
      <alignment horizontal="right" vertical="center"/>
    </xf>
    <xf numFmtId="174" fontId="1" fillId="0" borderId="2">
      <alignment horizontal="right" vertical="center"/>
    </xf>
    <xf numFmtId="10" fontId="1" fillId="0" borderId="2">
      <alignment horizontal="right" vertical="center"/>
    </xf>
    <xf numFmtId="175" fontId="1" fillId="0" borderId="2">
      <alignment horizontal="right" vertical="center"/>
    </xf>
  </cellStyleXfs>
  <cellXfs count="216">
    <xf numFmtId="0" fontId="0" fillId="0" borderId="1" xfId="1" quotePrefix="0"/>
    <xf numFmtId="0" fontId="2" fillId="2" borderId="1" xfId="0" quotePrefix="0">
      <alignment horizontal="right" vertical="center" wrapText="1"/>
      <protection locked="0"/>
    </xf>
    <xf numFmtId="0" fontId="3" fillId="2" borderId="1" xfId="0" quotePrefix="0">
      <alignment horizontal="right" vertical="center" wrapText="1"/>
      <protection locked="0"/>
    </xf>
    <xf numFmtId="0" fontId="4" fillId="2" borderId="1" xfId="0" quotePrefix="1">
      <alignment horizontal="center" vertical="center" wrapText="1"/>
      <protection locked="0"/>
    </xf>
    <xf numFmtId="0" fontId="3" fillId="2" borderId="1" xfId="0" quotePrefix="0">
      <alignment horizontal="left" vertical="center" wrapText="1"/>
      <protection locked="0"/>
    </xf>
    <xf numFmtId="0" fontId="5" fillId="2" borderId="1" xfId="0" quotePrefix="0">
      <alignment horizontal="left" vertical="center"/>
    </xf>
    <xf numFmtId="0" fontId="3" fillId="0" borderId="1" xfId="0" quotePrefix="0">
      <alignment horizontal="right" vertical="center"/>
    </xf>
    <xf numFmtId="0" fontId="6" fillId="0" borderId="2" xfId="0" quotePrefix="0">
      <alignment horizontal="center" vertical="center" wrapText="1"/>
      <protection locked="0"/>
    </xf>
    <xf numFmtId="0" fontId="6" fillId="0" borderId="2" xfId="0" quotePrefix="0">
      <alignment vertical="top" wrapText="1"/>
      <protection locked="0"/>
    </xf>
    <xf numFmtId="0" fontId="3" fillId="0" borderId="2" xfId="0" quotePrefix="0">
      <alignment vertical="center" wrapText="1"/>
      <protection locked="0"/>
    </xf>
    <xf numFmtId="170" fontId="7" fillId="0" borderId="2" xfId="2" quotePrefix="0">
      <alignment horizontal="right" vertical="center"/>
    </xf>
    <xf numFmtId="0" fontId="3" fillId="0" borderId="2" xfId="0" quotePrefix="0">
      <alignment vertical="center"/>
      <protection locked="0"/>
    </xf>
    <xf numFmtId="0" fontId="3" fillId="0" borderId="2" xfId="0" quotePrefix="0">
      <alignment horizontal="left" vertical="center" wrapText="1"/>
      <protection locked="0"/>
    </xf>
    <xf numFmtId="170" fontId="8" fillId="0" borderId="2" xfId="0" quotePrefix="0">
      <alignment horizontal="right" vertical="center"/>
    </xf>
    <xf numFmtId="0" fontId="3" fillId="0" borderId="2" xfId="0" quotePrefix="0">
      <alignment horizontal="left" vertical="center"/>
    </xf>
    <xf numFmtId="0" fontId="9" fillId="0" borderId="2" xfId="0" quotePrefix="0">
      <alignment horizontal="center" vertical="center"/>
    </xf>
    <xf numFmtId="0" fontId="9" fillId="0" borderId="2" xfId="0" quotePrefix="0">
      <alignment horizontal="center" vertical="center" wrapText="1"/>
      <protection locked="0"/>
    </xf>
    <xf numFmtId="0" fontId="4" fillId="2" borderId="1" xfId="0" quotePrefix="0">
      <alignment horizontal="center" vertical="center" wrapText="1"/>
      <protection locked="0"/>
    </xf>
    <xf numFmtId="0" fontId="2" fillId="0" borderId="3" xfId="0" quotePrefix="0">
      <alignment horizontal="center" vertical="center" wrapText="1"/>
      <protection locked="0"/>
    </xf>
    <xf numFmtId="0" fontId="2" fillId="0" borderId="4" xfId="0" quotePrefix="0">
      <alignment horizontal="center" vertical="center" wrapText="1"/>
      <protection locked="0"/>
    </xf>
    <xf numFmtId="0" fontId="2" fillId="0" borderId="5" xfId="0" quotePrefix="0">
      <alignment horizontal="center" vertical="center" wrapText="1"/>
      <protection locked="0"/>
    </xf>
    <xf numFmtId="0" fontId="2" fillId="0" borderId="5" xfId="0" quotePrefix="0">
      <alignment horizontal="center" vertical="center"/>
      <protection locked="0"/>
    </xf>
    <xf numFmtId="0" fontId="2" fillId="0" borderId="6" xfId="0" quotePrefix="0">
      <alignment horizontal="center" vertical="center" wrapText="1"/>
      <protection locked="0"/>
    </xf>
    <xf numFmtId="0" fontId="2" fillId="0" borderId="7" xfId="0" quotePrefix="0">
      <alignment horizontal="center" vertical="center" wrapText="1"/>
      <protection locked="0"/>
    </xf>
    <xf numFmtId="0" fontId="2" fillId="0" borderId="8" xfId="0" quotePrefix="0">
      <alignment horizontal="center" vertical="center" wrapText="1"/>
      <protection locked="0"/>
    </xf>
    <xf numFmtId="0" fontId="2" fillId="0" borderId="9" xfId="0" quotePrefix="0">
      <alignment horizontal="center" vertical="center"/>
      <protection locked="0"/>
    </xf>
    <xf numFmtId="0" fontId="2" fillId="0" borderId="9" xfId="0" quotePrefix="0">
      <alignment horizontal="center" vertical="center" wrapText="1"/>
      <protection locked="0"/>
    </xf>
    <xf numFmtId="0" fontId="2" fillId="0" borderId="10" xfId="0" quotePrefix="0">
      <alignment horizontal="center" vertical="center" wrapText="1"/>
      <protection locked="0"/>
    </xf>
    <xf numFmtId="0" fontId="3" fillId="2" borderId="11" xfId="0" quotePrefix="0">
      <alignment horizontal="left" vertical="center"/>
    </xf>
    <xf numFmtId="0" fontId="3" fillId="2" borderId="10" xfId="0" quotePrefix="0">
      <alignment horizontal="left" vertical="center"/>
    </xf>
    <xf numFmtId="0" fontId="3" fillId="2" borderId="10" xfId="0" quotePrefix="0">
      <alignment horizontal="right" vertical="center"/>
    </xf>
    <xf numFmtId="0" fontId="3" fillId="2" borderId="12" xfId="0" quotePrefix="0">
      <alignment horizontal="center" vertical="center"/>
      <protection locked="0"/>
    </xf>
    <xf numFmtId="0" fontId="3" fillId="2" borderId="10" xfId="0" quotePrefix="0">
      <alignment horizontal="right" vertical="center"/>
      <protection locked="0"/>
    </xf>
    <xf numFmtId="0" fontId="3" fillId="2" borderId="2" xfId="0" quotePrefix="0">
      <alignment horizontal="center" vertical="center"/>
    </xf>
    <xf numFmtId="0" fontId="3" fillId="2" borderId="2" xfId="0" quotePrefix="0">
      <alignment horizontal="center" vertical="center"/>
      <protection locked="0"/>
    </xf>
    <xf numFmtId="0" fontId="3" fillId="2" borderId="2" xfId="0" quotePrefix="0">
      <alignment horizontal="left" vertical="center" wrapText="1"/>
      <protection locked="0"/>
    </xf>
    <xf numFmtId="0" fontId="2" fillId="2" borderId="2" xfId="0" quotePrefix="0">
      <alignment horizontal="center" vertical="center" wrapText="1"/>
      <protection locked="0"/>
    </xf>
    <xf numFmtId="0" fontId="5" fillId="0" borderId="2" xfId="0" quotePrefix="0">
      <alignment vertical="top" wrapText="1"/>
      <protection locked="0"/>
    </xf>
    <xf numFmtId="0" fontId="6" fillId="2" borderId="3" xfId="0" quotePrefix="0">
      <alignment horizontal="center" vertical="center"/>
    </xf>
    <xf numFmtId="0" fontId="6" fillId="0" borderId="13" xfId="0" quotePrefix="0">
      <alignment horizontal="center" vertical="center"/>
      <protection locked="0"/>
    </xf>
    <xf numFmtId="0" fontId="6" fillId="0" borderId="5" xfId="0" quotePrefix="0">
      <alignment horizontal="center" vertical="center"/>
      <protection locked="0"/>
    </xf>
    <xf numFmtId="0" fontId="6" fillId="0" borderId="6" xfId="0" quotePrefix="0">
      <alignment horizontal="center" vertical="center"/>
      <protection locked="0"/>
    </xf>
    <xf numFmtId="0" fontId="6" fillId="0" borderId="3" xfId="0" quotePrefix="0">
      <alignment horizontal="center" vertical="center"/>
      <protection locked="0"/>
    </xf>
    <xf numFmtId="0" fontId="6" fillId="0" borderId="5" xfId="0" quotePrefix="0">
      <alignment horizontal="center" vertical="center"/>
    </xf>
    <xf numFmtId="0" fontId="6" fillId="0" borderId="6" xfId="0" quotePrefix="0">
      <alignment horizontal="center" vertical="center"/>
    </xf>
    <xf numFmtId="0" fontId="6" fillId="2" borderId="11" xfId="0" quotePrefix="0">
      <alignment horizontal="center" vertical="center" wrapText="1"/>
      <protection locked="0"/>
    </xf>
    <xf numFmtId="0" fontId="6" fillId="0" borderId="11" xfId="0" quotePrefix="0">
      <alignment horizontal="center" vertical="center"/>
      <protection locked="0"/>
    </xf>
    <xf numFmtId="0" fontId="6" fillId="0" borderId="12" xfId="0" quotePrefix="0">
      <alignment horizontal="center" vertical="center"/>
      <protection locked="0"/>
    </xf>
    <xf numFmtId="0" fontId="6" fillId="0" borderId="11" xfId="0" quotePrefix="0">
      <alignment horizontal="center" vertical="center" wrapText="1"/>
      <protection locked="0"/>
    </xf>
    <xf numFmtId="0" fontId="6" fillId="0" borderId="12" xfId="0" quotePrefix="0">
      <alignment horizontal="center" vertical="center" wrapText="1"/>
      <protection locked="0"/>
    </xf>
    <xf numFmtId="0" fontId="3" fillId="2" borderId="12" xfId="0" quotePrefix="0">
      <alignment horizontal="center" vertical="center" wrapText="1"/>
    </xf>
    <xf numFmtId="0" fontId="3" fillId="2" borderId="12" xfId="0" quotePrefix="0">
      <alignment horizontal="center" vertical="center" wrapText="1"/>
      <protection locked="0"/>
    </xf>
    <xf numFmtId="0" fontId="3" fillId="2" borderId="12" xfId="0" quotePrefix="0">
      <alignment horizontal="left" vertical="center" wrapText="1"/>
    </xf>
    <xf numFmtId="0" fontId="3" fillId="2" borderId="12" xfId="0" quotePrefix="0">
      <alignment horizontal="left" vertical="center" wrapText="1" indent="1"/>
    </xf>
    <xf numFmtId="0" fontId="3" fillId="2" borderId="12" xfId="0" quotePrefix="0">
      <alignment horizontal="left" vertical="center" wrapText="1" indent="2"/>
    </xf>
    <xf numFmtId="0" fontId="3" fillId="2" borderId="13" xfId="0" quotePrefix="0">
      <alignment horizontal="center" vertical="center" wrapText="1"/>
    </xf>
    <xf numFmtId="0" fontId="3" fillId="2" borderId="6" xfId="0" quotePrefix="0">
      <alignment horizontal="left" vertical="center"/>
    </xf>
    <xf numFmtId="0" fontId="5" fillId="0" borderId="1" xfId="0" quotePrefix="0">
      <protection locked="0"/>
    </xf>
    <xf numFmtId="170" fontId="10" fillId="0" borderId="2" xfId="0" quotePrefix="0">
      <alignment horizontal="right" vertical="center"/>
    </xf>
    <xf numFmtId="0" fontId="3" fillId="0" borderId="2" xfId="0" quotePrefix="0">
      <alignment vertical="center" wrapText="1"/>
    </xf>
    <xf numFmtId="0" fontId="3" fillId="0" borderId="2" xfId="0" quotePrefix="0">
      <alignment horizontal="left" vertical="center" wrapText="1"/>
    </xf>
    <xf numFmtId="170" fontId="11" fillId="0" borderId="2" xfId="0" quotePrefix="0">
      <alignment horizontal="right" vertical="center"/>
    </xf>
    <xf numFmtId="0" fontId="2" fillId="0" borderId="1" xfId="0" quotePrefix="0">
      <alignment vertical="top"/>
    </xf>
    <xf numFmtId="0" fontId="2" fillId="0" borderId="1" xfId="0" quotePrefix="0">
      <alignment horizontal="right" vertical="center"/>
    </xf>
    <xf numFmtId="0" fontId="12" fillId="0" borderId="1" xfId="0" quotePrefix="0">
      <alignment horizontal="center" vertical="center"/>
    </xf>
    <xf numFmtId="0" fontId="3" fillId="0" borderId="1" xfId="0" quotePrefix="0">
      <alignment horizontal="left" vertical="center"/>
      <protection locked="0"/>
    </xf>
    <xf numFmtId="0" fontId="2" fillId="0" borderId="1" xfId="0" quotePrefix="0">
      <alignment horizontal="right" vertical="bottom"/>
    </xf>
    <xf numFmtId="49" fontId="13" fillId="0" borderId="13" xfId="0" quotePrefix="0">
      <alignment horizontal="center" vertical="center" wrapText="1"/>
    </xf>
    <xf numFmtId="49" fontId="13" fillId="0" borderId="6" xfId="0" quotePrefix="0">
      <alignment horizontal="center" vertical="center" wrapText="1"/>
    </xf>
    <xf numFmtId="0" fontId="13" fillId="0" borderId="3" xfId="0" quotePrefix="0">
      <alignment horizontal="center" vertical="center"/>
      <protection locked="0"/>
    </xf>
    <xf numFmtId="0" fontId="13" fillId="0" borderId="13" xfId="0" quotePrefix="0">
      <alignment horizontal="center" vertical="center"/>
      <protection locked="0"/>
    </xf>
    <xf numFmtId="0" fontId="13" fillId="0" borderId="5" xfId="0" quotePrefix="0">
      <alignment horizontal="center" vertical="center"/>
    </xf>
    <xf numFmtId="0" fontId="13" fillId="0" borderId="6" xfId="0" quotePrefix="0">
      <alignment horizontal="center" vertical="center"/>
    </xf>
    <xf numFmtId="0" fontId="13" fillId="0" borderId="4" xfId="0" quotePrefix="0">
      <alignment horizontal="center" vertical="center"/>
    </xf>
    <xf numFmtId="49" fontId="13" fillId="0" borderId="12" xfId="0" quotePrefix="0">
      <alignment horizontal="center" vertical="center"/>
    </xf>
    <xf numFmtId="0" fontId="13" fillId="0" borderId="11" xfId="0" quotePrefix="0">
      <alignment horizontal="center" vertical="center"/>
    </xf>
    <xf numFmtId="0" fontId="13" fillId="0" borderId="12" xfId="0" quotePrefix="0">
      <alignment horizontal="center" vertical="center"/>
    </xf>
    <xf numFmtId="0" fontId="13" fillId="0" borderId="10" xfId="0" quotePrefix="0">
      <alignment horizontal="center" vertical="center"/>
    </xf>
    <xf numFmtId="0" fontId="3" fillId="0" borderId="12" xfId="0" quotePrefix="0">
      <alignment horizontal="center" vertical="center"/>
    </xf>
    <xf numFmtId="0" fontId="3" fillId="0" borderId="12" xfId="0" quotePrefix="0">
      <alignment horizontal="left" vertical="center" wrapText="1"/>
    </xf>
    <xf numFmtId="0" fontId="3" fillId="0" borderId="12" xfId="0" quotePrefix="0">
      <alignment horizontal="left" vertical="center" wrapText="1" indent="1"/>
    </xf>
    <xf numFmtId="0" fontId="3" fillId="0" borderId="12" xfId="0" quotePrefix="0">
      <alignment horizontal="left" vertical="center" wrapText="1" indent="2"/>
    </xf>
    <xf numFmtId="0" fontId="2" fillId="0" borderId="13" xfId="0" quotePrefix="0">
      <alignment horizontal="center" vertical="center"/>
    </xf>
    <xf numFmtId="0" fontId="2" fillId="0" borderId="6" xfId="0" quotePrefix="0">
      <alignment horizontal="center" vertical="center"/>
    </xf>
    <xf numFmtId="0" fontId="5" fillId="0" borderId="1" xfId="0" quotePrefix="0"/>
    <xf numFmtId="0" fontId="3" fillId="0" borderId="1" xfId="0" quotePrefix="0">
      <alignment horizontal="right" vertical="center" wrapText="1"/>
    </xf>
    <xf numFmtId="0" fontId="14" fillId="0" borderId="1" xfId="0" quotePrefix="0">
      <alignment horizontal="center" vertical="center"/>
    </xf>
    <xf numFmtId="0" fontId="3" fillId="0" borderId="1" xfId="0" quotePrefix="0">
      <alignment horizontal="left" vertical="center"/>
    </xf>
    <xf numFmtId="0" fontId="2" fillId="2" borderId="1" xfId="0" quotePrefix="0">
      <alignment horizontal="left" vertical="center" wrapText="1"/>
      <protection locked="0"/>
    </xf>
    <xf numFmtId="0" fontId="2" fillId="0" borderId="2" xfId="0" quotePrefix="0">
      <alignment horizontal="center" vertical="center" wrapText="1"/>
      <protection locked="0"/>
    </xf>
    <xf numFmtId="0" fontId="2" fillId="2" borderId="2" xfId="0" quotePrefix="0">
      <alignment horizontal="center" vertical="center"/>
      <protection locked="0"/>
    </xf>
    <xf numFmtId="0" fontId="5" fillId="2" borderId="2" xfId="0" quotePrefix="0">
      <alignment vertical="top" wrapText="1"/>
      <protection locked="0"/>
    </xf>
    <xf numFmtId="0" fontId="2" fillId="2" borderId="2" xfId="0" quotePrefix="0">
      <alignment horizontal="right" vertical="center" wrapText="1"/>
      <protection locked="0"/>
    </xf>
    <xf numFmtId="0" fontId="2" fillId="2" borderId="2" xfId="0" quotePrefix="0">
      <alignment horizontal="right" vertical="center"/>
      <protection locked="0"/>
    </xf>
    <xf numFmtId="0" fontId="3" fillId="2" borderId="2" xfId="0" quotePrefix="0">
      <alignment horizontal="center" vertical="center" wrapText="1"/>
      <protection locked="0"/>
    </xf>
    <xf numFmtId="0" fontId="2" fillId="0" borderId="1" xfId="0" quotePrefix="0">
      <alignment vertical="top"/>
      <protection locked="0"/>
    </xf>
    <xf numFmtId="49" fontId="2" fillId="0" borderId="1" xfId="0" quotePrefix="0">
      <protection locked="0"/>
    </xf>
    <xf numFmtId="0" fontId="2" fillId="0" borderId="1" xfId="0" quotePrefix="0">
      <protection locked="0"/>
    </xf>
    <xf numFmtId="0" fontId="3" fillId="0" borderId="1" xfId="0" quotePrefix="0">
      <alignment horizontal="right" vertical="center"/>
      <protection locked="0"/>
    </xf>
    <xf numFmtId="0" fontId="15" fillId="0" borderId="1" xfId="0" quotePrefix="0">
      <alignment horizontal="center" vertical="center"/>
      <protection locked="0"/>
    </xf>
    <xf numFmtId="0" fontId="15" fillId="0" borderId="1" xfId="0" quotePrefix="0">
      <alignment horizontal="center" vertical="center"/>
    </xf>
    <xf numFmtId="0" fontId="13" fillId="0" borderId="1" xfId="0" quotePrefix="0">
      <alignment horizontal="left" vertical="center"/>
    </xf>
    <xf numFmtId="0" fontId="13" fillId="0" borderId="1" xfId="0" quotePrefix="0">
      <alignment horizontal="left" vertical="center"/>
      <protection locked="0"/>
    </xf>
    <xf numFmtId="0" fontId="13" fillId="0" borderId="1" xfId="0" quotePrefix="0">
      <protection locked="0"/>
    </xf>
    <xf numFmtId="0" fontId="13" fillId="0" borderId="1" xfId="0" quotePrefix="0"/>
    <xf numFmtId="0" fontId="13" fillId="0" borderId="3" xfId="0" quotePrefix="0">
      <alignment horizontal="center" vertical="center" wrapText="1"/>
      <protection locked="0"/>
    </xf>
    <xf numFmtId="0" fontId="13" fillId="0" borderId="5" xfId="0" quotePrefix="0">
      <alignment horizontal="center" vertical="center"/>
      <protection locked="0"/>
    </xf>
    <xf numFmtId="0" fontId="13" fillId="0" borderId="5" xfId="0" quotePrefix="0">
      <alignment horizontal="center" vertical="center" wrapText="1"/>
      <protection locked="0"/>
    </xf>
    <xf numFmtId="0" fontId="13" fillId="0" borderId="6" xfId="0" quotePrefix="0">
      <alignment horizontal="center" vertical="center"/>
      <protection locked="0"/>
    </xf>
    <xf numFmtId="0" fontId="13" fillId="0" borderId="7" xfId="0" quotePrefix="0">
      <alignment horizontal="center" vertical="center" wrapText="1"/>
      <protection locked="0"/>
    </xf>
    <xf numFmtId="0" fontId="13" fillId="0" borderId="7" xfId="0" quotePrefix="0">
      <alignment horizontal="center" vertical="center"/>
    </xf>
    <xf numFmtId="0" fontId="13" fillId="0" borderId="7" xfId="0" quotePrefix="0">
      <alignment horizontal="center" vertical="center"/>
      <protection locked="0"/>
    </xf>
    <xf numFmtId="0" fontId="13" fillId="0" borderId="13" xfId="0" quotePrefix="0">
      <alignment horizontal="center" vertical="center"/>
    </xf>
    <xf numFmtId="0" fontId="13" fillId="0" borderId="6" xfId="0" quotePrefix="0">
      <alignment horizontal="center" vertical="center" wrapText="1"/>
      <protection locked="0"/>
    </xf>
    <xf numFmtId="0" fontId="13" fillId="0" borderId="13" xfId="0" quotePrefix="0">
      <alignment horizontal="center" vertical="center" wrapText="1"/>
      <protection locked="0"/>
    </xf>
    <xf numFmtId="0" fontId="13" fillId="0" borderId="11" xfId="0" quotePrefix="0">
      <alignment horizontal="center" vertical="center"/>
      <protection locked="0"/>
    </xf>
    <xf numFmtId="0" fontId="13" fillId="0" borderId="12" xfId="0" quotePrefix="0">
      <alignment horizontal="center" vertical="center" wrapText="1"/>
      <protection locked="0"/>
    </xf>
    <xf numFmtId="0" fontId="13" fillId="2" borderId="11" xfId="0" quotePrefix="0">
      <alignment horizontal="center" vertical="center" wrapText="1"/>
      <protection locked="0"/>
    </xf>
    <xf numFmtId="0" fontId="2" fillId="0" borderId="12" xfId="0" quotePrefix="0">
      <alignment horizontal="center" vertical="center"/>
      <protection locked="0"/>
    </xf>
    <xf numFmtId="0" fontId="3" fillId="0" borderId="12" xfId="0" quotePrefix="0">
      <alignment horizontal="left" vertical="center"/>
    </xf>
    <xf numFmtId="49" fontId="7" fillId="0" borderId="2" xfId="3" quotePrefix="0">
      <alignment horizontal="left" vertical="center" wrapText="1"/>
    </xf>
    <xf numFmtId="0" fontId="2" fillId="0" borderId="13" xfId="0" quotePrefix="0">
      <alignment horizontal="center" vertical="center" wrapText="1"/>
      <protection locked="0"/>
    </xf>
    <xf numFmtId="0" fontId="3" fillId="0" borderId="5" xfId="0" quotePrefix="0">
      <alignment horizontal="left" vertical="center"/>
    </xf>
    <xf numFmtId="0" fontId="3" fillId="0" borderId="5" xfId="0" quotePrefix="0">
      <alignment horizontal="left" vertical="center"/>
      <protection locked="0"/>
    </xf>
    <xf numFmtId="0" fontId="3" fillId="0" borderId="6" xfId="0" quotePrefix="0">
      <alignment horizontal="left" vertical="center"/>
      <protection locked="0"/>
    </xf>
    <xf numFmtId="49" fontId="2" fillId="0" borderId="1" xfId="0" quotePrefix="0"/>
    <xf numFmtId="0" fontId="3" fillId="0" borderId="1" xfId="0" quotePrefix="0">
      <alignment horizontal="right" vertical="bottom"/>
    </xf>
    <xf numFmtId="0" fontId="13" fillId="0" borderId="3" xfId="0" quotePrefix="0">
      <alignment horizontal="center" vertical="center" wrapText="1"/>
    </xf>
    <xf numFmtId="0" fontId="13" fillId="2" borderId="3" xfId="0" quotePrefix="0">
      <alignment horizontal="center" vertical="center"/>
    </xf>
    <xf numFmtId="0" fontId="13" fillId="0" borderId="7" xfId="0" quotePrefix="0">
      <alignment horizontal="center" vertical="center" wrapText="1"/>
    </xf>
    <xf numFmtId="0" fontId="13" fillId="0" borderId="14" xfId="0" quotePrefix="0">
      <alignment horizontal="center" vertical="center"/>
    </xf>
    <xf numFmtId="0" fontId="13" fillId="0" borderId="15" xfId="0" quotePrefix="0">
      <alignment horizontal="center" vertical="center" wrapText="1"/>
      <protection locked="0"/>
    </xf>
    <xf numFmtId="0" fontId="13" fillId="0" borderId="11" xfId="0" quotePrefix="0">
      <alignment horizontal="center" vertical="center" wrapText="1"/>
    </xf>
    <xf numFmtId="0" fontId="13" fillId="0" borderId="12" xfId="0" quotePrefix="0">
      <alignment horizontal="center" vertical="center" wrapText="1"/>
    </xf>
    <xf numFmtId="0" fontId="2" fillId="0" borderId="12" xfId="0" quotePrefix="0">
      <alignment horizontal="center" vertical="center"/>
    </xf>
    <xf numFmtId="0" fontId="3" fillId="0" borderId="12" xfId="0" quotePrefix="0">
      <alignment vertical="center" wrapText="1"/>
    </xf>
    <xf numFmtId="0" fontId="16" fillId="0" borderId="1" xfId="0" quotePrefix="1">
      <alignment horizontal="center" vertical="center"/>
    </xf>
    <xf numFmtId="0" fontId="13" fillId="0" borderId="12" xfId="0" quotePrefix="0">
      <alignment horizontal="center" vertical="center"/>
      <protection locked="0"/>
    </xf>
    <xf numFmtId="0" fontId="2" fillId="0" borderId="12" xfId="0" quotePrefix="0">
      <alignment horizontal="center" vertical="center" wrapText="1"/>
    </xf>
    <xf numFmtId="0" fontId="3" fillId="0" borderId="12" xfId="0" quotePrefix="0">
      <alignment horizontal="center" vertical="center" wrapText="1"/>
    </xf>
    <xf numFmtId="0" fontId="3" fillId="2" borderId="12" xfId="0" quotePrefix="0">
      <alignment horizontal="left" vertical="center" wrapText="1"/>
      <protection locked="0"/>
    </xf>
    <xf numFmtId="0" fontId="17" fillId="0" borderId="1" xfId="0" quotePrefix="0">
      <alignment horizontal="right" vertical="bottom"/>
      <protection locked="0"/>
    </xf>
    <xf numFmtId="49" fontId="17" fillId="0" borderId="1" xfId="0" quotePrefix="0">
      <protection locked="0"/>
    </xf>
    <xf numFmtId="0" fontId="12" fillId="0" borderId="1" xfId="0" quotePrefix="1">
      <alignment horizontal="center" vertical="center" wrapText="1"/>
      <protection locked="0"/>
    </xf>
    <xf numFmtId="0" fontId="12" fillId="0" borderId="1" xfId="0" quotePrefix="0">
      <alignment horizontal="center" vertical="center" wrapText="1"/>
      <protection locked="0"/>
    </xf>
    <xf numFmtId="0" fontId="12" fillId="0" borderId="1" xfId="0" quotePrefix="0">
      <alignment horizontal="center" vertical="center"/>
      <protection locked="0"/>
    </xf>
    <xf numFmtId="49" fontId="13" fillId="0" borderId="3" xfId="0" quotePrefix="0">
      <alignment horizontal="center" vertical="center" wrapText="1"/>
      <protection locked="0"/>
    </xf>
    <xf numFmtId="49" fontId="13" fillId="0" borderId="7" xfId="0" quotePrefix="0">
      <alignment horizontal="center" vertical="center" wrapText="1"/>
      <protection locked="0"/>
    </xf>
    <xf numFmtId="0" fontId="13" fillId="0" borderId="3" xfId="0" quotePrefix="0">
      <alignment horizontal="center" vertical="center"/>
    </xf>
    <xf numFmtId="49" fontId="13" fillId="0" borderId="12" xfId="0" quotePrefix="0">
      <alignment horizontal="center" vertical="center"/>
      <protection locked="0"/>
    </xf>
    <xf numFmtId="0" fontId="2" fillId="0" borderId="6" xfId="0" quotePrefix="0">
      <alignment horizontal="center" vertical="center"/>
      <protection locked="0"/>
    </xf>
    <xf numFmtId="0" fontId="16" fillId="0" borderId="1" xfId="0" quotePrefix="0">
      <alignment horizontal="center" vertical="center" wrapText="1"/>
    </xf>
    <xf numFmtId="0" fontId="3" fillId="0" borderId="1" xfId="0" quotePrefix="0">
      <alignment horizontal="right" vertical="bottom"/>
      <protection locked="0"/>
    </xf>
    <xf numFmtId="0" fontId="13" fillId="0" borderId="4" xfId="0" quotePrefix="0">
      <alignment horizontal="center" vertical="center"/>
      <protection locked="0"/>
    </xf>
    <xf numFmtId="0" fontId="13" fillId="0" borderId="4" xfId="0" quotePrefix="0">
      <alignment horizontal="center" vertical="center" wrapText="1"/>
    </xf>
    <xf numFmtId="0" fontId="13" fillId="0" borderId="5" xfId="0" quotePrefix="0">
      <alignment horizontal="center" vertical="center" wrapText="1"/>
    </xf>
    <xf numFmtId="0" fontId="13" fillId="0" borderId="8" xfId="0" quotePrefix="0">
      <alignment horizontal="center" vertical="center"/>
      <protection locked="0"/>
    </xf>
    <xf numFmtId="0" fontId="13" fillId="0" borderId="8" xfId="0" quotePrefix="0">
      <alignment horizontal="center" vertical="center" wrapText="1"/>
    </xf>
    <xf numFmtId="0" fontId="13" fillId="0" borderId="8" xfId="0" quotePrefix="0">
      <alignment horizontal="center" vertical="center" wrapText="1"/>
      <protection locked="0"/>
    </xf>
    <xf numFmtId="0" fontId="13" fillId="0" borderId="9" xfId="0" quotePrefix="0">
      <alignment horizontal="center" vertical="center" wrapText="1"/>
    </xf>
    <xf numFmtId="0" fontId="13" fillId="0" borderId="9" xfId="0" quotePrefix="0">
      <alignment horizontal="center" vertical="center"/>
      <protection locked="0"/>
    </xf>
    <xf numFmtId="0" fontId="13" fillId="0" borderId="9" xfId="0" quotePrefix="0">
      <alignment horizontal="center" vertical="center" wrapText="1"/>
      <protection locked="0"/>
    </xf>
    <xf numFmtId="0" fontId="13" fillId="0" borderId="10" xfId="0" quotePrefix="0">
      <alignment horizontal="center" vertical="center"/>
      <protection locked="0"/>
    </xf>
    <xf numFmtId="0" fontId="13" fillId="0" borderId="10" xfId="0" quotePrefix="0">
      <alignment horizontal="center" vertical="center" wrapText="1"/>
    </xf>
    <xf numFmtId="0" fontId="13" fillId="0" borderId="10" xfId="0" quotePrefix="0">
      <alignment horizontal="center" vertical="center" wrapText="1"/>
      <protection locked="0"/>
    </xf>
    <xf numFmtId="175" fontId="7" fillId="0" borderId="2" xfId="8" quotePrefix="0">
      <alignment horizontal="center" vertical="center"/>
    </xf>
    <xf numFmtId="175" fontId="8" fillId="0" borderId="2" xfId="0" quotePrefix="0">
      <alignment horizontal="center" vertical="center"/>
    </xf>
    <xf numFmtId="0" fontId="3" fillId="0" borderId="11" xfId="0" quotePrefix="0">
      <alignment horizontal="left" vertical="center" wrapText="1"/>
    </xf>
    <xf numFmtId="0" fontId="3" fillId="0" borderId="10" xfId="0" quotePrefix="0">
      <alignment horizontal="left" vertical="center"/>
      <protection locked="0"/>
    </xf>
    <xf numFmtId="0" fontId="3" fillId="0" borderId="10" xfId="0" quotePrefix="0">
      <alignment horizontal="left" vertical="center" wrapText="1"/>
    </xf>
    <xf numFmtId="3" fontId="3" fillId="0" borderId="10" xfId="0" quotePrefix="0">
      <alignment horizontal="right" vertical="center"/>
    </xf>
    <xf numFmtId="0" fontId="3" fillId="0" borderId="15" xfId="0" quotePrefix="0">
      <alignment horizontal="center" vertical="center"/>
    </xf>
    <xf numFmtId="0" fontId="3" fillId="0" borderId="9" xfId="0" quotePrefix="0">
      <alignment horizontal="left" vertical="center"/>
      <protection locked="0"/>
    </xf>
    <xf numFmtId="0" fontId="3" fillId="0" borderId="9" xfId="0" quotePrefix="0">
      <alignment horizontal="left" vertical="center"/>
    </xf>
    <xf numFmtId="0" fontId="3" fillId="0" borderId="16" xfId="0" quotePrefix="0">
      <alignment horizontal="left" vertical="center"/>
    </xf>
    <xf numFmtId="0" fontId="3" fillId="0" borderId="16" xfId="0" quotePrefix="0">
      <alignment horizontal="left" vertical="center"/>
      <protection locked="0"/>
    </xf>
    <xf numFmtId="0" fontId="3" fillId="2" borderId="16" xfId="0" quotePrefix="0">
      <alignment horizontal="left" vertical="center"/>
    </xf>
    <xf numFmtId="170" fontId="8" fillId="0" borderId="16" xfId="0" quotePrefix="0">
      <alignment horizontal="left" vertical="center"/>
    </xf>
    <xf numFmtId="0" fontId="2" fillId="0" borderId="1" xfId="0" quotePrefix="0">
      <alignment vertical="bottom" wrapText="1"/>
    </xf>
    <xf numFmtId="0" fontId="3" fillId="0" borderId="1" xfId="0" quotePrefix="0">
      <alignment vertical="top" wrapText="1"/>
      <protection locked="0"/>
    </xf>
    <xf numFmtId="0" fontId="3" fillId="0" borderId="1" xfId="0" quotePrefix="0">
      <alignment horizontal="right" vertical="center" wrapText="1"/>
      <protection locked="0"/>
    </xf>
    <xf numFmtId="0" fontId="16" fillId="0" borderId="1" xfId="0" quotePrefix="1">
      <alignment horizontal="center" vertical="center" wrapText="1"/>
    </xf>
    <xf numFmtId="0" fontId="15" fillId="0" borderId="1" xfId="0" quotePrefix="0">
      <alignment horizontal="center" vertical="center" wrapText="1"/>
    </xf>
    <xf numFmtId="0" fontId="15" fillId="0" borderId="1" xfId="0" quotePrefix="0">
      <alignment horizontal="center" vertical="center" wrapText="1"/>
      <protection locked="0"/>
    </xf>
    <xf numFmtId="0" fontId="3" fillId="0" borderId="1" xfId="0" quotePrefix="0">
      <alignment horizontal="left" vertical="center" wrapText="1"/>
    </xf>
    <xf numFmtId="0" fontId="13" fillId="0" borderId="1" xfId="0" quotePrefix="0">
      <alignment vertical="bottom" wrapText="1"/>
    </xf>
    <xf numFmtId="0" fontId="3" fillId="0" borderId="1" xfId="0" quotePrefix="0">
      <alignment horizontal="right" vertical="bottom" wrapText="1"/>
      <protection locked="0"/>
    </xf>
    <xf numFmtId="0" fontId="2" fillId="0" borderId="1" xfId="0" quotePrefix="0">
      <alignment horizontal="right" vertical="bottom" wrapText="1"/>
    </xf>
    <xf numFmtId="0" fontId="13" fillId="0" borderId="2" xfId="0" quotePrefix="0">
      <alignment horizontal="center" vertical="center"/>
      <protection locked="0"/>
    </xf>
    <xf numFmtId="0" fontId="13" fillId="0" borderId="14" xfId="0" quotePrefix="0">
      <alignment horizontal="center" vertical="center" wrapText="1"/>
    </xf>
    <xf numFmtId="0" fontId="2" fillId="0" borderId="2" xfId="0" quotePrefix="0">
      <alignment horizontal="center" vertical="center"/>
      <protection locked="0"/>
    </xf>
    <xf numFmtId="0" fontId="16" fillId="0" borderId="1" xfId="0" quotePrefix="0">
      <alignment horizontal="center" vertical="center"/>
    </xf>
    <xf numFmtId="0" fontId="3" fillId="2" borderId="1" xfId="0" quotePrefix="0">
      <alignment horizontal="center" vertical="center" wrapText="1"/>
      <protection locked="0"/>
    </xf>
    <xf numFmtId="0" fontId="5" fillId="0" borderId="1" xfId="0" quotePrefix="0">
      <alignment vertical="top"/>
      <protection locked="0"/>
    </xf>
    <xf numFmtId="0" fontId="5" fillId="0" borderId="1" xfId="0" quotePrefix="0">
      <alignment vertical="top"/>
    </xf>
    <xf numFmtId="0" fontId="5" fillId="0" borderId="1" xfId="0" quotePrefix="0">
      <alignment horizontal="right" vertical="center"/>
    </xf>
    <xf numFmtId="0" fontId="2" fillId="2" borderId="1" xfId="0" quotePrefix="0">
      <alignment horizontal="right" vertical="center"/>
      <protection locked="0"/>
    </xf>
    <xf numFmtId="0" fontId="3" fillId="2" borderId="2" xfId="0" quotePrefix="0">
      <alignment horizontal="center" vertical="center" wrapText="1"/>
    </xf>
    <xf numFmtId="0" fontId="3" fillId="0" borderId="2" xfId="0" quotePrefix="0">
      <alignment horizontal="center" vertical="center" wrapText="1"/>
      <protection locked="0"/>
    </xf>
    <xf numFmtId="0" fontId="3" fillId="0" borderId="2" xfId="0" quotePrefix="0">
      <alignment horizontal="center" vertical="center" wrapText="1"/>
    </xf>
    <xf numFmtId="0" fontId="3" fillId="2" borderId="2" xfId="0" quotePrefix="0">
      <alignment horizontal="left" vertical="center" wrapText="1"/>
    </xf>
    <xf numFmtId="3" fontId="3" fillId="2" borderId="2" xfId="0" quotePrefix="0">
      <alignment horizontal="right" vertical="center"/>
      <protection locked="0"/>
    </xf>
    <xf numFmtId="4" fontId="3" fillId="0" borderId="2" xfId="0" quotePrefix="0">
      <alignment horizontal="right" vertical="center"/>
      <protection locked="0"/>
    </xf>
    <xf numFmtId="0" fontId="3" fillId="0" borderId="2" xfId="0" quotePrefix="0">
      <alignment horizontal="center" vertical="center"/>
    </xf>
    <xf numFmtId="0" fontId="3" fillId="0" borderId="2" xfId="0" quotePrefix="0">
      <alignment horizontal="left" vertical="bottom"/>
      <protection locked="0"/>
    </xf>
    <xf numFmtId="0" fontId="3" fillId="0" borderId="2" xfId="0" quotePrefix="0">
      <alignment horizontal="left" vertical="bottom"/>
    </xf>
    <xf numFmtId="0" fontId="3" fillId="2" borderId="2" xfId="0" quotePrefix="0">
      <alignment horizontal="right" vertical="center"/>
    </xf>
    <xf numFmtId="0" fontId="15" fillId="0" borderId="1" xfId="0" quotePrefix="1">
      <alignment horizontal="center" vertical="center"/>
    </xf>
    <xf numFmtId="4" fontId="3" fillId="0" borderId="12" xfId="0" quotePrefix="0">
      <alignment horizontal="right" vertical="center" wrapText="1"/>
    </xf>
    <xf numFmtId="4" fontId="7" fillId="0" borderId="2" xfId="2" quotePrefix="0">
      <alignment horizontal="right" vertical="center"/>
    </xf>
    <xf numFmtId="0" fontId="3" fillId="0" borderId="12" xfId="0" quotePrefix="0">
      <alignment horizontal="left" vertical="center" wrapText="1"/>
      <protection locked="0"/>
    </xf>
    <xf numFmtId="4" fontId="3" fillId="0" borderId="12" xfId="0" quotePrefix="0">
      <alignment horizontal="right" vertical="center" wrapText="1"/>
      <protection locked="0"/>
    </xf>
    <xf numFmtId="0" fontId="3" fillId="0" borderId="12" xfId="0" quotePrefix="0">
      <alignment horizontal="left" vertical="center"/>
      <protection locked="0"/>
    </xf>
    <xf numFmtId="0" fontId="3" fillId="0" borderId="13" xfId="0" quotePrefix="0">
      <alignment horizontal="center" vertical="center" wrapText="1"/>
      <protection locked="0"/>
    </xf>
    <xf numFmtId="0" fontId="3" fillId="0" borderId="5" xfId="0" quotePrefix="0">
      <alignment horizontal="left" vertical="center" wrapText="1"/>
      <protection locked="0"/>
    </xf>
    <xf numFmtId="0" fontId="3" fillId="0" borderId="6" xfId="0" quotePrefix="0">
      <alignment horizontal="left" vertical="center" wrapText="1"/>
      <protection locked="0"/>
    </xf>
  </cellXfs>
  <cellStyles count="9">
    <cellStyle name="Normal" xfId="1" builtinId="0"/>
    <cellStyle name="NumberStyle" xfId="2"/>
    <cellStyle name="TextStyle" xfId="3"/>
    <cellStyle name="MoneyStyle" xfId="2"/>
    <cellStyle name="TimeStyle" xfId="4"/>
    <cellStyle name="DateStyle" xfId="5"/>
    <cellStyle name="DateTimeStyle" xfId="6"/>
    <cellStyle name="PercentStyle" xfId="7"/>
    <cellStyle name="IntegralNumberStyle" xfId="8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worksheet" Target="worksheets/sheet14.xml"/><Relationship Id="rId15" Type="http://schemas.openxmlformats.org/officeDocument/2006/relationships/worksheet" Target="worksheets/sheet15.xml"/><Relationship Id="rId16" Type="http://schemas.openxmlformats.org/officeDocument/2006/relationships/worksheet" Target="worksheets/sheet16.xml"/><Relationship Id="rId17" Type="http://schemas.openxmlformats.org/officeDocument/2006/relationships/worksheet" Target="worksheets/sheet17.xml"/><Relationship Id="rId18" Type="http://schemas.openxmlformats.org/officeDocument/2006/relationships/sharedStrings" Target="sharedStrings.xml"/><Relationship Id="rId19" Type="http://schemas.openxmlformats.org/officeDocument/2006/relationships/styles" Target="styles.xml"/><Relationship Id="rId20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6E6043B3-520E-E0FB-1F5C-D40940FD621C}" mc:Ignorable="x14ac xr xr2 xr3">
  <sheetPr>
    <outlinePr summaryRight="0"/>
  </sheetPr>
  <dimension ref="A1:D36"/>
  <sheetViews>
    <sheetView showGridLines="0" showZeros="0" topLeftCell="A26" workbookViewId="0" tabSelected="1">
      <selection activeCell="A1" sqref="A1"/>
    </sheetView>
  </sheetViews>
  <sheetFormatPr defaultRowHeight="12.75" defaultColWidth="8.57421875" customHeight="1"/>
  <cols>
    <col min="1" max="4" width="41.00390625" customWidth="1"/>
  </cols>
  <sheetData>
    <row r="1" ht="15" customHeight="1">
      <c r="A1" s="1"/>
      <c r="B1" s="1"/>
      <c r="C1" s="1"/>
      <c r="D1" s="2" t="s">
        <v>0</v>
      </c>
    </row>
    <row r="2" ht="41.25" customHeight="1">
      <c r="A2" s="3" t="str">
        <f>"2026"&amp;"年部门财务收支预算总表"</f>
        <v>2026年部门财务收支预算总表</v>
      </c>
    </row>
    <row r="3" ht="17.25" customHeight="1">
      <c r="A3" s="4" t="str">
        <f>"单位名称："&amp;"嵩明县第一中学"</f>
        <v>单位名称：嵩明县第一中学</v>
      </c>
      <c r="B3" s="5"/>
      <c r="D3" s="6" t="s">
        <v>3</v>
      </c>
    </row>
    <row r="4" ht="23.25" customHeight="1">
      <c r="A4" s="7" t="s">
        <v>4</v>
      </c>
      <c r="B4" s="8"/>
      <c r="C4" s="7" t="s">
        <v>5</v>
      </c>
      <c r="D4" s="8"/>
    </row>
    <row r="5" ht="24" customHeight="1">
      <c r="A5" s="7" t="s">
        <v>6</v>
      </c>
      <c r="B5" s="7" t="s">
        <v>7</v>
      </c>
      <c r="C5" s="7" t="s">
        <v>8</v>
      </c>
      <c r="D5" s="7" t="s">
        <v>7</v>
      </c>
    </row>
    <row r="6" ht="17.25" customHeight="1">
      <c r="A6" s="9" t="s">
        <v>9</v>
      </c>
      <c r="B6" s="10">
        <v>42037992.54</v>
      </c>
      <c r="C6" s="9" t="s">
        <v>10</v>
      </c>
      <c r="D6" s="10"/>
    </row>
    <row r="7" ht="17.25" customHeight="1">
      <c r="A7" s="9" t="s">
        <v>11</v>
      </c>
      <c r="B7" s="10"/>
      <c r="C7" s="9" t="s">
        <v>12</v>
      </c>
      <c r="D7" s="10"/>
    </row>
    <row r="8" ht="17.25" customHeight="1">
      <c r="A8" s="9" t="s">
        <v>13</v>
      </c>
      <c r="B8" s="10"/>
      <c r="C8" s="11" t="s">
        <v>14</v>
      </c>
      <c r="D8" s="10"/>
    </row>
    <row r="9" ht="17.25" customHeight="1">
      <c r="A9" s="9" t="s">
        <v>15</v>
      </c>
      <c r="B9" s="10">
        <v>4600000</v>
      </c>
      <c r="C9" s="11" t="s">
        <v>16</v>
      </c>
      <c r="D9" s="10"/>
    </row>
    <row r="10" ht="17.25" customHeight="1">
      <c r="A10" s="9" t="s">
        <v>17</v>
      </c>
      <c r="B10" s="10">
        <v>11600000</v>
      </c>
      <c r="C10" s="11" t="s">
        <v>18</v>
      </c>
      <c r="D10" s="10">
        <v>44452337</v>
      </c>
    </row>
    <row r="11" ht="17.25" customHeight="1">
      <c r="A11" s="9" t="s">
        <v>19</v>
      </c>
      <c r="B11" s="10"/>
      <c r="C11" s="11" t="s">
        <v>20</v>
      </c>
      <c r="D11" s="10"/>
    </row>
    <row r="12" ht="17.25" customHeight="1">
      <c r="A12" s="9" t="s">
        <v>21</v>
      </c>
      <c r="B12" s="10"/>
      <c r="C12" s="12" t="s">
        <v>22</v>
      </c>
      <c r="D12" s="10"/>
    </row>
    <row r="13" ht="17.25" customHeight="1">
      <c r="A13" s="9" t="s">
        <v>23</v>
      </c>
      <c r="B13" s="10"/>
      <c r="C13" s="12" t="s">
        <v>24</v>
      </c>
      <c r="D13" s="10">
        <v>6123670.11</v>
      </c>
    </row>
    <row r="14" ht="17.25" customHeight="1">
      <c r="A14" s="9" t="s">
        <v>25</v>
      </c>
      <c r="B14" s="10"/>
      <c r="C14" s="12" t="s">
        <v>26</v>
      </c>
      <c r="D14" s="10">
        <v>3816463.51</v>
      </c>
    </row>
    <row r="15" ht="17.25" customHeight="1">
      <c r="A15" s="9" t="s">
        <v>27</v>
      </c>
      <c r="B15" s="13">
        <v>11600000</v>
      </c>
      <c r="C15" s="12" t="s">
        <v>28</v>
      </c>
      <c r="D15" s="10"/>
    </row>
    <row r="16" ht="17.25" customHeight="1">
      <c r="A16" s="14"/>
      <c r="B16" s="10"/>
      <c r="C16" s="12" t="s">
        <v>29</v>
      </c>
      <c r="D16" s="10"/>
    </row>
    <row r="17" ht="17.25" customHeight="1">
      <c r="A17" s="15"/>
      <c r="B17" s="10"/>
      <c r="C17" s="12" t="s">
        <v>30</v>
      </c>
      <c r="D17" s="10"/>
    </row>
    <row r="18" ht="17.25" customHeight="1">
      <c r="A18" s="15"/>
      <c r="B18" s="10"/>
      <c r="C18" s="12" t="s">
        <v>31</v>
      </c>
      <c r="D18" s="10"/>
    </row>
    <row r="19" ht="17.25" customHeight="1">
      <c r="A19" s="15"/>
      <c r="B19" s="10"/>
      <c r="C19" s="12" t="s">
        <v>32</v>
      </c>
      <c r="D19" s="10"/>
    </row>
    <row r="20" ht="17.25" customHeight="1">
      <c r="A20" s="15"/>
      <c r="B20" s="10"/>
      <c r="C20" s="12" t="s">
        <v>33</v>
      </c>
      <c r="D20" s="10"/>
    </row>
    <row r="21" ht="17.25" customHeight="1">
      <c r="A21" s="15"/>
      <c r="B21" s="10"/>
      <c r="C21" s="12" t="s">
        <v>34</v>
      </c>
      <c r="D21" s="10"/>
    </row>
    <row r="22" ht="17.25" customHeight="1">
      <c r="A22" s="15"/>
      <c r="B22" s="10"/>
      <c r="C22" s="12" t="s">
        <v>35</v>
      </c>
      <c r="D22" s="10"/>
    </row>
    <row r="23" ht="17.25" customHeight="1">
      <c r="A23" s="15"/>
      <c r="B23" s="10"/>
      <c r="C23" s="12" t="s">
        <v>36</v>
      </c>
      <c r="D23" s="10"/>
    </row>
    <row r="24" ht="17.25" customHeight="1">
      <c r="A24" s="15"/>
      <c r="B24" s="10"/>
      <c r="C24" s="12" t="s">
        <v>37</v>
      </c>
      <c r="D24" s="10">
        <v>3845521.92</v>
      </c>
    </row>
    <row r="25" ht="17.25" customHeight="1">
      <c r="A25" s="15"/>
      <c r="B25" s="10"/>
      <c r="C25" s="12" t="s">
        <v>38</v>
      </c>
      <c r="D25" s="10"/>
    </row>
    <row r="26" ht="17.25" customHeight="1">
      <c r="A26" s="15"/>
      <c r="B26" s="10"/>
      <c r="C26" s="14" t="s">
        <v>39</v>
      </c>
      <c r="D26" s="10"/>
    </row>
    <row r="27" ht="17.25" customHeight="1">
      <c r="A27" s="15"/>
      <c r="B27" s="10"/>
      <c r="C27" s="12" t="s">
        <v>40</v>
      </c>
      <c r="D27" s="10"/>
    </row>
    <row r="28" ht="16.5" customHeight="1">
      <c r="A28" s="15"/>
      <c r="B28" s="10"/>
      <c r="C28" s="12" t="s">
        <v>41</v>
      </c>
      <c r="D28" s="10"/>
    </row>
    <row r="29" ht="16.5" customHeight="1">
      <c r="A29" s="15"/>
      <c r="B29" s="10"/>
      <c r="C29" s="14" t="s">
        <v>42</v>
      </c>
      <c r="D29" s="10"/>
    </row>
    <row r="30" ht="17.25" customHeight="1">
      <c r="A30" s="15"/>
      <c r="B30" s="10"/>
      <c r="C30" s="14" t="s">
        <v>43</v>
      </c>
      <c r="D30" s="10"/>
    </row>
    <row r="31" ht="17.25" customHeight="1">
      <c r="A31" s="15"/>
      <c r="B31" s="10"/>
      <c r="C31" s="12" t="s">
        <v>44</v>
      </c>
      <c r="D31" s="10"/>
    </row>
    <row r="32" ht="16.5" customHeight="1">
      <c r="A32" s="15" t="s">
        <v>45</v>
      </c>
      <c r="B32" s="10">
        <v>58237992.54</v>
      </c>
      <c r="C32" s="15" t="s">
        <v>46</v>
      </c>
      <c r="D32" s="10">
        <v>58237992.54</v>
      </c>
    </row>
    <row r="33" ht="16.5" customHeight="1">
      <c r="A33" s="14" t="s">
        <v>47</v>
      </c>
      <c r="B33" s="10"/>
      <c r="C33" s="14" t="s">
        <v>48</v>
      </c>
      <c r="D33" s="10"/>
    </row>
    <row r="34" ht="16.5" customHeight="1">
      <c r="A34" s="12" t="s">
        <v>49</v>
      </c>
      <c r="B34" s="13"/>
      <c r="C34" s="12" t="s">
        <v>49</v>
      </c>
      <c r="D34" s="13"/>
    </row>
    <row r="35" ht="16.5" customHeight="1">
      <c r="A35" s="12" t="s">
        <v>50</v>
      </c>
      <c r="B35" s="13"/>
      <c r="C35" s="12" t="s">
        <v>51</v>
      </c>
      <c r="D35" s="13"/>
    </row>
    <row r="36" ht="16.5" customHeight="1">
      <c r="A36" s="16" t="s">
        <v>52</v>
      </c>
      <c r="B36" s="10">
        <v>58237992.54</v>
      </c>
      <c r="C36" s="16" t="s">
        <v>53</v>
      </c>
      <c r="D36" s="10">
        <v>58237992.54</v>
      </c>
    </row>
  </sheetData>
  <mergeCells>
    <mergeCell ref="A2:D2"/>
    <mergeCell ref="A3:B3"/>
    <mergeCell ref="A4:B4"/>
    <mergeCell ref="C4:D4"/>
  </mergeCells>
  <extLst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6EB341A4-BE91-F56D-CCEE-AC5CDB3A094E}" mc:Ignorable="x14ac xr xr2 xr3">
  <sheetPr>
    <outlinePr summaryRight="0"/>
  </sheetPr>
  <dimension ref="A1:F9"/>
  <sheetViews>
    <sheetView showZeros="0" topLeftCell="A1" workbookViewId="0" tabSelected="1">
      <selection activeCell="A1" sqref="A1"/>
    </sheetView>
  </sheetViews>
  <sheetFormatPr defaultRowHeight="14.25" defaultColWidth="9.140625" customHeight="1"/>
  <cols>
    <col min="1" max="1" width="32.140625" customWidth="1"/>
    <col min="2" max="2" width="20.7109375" customWidth="1"/>
    <col min="3" max="3" width="32.140625" customWidth="1"/>
    <col min="4" max="4" width="27.7109375" customWidth="1"/>
    <col min="5" max="6" width="36.7109375" customWidth="1"/>
  </cols>
  <sheetData>
    <row r="1" ht="12" customHeight="1">
      <c r="A1" s="141">
        <v>1</v>
      </c>
      <c r="B1" s="142">
        <v>0</v>
      </c>
      <c r="C1" s="141">
        <v>1</v>
      </c>
      <c r="D1" s="66"/>
      <c r="E1" s="66"/>
      <c r="F1" s="126" t="s">
        <v>307</v>
      </c>
    </row>
    <row r="2" ht="42" customHeight="1">
      <c r="A2" s="143" t="str">
        <f>"2026"&amp;"年部门政府性基金预算支出预算表"</f>
        <v>2026年部门政府性基金预算支出预算表</v>
      </c>
      <c r="B2" s="144" t="s">
        <v>309</v>
      </c>
      <c r="C2" s="145"/>
      <c r="D2" s="64"/>
      <c r="E2" s="64"/>
      <c r="F2" s="64"/>
    </row>
    <row r="3" ht="13.5" customHeight="1">
      <c r="A3" s="65" t="str">
        <f>"单位名称："&amp;"嵩明县第一中学"</f>
        <v>单位名称：嵩明县第一中学</v>
      </c>
      <c r="B3" s="65" t="s">
        <v>310</v>
      </c>
      <c r="C3" s="141"/>
      <c r="D3" s="66"/>
      <c r="E3" s="66"/>
      <c r="F3" s="126" t="s">
        <v>3</v>
      </c>
    </row>
    <row r="4" ht="19.5" customHeight="1">
      <c r="A4" s="69" t="s">
        <v>190</v>
      </c>
      <c r="B4" s="146" t="s">
        <v>76</v>
      </c>
      <c r="C4" s="69" t="s">
        <v>77</v>
      </c>
      <c r="D4" s="112" t="s">
        <v>311</v>
      </c>
      <c r="E4" s="71"/>
      <c r="F4" s="72"/>
    </row>
    <row r="5" ht="18.75" customHeight="1">
      <c r="A5" s="111"/>
      <c r="B5" s="147"/>
      <c r="C5" s="111"/>
      <c r="D5" s="148" t="s">
        <v>58</v>
      </c>
      <c r="E5" s="112" t="s">
        <v>79</v>
      </c>
      <c r="F5" s="148" t="s">
        <v>80</v>
      </c>
    </row>
    <row r="6" ht="18.75" customHeight="1">
      <c r="A6" s="137">
        <v>1</v>
      </c>
      <c r="B6" s="149" t="s">
        <v>87</v>
      </c>
      <c r="C6" s="137">
        <v>3</v>
      </c>
      <c r="D6" s="76">
        <v>4</v>
      </c>
      <c r="E6" s="76">
        <v>5</v>
      </c>
      <c r="F6" s="76">
        <v>6</v>
      </c>
    </row>
    <row r="7" ht="21" customHeight="1">
      <c r="A7" s="140"/>
      <c r="B7" s="140"/>
      <c r="C7" s="140"/>
      <c r="D7" s="10"/>
      <c r="E7" s="10"/>
      <c r="F7" s="10"/>
    </row>
    <row r="8" ht="21" customHeight="1">
      <c r="A8" s="140"/>
      <c r="B8" s="140"/>
      <c r="C8" s="140"/>
      <c r="D8" s="10"/>
      <c r="E8" s="10"/>
      <c r="F8" s="10"/>
    </row>
    <row r="9" ht="18.75" customHeight="1">
      <c r="A9" s="21" t="s">
        <v>178</v>
      </c>
      <c r="B9" s="21" t="s">
        <v>178</v>
      </c>
      <c r="C9" s="150" t="s">
        <v>178</v>
      </c>
      <c r="D9" s="10"/>
      <c r="E9" s="10"/>
      <c r="F9" s="10"/>
    </row>
  </sheetData>
  <mergeCells>
    <mergeCell ref="A2:F2"/>
    <mergeCell ref="A9:C9"/>
    <mergeCell ref="D4:F4"/>
    <mergeCell ref="B4:B5"/>
    <mergeCell ref="C4:C5"/>
    <mergeCell ref="A4:A5"/>
    <mergeCell ref="A3:C3"/>
  </mergeCells>
  <extLst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7347BBE3-7BD7-CBFE-1EAE-F453F58EC2A5}" mc:Ignorable="x14ac xr xr2 xr3">
  <sheetPr>
    <outlinePr summaryRight="0"/>
  </sheetPr>
  <dimension ref="A1:S10"/>
  <sheetViews>
    <sheetView showZeros="0" topLeftCell="A1" workbookViewId="0" tabSelected="1">
      <selection activeCell="A1" sqref="A1"/>
    </sheetView>
  </sheetViews>
  <sheetFormatPr defaultRowHeight="14.25" defaultColWidth="9.140625" customHeight="1"/>
  <cols>
    <col min="1" max="2" width="32.57421875" customWidth="1"/>
    <col min="3" max="3" width="41.140625" customWidth="1"/>
    <col min="4" max="4" width="21.7109375" customWidth="1"/>
    <col min="5" max="5" width="35.28125" customWidth="1"/>
    <col min="6" max="6" width="7.7109375" customWidth="1"/>
    <col min="7" max="7" width="11.140625" customWidth="1"/>
    <col min="8" max="8" width="13.28125" customWidth="1"/>
    <col min="9" max="18" width="20.00390625" customWidth="1"/>
    <col min="19" max="19" width="19.8515625" customWidth="1"/>
  </cols>
  <sheetData>
    <row r="1" ht="15.75" customHeight="1">
      <c r="B1" s="97"/>
      <c r="C1" s="97"/>
      <c r="R1" s="98"/>
      <c r="S1" s="98" t="s">
        <v>312</v>
      </c>
    </row>
    <row r="2" ht="41.25" customHeight="1">
      <c r="A2" s="151" t="str">
        <f>"2026"&amp;"年部门政府采购预算表"</f>
        <v>2026年部门政府采购预算表</v>
      </c>
      <c r="B2" s="99"/>
      <c r="C2" s="99"/>
      <c r="D2" s="100"/>
      <c r="E2" s="100"/>
      <c r="F2" s="100"/>
      <c r="G2" s="100"/>
      <c r="H2" s="100"/>
      <c r="I2" s="100"/>
      <c r="J2" s="100"/>
      <c r="K2" s="100"/>
      <c r="L2" s="100"/>
      <c r="M2" s="99"/>
      <c r="N2" s="100"/>
      <c r="O2" s="100"/>
      <c r="P2" s="99"/>
      <c r="Q2" s="100"/>
      <c r="R2" s="99"/>
      <c r="S2" s="99"/>
    </row>
    <row r="3" ht="18.75" customHeight="1">
      <c r="A3" s="87" t="str">
        <f>"单位名称："&amp;"嵩明县第一中学"</f>
        <v>单位名称：嵩明县第一中学</v>
      </c>
      <c r="B3" s="103"/>
      <c r="C3" s="103"/>
      <c r="D3" s="104"/>
      <c r="E3" s="104"/>
      <c r="F3" s="104"/>
      <c r="G3" s="104"/>
      <c r="H3" s="104"/>
      <c r="I3" s="104"/>
      <c r="J3" s="104"/>
      <c r="K3" s="104"/>
      <c r="L3" s="104"/>
      <c r="R3" s="152"/>
      <c r="S3" s="126" t="s">
        <v>3</v>
      </c>
    </row>
    <row r="4" ht="15.75" customHeight="1">
      <c r="A4" s="127" t="s">
        <v>189</v>
      </c>
      <c r="B4" s="153" t="s">
        <v>190</v>
      </c>
      <c r="C4" s="153" t="s">
        <v>314</v>
      </c>
      <c r="D4" s="154" t="s">
        <v>315</v>
      </c>
      <c r="E4" s="154" t="s">
        <v>316</v>
      </c>
      <c r="F4" s="154" t="s">
        <v>317</v>
      </c>
      <c r="G4" s="154" t="s">
        <v>318</v>
      </c>
      <c r="H4" s="154" t="s">
        <v>319</v>
      </c>
      <c r="I4" s="155" t="s">
        <v>197</v>
      </c>
      <c r="J4" s="155"/>
      <c r="K4" s="155"/>
      <c r="L4" s="155"/>
      <c r="M4" s="107"/>
      <c r="N4" s="155"/>
      <c r="O4" s="155"/>
      <c r="P4" s="106"/>
      <c r="Q4" s="155"/>
      <c r="R4" s="107"/>
      <c r="S4" s="108"/>
    </row>
    <row r="5" ht="17.25" customHeight="1">
      <c r="A5" s="129"/>
      <c r="B5" s="156"/>
      <c r="C5" s="156"/>
      <c r="D5" s="157"/>
      <c r="E5" s="157"/>
      <c r="F5" s="157"/>
      <c r="G5" s="157"/>
      <c r="H5" s="157"/>
      <c r="I5" s="157" t="s">
        <v>58</v>
      </c>
      <c r="J5" s="157" t="s">
        <v>61</v>
      </c>
      <c r="K5" s="157" t="s">
        <v>320</v>
      </c>
      <c r="L5" s="157" t="s">
        <v>321</v>
      </c>
      <c r="M5" s="158" t="s">
        <v>322</v>
      </c>
      <c r="N5" s="159" t="s">
        <v>323</v>
      </c>
      <c r="O5" s="159"/>
      <c r="P5" s="160"/>
      <c r="Q5" s="159"/>
      <c r="R5" s="161"/>
      <c r="S5" s="162"/>
    </row>
    <row r="6" ht="54" customHeight="1">
      <c r="A6" s="132"/>
      <c r="B6" s="162"/>
      <c r="C6" s="162"/>
      <c r="D6" s="163"/>
      <c r="E6" s="163"/>
      <c r="F6" s="163"/>
      <c r="G6" s="163"/>
      <c r="H6" s="163"/>
      <c r="I6" s="163"/>
      <c r="J6" s="163" t="s">
        <v>60</v>
      </c>
      <c r="K6" s="163"/>
      <c r="L6" s="163"/>
      <c r="M6" s="164"/>
      <c r="N6" s="163" t="s">
        <v>60</v>
      </c>
      <c r="O6" s="163" t="s">
        <v>67</v>
      </c>
      <c r="P6" s="162" t="s">
        <v>68</v>
      </c>
      <c r="Q6" s="163" t="s">
        <v>69</v>
      </c>
      <c r="R6" s="164" t="s">
        <v>70</v>
      </c>
      <c r="S6" s="162" t="s">
        <v>71</v>
      </c>
    </row>
    <row r="7" ht="18" customHeight="1">
      <c r="A7" s="165">
        <v>1</v>
      </c>
      <c r="B7" s="165" t="s">
        <v>87</v>
      </c>
      <c r="C7" s="166">
        <v>3</v>
      </c>
      <c r="D7" s="166">
        <v>4</v>
      </c>
      <c r="E7" s="165">
        <v>5</v>
      </c>
      <c r="F7" s="165">
        <v>6</v>
      </c>
      <c r="G7" s="165">
        <v>7</v>
      </c>
      <c r="H7" s="165">
        <v>8</v>
      </c>
      <c r="I7" s="165">
        <v>9</v>
      </c>
      <c r="J7" s="165">
        <v>10</v>
      </c>
      <c r="K7" s="165">
        <v>11</v>
      </c>
      <c r="L7" s="165">
        <v>12</v>
      </c>
      <c r="M7" s="165">
        <v>13</v>
      </c>
      <c r="N7" s="165">
        <v>14</v>
      </c>
      <c r="O7" s="165">
        <v>15</v>
      </c>
      <c r="P7" s="165">
        <v>16</v>
      </c>
      <c r="Q7" s="165">
        <v>17</v>
      </c>
      <c r="R7" s="165">
        <v>18</v>
      </c>
      <c r="S7" s="165">
        <v>19</v>
      </c>
    </row>
    <row r="8" ht="21" customHeight="1">
      <c r="A8" s="167"/>
      <c r="B8" s="168"/>
      <c r="C8" s="168"/>
      <c r="D8" s="169"/>
      <c r="E8" s="169"/>
      <c r="F8" s="169"/>
      <c r="G8" s="170"/>
      <c r="H8" s="10"/>
      <c r="I8" s="10"/>
      <c r="J8" s="10"/>
      <c r="K8" s="10"/>
      <c r="L8" s="10"/>
      <c r="M8" s="10"/>
      <c r="N8" s="10"/>
      <c r="O8" s="10"/>
      <c r="P8" s="13"/>
      <c r="Q8" s="13"/>
      <c r="R8" s="10"/>
      <c r="S8" s="10"/>
    </row>
    <row r="9" ht="21" customHeight="1">
      <c r="A9" s="171" t="s">
        <v>178</v>
      </c>
      <c r="B9" s="172"/>
      <c r="C9" s="172"/>
      <c r="D9" s="173"/>
      <c r="E9" s="173"/>
      <c r="F9" s="173"/>
      <c r="G9" s="30"/>
      <c r="H9" s="10"/>
      <c r="I9" s="10"/>
      <c r="J9" s="10"/>
      <c r="K9" s="10"/>
      <c r="L9" s="10"/>
      <c r="M9" s="10"/>
      <c r="N9" s="10"/>
      <c r="O9" s="10"/>
      <c r="P9" s="13"/>
      <c r="Q9" s="13"/>
      <c r="R9" s="10"/>
      <c r="S9" s="10"/>
    </row>
    <row r="10" ht="21" customHeight="1">
      <c r="A10" s="174" t="s">
        <v>324</v>
      </c>
      <c r="B10" s="175"/>
      <c r="C10" s="175"/>
      <c r="D10" s="174"/>
      <c r="E10" s="174"/>
      <c r="F10" s="174"/>
      <c r="G10" s="176"/>
      <c r="H10" s="177"/>
      <c r="I10" s="177"/>
      <c r="J10" s="177"/>
      <c r="K10" s="177"/>
      <c r="L10" s="177"/>
      <c r="M10" s="177"/>
      <c r="N10" s="177"/>
      <c r="O10" s="177"/>
      <c r="P10" s="177"/>
      <c r="Q10" s="177"/>
      <c r="R10" s="177"/>
      <c r="S10" s="177"/>
    </row>
  </sheetData>
  <mergeCells>
    <mergeCell ref="A9:G9"/>
    <mergeCell ref="J5:J6"/>
    <mergeCell ref="C4:C6"/>
    <mergeCell ref="B4:B6"/>
    <mergeCell ref="N5:S5"/>
    <mergeCell ref="A2:S2"/>
    <mergeCell ref="A4:A6"/>
    <mergeCell ref="D4:D6"/>
    <mergeCell ref="E4:E6"/>
    <mergeCell ref="F4:F6"/>
    <mergeCell ref="G4:G6"/>
    <mergeCell ref="H4:H6"/>
    <mergeCell ref="I4:S4"/>
    <mergeCell ref="K5:K6"/>
    <mergeCell ref="L5:L6"/>
    <mergeCell ref="A3:H3"/>
    <mergeCell ref="M5:M6"/>
    <mergeCell ref="I5:I6"/>
    <mergeCell ref="A10:S10"/>
  </mergeCells>
  <extLst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33B0EE3C-B041-8395-C96A-8D15168FFCAA}" mc:Ignorable="x14ac xr xr2 xr3">
  <sheetPr>
    <outlinePr summaryRight="0"/>
  </sheetPr>
  <dimension ref="A1:T9"/>
  <sheetViews>
    <sheetView showZeros="0" topLeftCell="A1" workbookViewId="0" tabSelected="1">
      <selection activeCell="A1" sqref="A1"/>
    </sheetView>
  </sheetViews>
  <sheetFormatPr defaultRowHeight="14.25" defaultColWidth="9.140625" customHeight="1"/>
  <cols>
    <col min="1" max="5" width="39.140625" customWidth="1"/>
    <col min="6" max="6" width="27.57421875" customWidth="1"/>
    <col min="7" max="7" width="28.57421875" customWidth="1"/>
    <col min="8" max="8" width="28.140625" customWidth="1"/>
    <col min="9" max="9" width="39.140625" customWidth="1"/>
    <col min="10" max="18" width="20.421875" customWidth="1"/>
    <col min="19" max="20" width="20.28125" customWidth="1"/>
  </cols>
  <sheetData>
    <row r="1" ht="16.5" customHeight="1">
      <c r="A1" s="178"/>
      <c r="B1" s="97"/>
      <c r="C1" s="97"/>
      <c r="D1" s="97"/>
      <c r="E1" s="97"/>
      <c r="F1" s="97"/>
      <c r="G1" s="97"/>
      <c r="H1" s="178"/>
      <c r="I1" s="178"/>
      <c r="J1" s="178"/>
      <c r="K1" s="178"/>
      <c r="L1" s="178"/>
      <c r="M1" s="178"/>
      <c r="N1" s="179"/>
      <c r="O1" s="178"/>
      <c r="P1" s="178"/>
      <c r="Q1" s="97"/>
      <c r="R1" s="178"/>
      <c r="S1" s="180"/>
      <c r="T1" s="180" t="s">
        <v>325</v>
      </c>
    </row>
    <row r="2" ht="41.25" customHeight="1">
      <c r="A2" s="181" t="str">
        <f>"2026"&amp;"年部门政府购买服务预算表"</f>
        <v>2026年部门政府购买服务预算表</v>
      </c>
      <c r="B2" s="99"/>
      <c r="C2" s="99"/>
      <c r="D2" s="99"/>
      <c r="E2" s="99"/>
      <c r="F2" s="99"/>
      <c r="G2" s="99"/>
      <c r="H2" s="182"/>
      <c r="I2" s="182"/>
      <c r="J2" s="182"/>
      <c r="K2" s="182"/>
      <c r="L2" s="182"/>
      <c r="M2" s="182"/>
      <c r="N2" s="183"/>
      <c r="O2" s="182"/>
      <c r="P2" s="182"/>
      <c r="Q2" s="99"/>
      <c r="R2" s="182"/>
      <c r="S2" s="183"/>
      <c r="T2" s="99"/>
    </row>
    <row r="3" ht="22.5" customHeight="1">
      <c r="A3" s="184" t="str">
        <f>"单位名称："&amp;"嵩明县第一中学"</f>
        <v>单位名称：嵩明县第一中学</v>
      </c>
      <c r="B3" s="103"/>
      <c r="C3" s="103"/>
      <c r="D3" s="103"/>
      <c r="E3" s="103"/>
      <c r="F3" s="103"/>
      <c r="G3" s="103"/>
      <c r="H3" s="185"/>
      <c r="I3" s="185"/>
      <c r="J3" s="185"/>
      <c r="K3" s="185"/>
      <c r="L3" s="185"/>
      <c r="M3" s="185"/>
      <c r="N3" s="179"/>
      <c r="O3" s="178"/>
      <c r="P3" s="178"/>
      <c r="Q3" s="97"/>
      <c r="R3" s="178"/>
      <c r="S3" s="186"/>
      <c r="T3" s="180" t="s">
        <v>3</v>
      </c>
    </row>
    <row r="4" ht="24" customHeight="1">
      <c r="A4" s="127" t="s">
        <v>189</v>
      </c>
      <c r="B4" s="153" t="s">
        <v>190</v>
      </c>
      <c r="C4" s="153" t="s">
        <v>314</v>
      </c>
      <c r="D4" s="153" t="s">
        <v>327</v>
      </c>
      <c r="E4" s="153" t="s">
        <v>328</v>
      </c>
      <c r="F4" s="153" t="s">
        <v>329</v>
      </c>
      <c r="G4" s="153" t="s">
        <v>330</v>
      </c>
      <c r="H4" s="154" t="s">
        <v>331</v>
      </c>
      <c r="I4" s="154" t="s">
        <v>332</v>
      </c>
      <c r="J4" s="155" t="s">
        <v>197</v>
      </c>
      <c r="K4" s="155"/>
      <c r="L4" s="155"/>
      <c r="M4" s="155"/>
      <c r="N4" s="107"/>
      <c r="O4" s="155"/>
      <c r="P4" s="155"/>
      <c r="Q4" s="106"/>
      <c r="R4" s="155"/>
      <c r="S4" s="107"/>
      <c r="T4" s="108"/>
    </row>
    <row r="5" ht="24" customHeight="1">
      <c r="A5" s="129"/>
      <c r="B5" s="156"/>
      <c r="C5" s="156"/>
      <c r="D5" s="156"/>
      <c r="E5" s="156"/>
      <c r="F5" s="156"/>
      <c r="G5" s="156"/>
      <c r="H5" s="157"/>
      <c r="I5" s="157"/>
      <c r="J5" s="157" t="s">
        <v>58</v>
      </c>
      <c r="K5" s="157" t="s">
        <v>61</v>
      </c>
      <c r="L5" s="157" t="s">
        <v>320</v>
      </c>
      <c r="M5" s="157" t="s">
        <v>321</v>
      </c>
      <c r="N5" s="158" t="s">
        <v>322</v>
      </c>
      <c r="O5" s="159" t="s">
        <v>323</v>
      </c>
      <c r="P5" s="159"/>
      <c r="Q5" s="160"/>
      <c r="R5" s="159"/>
      <c r="S5" s="161"/>
      <c r="T5" s="162"/>
    </row>
    <row r="6" ht="54" customHeight="1">
      <c r="A6" s="132"/>
      <c r="B6" s="162"/>
      <c r="C6" s="162"/>
      <c r="D6" s="162"/>
      <c r="E6" s="162"/>
      <c r="F6" s="162"/>
      <c r="G6" s="162"/>
      <c r="H6" s="163"/>
      <c r="I6" s="163"/>
      <c r="J6" s="163"/>
      <c r="K6" s="163" t="s">
        <v>60</v>
      </c>
      <c r="L6" s="163"/>
      <c r="M6" s="163"/>
      <c r="N6" s="164"/>
      <c r="O6" s="163" t="s">
        <v>60</v>
      </c>
      <c r="P6" s="163" t="s">
        <v>67</v>
      </c>
      <c r="Q6" s="162" t="s">
        <v>68</v>
      </c>
      <c r="R6" s="163" t="s">
        <v>69</v>
      </c>
      <c r="S6" s="164" t="s">
        <v>70</v>
      </c>
      <c r="T6" s="162" t="s">
        <v>71</v>
      </c>
    </row>
    <row r="7" ht="17.25" customHeight="1">
      <c r="A7" s="75">
        <v>1</v>
      </c>
      <c r="B7" s="162">
        <v>2</v>
      </c>
      <c r="C7" s="75">
        <v>3</v>
      </c>
      <c r="D7" s="75">
        <v>4</v>
      </c>
      <c r="E7" s="162">
        <v>5</v>
      </c>
      <c r="F7" s="75">
        <v>6</v>
      </c>
      <c r="G7" s="75">
        <v>7</v>
      </c>
      <c r="H7" s="162">
        <v>8</v>
      </c>
      <c r="I7" s="75">
        <v>9</v>
      </c>
      <c r="J7" s="75">
        <v>10</v>
      </c>
      <c r="K7" s="162">
        <v>11</v>
      </c>
      <c r="L7" s="75">
        <v>12</v>
      </c>
      <c r="M7" s="75">
        <v>13</v>
      </c>
      <c r="N7" s="162">
        <v>14</v>
      </c>
      <c r="O7" s="75">
        <v>15</v>
      </c>
      <c r="P7" s="75">
        <v>16</v>
      </c>
      <c r="Q7" s="162">
        <v>17</v>
      </c>
      <c r="R7" s="75">
        <v>18</v>
      </c>
      <c r="S7" s="75">
        <v>19</v>
      </c>
      <c r="T7" s="75">
        <v>20</v>
      </c>
    </row>
    <row r="8" ht="21" customHeight="1">
      <c r="A8" s="167"/>
      <c r="B8" s="168"/>
      <c r="C8" s="168"/>
      <c r="D8" s="168"/>
      <c r="E8" s="168"/>
      <c r="F8" s="168"/>
      <c r="G8" s="168"/>
      <c r="H8" s="169"/>
      <c r="I8" s="169"/>
      <c r="J8" s="10"/>
      <c r="K8" s="10"/>
      <c r="L8" s="10"/>
      <c r="M8" s="10"/>
      <c r="N8" s="10"/>
      <c r="O8" s="10"/>
      <c r="P8" s="10"/>
      <c r="Q8" s="13"/>
      <c r="R8" s="13"/>
      <c r="S8" s="10"/>
      <c r="T8" s="10"/>
    </row>
    <row r="9" ht="21" customHeight="1">
      <c r="A9" s="171" t="s">
        <v>178</v>
      </c>
      <c r="B9" s="172"/>
      <c r="C9" s="172"/>
      <c r="D9" s="172"/>
      <c r="E9" s="172"/>
      <c r="F9" s="172"/>
      <c r="G9" s="172"/>
      <c r="H9" s="173"/>
      <c r="I9" s="29"/>
      <c r="J9" s="10"/>
      <c r="K9" s="10"/>
      <c r="L9" s="10"/>
      <c r="M9" s="10"/>
      <c r="N9" s="10"/>
      <c r="O9" s="10"/>
      <c r="P9" s="10"/>
      <c r="Q9" s="13"/>
      <c r="R9" s="13"/>
      <c r="S9" s="10"/>
      <c r="T9" s="10"/>
    </row>
  </sheetData>
  <mergeCells>
    <mergeCell ref="A9:I9"/>
    <mergeCell ref="K5:K6"/>
    <mergeCell ref="B4:B6"/>
    <mergeCell ref="C4:C6"/>
    <mergeCell ref="F4:F6"/>
    <mergeCell ref="G4:G6"/>
    <mergeCell ref="D4:D6"/>
    <mergeCell ref="E4:E6"/>
    <mergeCell ref="A2:T2"/>
    <mergeCell ref="A4:A6"/>
    <mergeCell ref="H4:H6"/>
    <mergeCell ref="I4:I6"/>
    <mergeCell ref="J4:T4"/>
    <mergeCell ref="L5:L6"/>
    <mergeCell ref="M5:M6"/>
    <mergeCell ref="A3:I3"/>
    <mergeCell ref="N5:N6"/>
    <mergeCell ref="J5:J6"/>
    <mergeCell ref="O5:T5"/>
  </mergeCells>
  <extLst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D4587632-7677-1315-982B-DB75CD02CEDD}" mc:Ignorable="x14ac xr xr2 xr3">
  <sheetPr>
    <outlinePr summaryRight="0"/>
  </sheetPr>
  <dimension ref="A1:E8"/>
  <sheetViews>
    <sheetView showZeros="0" topLeftCell="A1" workbookViewId="0" tabSelected="1">
      <selection activeCell="A1" sqref="A1"/>
    </sheetView>
  </sheetViews>
  <sheetFormatPr defaultRowHeight="14.25" defaultColWidth="9.140625" customHeight="1"/>
  <cols>
    <col min="1" max="1" width="37.7109375" customWidth="1"/>
    <col min="2" max="4" width="20.00390625" customWidth="1"/>
    <col min="5" max="5" width="24.47265625" customWidth="1"/>
  </cols>
  <sheetData>
    <row r="1" ht="17.25" customHeight="1">
      <c r="D1" s="63"/>
      <c r="E1" s="98" t="s">
        <v>333</v>
      </c>
    </row>
    <row r="2" ht="41.25" customHeight="1">
      <c r="A2" s="151" t="str">
        <f>"2026"&amp;"年对下转移支付预算表"</f>
        <v>2026年对下转移支付预算表</v>
      </c>
      <c r="B2" s="100"/>
      <c r="C2" s="100"/>
      <c r="D2" s="100"/>
      <c r="E2" s="99"/>
    </row>
    <row r="3" ht="18" customHeight="1">
      <c r="A3" s="184" t="str">
        <f>"单位名称："&amp;"嵩明县第一中学"</f>
        <v>单位名称：嵩明县第一中学</v>
      </c>
      <c r="B3" s="185"/>
      <c r="C3" s="185"/>
      <c r="D3" s="187"/>
      <c r="E3" s="152" t="s">
        <v>3</v>
      </c>
    </row>
    <row r="4" ht="19.5" customHeight="1">
      <c r="A4" s="128" t="s">
        <v>335</v>
      </c>
      <c r="B4" s="112" t="s">
        <v>197</v>
      </c>
      <c r="C4" s="71"/>
      <c r="D4" s="71"/>
      <c r="E4" s="188" t="s">
        <v>336</v>
      </c>
    </row>
    <row r="5" ht="40.5" customHeight="1">
      <c r="A5" s="75"/>
      <c r="B5" s="110" t="s">
        <v>58</v>
      </c>
      <c r="C5" s="127" t="s">
        <v>61</v>
      </c>
      <c r="D5" s="189" t="s">
        <v>320</v>
      </c>
      <c r="E5" s="190" t="s">
        <v>337</v>
      </c>
    </row>
    <row r="6" ht="19.5" customHeight="1">
      <c r="A6" s="134">
        <v>1</v>
      </c>
      <c r="B6" s="134">
        <v>2</v>
      </c>
      <c r="C6" s="134">
        <v>3</v>
      </c>
      <c r="D6" s="82">
        <v>4</v>
      </c>
      <c r="E6" s="118">
        <v>5</v>
      </c>
    </row>
    <row r="7" ht="19.5" customHeight="1">
      <c r="A7" s="79"/>
      <c r="B7" s="10"/>
      <c r="C7" s="10"/>
      <c r="D7" s="10"/>
      <c r="E7" s="10"/>
    </row>
    <row r="8" ht="19.5" customHeight="1">
      <c r="A8" s="135"/>
      <c r="B8" s="10"/>
      <c r="C8" s="10"/>
      <c r="D8" s="10"/>
      <c r="E8" s="10"/>
    </row>
  </sheetData>
  <mergeCells>
    <mergeCell ref="A2:E2"/>
    <mergeCell ref="A4:A5"/>
    <mergeCell ref="B4:D4"/>
    <mergeCell ref="A3:D3"/>
    <mergeCell ref="E4"/>
  </mergeCells>
  <extLst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5A480273-738F-499D-7FE1-52BBB1D45C96}" mc:Ignorable="x14ac xr xr2 xr3">
  <sheetPr>
    <outlinePr summaryRight="0"/>
  </sheetPr>
  <dimension ref="A1:J7"/>
  <sheetViews>
    <sheetView showZeros="0" topLeftCell="A1" workbookViewId="0" tabSelected="1">
      <selection activeCell="A1" sqref="A1"/>
    </sheetView>
  </sheetViews>
  <sheetFormatPr defaultRowHeight="12" defaultColWidth="9.140625" customHeight="1"/>
  <cols>
    <col min="1" max="1" width="34.28125" customWidth="1"/>
    <col min="2" max="2" width="29.00390625" customWidth="1"/>
    <col min="3" max="5" width="23.57421875" customWidth="1"/>
    <col min="6" max="6" width="11.28125" customWidth="1"/>
    <col min="7" max="7" width="25.140625" customWidth="1"/>
    <col min="8" max="8" width="15.57421875" customWidth="1"/>
    <col min="9" max="9" width="13.421875" customWidth="1"/>
    <col min="10" max="10" width="18.8515625" customWidth="1"/>
  </cols>
  <sheetData>
    <row r="1" ht="16.5" customHeight="1">
      <c r="J1" s="98" t="s">
        <v>338</v>
      </c>
    </row>
    <row r="2" ht="41.25" customHeight="1">
      <c r="A2" s="191" t="str">
        <f>"2026"&amp;"年对下转移支付绩效目标表"</f>
        <v>2026年对下转移支付绩效目标表</v>
      </c>
      <c r="B2" s="100"/>
      <c r="C2" s="100"/>
      <c r="D2" s="100"/>
      <c r="E2" s="100"/>
      <c r="F2" s="99"/>
      <c r="G2" s="100"/>
      <c r="H2" s="99"/>
      <c r="I2" s="99"/>
      <c r="J2" s="100"/>
    </row>
    <row r="3" ht="17.25" customHeight="1">
      <c r="A3" s="65" t="str">
        <f>"单位名称："&amp;"嵩明县第一中学"</f>
        <v>单位名称：嵩明县第一中学</v>
      </c>
    </row>
    <row r="4" ht="44.25" customHeight="1">
      <c r="A4" s="133" t="s">
        <v>335</v>
      </c>
      <c r="B4" s="133" t="s">
        <v>268</v>
      </c>
      <c r="C4" s="133" t="s">
        <v>269</v>
      </c>
      <c r="D4" s="133" t="s">
        <v>270</v>
      </c>
      <c r="E4" s="133" t="s">
        <v>271</v>
      </c>
      <c r="F4" s="137" t="s">
        <v>272</v>
      </c>
      <c r="G4" s="133" t="s">
        <v>273</v>
      </c>
      <c r="H4" s="137" t="s">
        <v>274</v>
      </c>
      <c r="I4" s="137" t="s">
        <v>275</v>
      </c>
      <c r="J4" s="133" t="s">
        <v>276</v>
      </c>
    </row>
    <row r="5" ht="14.25" customHeight="1">
      <c r="A5" s="133">
        <v>1</v>
      </c>
      <c r="B5" s="133">
        <v>2</v>
      </c>
      <c r="C5" s="133">
        <v>3</v>
      </c>
      <c r="D5" s="133">
        <v>4</v>
      </c>
      <c r="E5" s="133">
        <v>5</v>
      </c>
      <c r="F5" s="137">
        <v>6</v>
      </c>
      <c r="G5" s="133">
        <v>7</v>
      </c>
      <c r="H5" s="137">
        <v>8</v>
      </c>
      <c r="I5" s="137">
        <v>9</v>
      </c>
      <c r="J5" s="133">
        <v>10</v>
      </c>
    </row>
    <row r="6" ht="42" customHeight="1">
      <c r="A6" s="79"/>
      <c r="B6" s="135"/>
      <c r="C6" s="135"/>
      <c r="D6" s="135"/>
      <c r="E6" s="139"/>
      <c r="F6" s="31"/>
      <c r="G6" s="139"/>
      <c r="H6" s="31"/>
      <c r="I6" s="31"/>
      <c r="J6" s="139"/>
    </row>
    <row r="7" ht="42" customHeight="1">
      <c r="A7" s="79"/>
      <c r="B7" s="140"/>
      <c r="C7" s="140"/>
      <c r="D7" s="140"/>
      <c r="E7" s="79"/>
      <c r="F7" s="140"/>
      <c r="G7" s="79"/>
      <c r="H7" s="140"/>
      <c r="I7" s="140"/>
      <c r="J7" s="79"/>
    </row>
  </sheetData>
  <mergeCells>
    <mergeCell ref="A2:J2"/>
    <mergeCell ref="A3:H3"/>
  </mergeCells>
  <extLst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27345D0C-4F2F-91EC-5AE2-071F88BCC279}" mc:Ignorable="x14ac xr xr2 xr3">
  <sheetPr>
    <outlinePr summaryRight="0"/>
  </sheetPr>
  <dimension ref="A1:I8"/>
  <sheetViews>
    <sheetView showZeros="0" topLeftCell="G1" workbookViewId="0" tabSelected="1">
      <selection activeCell="A1" sqref="A1"/>
    </sheetView>
  </sheetViews>
  <sheetFormatPr defaultRowHeight="14.25" defaultColWidth="10.421875" customHeight="1"/>
  <cols>
    <col min="1" max="3" width="33.7109375" customWidth="1"/>
    <col min="4" max="4" width="45.57421875" customWidth="1"/>
    <col min="5" max="5" width="27.57421875" customWidth="1"/>
    <col min="6" max="6" width="21.7109375" customWidth="1"/>
    <col min="7" max="9" width="26.28125" customWidth="1"/>
  </cols>
  <sheetData>
    <row r="1" ht="14.25" customHeight="1">
      <c r="A1" s="192"/>
      <c r="B1" s="193"/>
      <c r="C1" s="193"/>
      <c r="D1" s="194"/>
      <c r="E1" s="194"/>
      <c r="F1" s="194"/>
      <c r="G1" s="193"/>
      <c r="H1" s="193"/>
      <c r="I1" s="195" t="s">
        <v>340</v>
      </c>
    </row>
    <row r="2" ht="41.25" customHeight="1">
      <c r="A2" s="17" t="str">
        <f>"2026"&amp;"年新增资产配置预算表"</f>
        <v>2026年新增资产配置预算表</v>
      </c>
      <c r="B2" s="57"/>
      <c r="C2" s="57"/>
      <c r="D2" s="84"/>
      <c r="E2" s="84"/>
      <c r="F2" s="84"/>
      <c r="G2" s="57"/>
      <c r="H2" s="57"/>
      <c r="I2" s="84"/>
    </row>
    <row r="3" ht="14.25" customHeight="1">
      <c r="A3" s="4" t="str">
        <f>"单位名称："&amp;"嵩明县第一中学"</f>
        <v>单位名称：嵩明县第一中学</v>
      </c>
      <c r="B3" s="196"/>
      <c r="C3" s="196"/>
      <c r="D3" s="1"/>
      <c r="F3" s="84"/>
      <c r="G3" s="57"/>
      <c r="H3" s="57"/>
      <c r="I3" s="2" t="s">
        <v>3</v>
      </c>
    </row>
    <row r="4" ht="28.5" customHeight="1">
      <c r="A4" s="89" t="s">
        <v>189</v>
      </c>
      <c r="B4" s="90" t="s">
        <v>190</v>
      </c>
      <c r="C4" s="36" t="s">
        <v>342</v>
      </c>
      <c r="D4" s="89" t="s">
        <v>343</v>
      </c>
      <c r="E4" s="89" t="s">
        <v>344</v>
      </c>
      <c r="F4" s="89" t="s">
        <v>345</v>
      </c>
      <c r="G4" s="90" t="s">
        <v>346</v>
      </c>
      <c r="H4" s="190"/>
      <c r="I4" s="89"/>
    </row>
    <row r="5" ht="21" customHeight="1">
      <c r="A5" s="36"/>
      <c r="B5" s="93"/>
      <c r="C5" s="93"/>
      <c r="D5" s="92"/>
      <c r="E5" s="93"/>
      <c r="F5" s="93"/>
      <c r="G5" s="90" t="s">
        <v>318</v>
      </c>
      <c r="H5" s="90" t="s">
        <v>347</v>
      </c>
      <c r="I5" s="90" t="s">
        <v>348</v>
      </c>
    </row>
    <row r="6" ht="17.25" customHeight="1">
      <c r="A6" s="197" t="s">
        <v>86</v>
      </c>
      <c r="B6" s="198" t="s">
        <v>87</v>
      </c>
      <c r="C6" s="197" t="s">
        <v>88</v>
      </c>
      <c r="D6" s="199" t="s">
        <v>89</v>
      </c>
      <c r="E6" s="197" t="s">
        <v>90</v>
      </c>
      <c r="F6" s="198" t="s">
        <v>91</v>
      </c>
      <c r="G6" s="94" t="s">
        <v>92</v>
      </c>
      <c r="H6" s="199" t="s">
        <v>93</v>
      </c>
      <c r="I6" s="199">
        <v>9</v>
      </c>
    </row>
    <row r="7" ht="19.5" customHeight="1">
      <c r="A7" s="200"/>
      <c r="B7" s="12"/>
      <c r="C7" s="12"/>
      <c r="D7" s="60"/>
      <c r="E7" s="35"/>
      <c r="F7" s="94"/>
      <c r="G7" s="201"/>
      <c r="H7" s="202"/>
      <c r="I7" s="202"/>
    </row>
    <row r="8" ht="19.5" customHeight="1">
      <c r="A8" s="203" t="s">
        <v>58</v>
      </c>
      <c r="B8" s="204"/>
      <c r="C8" s="204"/>
      <c r="D8" s="205"/>
      <c r="E8" s="206"/>
      <c r="F8" s="206"/>
      <c r="G8" s="201"/>
      <c r="H8" s="202"/>
      <c r="I8" s="202"/>
    </row>
  </sheetData>
  <mergeCells>
    <mergeCell ref="A8:F8"/>
    <mergeCell ref="B4:B5"/>
    <mergeCell ref="A2:I2"/>
    <mergeCell ref="A3:C3"/>
    <mergeCell ref="G4:I4"/>
    <mergeCell ref="F4:F5"/>
    <mergeCell ref="E4:E5"/>
    <mergeCell ref="D4:D5"/>
    <mergeCell ref="C4:C5"/>
    <mergeCell ref="A4:A5"/>
  </mergeCells>
  <extLst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6B209756-936B-C3DA-6F0B-9A8956A327C8}" mc:Ignorable="x14ac xr xr2 xr3">
  <sheetPr>
    <outlinePr summaryRight="0"/>
  </sheetPr>
  <dimension ref="A1:K10"/>
  <sheetViews>
    <sheetView showZeros="0" topLeftCell="A1" workbookViewId="0" tabSelected="1">
      <selection activeCell="A1" sqref="A1"/>
    </sheetView>
  </sheetViews>
  <sheetFormatPr defaultRowHeight="14.25" defaultColWidth="9.140625" customHeight="1"/>
  <cols>
    <col min="1" max="1" width="19.28125" customWidth="1"/>
    <col min="2" max="2" width="33.8515625" customWidth="1"/>
    <col min="3" max="3" width="23.8515625" customWidth="1"/>
    <col min="4" max="4" width="11.140625" customWidth="1"/>
    <col min="5" max="5" width="17.7109375" customWidth="1"/>
    <col min="6" max="6" width="9.8515625" customWidth="1"/>
    <col min="7" max="7" width="17.7109375" customWidth="1"/>
    <col min="8" max="11" width="23.140625" customWidth="1"/>
  </cols>
  <sheetData>
    <row r="1" ht="14.25" customHeight="1">
      <c r="D1" s="125"/>
      <c r="E1" s="125"/>
      <c r="F1" s="125"/>
      <c r="G1" s="125"/>
      <c r="K1" s="98" t="s">
        <v>349</v>
      </c>
    </row>
    <row r="2" ht="41.25" customHeight="1">
      <c r="A2" s="207" t="str">
        <f>"2026"&amp;"年上级转移支付补助项目支出预算表"</f>
        <v>2026年上级转移支付补助项目支出预算表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</row>
    <row r="3" ht="13.5" customHeight="1">
      <c r="A3" s="65" t="str">
        <f>"单位名称："&amp;"嵩明县第一中学"</f>
        <v>单位名称：嵩明县第一中学</v>
      </c>
      <c r="B3" s="101"/>
      <c r="C3" s="101"/>
      <c r="D3" s="101"/>
      <c r="E3" s="101"/>
      <c r="F3" s="101"/>
      <c r="G3" s="101"/>
      <c r="H3" s="104"/>
      <c r="I3" s="104"/>
      <c r="J3" s="104"/>
      <c r="K3" s="152" t="s">
        <v>3</v>
      </c>
    </row>
    <row r="4" ht="21.75" customHeight="1">
      <c r="A4" s="105" t="s">
        <v>249</v>
      </c>
      <c r="B4" s="105" t="s">
        <v>192</v>
      </c>
      <c r="C4" s="105" t="s">
        <v>250</v>
      </c>
      <c r="D4" s="127" t="s">
        <v>193</v>
      </c>
      <c r="E4" s="127" t="s">
        <v>194</v>
      </c>
      <c r="F4" s="127" t="s">
        <v>251</v>
      </c>
      <c r="G4" s="127" t="s">
        <v>252</v>
      </c>
      <c r="H4" s="128" t="s">
        <v>58</v>
      </c>
      <c r="I4" s="112" t="s">
        <v>351</v>
      </c>
      <c r="J4" s="71"/>
      <c r="K4" s="72"/>
    </row>
    <row r="5" ht="21.75" customHeight="1">
      <c r="A5" s="109"/>
      <c r="B5" s="109"/>
      <c r="C5" s="109"/>
      <c r="D5" s="129"/>
      <c r="E5" s="129"/>
      <c r="F5" s="129"/>
      <c r="G5" s="129"/>
      <c r="H5" s="110"/>
      <c r="I5" s="127" t="s">
        <v>61</v>
      </c>
      <c r="J5" s="127" t="s">
        <v>62</v>
      </c>
      <c r="K5" s="127" t="s">
        <v>63</v>
      </c>
    </row>
    <row r="6" ht="40.5" customHeight="1">
      <c r="A6" s="117"/>
      <c r="B6" s="117"/>
      <c r="C6" s="117"/>
      <c r="D6" s="132"/>
      <c r="E6" s="132"/>
      <c r="F6" s="132"/>
      <c r="G6" s="132"/>
      <c r="H6" s="75"/>
      <c r="I6" s="132" t="s">
        <v>60</v>
      </c>
      <c r="J6" s="132"/>
      <c r="K6" s="132"/>
    </row>
    <row r="7" ht="15" customHeight="1">
      <c r="A7" s="134">
        <v>1</v>
      </c>
      <c r="B7" s="134">
        <v>2</v>
      </c>
      <c r="C7" s="134">
        <v>3</v>
      </c>
      <c r="D7" s="134">
        <v>4</v>
      </c>
      <c r="E7" s="134">
        <v>5</v>
      </c>
      <c r="F7" s="134">
        <v>6</v>
      </c>
      <c r="G7" s="134">
        <v>7</v>
      </c>
      <c r="H7" s="134">
        <v>8</v>
      </c>
      <c r="I7" s="134">
        <v>9</v>
      </c>
      <c r="J7" s="118">
        <v>10</v>
      </c>
      <c r="K7" s="118">
        <v>11</v>
      </c>
    </row>
    <row r="8" ht="18.75" customHeight="1">
      <c r="A8" s="79"/>
      <c r="B8" s="140"/>
      <c r="C8" s="79"/>
      <c r="D8" s="79"/>
      <c r="E8" s="79"/>
      <c r="F8" s="79"/>
      <c r="G8" s="79"/>
      <c r="H8" s="208"/>
      <c r="I8" s="209"/>
      <c r="J8" s="209"/>
      <c r="K8" s="208"/>
    </row>
    <row r="9" ht="18.75" customHeight="1">
      <c r="A9" s="210"/>
      <c r="B9" s="140"/>
      <c r="C9" s="140"/>
      <c r="D9" s="140"/>
      <c r="E9" s="140"/>
      <c r="F9" s="140"/>
      <c r="G9" s="140"/>
      <c r="H9" s="211"/>
      <c r="I9" s="211"/>
      <c r="J9" s="211"/>
      <c r="K9" s="208"/>
    </row>
    <row r="10" ht="18.75" customHeight="1">
      <c r="A10" s="121" t="s">
        <v>178</v>
      </c>
      <c r="B10" s="122"/>
      <c r="C10" s="122"/>
      <c r="D10" s="122"/>
      <c r="E10" s="122"/>
      <c r="F10" s="122"/>
      <c r="G10" s="56"/>
      <c r="H10" s="211"/>
      <c r="I10" s="211"/>
      <c r="J10" s="211"/>
      <c r="K10" s="208"/>
    </row>
  </sheetData>
  <mergeCells>
    <mergeCell ref="A10:G10"/>
    <mergeCell ref="I5:I6"/>
    <mergeCell ref="A2:K2"/>
    <mergeCell ref="E4:E6"/>
    <mergeCell ref="A4:A6"/>
    <mergeCell ref="B4:B6"/>
    <mergeCell ref="A3:G3"/>
    <mergeCell ref="K5:K6"/>
    <mergeCell ref="I4:K4"/>
    <mergeCell ref="C4:C6"/>
    <mergeCell ref="F4:F6"/>
    <mergeCell ref="G4:G6"/>
    <mergeCell ref="H4:H6"/>
    <mergeCell ref="J5:J6"/>
    <mergeCell ref="D4:D6"/>
  </mergeCells>
  <extLst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828F04BD-2B12-335C-2FC4-48BEEC3A29A6}" mc:Ignorable="x14ac xr xr2 xr3">
  <sheetPr>
    <outlinePr summaryRight="0"/>
  </sheetPr>
  <dimension ref="A1:G10"/>
  <sheetViews>
    <sheetView showZeros="0" topLeftCell="D1" workbookViewId="0" tabSelected="1">
      <selection activeCell="A1" sqref="A1"/>
    </sheetView>
  </sheetViews>
  <sheetFormatPr defaultRowHeight="14.25" defaultColWidth="9.140625" customHeight="1"/>
  <cols>
    <col min="1" max="1" width="35.28125" customWidth="1"/>
    <col min="2" max="4" width="28.00390625" customWidth="1"/>
    <col min="5" max="7" width="23.8515625" customWidth="1"/>
  </cols>
  <sheetData>
    <row r="1" ht="13.5" customHeight="1">
      <c r="D1" s="125"/>
      <c r="G1" s="98" t="s">
        <v>352</v>
      </c>
    </row>
    <row r="2" ht="41.25" customHeight="1">
      <c r="A2" s="100" t="str">
        <f>"2026"&amp;"年部门项目中期规划预算表"</f>
        <v>2026年部门项目中期规划预算表</v>
      </c>
      <c r="B2" s="100"/>
      <c r="C2" s="100"/>
      <c r="D2" s="100"/>
      <c r="E2" s="100"/>
      <c r="F2" s="100"/>
      <c r="G2" s="100"/>
    </row>
    <row r="3" ht="13.5" customHeight="1">
      <c r="A3" s="65" t="str">
        <f>"单位名称："&amp;"嵩明县第一中学"</f>
        <v>单位名称：嵩明县第一中学</v>
      </c>
      <c r="B3" s="101"/>
      <c r="C3" s="101"/>
      <c r="D3" s="101"/>
      <c r="E3" s="104"/>
      <c r="F3" s="104"/>
      <c r="G3" s="152" t="s">
        <v>3</v>
      </c>
    </row>
    <row r="4" ht="21.75" customHeight="1">
      <c r="A4" s="105" t="s">
        <v>250</v>
      </c>
      <c r="B4" s="105" t="s">
        <v>249</v>
      </c>
      <c r="C4" s="105" t="s">
        <v>192</v>
      </c>
      <c r="D4" s="127" t="s">
        <v>354</v>
      </c>
      <c r="E4" s="112" t="s">
        <v>61</v>
      </c>
      <c r="F4" s="71"/>
      <c r="G4" s="72"/>
    </row>
    <row r="5" ht="21.75" customHeight="1">
      <c r="A5" s="109"/>
      <c r="B5" s="109"/>
      <c r="C5" s="109"/>
      <c r="D5" s="129"/>
      <c r="E5" s="148" t="str">
        <f>"2026"&amp;"年"</f>
        <v>2026年</v>
      </c>
      <c r="F5" s="127" t="str">
        <f>("2026"+1)&amp;"年"</f>
        <v>2027年</v>
      </c>
      <c r="G5" s="127" t="str">
        <f>("2026"+2)&amp;"年"</f>
        <v>2028年</v>
      </c>
    </row>
    <row r="6" ht="40.5" customHeight="1">
      <c r="A6" s="117"/>
      <c r="B6" s="117"/>
      <c r="C6" s="117"/>
      <c r="D6" s="132"/>
      <c r="E6" s="75"/>
      <c r="F6" s="132" t="s">
        <v>60</v>
      </c>
      <c r="G6" s="132"/>
    </row>
    <row r="7" ht="15" customHeight="1">
      <c r="A7" s="134">
        <v>1</v>
      </c>
      <c r="B7" s="134">
        <v>2</v>
      </c>
      <c r="C7" s="134">
        <v>3</v>
      </c>
      <c r="D7" s="134">
        <v>4</v>
      </c>
      <c r="E7" s="134">
        <v>5</v>
      </c>
      <c r="F7" s="134">
        <v>6</v>
      </c>
      <c r="G7" s="134">
        <v>7</v>
      </c>
    </row>
    <row r="8" ht="17.25" customHeight="1">
      <c r="A8" s="140" t="s">
        <v>73</v>
      </c>
      <c r="B8" s="212"/>
      <c r="C8" s="212"/>
      <c r="D8" s="140"/>
      <c r="E8" s="211">
        <v>22737</v>
      </c>
      <c r="F8" s="211"/>
      <c r="G8" s="211"/>
    </row>
    <row r="9" ht="18.75" customHeight="1">
      <c r="A9" s="140"/>
      <c r="B9" s="140" t="s">
        <v>358</v>
      </c>
      <c r="C9" s="140" t="s">
        <v>257</v>
      </c>
      <c r="D9" s="140" t="s">
        <v>359</v>
      </c>
      <c r="E9" s="211">
        <v>22737</v>
      </c>
      <c r="F9" s="211"/>
      <c r="G9" s="211"/>
    </row>
    <row r="10" ht="18.75" customHeight="1">
      <c r="A10" s="213" t="s">
        <v>58</v>
      </c>
      <c r="B10" s="214" t="s">
        <v>360</v>
      </c>
      <c r="C10" s="214"/>
      <c r="D10" s="215"/>
      <c r="E10" s="211">
        <v>22737</v>
      </c>
      <c r="F10" s="211"/>
      <c r="G10" s="211"/>
    </row>
  </sheetData>
  <mergeCells>
    <mergeCell ref="A10:D10"/>
    <mergeCell ref="B4:B6"/>
    <mergeCell ref="C4:C6"/>
    <mergeCell ref="A4:A6"/>
    <mergeCell ref="G5:G6"/>
    <mergeCell ref="D4:D6"/>
    <mergeCell ref="A2:G2"/>
    <mergeCell ref="A3:D3"/>
    <mergeCell ref="F5:F6"/>
    <mergeCell ref="E5:E6"/>
    <mergeCell ref="E4:G4"/>
  </mergeCells>
  <extLst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3824C9EB-D6D8-6577-B34A-3D33048CDA97}" mc:Ignorable="x14ac xr xr2 xr3">
  <sheetPr>
    <outlinePr summaryRight="0"/>
  </sheetPr>
  <dimension ref="A1:S9"/>
  <sheetViews>
    <sheetView showGridLines="0" showZeros="0" topLeftCell="A1" workbookViewId="0" tabSelected="1">
      <selection activeCell="A1" sqref="A1"/>
    </sheetView>
  </sheetViews>
  <sheetFormatPr defaultRowHeight="12.75" defaultColWidth="8.57421875" customHeight="1"/>
  <cols>
    <col min="1" max="1" width="15.890625" customWidth="1"/>
    <col min="2" max="2" width="35.00390625" customWidth="1"/>
    <col min="3" max="19" width="22.00390625" customWidth="1"/>
  </cols>
  <sheetData>
    <row r="1" ht="17.25" customHeight="1">
      <c r="A1" s="2" t="s">
        <v>54</v>
      </c>
    </row>
    <row r="2" ht="41.25" customHeight="1">
      <c r="A2" s="17" t="str">
        <f>"2026"&amp;"年部门收入预算表"</f>
        <v>2026年部门收入预算表</v>
      </c>
    </row>
    <row r="3" ht="17.25" customHeight="1">
      <c r="A3" s="4" t="str">
        <f>"单位名称："&amp;"嵩明县第一中学"</f>
        <v>单位名称：嵩明县第一中学</v>
      </c>
      <c r="S3" s="1" t="s">
        <v>3</v>
      </c>
    </row>
    <row r="4" ht="21.75" customHeight="1">
      <c r="A4" s="18" t="s">
        <v>56</v>
      </c>
      <c r="B4" s="19" t="s">
        <v>57</v>
      </c>
      <c r="C4" s="19" t="s">
        <v>58</v>
      </c>
      <c r="D4" s="20" t="s">
        <v>59</v>
      </c>
      <c r="E4" s="20"/>
      <c r="F4" s="20"/>
      <c r="G4" s="20"/>
      <c r="H4" s="20"/>
      <c r="I4" s="21"/>
      <c r="J4" s="20"/>
      <c r="K4" s="20"/>
      <c r="L4" s="20"/>
      <c r="M4" s="20"/>
      <c r="N4" s="22"/>
      <c r="O4" s="20" t="s">
        <v>47</v>
      </c>
      <c r="P4" s="20"/>
      <c r="Q4" s="20"/>
      <c r="R4" s="20"/>
      <c r="S4" s="22"/>
    </row>
    <row r="5" ht="27" customHeight="1">
      <c r="A5" s="23"/>
      <c r="B5" s="24"/>
      <c r="C5" s="24"/>
      <c r="D5" s="24" t="s">
        <v>60</v>
      </c>
      <c r="E5" s="24" t="s">
        <v>61</v>
      </c>
      <c r="F5" s="24" t="s">
        <v>62</v>
      </c>
      <c r="G5" s="24" t="s">
        <v>63</v>
      </c>
      <c r="H5" s="24" t="s">
        <v>64</v>
      </c>
      <c r="I5" s="25" t="s">
        <v>65</v>
      </c>
      <c r="J5" s="26"/>
      <c r="K5" s="26"/>
      <c r="L5" s="26"/>
      <c r="M5" s="26"/>
      <c r="N5" s="27"/>
      <c r="O5" s="24" t="s">
        <v>60</v>
      </c>
      <c r="P5" s="24" t="s">
        <v>61</v>
      </c>
      <c r="Q5" s="24" t="s">
        <v>62</v>
      </c>
      <c r="R5" s="24" t="s">
        <v>63</v>
      </c>
      <c r="S5" s="24" t="s">
        <v>66</v>
      </c>
    </row>
    <row r="6" ht="30" customHeight="1">
      <c r="A6" s="28"/>
      <c r="B6" s="29"/>
      <c r="C6" s="30"/>
      <c r="D6" s="30"/>
      <c r="E6" s="30"/>
      <c r="F6" s="30"/>
      <c r="G6" s="30"/>
      <c r="H6" s="30"/>
      <c r="I6" s="31" t="s">
        <v>60</v>
      </c>
      <c r="J6" s="27" t="s">
        <v>67</v>
      </c>
      <c r="K6" s="27" t="s">
        <v>68</v>
      </c>
      <c r="L6" s="27" t="s">
        <v>69</v>
      </c>
      <c r="M6" s="27" t="s">
        <v>70</v>
      </c>
      <c r="N6" s="27" t="s">
        <v>71</v>
      </c>
      <c r="O6" s="32"/>
      <c r="P6" s="32"/>
      <c r="Q6" s="32"/>
      <c r="R6" s="32"/>
      <c r="S6" s="30"/>
    </row>
    <row r="7" ht="15" customHeight="1">
      <c r="A7" s="33">
        <v>1</v>
      </c>
      <c r="B7" s="33">
        <v>2</v>
      </c>
      <c r="C7" s="33">
        <v>3</v>
      </c>
      <c r="D7" s="33">
        <v>4</v>
      </c>
      <c r="E7" s="33">
        <v>5</v>
      </c>
      <c r="F7" s="33">
        <v>6</v>
      </c>
      <c r="G7" s="33">
        <v>7</v>
      </c>
      <c r="H7" s="33">
        <v>8</v>
      </c>
      <c r="I7" s="34">
        <v>9</v>
      </c>
      <c r="J7" s="33">
        <v>10</v>
      </c>
      <c r="K7" s="33">
        <v>11</v>
      </c>
      <c r="L7" s="33">
        <v>12</v>
      </c>
      <c r="M7" s="33">
        <v>13</v>
      </c>
      <c r="N7" s="33">
        <v>14</v>
      </c>
      <c r="O7" s="33">
        <v>15</v>
      </c>
      <c r="P7" s="33">
        <v>16</v>
      </c>
      <c r="Q7" s="33">
        <v>17</v>
      </c>
      <c r="R7" s="33">
        <v>18</v>
      </c>
      <c r="S7" s="33">
        <v>19</v>
      </c>
    </row>
    <row r="8" ht="18" customHeight="1">
      <c r="A8" s="35" t="s">
        <v>72</v>
      </c>
      <c r="B8" s="35" t="s">
        <v>73</v>
      </c>
      <c r="C8" s="13">
        <v>58237992.54</v>
      </c>
      <c r="D8" s="10">
        <v>58237992.54</v>
      </c>
      <c r="E8" s="10">
        <v>42037992.54</v>
      </c>
      <c r="F8" s="10"/>
      <c r="G8" s="10"/>
      <c r="H8" s="10">
        <v>4600000</v>
      </c>
      <c r="I8" s="10">
        <v>11600000</v>
      </c>
      <c r="J8" s="10"/>
      <c r="K8" s="10"/>
      <c r="L8" s="10"/>
      <c r="M8" s="10"/>
      <c r="N8" s="10">
        <v>11600000</v>
      </c>
      <c r="O8" s="10"/>
      <c r="P8" s="10"/>
      <c r="Q8" s="10"/>
      <c r="R8" s="10"/>
      <c r="S8" s="10"/>
    </row>
    <row r="9" ht="18" customHeight="1">
      <c r="A9" s="36" t="s">
        <v>58</v>
      </c>
      <c r="B9" s="37"/>
      <c r="C9" s="10">
        <v>58237992.54</v>
      </c>
      <c r="D9" s="10">
        <v>58237992.54</v>
      </c>
      <c r="E9" s="10">
        <v>42037992.54</v>
      </c>
      <c r="F9" s="10"/>
      <c r="G9" s="10"/>
      <c r="H9" s="10">
        <v>4600000</v>
      </c>
      <c r="I9" s="10">
        <v>11600000</v>
      </c>
      <c r="J9" s="10"/>
      <c r="K9" s="10"/>
      <c r="L9" s="10"/>
      <c r="M9" s="10"/>
      <c r="N9" s="10">
        <v>11600000</v>
      </c>
      <c r="O9" s="10"/>
      <c r="P9" s="10"/>
      <c r="Q9" s="10"/>
      <c r="R9" s="10"/>
      <c r="S9" s="10"/>
    </row>
  </sheetData>
  <mergeCells>
    <mergeCell ref="S5:S6"/>
    <mergeCell ref="O5:O6"/>
    <mergeCell ref="P5:P6"/>
    <mergeCell ref="Q5:Q6"/>
    <mergeCell ref="R5:R6"/>
    <mergeCell ref="A1:S1"/>
    <mergeCell ref="A2:S2"/>
    <mergeCell ref="A3:B3"/>
    <mergeCell ref="A9:B9"/>
    <mergeCell ref="D4:N4"/>
    <mergeCell ref="O4:S4"/>
    <mergeCell ref="A4:A6"/>
    <mergeCell ref="B4:B6"/>
    <mergeCell ref="C4:C6"/>
    <mergeCell ref="D5:D6"/>
    <mergeCell ref="E5:E6"/>
    <mergeCell ref="F5:F6"/>
    <mergeCell ref="G5:G6"/>
    <mergeCell ref="H5:H6"/>
    <mergeCell ref="I5:N5"/>
  </mergeCells>
  <extLst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8EC759AF-3DEB-3157-2E12-1E04171C5908}" mc:Ignorable="x14ac xr xr2 xr3">
  <sheetPr>
    <outlinePr summaryRight="0"/>
  </sheetPr>
  <dimension ref="A1:O26"/>
  <sheetViews>
    <sheetView showGridLines="0" showZeros="0" topLeftCell="A1" workbookViewId="0" tabSelected="1">
      <selection activeCell="A1" sqref="A1"/>
    </sheetView>
  </sheetViews>
  <sheetFormatPr defaultRowHeight="12.75" defaultColWidth="8.57421875" customHeight="1"/>
  <cols>
    <col min="1" max="1" width="14.28125" customWidth="1"/>
    <col min="2" max="2" width="37.57421875" customWidth="1"/>
    <col min="3" max="8" width="24.57421875" customWidth="1"/>
    <col min="9" max="9" width="26.7109375" customWidth="1"/>
    <col min="10" max="11" width="24.421875" customWidth="1"/>
    <col min="12" max="15" width="24.57421875" customWidth="1"/>
  </cols>
  <sheetData>
    <row r="1" ht="17.25" customHeight="1">
      <c r="A1" s="1" t="s">
        <v>74</v>
      </c>
    </row>
    <row r="2" ht="41.25" customHeight="1">
      <c r="A2" s="17" t="str">
        <f>"2026"&amp;"年部门支出预算表"</f>
        <v>2026年部门支出预算表</v>
      </c>
    </row>
    <row r="3" ht="17.25" customHeight="1">
      <c r="A3" s="4" t="str">
        <f>"单位名称："&amp;"嵩明县第一中学"</f>
        <v>单位名称：嵩明县第一中学</v>
      </c>
      <c r="O3" s="1" t="s">
        <v>3</v>
      </c>
    </row>
    <row r="4" ht="27" customHeight="1">
      <c r="A4" s="38" t="s">
        <v>76</v>
      </c>
      <c r="B4" s="38" t="s">
        <v>77</v>
      </c>
      <c r="C4" s="38" t="s">
        <v>58</v>
      </c>
      <c r="D4" s="39" t="s">
        <v>61</v>
      </c>
      <c r="E4" s="40"/>
      <c r="F4" s="41"/>
      <c r="G4" s="42" t="s">
        <v>62</v>
      </c>
      <c r="H4" s="42" t="s">
        <v>63</v>
      </c>
      <c r="I4" s="42" t="s">
        <v>78</v>
      </c>
      <c r="J4" s="39" t="s">
        <v>65</v>
      </c>
      <c r="K4" s="40"/>
      <c r="L4" s="40"/>
      <c r="M4" s="40"/>
      <c r="N4" s="43"/>
      <c r="O4" s="44"/>
    </row>
    <row r="5" ht="42" customHeight="1">
      <c r="A5" s="45"/>
      <c r="B5" s="45"/>
      <c r="C5" s="46"/>
      <c r="D5" s="47" t="s">
        <v>60</v>
      </c>
      <c r="E5" s="47" t="s">
        <v>79</v>
      </c>
      <c r="F5" s="47" t="s">
        <v>80</v>
      </c>
      <c r="G5" s="46"/>
      <c r="H5" s="46"/>
      <c r="I5" s="48"/>
      <c r="J5" s="47" t="s">
        <v>60</v>
      </c>
      <c r="K5" s="49" t="s">
        <v>81</v>
      </c>
      <c r="L5" s="49" t="s">
        <v>82</v>
      </c>
      <c r="M5" s="49" t="s">
        <v>83</v>
      </c>
      <c r="N5" s="49" t="s">
        <v>84</v>
      </c>
      <c r="O5" s="49" t="s">
        <v>85</v>
      </c>
    </row>
    <row r="6" ht="18" customHeight="1">
      <c r="A6" s="50" t="s">
        <v>86</v>
      </c>
      <c r="B6" s="50" t="s">
        <v>87</v>
      </c>
      <c r="C6" s="50" t="s">
        <v>88</v>
      </c>
      <c r="D6" s="51" t="s">
        <v>89</v>
      </c>
      <c r="E6" s="51" t="s">
        <v>90</v>
      </c>
      <c r="F6" s="51" t="s">
        <v>91</v>
      </c>
      <c r="G6" s="51" t="s">
        <v>92</v>
      </c>
      <c r="H6" s="51" t="s">
        <v>93</v>
      </c>
      <c r="I6" s="51" t="s">
        <v>94</v>
      </c>
      <c r="J6" s="51" t="s">
        <v>95</v>
      </c>
      <c r="K6" s="51" t="s">
        <v>96</v>
      </c>
      <c r="L6" s="51" t="s">
        <v>97</v>
      </c>
      <c r="M6" s="51" t="s">
        <v>98</v>
      </c>
      <c r="N6" s="50" t="s">
        <v>99</v>
      </c>
      <c r="O6" s="51" t="s">
        <v>100</v>
      </c>
    </row>
    <row r="7" ht="21" customHeight="1">
      <c r="A7" s="52" t="s">
        <v>101</v>
      </c>
      <c r="B7" s="52" t="s">
        <v>102</v>
      </c>
      <c r="C7" s="10">
        <v>44452337</v>
      </c>
      <c r="D7" s="10">
        <v>28252337</v>
      </c>
      <c r="E7" s="10">
        <v>28252337</v>
      </c>
      <c r="F7" s="10"/>
      <c r="G7" s="10"/>
      <c r="H7" s="10"/>
      <c r="I7" s="10">
        <v>4600000</v>
      </c>
      <c r="J7" s="10">
        <v>11600000</v>
      </c>
      <c r="K7" s="10"/>
      <c r="L7" s="10"/>
      <c r="M7" s="10"/>
      <c r="N7" s="10"/>
      <c r="O7" s="10">
        <v>11600000</v>
      </c>
    </row>
    <row r="8" ht="21" customHeight="1">
      <c r="A8" s="53" t="s">
        <v>103</v>
      </c>
      <c r="B8" s="53" t="s">
        <v>104</v>
      </c>
      <c r="C8" s="10">
        <v>44452337</v>
      </c>
      <c r="D8" s="10">
        <v>28252337</v>
      </c>
      <c r="E8" s="10">
        <v>28252337</v>
      </c>
      <c r="F8" s="10"/>
      <c r="G8" s="10"/>
      <c r="H8" s="10"/>
      <c r="I8" s="10">
        <v>4600000</v>
      </c>
      <c r="J8" s="10">
        <v>11600000</v>
      </c>
      <c r="K8" s="10"/>
      <c r="L8" s="10"/>
      <c r="M8" s="10"/>
      <c r="N8" s="10"/>
      <c r="O8" s="10">
        <v>11600000</v>
      </c>
    </row>
    <row r="9" ht="21" customHeight="1">
      <c r="A9" s="54" t="s">
        <v>105</v>
      </c>
      <c r="B9" s="54" t="s">
        <v>106</v>
      </c>
      <c r="C9" s="10">
        <v>44452337</v>
      </c>
      <c r="D9" s="10">
        <v>28252337</v>
      </c>
      <c r="E9" s="10">
        <v>28252337</v>
      </c>
      <c r="F9" s="10"/>
      <c r="G9" s="10"/>
      <c r="H9" s="10"/>
      <c r="I9" s="10">
        <v>4600000</v>
      </c>
      <c r="J9" s="10">
        <v>11600000</v>
      </c>
      <c r="K9" s="10"/>
      <c r="L9" s="10"/>
      <c r="M9" s="10"/>
      <c r="N9" s="10"/>
      <c r="O9" s="10">
        <v>11600000</v>
      </c>
    </row>
    <row r="10" ht="21" customHeight="1">
      <c r="A10" s="52" t="s">
        <v>107</v>
      </c>
      <c r="B10" s="52" t="s">
        <v>108</v>
      </c>
      <c r="C10" s="10">
        <v>6123670.11</v>
      </c>
      <c r="D10" s="10">
        <v>6123670.11</v>
      </c>
      <c r="E10" s="10">
        <v>6100933.11</v>
      </c>
      <c r="F10" s="10">
        <v>22737</v>
      </c>
      <c r="G10" s="10"/>
      <c r="H10" s="10"/>
      <c r="I10" s="10"/>
      <c r="J10" s="10"/>
      <c r="K10" s="10"/>
      <c r="L10" s="10"/>
      <c r="M10" s="10"/>
      <c r="N10" s="10"/>
      <c r="O10" s="10"/>
    </row>
    <row r="11" ht="21" customHeight="1">
      <c r="A11" s="53" t="s">
        <v>109</v>
      </c>
      <c r="B11" s="53" t="s">
        <v>110</v>
      </c>
      <c r="C11" s="10">
        <v>5910883</v>
      </c>
      <c r="D11" s="10">
        <v>5910883</v>
      </c>
      <c r="E11" s="10">
        <v>5910883</v>
      </c>
      <c r="F11" s="10"/>
      <c r="G11" s="10"/>
      <c r="H11" s="10"/>
      <c r="I11" s="10"/>
      <c r="J11" s="10"/>
      <c r="K11" s="10"/>
      <c r="L11" s="10"/>
      <c r="M11" s="10"/>
      <c r="N11" s="10"/>
      <c r="O11" s="10"/>
    </row>
    <row r="12" ht="21" customHeight="1">
      <c r="A12" s="54" t="s">
        <v>111</v>
      </c>
      <c r="B12" s="54" t="s">
        <v>112</v>
      </c>
      <c r="C12" s="10">
        <v>1566880</v>
      </c>
      <c r="D12" s="10">
        <v>1566880</v>
      </c>
      <c r="E12" s="10">
        <v>1566880</v>
      </c>
      <c r="F12" s="10"/>
      <c r="G12" s="10"/>
      <c r="H12" s="10"/>
      <c r="I12" s="10"/>
      <c r="J12" s="10"/>
      <c r="K12" s="10"/>
      <c r="L12" s="10"/>
      <c r="M12" s="10"/>
      <c r="N12" s="10"/>
      <c r="O12" s="10"/>
    </row>
    <row r="13" ht="21" customHeight="1">
      <c r="A13" s="54" t="s">
        <v>113</v>
      </c>
      <c r="B13" s="54" t="s">
        <v>114</v>
      </c>
      <c r="C13" s="10">
        <v>4344003</v>
      </c>
      <c r="D13" s="10">
        <v>4344003</v>
      </c>
      <c r="E13" s="10">
        <v>4344003</v>
      </c>
      <c r="F13" s="10"/>
      <c r="G13" s="10"/>
      <c r="H13" s="10"/>
      <c r="I13" s="10"/>
      <c r="J13" s="10"/>
      <c r="K13" s="10"/>
      <c r="L13" s="10"/>
      <c r="M13" s="10"/>
      <c r="N13" s="10"/>
      <c r="O13" s="10"/>
    </row>
    <row r="14" ht="21" customHeight="1">
      <c r="A14" s="53" t="s">
        <v>115</v>
      </c>
      <c r="B14" s="53" t="s">
        <v>116</v>
      </c>
      <c r="C14" s="10">
        <v>22737</v>
      </c>
      <c r="D14" s="10">
        <v>22737</v>
      </c>
      <c r="E14" s="10"/>
      <c r="F14" s="10">
        <v>22737</v>
      </c>
      <c r="G14" s="10"/>
      <c r="H14" s="10"/>
      <c r="I14" s="10"/>
      <c r="J14" s="10"/>
      <c r="K14" s="10"/>
      <c r="L14" s="10"/>
      <c r="M14" s="10"/>
      <c r="N14" s="10"/>
      <c r="O14" s="10"/>
    </row>
    <row r="15" ht="21" customHeight="1">
      <c r="A15" s="54" t="s">
        <v>117</v>
      </c>
      <c r="B15" s="54" t="s">
        <v>118</v>
      </c>
      <c r="C15" s="10">
        <v>22737</v>
      </c>
      <c r="D15" s="10">
        <v>22737</v>
      </c>
      <c r="E15" s="10"/>
      <c r="F15" s="10">
        <v>22737</v>
      </c>
      <c r="G15" s="10"/>
      <c r="H15" s="10"/>
      <c r="I15" s="10"/>
      <c r="J15" s="10"/>
      <c r="K15" s="10"/>
      <c r="L15" s="10"/>
      <c r="M15" s="10"/>
      <c r="N15" s="10"/>
      <c r="O15" s="10"/>
    </row>
    <row r="16" ht="21" customHeight="1">
      <c r="A16" s="53" t="s">
        <v>119</v>
      </c>
      <c r="B16" s="53" t="s">
        <v>120</v>
      </c>
      <c r="C16" s="10">
        <v>190050.11</v>
      </c>
      <c r="D16" s="10">
        <v>190050.11</v>
      </c>
      <c r="E16" s="10">
        <v>190050.11</v>
      </c>
      <c r="F16" s="10"/>
      <c r="G16" s="10"/>
      <c r="H16" s="10"/>
      <c r="I16" s="10"/>
      <c r="J16" s="10"/>
      <c r="K16" s="10"/>
      <c r="L16" s="10"/>
      <c r="M16" s="10"/>
      <c r="N16" s="10"/>
      <c r="O16" s="10"/>
    </row>
    <row r="17" ht="21" customHeight="1">
      <c r="A17" s="54" t="s">
        <v>121</v>
      </c>
      <c r="B17" s="54" t="s">
        <v>120</v>
      </c>
      <c r="C17" s="10">
        <v>190050.11</v>
      </c>
      <c r="D17" s="10">
        <v>190050.11</v>
      </c>
      <c r="E17" s="10">
        <v>190050.11</v>
      </c>
      <c r="F17" s="10"/>
      <c r="G17" s="10"/>
      <c r="H17" s="10"/>
      <c r="I17" s="10"/>
      <c r="J17" s="10"/>
      <c r="K17" s="10"/>
      <c r="L17" s="10"/>
      <c r="M17" s="10"/>
      <c r="N17" s="10"/>
      <c r="O17" s="10"/>
    </row>
    <row r="18" ht="21" customHeight="1">
      <c r="A18" s="52" t="s">
        <v>122</v>
      </c>
      <c r="B18" s="52" t="s">
        <v>123</v>
      </c>
      <c r="C18" s="10">
        <v>3816463.51</v>
      </c>
      <c r="D18" s="10">
        <v>3816463.51</v>
      </c>
      <c r="E18" s="10">
        <v>3816463.51</v>
      </c>
      <c r="F18" s="10"/>
      <c r="G18" s="10"/>
      <c r="H18" s="10"/>
      <c r="I18" s="10"/>
      <c r="J18" s="10"/>
      <c r="K18" s="10"/>
      <c r="L18" s="10"/>
      <c r="M18" s="10"/>
      <c r="N18" s="10"/>
      <c r="O18" s="10"/>
    </row>
    <row r="19" ht="21" customHeight="1">
      <c r="A19" s="53" t="s">
        <v>124</v>
      </c>
      <c r="B19" s="53" t="s">
        <v>125</v>
      </c>
      <c r="C19" s="10">
        <v>3816463.51</v>
      </c>
      <c r="D19" s="10">
        <v>3816463.51</v>
      </c>
      <c r="E19" s="10">
        <v>3816463.51</v>
      </c>
      <c r="F19" s="10"/>
      <c r="G19" s="10"/>
      <c r="H19" s="10"/>
      <c r="I19" s="10"/>
      <c r="J19" s="10"/>
      <c r="K19" s="10"/>
      <c r="L19" s="10"/>
      <c r="M19" s="10"/>
      <c r="N19" s="10"/>
      <c r="O19" s="10"/>
    </row>
    <row r="20" ht="21" customHeight="1">
      <c r="A20" s="54" t="s">
        <v>126</v>
      </c>
      <c r="B20" s="54" t="s">
        <v>127</v>
      </c>
      <c r="C20" s="10">
        <v>1990137.66</v>
      </c>
      <c r="D20" s="10">
        <v>1990137.66</v>
      </c>
      <c r="E20" s="10">
        <v>1990137.66</v>
      </c>
      <c r="F20" s="10"/>
      <c r="G20" s="10"/>
      <c r="H20" s="10"/>
      <c r="I20" s="10"/>
      <c r="J20" s="10"/>
      <c r="K20" s="10"/>
      <c r="L20" s="10"/>
      <c r="M20" s="10"/>
      <c r="N20" s="10"/>
      <c r="O20" s="10"/>
    </row>
    <row r="21" ht="21" customHeight="1">
      <c r="A21" s="54" t="s">
        <v>128</v>
      </c>
      <c r="B21" s="54" t="s">
        <v>129</v>
      </c>
      <c r="C21" s="10">
        <v>1574505.85</v>
      </c>
      <c r="D21" s="10">
        <v>1574505.85</v>
      </c>
      <c r="E21" s="10">
        <v>1574505.85</v>
      </c>
      <c r="F21" s="10"/>
      <c r="G21" s="10"/>
      <c r="H21" s="10"/>
      <c r="I21" s="10"/>
      <c r="J21" s="10"/>
      <c r="K21" s="10"/>
      <c r="L21" s="10"/>
      <c r="M21" s="10"/>
      <c r="N21" s="10"/>
      <c r="O21" s="10"/>
    </row>
    <row r="22" ht="21" customHeight="1">
      <c r="A22" s="54" t="s">
        <v>130</v>
      </c>
      <c r="B22" s="54" t="s">
        <v>131</v>
      </c>
      <c r="C22" s="10">
        <v>251820</v>
      </c>
      <c r="D22" s="10">
        <v>251820</v>
      </c>
      <c r="E22" s="10">
        <v>251820</v>
      </c>
      <c r="F22" s="10"/>
      <c r="G22" s="10"/>
      <c r="H22" s="10"/>
      <c r="I22" s="10"/>
      <c r="J22" s="10"/>
      <c r="K22" s="10"/>
      <c r="L22" s="10"/>
      <c r="M22" s="10"/>
      <c r="N22" s="10"/>
      <c r="O22" s="10"/>
    </row>
    <row r="23" ht="21" customHeight="1">
      <c r="A23" s="52" t="s">
        <v>132</v>
      </c>
      <c r="B23" s="52" t="s">
        <v>133</v>
      </c>
      <c r="C23" s="10">
        <v>3845521.92</v>
      </c>
      <c r="D23" s="10">
        <v>3845521.92</v>
      </c>
      <c r="E23" s="10">
        <v>3845521.92</v>
      </c>
      <c r="F23" s="10"/>
      <c r="G23" s="10"/>
      <c r="H23" s="10"/>
      <c r="I23" s="10"/>
      <c r="J23" s="10"/>
      <c r="K23" s="10"/>
      <c r="L23" s="10"/>
      <c r="M23" s="10"/>
      <c r="N23" s="10"/>
      <c r="O23" s="10"/>
    </row>
    <row r="24" ht="21" customHeight="1">
      <c r="A24" s="53" t="s">
        <v>134</v>
      </c>
      <c r="B24" s="53" t="s">
        <v>135</v>
      </c>
      <c r="C24" s="10">
        <v>3845521.92</v>
      </c>
      <c r="D24" s="10">
        <v>3845521.92</v>
      </c>
      <c r="E24" s="10">
        <v>3845521.92</v>
      </c>
      <c r="F24" s="10"/>
      <c r="G24" s="10"/>
      <c r="H24" s="10"/>
      <c r="I24" s="10"/>
      <c r="J24" s="10"/>
      <c r="K24" s="10"/>
      <c r="L24" s="10"/>
      <c r="M24" s="10"/>
      <c r="N24" s="10"/>
      <c r="O24" s="10"/>
    </row>
    <row r="25" ht="21" customHeight="1">
      <c r="A25" s="54" t="s">
        <v>136</v>
      </c>
      <c r="B25" s="54" t="s">
        <v>137</v>
      </c>
      <c r="C25" s="10">
        <v>3845521.92</v>
      </c>
      <c r="D25" s="10">
        <v>3845521.92</v>
      </c>
      <c r="E25" s="10">
        <v>3845521.92</v>
      </c>
      <c r="F25" s="10"/>
      <c r="G25" s="10"/>
      <c r="H25" s="10"/>
      <c r="I25" s="10"/>
      <c r="J25" s="10"/>
      <c r="K25" s="10"/>
      <c r="L25" s="10"/>
      <c r="M25" s="10"/>
      <c r="N25" s="10"/>
      <c r="O25" s="10"/>
    </row>
    <row r="26" ht="21" customHeight="1">
      <c r="A26" s="55" t="s">
        <v>58</v>
      </c>
      <c r="B26" s="56"/>
      <c r="C26" s="10">
        <v>58237992.54</v>
      </c>
      <c r="D26" s="10">
        <v>42037992.54</v>
      </c>
      <c r="E26" s="10">
        <v>42015255.54</v>
      </c>
      <c r="F26" s="10">
        <v>22737</v>
      </c>
      <c r="G26" s="10"/>
      <c r="H26" s="10"/>
      <c r="I26" s="10">
        <v>4600000</v>
      </c>
      <c r="J26" s="10">
        <v>11600000</v>
      </c>
      <c r="K26" s="10"/>
      <c r="L26" s="10"/>
      <c r="M26" s="10"/>
      <c r="N26" s="10"/>
      <c r="O26" s="10">
        <v>11600000</v>
      </c>
    </row>
  </sheetData>
  <mergeCells>
    <mergeCell ref="A1:O1"/>
    <mergeCell ref="A2:O2"/>
    <mergeCell ref="A3:B3"/>
    <mergeCell ref="A26:B26"/>
    <mergeCell ref="G4:G5"/>
    <mergeCell ref="H4:H5"/>
    <mergeCell ref="I4:I5"/>
    <mergeCell ref="C4:C5"/>
    <mergeCell ref="A4:A5"/>
    <mergeCell ref="B4:B5"/>
    <mergeCell ref="J4:O4"/>
    <mergeCell ref="D4:F4"/>
  </mergeCells>
  <extLst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46BC1097-E262-5892-EDEF-589C5C661066}" mc:Ignorable="x14ac xr xr2 xr3">
  <sheetPr>
    <outlinePr summaryRight="0"/>
  </sheetPr>
  <dimension ref="A1:D34"/>
  <sheetViews>
    <sheetView showGridLines="0" showZeros="0" topLeftCell="A1" workbookViewId="0" tabSelected="1">
      <selection activeCell="A1" sqref="A1"/>
    </sheetView>
  </sheetViews>
  <sheetFormatPr defaultRowHeight="12.75" defaultColWidth="8.57421875" customHeight="1"/>
  <cols>
    <col min="1" max="4" width="35.57421875" customWidth="1"/>
  </cols>
  <sheetData>
    <row r="1" ht="15" customHeight="1">
      <c r="A1" s="57"/>
      <c r="B1" s="1"/>
      <c r="C1" s="1"/>
      <c r="D1" s="1" t="s">
        <v>138</v>
      </c>
    </row>
    <row r="2" ht="41.25" customHeight="1">
      <c r="A2" s="3" t="str">
        <f>"2026"&amp;"年部门财政拨款收支预算总表"</f>
        <v>2026年部门财政拨款收支预算总表</v>
      </c>
    </row>
    <row r="3" ht="17.25" customHeight="1">
      <c r="A3" s="4" t="str">
        <f>"单位名称："&amp;"嵩明县第一中学"</f>
        <v>单位名称：嵩明县第一中学</v>
      </c>
      <c r="B3" s="5"/>
      <c r="D3" s="1" t="s">
        <v>3</v>
      </c>
    </row>
    <row r="4" ht="17.25" customHeight="1">
      <c r="A4" s="7" t="s">
        <v>4</v>
      </c>
      <c r="B4" s="8"/>
      <c r="C4" s="7" t="s">
        <v>5</v>
      </c>
      <c r="D4" s="8"/>
    </row>
    <row r="5" ht="18.75" customHeight="1">
      <c r="A5" s="7" t="s">
        <v>6</v>
      </c>
      <c r="B5" s="7" t="s">
        <v>7</v>
      </c>
      <c r="C5" s="7" t="s">
        <v>8</v>
      </c>
      <c r="D5" s="7" t="s">
        <v>7</v>
      </c>
    </row>
    <row r="6" ht="16.5" customHeight="1">
      <c r="A6" s="9" t="s">
        <v>140</v>
      </c>
      <c r="B6" s="10">
        <v>42037992.54</v>
      </c>
      <c r="C6" s="9" t="s">
        <v>141</v>
      </c>
      <c r="D6" s="58">
        <v>42037992.54</v>
      </c>
    </row>
    <row r="7" ht="16.5" customHeight="1">
      <c r="A7" s="9" t="s">
        <v>142</v>
      </c>
      <c r="B7" s="10">
        <v>42037992.54</v>
      </c>
      <c r="C7" s="9" t="s">
        <v>143</v>
      </c>
      <c r="D7" s="58"/>
    </row>
    <row r="8" ht="16.5" customHeight="1">
      <c r="A8" s="9" t="s">
        <v>144</v>
      </c>
      <c r="B8" s="10"/>
      <c r="C8" s="9" t="s">
        <v>145</v>
      </c>
      <c r="D8" s="58"/>
    </row>
    <row r="9" ht="16.5" customHeight="1">
      <c r="A9" s="9" t="s">
        <v>146</v>
      </c>
      <c r="B9" s="10"/>
      <c r="C9" s="9" t="s">
        <v>147</v>
      </c>
      <c r="D9" s="58"/>
    </row>
    <row r="10" ht="16.5" customHeight="1">
      <c r="A10" s="9" t="s">
        <v>148</v>
      </c>
      <c r="B10" s="10"/>
      <c r="C10" s="9" t="s">
        <v>149</v>
      </c>
      <c r="D10" s="58"/>
    </row>
    <row r="11" ht="16.5" customHeight="1">
      <c r="A11" s="9" t="s">
        <v>142</v>
      </c>
      <c r="B11" s="10"/>
      <c r="C11" s="9" t="s">
        <v>150</v>
      </c>
      <c r="D11" s="58">
        <v>28252337</v>
      </c>
    </row>
    <row r="12" ht="16.5" customHeight="1">
      <c r="A12" s="14" t="s">
        <v>144</v>
      </c>
      <c r="B12" s="10"/>
      <c r="C12" s="59" t="s">
        <v>151</v>
      </c>
      <c r="D12" s="58"/>
    </row>
    <row r="13" ht="16.5" customHeight="1">
      <c r="A13" s="14" t="s">
        <v>146</v>
      </c>
      <c r="B13" s="10"/>
      <c r="C13" s="59" t="s">
        <v>152</v>
      </c>
      <c r="D13" s="58"/>
    </row>
    <row r="14" ht="16.5" customHeight="1">
      <c r="A14" s="15"/>
      <c r="B14" s="10"/>
      <c r="C14" s="59" t="s">
        <v>153</v>
      </c>
      <c r="D14" s="58">
        <v>6123670.11</v>
      </c>
    </row>
    <row r="15" ht="16.5" customHeight="1">
      <c r="A15" s="15"/>
      <c r="B15" s="10"/>
      <c r="C15" s="59" t="s">
        <v>154</v>
      </c>
      <c r="D15" s="58">
        <v>3816463.51</v>
      </c>
    </row>
    <row r="16" ht="16.5" customHeight="1">
      <c r="A16" s="15"/>
      <c r="B16" s="10"/>
      <c r="C16" s="59" t="s">
        <v>155</v>
      </c>
      <c r="D16" s="58"/>
    </row>
    <row r="17" ht="16.5" customHeight="1">
      <c r="A17" s="15"/>
      <c r="B17" s="10"/>
      <c r="C17" s="59" t="s">
        <v>156</v>
      </c>
      <c r="D17" s="58"/>
    </row>
    <row r="18" ht="16.5" customHeight="1">
      <c r="A18" s="15"/>
      <c r="B18" s="10"/>
      <c r="C18" s="59" t="s">
        <v>157</v>
      </c>
      <c r="D18" s="58"/>
    </row>
    <row r="19" ht="16.5" customHeight="1">
      <c r="A19" s="15"/>
      <c r="B19" s="10"/>
      <c r="C19" s="59" t="s">
        <v>158</v>
      </c>
      <c r="D19" s="58"/>
    </row>
    <row r="20" ht="16.5" customHeight="1">
      <c r="A20" s="15"/>
      <c r="B20" s="10"/>
      <c r="C20" s="59" t="s">
        <v>159</v>
      </c>
      <c r="D20" s="58"/>
    </row>
    <row r="21" ht="16.5" customHeight="1">
      <c r="A21" s="15"/>
      <c r="B21" s="10"/>
      <c r="C21" s="59" t="s">
        <v>160</v>
      </c>
      <c r="D21" s="58"/>
    </row>
    <row r="22" ht="16.5" customHeight="1">
      <c r="A22" s="15"/>
      <c r="B22" s="10"/>
      <c r="C22" s="59" t="s">
        <v>161</v>
      </c>
      <c r="D22" s="58"/>
    </row>
    <row r="23" ht="16.5" customHeight="1">
      <c r="A23" s="15"/>
      <c r="B23" s="10"/>
      <c r="C23" s="59" t="s">
        <v>162</v>
      </c>
      <c r="D23" s="58"/>
    </row>
    <row r="24" ht="16.5" customHeight="1">
      <c r="A24" s="15"/>
      <c r="B24" s="10"/>
      <c r="C24" s="59" t="s">
        <v>163</v>
      </c>
      <c r="D24" s="58"/>
    </row>
    <row r="25" ht="16.5" customHeight="1">
      <c r="A25" s="15"/>
      <c r="B25" s="10"/>
      <c r="C25" s="59" t="s">
        <v>164</v>
      </c>
      <c r="D25" s="58">
        <v>3845521.92</v>
      </c>
    </row>
    <row r="26" ht="16.5" customHeight="1">
      <c r="A26" s="15"/>
      <c r="B26" s="10"/>
      <c r="C26" s="59" t="s">
        <v>165</v>
      </c>
      <c r="D26" s="58"/>
    </row>
    <row r="27" ht="16.5" customHeight="1">
      <c r="A27" s="15"/>
      <c r="B27" s="10"/>
      <c r="C27" s="59" t="s">
        <v>166</v>
      </c>
      <c r="D27" s="58"/>
    </row>
    <row r="28" ht="16.5" customHeight="1">
      <c r="A28" s="15"/>
      <c r="B28" s="10"/>
      <c r="C28" s="59" t="s">
        <v>167</v>
      </c>
      <c r="D28" s="58"/>
    </row>
    <row r="29" ht="16.5" customHeight="1">
      <c r="A29" s="15"/>
      <c r="B29" s="10"/>
      <c r="C29" s="59" t="s">
        <v>168</v>
      </c>
      <c r="D29" s="58"/>
    </row>
    <row r="30" ht="16.5" customHeight="1">
      <c r="A30" s="15"/>
      <c r="B30" s="10"/>
      <c r="C30" s="59" t="s">
        <v>169</v>
      </c>
      <c r="D30" s="58"/>
    </row>
    <row r="31" ht="16.5" customHeight="1">
      <c r="A31" s="15"/>
      <c r="B31" s="10"/>
      <c r="C31" s="14" t="s">
        <v>170</v>
      </c>
      <c r="D31" s="58"/>
    </row>
    <row r="32" ht="16.5" customHeight="1">
      <c r="A32" s="15"/>
      <c r="B32" s="10"/>
      <c r="C32" s="14" t="s">
        <v>171</v>
      </c>
      <c r="D32" s="58"/>
    </row>
    <row r="33" ht="16.5" customHeight="1">
      <c r="A33" s="15"/>
      <c r="B33" s="10"/>
      <c r="C33" s="60" t="s">
        <v>172</v>
      </c>
      <c r="D33" s="58"/>
    </row>
    <row r="34" ht="15" customHeight="1">
      <c r="A34" s="16" t="s">
        <v>52</v>
      </c>
      <c r="B34" s="61">
        <v>42037992.54</v>
      </c>
      <c r="C34" s="16" t="s">
        <v>53</v>
      </c>
      <c r="D34" s="61">
        <v>42037992.54</v>
      </c>
    </row>
  </sheetData>
  <mergeCells>
    <mergeCell ref="A2:D2"/>
    <mergeCell ref="A4:B4"/>
    <mergeCell ref="C4:D4"/>
    <mergeCell ref="A3:B3"/>
  </mergeCells>
  <extLst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7C9AED46-7AAE-445C-EE14-A23AEE6F9C97}" mc:Ignorable="x14ac xr xr2 xr3">
  <sheetPr>
    <outlinePr summaryRight="0"/>
  </sheetPr>
  <dimension ref="A1:G26"/>
  <sheetViews>
    <sheetView showZeros="0" topLeftCell="A1" workbookViewId="0" tabSelected="1">
      <selection activeCell="A1" sqref="A1"/>
    </sheetView>
  </sheetViews>
  <sheetFormatPr defaultRowHeight="14.25" defaultColWidth="9.140625" customHeight="1"/>
  <cols>
    <col min="1" max="1" width="20.140625" customWidth="1"/>
    <col min="2" max="2" width="44.00390625" customWidth="1"/>
    <col min="3" max="7" width="24.140625" customWidth="1"/>
  </cols>
  <sheetData>
    <row r="1" ht="14.25" customHeight="1">
      <c r="D1" s="62"/>
      <c r="F1" s="63"/>
      <c r="G1" s="6" t="s">
        <v>173</v>
      </c>
    </row>
    <row r="2" ht="41.25" customHeight="1">
      <c r="A2" s="64" t="str">
        <f>"2026"&amp;"年一般公共预算支出预算表（按功能科目分类）"</f>
        <v>2026年一般公共预算支出预算表（按功能科目分类）</v>
      </c>
      <c r="B2" s="64"/>
      <c r="C2" s="64"/>
      <c r="D2" s="64"/>
      <c r="E2" s="64"/>
      <c r="F2" s="64"/>
      <c r="G2" s="64"/>
    </row>
    <row r="3" ht="18" customHeight="1">
      <c r="A3" s="65" t="str">
        <f>"单位名称："&amp;"嵩明县第一中学"</f>
        <v>单位名称：嵩明县第一中学</v>
      </c>
      <c r="F3" s="66"/>
      <c r="G3" s="6" t="s">
        <v>3</v>
      </c>
    </row>
    <row r="4" ht="20.25" customHeight="1">
      <c r="A4" s="67" t="s">
        <v>175</v>
      </c>
      <c r="B4" s="68"/>
      <c r="C4" s="69" t="s">
        <v>58</v>
      </c>
      <c r="D4" s="70" t="s">
        <v>79</v>
      </c>
      <c r="E4" s="71"/>
      <c r="F4" s="72"/>
      <c r="G4" s="73" t="s">
        <v>80</v>
      </c>
    </row>
    <row r="5" ht="20.25" customHeight="1">
      <c r="A5" s="74" t="s">
        <v>76</v>
      </c>
      <c r="B5" s="74" t="s">
        <v>77</v>
      </c>
      <c r="C5" s="75"/>
      <c r="D5" s="76" t="s">
        <v>60</v>
      </c>
      <c r="E5" s="76" t="s">
        <v>176</v>
      </c>
      <c r="F5" s="76" t="s">
        <v>177</v>
      </c>
      <c r="G5" s="77"/>
    </row>
    <row r="6" ht="15" customHeight="1">
      <c r="A6" s="78" t="s">
        <v>86</v>
      </c>
      <c r="B6" s="78" t="s">
        <v>87</v>
      </c>
      <c r="C6" s="78" t="s">
        <v>88</v>
      </c>
      <c r="D6" s="78" t="s">
        <v>89</v>
      </c>
      <c r="E6" s="78" t="s">
        <v>90</v>
      </c>
      <c r="F6" s="78" t="s">
        <v>91</v>
      </c>
      <c r="G6" s="78" t="s">
        <v>92</v>
      </c>
    </row>
    <row r="7" ht="18" customHeight="1">
      <c r="A7" s="79" t="s">
        <v>101</v>
      </c>
      <c r="B7" s="79" t="s">
        <v>102</v>
      </c>
      <c r="C7" s="10">
        <v>28252337</v>
      </c>
      <c r="D7" s="10">
        <v>28252337</v>
      </c>
      <c r="E7" s="10">
        <v>27261036</v>
      </c>
      <c r="F7" s="10">
        <v>991301</v>
      </c>
      <c r="G7" s="10"/>
    </row>
    <row r="8" ht="18" customHeight="1">
      <c r="A8" s="80" t="s">
        <v>103</v>
      </c>
      <c r="B8" s="80" t="s">
        <v>104</v>
      </c>
      <c r="C8" s="10">
        <v>28252337</v>
      </c>
      <c r="D8" s="10">
        <v>28252337</v>
      </c>
      <c r="E8" s="10">
        <v>27261036</v>
      </c>
      <c r="F8" s="10">
        <v>991301</v>
      </c>
      <c r="G8" s="10"/>
    </row>
    <row r="9" ht="18" customHeight="1">
      <c r="A9" s="81" t="s">
        <v>105</v>
      </c>
      <c r="B9" s="81" t="s">
        <v>106</v>
      </c>
      <c r="C9" s="10">
        <v>28252337</v>
      </c>
      <c r="D9" s="10">
        <v>28252337</v>
      </c>
      <c r="E9" s="10">
        <v>27261036</v>
      </c>
      <c r="F9" s="10">
        <v>991301</v>
      </c>
      <c r="G9" s="10"/>
    </row>
    <row r="10" ht="18" customHeight="1">
      <c r="A10" s="79" t="s">
        <v>107</v>
      </c>
      <c r="B10" s="79" t="s">
        <v>108</v>
      </c>
      <c r="C10" s="10">
        <v>6123670.11</v>
      </c>
      <c r="D10" s="10">
        <v>6100933.11</v>
      </c>
      <c r="E10" s="10">
        <v>6034933.11</v>
      </c>
      <c r="F10" s="10">
        <v>66000</v>
      </c>
      <c r="G10" s="10">
        <v>22737</v>
      </c>
    </row>
    <row r="11" ht="18" customHeight="1">
      <c r="A11" s="80" t="s">
        <v>109</v>
      </c>
      <c r="B11" s="80" t="s">
        <v>110</v>
      </c>
      <c r="C11" s="10">
        <v>5910883</v>
      </c>
      <c r="D11" s="10">
        <v>5910883</v>
      </c>
      <c r="E11" s="10">
        <v>5844883</v>
      </c>
      <c r="F11" s="10">
        <v>66000</v>
      </c>
      <c r="G11" s="10"/>
    </row>
    <row r="12" ht="18" customHeight="1">
      <c r="A12" s="81" t="s">
        <v>111</v>
      </c>
      <c r="B12" s="81" t="s">
        <v>112</v>
      </c>
      <c r="C12" s="10">
        <v>1566880</v>
      </c>
      <c r="D12" s="10">
        <v>1566880</v>
      </c>
      <c r="E12" s="10">
        <v>1500880</v>
      </c>
      <c r="F12" s="10">
        <v>66000</v>
      </c>
      <c r="G12" s="10"/>
    </row>
    <row r="13" ht="18" customHeight="1">
      <c r="A13" s="81" t="s">
        <v>113</v>
      </c>
      <c r="B13" s="81" t="s">
        <v>114</v>
      </c>
      <c r="C13" s="10">
        <v>4344003</v>
      </c>
      <c r="D13" s="10">
        <v>4344003</v>
      </c>
      <c r="E13" s="10">
        <v>4344003</v>
      </c>
      <c r="F13" s="10"/>
      <c r="G13" s="10"/>
    </row>
    <row r="14" ht="18" customHeight="1">
      <c r="A14" s="80" t="s">
        <v>115</v>
      </c>
      <c r="B14" s="80" t="s">
        <v>116</v>
      </c>
      <c r="C14" s="10">
        <v>22737</v>
      </c>
      <c r="D14" s="10"/>
      <c r="E14" s="10"/>
      <c r="F14" s="10"/>
      <c r="G14" s="10">
        <v>22737</v>
      </c>
    </row>
    <row r="15" ht="18" customHeight="1">
      <c r="A15" s="81" t="s">
        <v>117</v>
      </c>
      <c r="B15" s="81" t="s">
        <v>118</v>
      </c>
      <c r="C15" s="10">
        <v>22737</v>
      </c>
      <c r="D15" s="10"/>
      <c r="E15" s="10"/>
      <c r="F15" s="10"/>
      <c r="G15" s="10">
        <v>22737</v>
      </c>
    </row>
    <row r="16" ht="18" customHeight="1">
      <c r="A16" s="80" t="s">
        <v>119</v>
      </c>
      <c r="B16" s="80" t="s">
        <v>120</v>
      </c>
      <c r="C16" s="10">
        <v>190050.11</v>
      </c>
      <c r="D16" s="10">
        <v>190050.11</v>
      </c>
      <c r="E16" s="10">
        <v>190050.11</v>
      </c>
      <c r="F16" s="10"/>
      <c r="G16" s="10"/>
    </row>
    <row r="17" ht="18" customHeight="1">
      <c r="A17" s="81" t="s">
        <v>121</v>
      </c>
      <c r="B17" s="81" t="s">
        <v>120</v>
      </c>
      <c r="C17" s="10">
        <v>190050.11</v>
      </c>
      <c r="D17" s="10">
        <v>190050.11</v>
      </c>
      <c r="E17" s="10">
        <v>190050.11</v>
      </c>
      <c r="F17" s="10"/>
      <c r="G17" s="10"/>
    </row>
    <row r="18" ht="18" customHeight="1">
      <c r="A18" s="79" t="s">
        <v>122</v>
      </c>
      <c r="B18" s="79" t="s">
        <v>123</v>
      </c>
      <c r="C18" s="10">
        <v>3816463.51</v>
      </c>
      <c r="D18" s="10">
        <v>3816463.51</v>
      </c>
      <c r="E18" s="10">
        <v>3816463.51</v>
      </c>
      <c r="F18" s="10"/>
      <c r="G18" s="10"/>
    </row>
    <row r="19" ht="18" customHeight="1">
      <c r="A19" s="80" t="s">
        <v>124</v>
      </c>
      <c r="B19" s="80" t="s">
        <v>125</v>
      </c>
      <c r="C19" s="10">
        <v>3816463.51</v>
      </c>
      <c r="D19" s="10">
        <v>3816463.51</v>
      </c>
      <c r="E19" s="10">
        <v>3816463.51</v>
      </c>
      <c r="F19" s="10"/>
      <c r="G19" s="10"/>
    </row>
    <row r="20" ht="18" customHeight="1">
      <c r="A20" s="81" t="s">
        <v>126</v>
      </c>
      <c r="B20" s="81" t="s">
        <v>127</v>
      </c>
      <c r="C20" s="10">
        <v>1990137.66</v>
      </c>
      <c r="D20" s="10">
        <v>1990137.66</v>
      </c>
      <c r="E20" s="10">
        <v>1990137.66</v>
      </c>
      <c r="F20" s="10"/>
      <c r="G20" s="10"/>
    </row>
    <row r="21" ht="18" customHeight="1">
      <c r="A21" s="81" t="s">
        <v>128</v>
      </c>
      <c r="B21" s="81" t="s">
        <v>129</v>
      </c>
      <c r="C21" s="10">
        <v>1574505.85</v>
      </c>
      <c r="D21" s="10">
        <v>1574505.85</v>
      </c>
      <c r="E21" s="10">
        <v>1574505.85</v>
      </c>
      <c r="F21" s="10"/>
      <c r="G21" s="10"/>
    </row>
    <row r="22" ht="18" customHeight="1">
      <c r="A22" s="81" t="s">
        <v>130</v>
      </c>
      <c r="B22" s="81" t="s">
        <v>131</v>
      </c>
      <c r="C22" s="10">
        <v>251820</v>
      </c>
      <c r="D22" s="10">
        <v>251820</v>
      </c>
      <c r="E22" s="10">
        <v>251820</v>
      </c>
      <c r="F22" s="10"/>
      <c r="G22" s="10"/>
    </row>
    <row r="23" ht="18" customHeight="1">
      <c r="A23" s="79" t="s">
        <v>132</v>
      </c>
      <c r="B23" s="79" t="s">
        <v>133</v>
      </c>
      <c r="C23" s="10">
        <v>3845521.92</v>
      </c>
      <c r="D23" s="10">
        <v>3845521.92</v>
      </c>
      <c r="E23" s="10">
        <v>3845521.92</v>
      </c>
      <c r="F23" s="10"/>
      <c r="G23" s="10"/>
    </row>
    <row r="24" ht="18" customHeight="1">
      <c r="A24" s="80" t="s">
        <v>134</v>
      </c>
      <c r="B24" s="80" t="s">
        <v>135</v>
      </c>
      <c r="C24" s="10">
        <v>3845521.92</v>
      </c>
      <c r="D24" s="10">
        <v>3845521.92</v>
      </c>
      <c r="E24" s="10">
        <v>3845521.92</v>
      </c>
      <c r="F24" s="10"/>
      <c r="G24" s="10"/>
    </row>
    <row r="25" ht="18" customHeight="1">
      <c r="A25" s="81" t="s">
        <v>136</v>
      </c>
      <c r="B25" s="81" t="s">
        <v>137</v>
      </c>
      <c r="C25" s="10">
        <v>3845521.92</v>
      </c>
      <c r="D25" s="10">
        <v>3845521.92</v>
      </c>
      <c r="E25" s="10">
        <v>3845521.92</v>
      </c>
      <c r="F25" s="10"/>
      <c r="G25" s="10"/>
    </row>
    <row r="26" ht="18" customHeight="1">
      <c r="A26" s="82" t="s">
        <v>178</v>
      </c>
      <c r="B26" s="83" t="s">
        <v>178</v>
      </c>
      <c r="C26" s="10">
        <v>42037992.54</v>
      </c>
      <c r="D26" s="10">
        <v>42015255.54</v>
      </c>
      <c r="E26" s="10">
        <v>40957954.54</v>
      </c>
      <c r="F26" s="10">
        <v>1057301</v>
      </c>
      <c r="G26" s="10">
        <v>22737</v>
      </c>
    </row>
  </sheetData>
  <mergeCells>
    <mergeCell ref="A2:G2"/>
    <mergeCell ref="A4:B4"/>
    <mergeCell ref="A26:B26"/>
    <mergeCell ref="G4:G5"/>
    <mergeCell ref="D4:F4"/>
    <mergeCell ref="C4:C5"/>
  </mergeCells>
  <extLst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9ED7D5FA-99D1-86FA-A0B2-F0B4C6246D52}" mc:Ignorable="x14ac xr xr2 xr3">
  <sheetPr>
    <outlinePr summaryRight="0"/>
  </sheetPr>
  <dimension ref="A1:F7"/>
  <sheetViews>
    <sheetView showZeros="0" topLeftCell="B1" workbookViewId="0" tabSelected="1">
      <selection activeCell="A1" sqref="A1"/>
    </sheetView>
  </sheetViews>
  <sheetFormatPr defaultRowHeight="14.25" defaultColWidth="10.421875" customHeight="1"/>
  <cols>
    <col min="1" max="6" width="28.140625" customWidth="1"/>
  </cols>
  <sheetData>
    <row r="1" ht="14.25" customHeight="1">
      <c r="A1" s="84"/>
      <c r="B1" s="84"/>
      <c r="C1" s="84"/>
      <c r="D1" s="84"/>
      <c r="E1" s="57"/>
      <c r="F1" s="85" t="s">
        <v>179</v>
      </c>
    </row>
    <row r="2" ht="41.25" customHeight="1">
      <c r="A2" s="86" t="str">
        <f>"2026"&amp;"年一般公共预算“三公”经费支出预算表"</f>
        <v>2026年一般公共预算“三公”经费支出预算表</v>
      </c>
      <c r="B2" s="84"/>
      <c r="C2" s="84"/>
      <c r="D2" s="84"/>
      <c r="E2" s="57"/>
      <c r="F2" s="84"/>
    </row>
    <row r="3" ht="14.25" customHeight="1">
      <c r="A3" s="87" t="str">
        <f>"单位名称："&amp;"嵩明县第一中学"</f>
        <v>单位名称：嵩明县第一中学</v>
      </c>
      <c r="B3" s="88"/>
      <c r="D3" s="84"/>
      <c r="E3" s="57"/>
      <c r="F3" s="2" t="s">
        <v>3</v>
      </c>
    </row>
    <row r="4" ht="27" customHeight="1">
      <c r="A4" s="89" t="s">
        <v>181</v>
      </c>
      <c r="B4" s="89" t="s">
        <v>182</v>
      </c>
      <c r="C4" s="36" t="s">
        <v>183</v>
      </c>
      <c r="D4" s="89"/>
      <c r="E4" s="90"/>
      <c r="F4" s="89" t="s">
        <v>184</v>
      </c>
    </row>
    <row r="5" ht="28.5" customHeight="1">
      <c r="A5" s="91"/>
      <c r="B5" s="92"/>
      <c r="C5" s="90" t="s">
        <v>60</v>
      </c>
      <c r="D5" s="90" t="s">
        <v>185</v>
      </c>
      <c r="E5" s="90" t="s">
        <v>186</v>
      </c>
      <c r="F5" s="93"/>
    </row>
    <row r="6" ht="17.25" customHeight="1">
      <c r="A6" s="94" t="s">
        <v>86</v>
      </c>
      <c r="B6" s="94" t="s">
        <v>87</v>
      </c>
      <c r="C6" s="94" t="s">
        <v>88</v>
      </c>
      <c r="D6" s="94" t="s">
        <v>89</v>
      </c>
      <c r="E6" s="94" t="s">
        <v>90</v>
      </c>
      <c r="F6" s="94" t="s">
        <v>91</v>
      </c>
    </row>
    <row r="7" ht="17.25" customHeight="1">
      <c r="A7" s="10">
        <v>24000</v>
      </c>
      <c r="B7" s="10"/>
      <c r="C7" s="10">
        <v>24000</v>
      </c>
      <c r="D7" s="10"/>
      <c r="E7" s="10">
        <v>24000</v>
      </c>
      <c r="F7" s="10"/>
    </row>
  </sheetData>
  <mergeCells>
    <mergeCell ref="A2:F2"/>
    <mergeCell ref="A3:B3"/>
    <mergeCell ref="A4:A5"/>
    <mergeCell ref="B4:B5"/>
    <mergeCell ref="C4:E4"/>
    <mergeCell ref="F4:F5"/>
  </mergeCells>
  <extLst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33652A8F-0E29-AFC1-5C23-B2F558ECFFCB}" mc:Ignorable="x14ac xr xr2 xr3">
  <sheetPr>
    <outlinePr summaryRight="0"/>
  </sheetPr>
  <dimension ref="A1:X32"/>
  <sheetViews>
    <sheetView showZeros="0" topLeftCell="G1" workbookViewId="0" tabSelected="1">
      <selection activeCell="A1" sqref="A1"/>
    </sheetView>
  </sheetViews>
  <sheetFormatPr defaultRowHeight="14.25" defaultColWidth="9.140625" customHeight="1"/>
  <cols>
    <col min="1" max="2" width="32.8515625" customWidth="1"/>
    <col min="3" max="3" width="20.7109375" customWidth="1"/>
    <col min="4" max="4" width="31.28125" customWidth="1"/>
    <col min="5" max="5" width="10.140625" customWidth="1"/>
    <col min="6" max="6" width="17.57421875" customWidth="1"/>
    <col min="7" max="7" width="10.28125" customWidth="1"/>
    <col min="8" max="8" width="23.00390625" customWidth="1"/>
    <col min="9" max="24" width="18.7109375" customWidth="1"/>
  </cols>
  <sheetData>
    <row r="1" ht="13.5" customHeight="1">
      <c r="B1" s="62"/>
      <c r="C1" s="95"/>
      <c r="E1" s="96"/>
      <c r="F1" s="96"/>
      <c r="G1" s="96"/>
      <c r="H1" s="96"/>
      <c r="I1" s="97"/>
      <c r="J1" s="97"/>
      <c r="K1" s="97"/>
      <c r="L1" s="97"/>
      <c r="M1" s="97"/>
      <c r="N1" s="97"/>
      <c r="R1" s="97"/>
      <c r="V1" s="95"/>
      <c r="X1" s="98" t="s">
        <v>187</v>
      </c>
    </row>
    <row r="2" ht="45.75" customHeight="1">
      <c r="A2" s="99" t="str">
        <f>"2026"&amp;"年部门基本支出预算表"</f>
        <v>2026年部门基本支出预算表</v>
      </c>
      <c r="B2" s="100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100"/>
      <c r="P2" s="100"/>
      <c r="Q2" s="100"/>
      <c r="R2" s="99"/>
      <c r="S2" s="99"/>
      <c r="T2" s="99"/>
      <c r="U2" s="99"/>
      <c r="V2" s="99"/>
      <c r="W2" s="99"/>
      <c r="X2" s="99"/>
    </row>
    <row r="3" ht="18.75" customHeight="1">
      <c r="A3" s="65" t="str">
        <f>"单位名称："&amp;"嵩明县第一中学"</f>
        <v>单位名称：嵩明县第一中学</v>
      </c>
      <c r="B3" s="101"/>
      <c r="C3" s="102"/>
      <c r="D3" s="102"/>
      <c r="E3" s="102"/>
      <c r="F3" s="102"/>
      <c r="G3" s="102"/>
      <c r="H3" s="102"/>
      <c r="I3" s="103"/>
      <c r="J3" s="103"/>
      <c r="K3" s="103"/>
      <c r="L3" s="103"/>
      <c r="M3" s="103"/>
      <c r="N3" s="103"/>
      <c r="O3" s="104"/>
      <c r="P3" s="104"/>
      <c r="Q3" s="104"/>
      <c r="R3" s="103"/>
      <c r="V3" s="95"/>
      <c r="X3" s="98" t="s">
        <v>3</v>
      </c>
    </row>
    <row r="4" ht="18" customHeight="1">
      <c r="A4" s="105" t="s">
        <v>189</v>
      </c>
      <c r="B4" s="105" t="s">
        <v>190</v>
      </c>
      <c r="C4" s="105" t="s">
        <v>191</v>
      </c>
      <c r="D4" s="105" t="s">
        <v>192</v>
      </c>
      <c r="E4" s="105" t="s">
        <v>193</v>
      </c>
      <c r="F4" s="105" t="s">
        <v>194</v>
      </c>
      <c r="G4" s="105" t="s">
        <v>195</v>
      </c>
      <c r="H4" s="105" t="s">
        <v>196</v>
      </c>
      <c r="I4" s="70" t="s">
        <v>197</v>
      </c>
      <c r="J4" s="106" t="s">
        <v>197</v>
      </c>
      <c r="K4" s="106"/>
      <c r="L4" s="106"/>
      <c r="M4" s="106"/>
      <c r="N4" s="106"/>
      <c r="O4" s="71"/>
      <c r="P4" s="71"/>
      <c r="Q4" s="71"/>
      <c r="R4" s="107" t="s">
        <v>64</v>
      </c>
      <c r="S4" s="106" t="s">
        <v>65</v>
      </c>
      <c r="T4" s="106"/>
      <c r="U4" s="106"/>
      <c r="V4" s="106"/>
      <c r="W4" s="106"/>
      <c r="X4" s="108"/>
    </row>
    <row r="5" ht="18" customHeight="1">
      <c r="A5" s="109"/>
      <c r="B5" s="110"/>
      <c r="C5" s="111"/>
      <c r="D5" s="109"/>
      <c r="E5" s="109"/>
      <c r="F5" s="109"/>
      <c r="G5" s="109"/>
      <c r="H5" s="109"/>
      <c r="I5" s="69" t="s">
        <v>198</v>
      </c>
      <c r="J5" s="70" t="s">
        <v>61</v>
      </c>
      <c r="K5" s="106"/>
      <c r="L5" s="106"/>
      <c r="M5" s="106"/>
      <c r="N5" s="108"/>
      <c r="O5" s="112" t="s">
        <v>199</v>
      </c>
      <c r="P5" s="71"/>
      <c r="Q5" s="72"/>
      <c r="R5" s="105" t="s">
        <v>64</v>
      </c>
      <c r="S5" s="70" t="s">
        <v>65</v>
      </c>
      <c r="T5" s="107" t="s">
        <v>67</v>
      </c>
      <c r="U5" s="106" t="s">
        <v>65</v>
      </c>
      <c r="V5" s="107" t="s">
        <v>69</v>
      </c>
      <c r="W5" s="107" t="s">
        <v>70</v>
      </c>
      <c r="X5" s="113" t="s">
        <v>71</v>
      </c>
    </row>
    <row r="6" ht="19.5" customHeight="1">
      <c r="A6" s="110"/>
      <c r="B6" s="110"/>
      <c r="C6" s="110"/>
      <c r="D6" s="110"/>
      <c r="E6" s="110"/>
      <c r="F6" s="110"/>
      <c r="G6" s="110"/>
      <c r="H6" s="110"/>
      <c r="I6" s="110"/>
      <c r="J6" s="114" t="s">
        <v>200</v>
      </c>
      <c r="K6" s="105" t="s">
        <v>201</v>
      </c>
      <c r="L6" s="105" t="s">
        <v>202</v>
      </c>
      <c r="M6" s="105" t="s">
        <v>203</v>
      </c>
      <c r="N6" s="105" t="s">
        <v>204</v>
      </c>
      <c r="O6" s="105" t="s">
        <v>61</v>
      </c>
      <c r="P6" s="105" t="s">
        <v>62</v>
      </c>
      <c r="Q6" s="105" t="s">
        <v>63</v>
      </c>
      <c r="R6" s="110"/>
      <c r="S6" s="105" t="s">
        <v>60</v>
      </c>
      <c r="T6" s="105" t="s">
        <v>67</v>
      </c>
      <c r="U6" s="105" t="s">
        <v>205</v>
      </c>
      <c r="V6" s="105" t="s">
        <v>69</v>
      </c>
      <c r="W6" s="105" t="s">
        <v>70</v>
      </c>
      <c r="X6" s="105" t="s">
        <v>71</v>
      </c>
    </row>
    <row r="7" ht="37.5" customHeight="1">
      <c r="A7" s="115"/>
      <c r="B7" s="75"/>
      <c r="C7" s="115"/>
      <c r="D7" s="115"/>
      <c r="E7" s="115"/>
      <c r="F7" s="115"/>
      <c r="G7" s="115"/>
      <c r="H7" s="115"/>
      <c r="I7" s="115"/>
      <c r="J7" s="116" t="s">
        <v>60</v>
      </c>
      <c r="K7" s="117" t="s">
        <v>206</v>
      </c>
      <c r="L7" s="117" t="s">
        <v>202</v>
      </c>
      <c r="M7" s="117" t="s">
        <v>203</v>
      </c>
      <c r="N7" s="117" t="s">
        <v>204</v>
      </c>
      <c r="O7" s="117" t="s">
        <v>202</v>
      </c>
      <c r="P7" s="117" t="s">
        <v>203</v>
      </c>
      <c r="Q7" s="117" t="s">
        <v>204</v>
      </c>
      <c r="R7" s="117" t="s">
        <v>64</v>
      </c>
      <c r="S7" s="117" t="s">
        <v>60</v>
      </c>
      <c r="T7" s="117" t="s">
        <v>67</v>
      </c>
      <c r="U7" s="117" t="s">
        <v>205</v>
      </c>
      <c r="V7" s="117" t="s">
        <v>69</v>
      </c>
      <c r="W7" s="117" t="s">
        <v>70</v>
      </c>
      <c r="X7" s="117" t="s">
        <v>71</v>
      </c>
    </row>
    <row r="8" ht="14.25" customHeight="1">
      <c r="A8" s="118">
        <v>1</v>
      </c>
      <c r="B8" s="118">
        <v>2</v>
      </c>
      <c r="C8" s="118">
        <v>3</v>
      </c>
      <c r="D8" s="118">
        <v>4</v>
      </c>
      <c r="E8" s="118">
        <v>5</v>
      </c>
      <c r="F8" s="118">
        <v>6</v>
      </c>
      <c r="G8" s="118">
        <v>7</v>
      </c>
      <c r="H8" s="118">
        <v>8</v>
      </c>
      <c r="I8" s="118">
        <v>9</v>
      </c>
      <c r="J8" s="118">
        <v>10</v>
      </c>
      <c r="K8" s="118">
        <v>11</v>
      </c>
      <c r="L8" s="118">
        <v>12</v>
      </c>
      <c r="M8" s="118">
        <v>13</v>
      </c>
      <c r="N8" s="118">
        <v>14</v>
      </c>
      <c r="O8" s="118">
        <v>15</v>
      </c>
      <c r="P8" s="118">
        <v>16</v>
      </c>
      <c r="Q8" s="118">
        <v>17</v>
      </c>
      <c r="R8" s="118">
        <v>18</v>
      </c>
      <c r="S8" s="118">
        <v>19</v>
      </c>
      <c r="T8" s="118">
        <v>20</v>
      </c>
      <c r="U8" s="118">
        <v>21</v>
      </c>
      <c r="V8" s="118">
        <v>22</v>
      </c>
      <c r="W8" s="118">
        <v>23</v>
      </c>
      <c r="X8" s="118">
        <v>24</v>
      </c>
    </row>
    <row r="9" ht="20.25" customHeight="1">
      <c r="A9" s="119" t="s">
        <v>207</v>
      </c>
      <c r="B9" s="119" t="s">
        <v>73</v>
      </c>
      <c r="C9" s="119" t="s">
        <v>208</v>
      </c>
      <c r="D9" s="119" t="s">
        <v>209</v>
      </c>
      <c r="E9" s="119" t="s">
        <v>105</v>
      </c>
      <c r="F9" s="119" t="s">
        <v>106</v>
      </c>
      <c r="G9" s="119" t="s">
        <v>210</v>
      </c>
      <c r="H9" s="119" t="s">
        <v>211</v>
      </c>
      <c r="I9" s="10">
        <v>12872064</v>
      </c>
      <c r="J9" s="10">
        <v>12872064</v>
      </c>
      <c r="K9" s="10"/>
      <c r="L9" s="10"/>
      <c r="M9" s="13">
        <v>12872064</v>
      </c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</row>
    <row r="10" ht="20.25" customHeight="1">
      <c r="A10" s="119" t="s">
        <v>207</v>
      </c>
      <c r="B10" s="119" t="s">
        <v>73</v>
      </c>
      <c r="C10" s="119" t="s">
        <v>208</v>
      </c>
      <c r="D10" s="119" t="s">
        <v>209</v>
      </c>
      <c r="E10" s="119" t="s">
        <v>105</v>
      </c>
      <c r="F10" s="119" t="s">
        <v>106</v>
      </c>
      <c r="G10" s="119" t="s">
        <v>212</v>
      </c>
      <c r="H10" s="119" t="s">
        <v>213</v>
      </c>
      <c r="I10" s="10">
        <v>43200</v>
      </c>
      <c r="J10" s="10">
        <v>43200</v>
      </c>
      <c r="K10" s="120"/>
      <c r="L10" s="120"/>
      <c r="M10" s="13">
        <v>43200</v>
      </c>
      <c r="N10" s="120"/>
      <c r="O10" s="10"/>
      <c r="P10" s="10"/>
      <c r="Q10" s="10"/>
      <c r="R10" s="10"/>
      <c r="S10" s="10"/>
      <c r="T10" s="10"/>
      <c r="U10" s="10"/>
      <c r="V10" s="10"/>
      <c r="W10" s="10"/>
      <c r="X10" s="10"/>
    </row>
    <row r="11" ht="20.25" customHeight="1">
      <c r="A11" s="119" t="s">
        <v>207</v>
      </c>
      <c r="B11" s="119" t="s">
        <v>73</v>
      </c>
      <c r="C11" s="119" t="s">
        <v>208</v>
      </c>
      <c r="D11" s="119" t="s">
        <v>209</v>
      </c>
      <c r="E11" s="119" t="s">
        <v>105</v>
      </c>
      <c r="F11" s="119" t="s">
        <v>106</v>
      </c>
      <c r="G11" s="119" t="s">
        <v>212</v>
      </c>
      <c r="H11" s="119" t="s">
        <v>213</v>
      </c>
      <c r="I11" s="10">
        <v>716340</v>
      </c>
      <c r="J11" s="10">
        <v>716340</v>
      </c>
      <c r="K11" s="120"/>
      <c r="L11" s="120"/>
      <c r="M11" s="13">
        <v>716340</v>
      </c>
      <c r="N11" s="120"/>
      <c r="O11" s="10"/>
      <c r="P11" s="10"/>
      <c r="Q11" s="10"/>
      <c r="R11" s="10"/>
      <c r="S11" s="10"/>
      <c r="T11" s="10"/>
      <c r="U11" s="10"/>
      <c r="V11" s="10"/>
      <c r="W11" s="10"/>
      <c r="X11" s="10"/>
    </row>
    <row r="12" ht="20.25" customHeight="1">
      <c r="A12" s="119" t="s">
        <v>207</v>
      </c>
      <c r="B12" s="119" t="s">
        <v>73</v>
      </c>
      <c r="C12" s="119" t="s">
        <v>208</v>
      </c>
      <c r="D12" s="119" t="s">
        <v>209</v>
      </c>
      <c r="E12" s="119" t="s">
        <v>105</v>
      </c>
      <c r="F12" s="119" t="s">
        <v>106</v>
      </c>
      <c r="G12" s="119" t="s">
        <v>214</v>
      </c>
      <c r="H12" s="119" t="s">
        <v>215</v>
      </c>
      <c r="I12" s="10">
        <v>20807</v>
      </c>
      <c r="J12" s="10">
        <v>20807</v>
      </c>
      <c r="K12" s="120"/>
      <c r="L12" s="120"/>
      <c r="M12" s="13">
        <v>20807</v>
      </c>
      <c r="N12" s="120"/>
      <c r="O12" s="10"/>
      <c r="P12" s="10"/>
      <c r="Q12" s="10"/>
      <c r="R12" s="10"/>
      <c r="S12" s="10"/>
      <c r="T12" s="10"/>
      <c r="U12" s="10"/>
      <c r="V12" s="10"/>
      <c r="W12" s="10"/>
      <c r="X12" s="10"/>
    </row>
    <row r="13" ht="20.25" customHeight="1">
      <c r="A13" s="119" t="s">
        <v>207</v>
      </c>
      <c r="B13" s="119" t="s">
        <v>73</v>
      </c>
      <c r="C13" s="119" t="s">
        <v>208</v>
      </c>
      <c r="D13" s="119" t="s">
        <v>209</v>
      </c>
      <c r="E13" s="119" t="s">
        <v>105</v>
      </c>
      <c r="F13" s="119" t="s">
        <v>106</v>
      </c>
      <c r="G13" s="119" t="s">
        <v>214</v>
      </c>
      <c r="H13" s="119" t="s">
        <v>215</v>
      </c>
      <c r="I13" s="10">
        <v>1072672</v>
      </c>
      <c r="J13" s="10">
        <v>1072672</v>
      </c>
      <c r="K13" s="120"/>
      <c r="L13" s="120"/>
      <c r="M13" s="13">
        <v>1072672</v>
      </c>
      <c r="N13" s="120"/>
      <c r="O13" s="10"/>
      <c r="P13" s="10"/>
      <c r="Q13" s="10"/>
      <c r="R13" s="10"/>
      <c r="S13" s="10"/>
      <c r="T13" s="10"/>
      <c r="U13" s="10"/>
      <c r="V13" s="10"/>
      <c r="W13" s="10"/>
      <c r="X13" s="10"/>
    </row>
    <row r="14" ht="20.25" customHeight="1">
      <c r="A14" s="119" t="s">
        <v>207</v>
      </c>
      <c r="B14" s="119" t="s">
        <v>73</v>
      </c>
      <c r="C14" s="119" t="s">
        <v>208</v>
      </c>
      <c r="D14" s="119" t="s">
        <v>209</v>
      </c>
      <c r="E14" s="119" t="s">
        <v>105</v>
      </c>
      <c r="F14" s="119" t="s">
        <v>106</v>
      </c>
      <c r="G14" s="119" t="s">
        <v>216</v>
      </c>
      <c r="H14" s="119" t="s">
        <v>217</v>
      </c>
      <c r="I14" s="10">
        <v>30393</v>
      </c>
      <c r="J14" s="10">
        <v>30393</v>
      </c>
      <c r="K14" s="120"/>
      <c r="L14" s="120"/>
      <c r="M14" s="13">
        <v>30393</v>
      </c>
      <c r="N14" s="120"/>
      <c r="O14" s="10"/>
      <c r="P14" s="10"/>
      <c r="Q14" s="10"/>
      <c r="R14" s="10"/>
      <c r="S14" s="10"/>
      <c r="T14" s="10"/>
      <c r="U14" s="10"/>
      <c r="V14" s="10"/>
      <c r="W14" s="10"/>
      <c r="X14" s="10"/>
    </row>
    <row r="15" ht="20.25" customHeight="1">
      <c r="A15" s="119" t="s">
        <v>207</v>
      </c>
      <c r="B15" s="119" t="s">
        <v>73</v>
      </c>
      <c r="C15" s="119" t="s">
        <v>208</v>
      </c>
      <c r="D15" s="119" t="s">
        <v>209</v>
      </c>
      <c r="E15" s="119" t="s">
        <v>105</v>
      </c>
      <c r="F15" s="119" t="s">
        <v>106</v>
      </c>
      <c r="G15" s="119" t="s">
        <v>216</v>
      </c>
      <c r="H15" s="119" t="s">
        <v>217</v>
      </c>
      <c r="I15" s="10">
        <v>4440360</v>
      </c>
      <c r="J15" s="10">
        <v>4440360</v>
      </c>
      <c r="K15" s="120"/>
      <c r="L15" s="120"/>
      <c r="M15" s="13">
        <v>4440360</v>
      </c>
      <c r="N15" s="120"/>
      <c r="O15" s="10"/>
      <c r="P15" s="10"/>
      <c r="Q15" s="10"/>
      <c r="R15" s="10"/>
      <c r="S15" s="10"/>
      <c r="T15" s="10"/>
      <c r="U15" s="10"/>
      <c r="V15" s="10"/>
      <c r="W15" s="10"/>
      <c r="X15" s="10"/>
    </row>
    <row r="16" ht="20.25" customHeight="1">
      <c r="A16" s="119" t="s">
        <v>207</v>
      </c>
      <c r="B16" s="119" t="s">
        <v>73</v>
      </c>
      <c r="C16" s="119" t="s">
        <v>208</v>
      </c>
      <c r="D16" s="119" t="s">
        <v>209</v>
      </c>
      <c r="E16" s="119" t="s">
        <v>105</v>
      </c>
      <c r="F16" s="119" t="s">
        <v>106</v>
      </c>
      <c r="G16" s="119" t="s">
        <v>216</v>
      </c>
      <c r="H16" s="119" t="s">
        <v>217</v>
      </c>
      <c r="I16" s="10">
        <v>1958400</v>
      </c>
      <c r="J16" s="10">
        <v>1958400</v>
      </c>
      <c r="K16" s="120"/>
      <c r="L16" s="120"/>
      <c r="M16" s="13">
        <v>1958400</v>
      </c>
      <c r="N16" s="120"/>
      <c r="O16" s="10"/>
      <c r="P16" s="10"/>
      <c r="Q16" s="10"/>
      <c r="R16" s="10"/>
      <c r="S16" s="10"/>
      <c r="T16" s="10"/>
      <c r="U16" s="10"/>
      <c r="V16" s="10"/>
      <c r="W16" s="10"/>
      <c r="X16" s="10"/>
    </row>
    <row r="17" ht="20.25" customHeight="1">
      <c r="A17" s="119" t="s">
        <v>207</v>
      </c>
      <c r="B17" s="119" t="s">
        <v>73</v>
      </c>
      <c r="C17" s="119" t="s">
        <v>208</v>
      </c>
      <c r="D17" s="119" t="s">
        <v>209</v>
      </c>
      <c r="E17" s="119" t="s">
        <v>105</v>
      </c>
      <c r="F17" s="119" t="s">
        <v>106</v>
      </c>
      <c r="G17" s="119" t="s">
        <v>216</v>
      </c>
      <c r="H17" s="119" t="s">
        <v>217</v>
      </c>
      <c r="I17" s="10">
        <v>2173440</v>
      </c>
      <c r="J17" s="10">
        <v>2173440</v>
      </c>
      <c r="K17" s="120"/>
      <c r="L17" s="120"/>
      <c r="M17" s="13">
        <v>2173440</v>
      </c>
      <c r="N17" s="120"/>
      <c r="O17" s="10"/>
      <c r="P17" s="10"/>
      <c r="Q17" s="10"/>
      <c r="R17" s="10"/>
      <c r="S17" s="10"/>
      <c r="T17" s="10"/>
      <c r="U17" s="10"/>
      <c r="V17" s="10"/>
      <c r="W17" s="10"/>
      <c r="X17" s="10"/>
    </row>
    <row r="18" ht="20.25" customHeight="1">
      <c r="A18" s="119" t="s">
        <v>207</v>
      </c>
      <c r="B18" s="119" t="s">
        <v>73</v>
      </c>
      <c r="C18" s="119" t="s">
        <v>208</v>
      </c>
      <c r="D18" s="119" t="s">
        <v>209</v>
      </c>
      <c r="E18" s="119" t="s">
        <v>105</v>
      </c>
      <c r="F18" s="119" t="s">
        <v>106</v>
      </c>
      <c r="G18" s="119" t="s">
        <v>216</v>
      </c>
      <c r="H18" s="119" t="s">
        <v>217</v>
      </c>
      <c r="I18" s="10">
        <v>3933360</v>
      </c>
      <c r="J18" s="10">
        <v>3933360</v>
      </c>
      <c r="K18" s="120"/>
      <c r="L18" s="120"/>
      <c r="M18" s="13">
        <v>3933360</v>
      </c>
      <c r="N18" s="120"/>
      <c r="O18" s="10"/>
      <c r="P18" s="10"/>
      <c r="Q18" s="10"/>
      <c r="R18" s="10"/>
      <c r="S18" s="10"/>
      <c r="T18" s="10"/>
      <c r="U18" s="10"/>
      <c r="V18" s="10"/>
      <c r="W18" s="10"/>
      <c r="X18" s="10"/>
    </row>
    <row r="19" ht="20.25" customHeight="1">
      <c r="A19" s="119" t="s">
        <v>207</v>
      </c>
      <c r="B19" s="119" t="s">
        <v>73</v>
      </c>
      <c r="C19" s="119" t="s">
        <v>218</v>
      </c>
      <c r="D19" s="119" t="s">
        <v>219</v>
      </c>
      <c r="E19" s="119" t="s">
        <v>113</v>
      </c>
      <c r="F19" s="119" t="s">
        <v>114</v>
      </c>
      <c r="G19" s="119" t="s">
        <v>220</v>
      </c>
      <c r="H19" s="119" t="s">
        <v>221</v>
      </c>
      <c r="I19" s="10">
        <v>4344003</v>
      </c>
      <c r="J19" s="10">
        <v>4344003</v>
      </c>
      <c r="K19" s="120"/>
      <c r="L19" s="120"/>
      <c r="M19" s="13">
        <v>4344003</v>
      </c>
      <c r="N19" s="120"/>
      <c r="O19" s="10"/>
      <c r="P19" s="10"/>
      <c r="Q19" s="10"/>
      <c r="R19" s="10"/>
      <c r="S19" s="10"/>
      <c r="T19" s="10"/>
      <c r="U19" s="10"/>
      <c r="V19" s="10"/>
      <c r="W19" s="10"/>
      <c r="X19" s="10"/>
    </row>
    <row r="20" ht="20.25" customHeight="1">
      <c r="A20" s="119" t="s">
        <v>207</v>
      </c>
      <c r="B20" s="119" t="s">
        <v>73</v>
      </c>
      <c r="C20" s="119" t="s">
        <v>218</v>
      </c>
      <c r="D20" s="119" t="s">
        <v>219</v>
      </c>
      <c r="E20" s="119" t="s">
        <v>126</v>
      </c>
      <c r="F20" s="119" t="s">
        <v>127</v>
      </c>
      <c r="G20" s="119" t="s">
        <v>222</v>
      </c>
      <c r="H20" s="119" t="s">
        <v>223</v>
      </c>
      <c r="I20" s="10">
        <v>1990137.66</v>
      </c>
      <c r="J20" s="10">
        <v>1990137.66</v>
      </c>
      <c r="K20" s="120"/>
      <c r="L20" s="120"/>
      <c r="M20" s="13">
        <v>1990137.66</v>
      </c>
      <c r="N20" s="120"/>
      <c r="O20" s="10"/>
      <c r="P20" s="10"/>
      <c r="Q20" s="10"/>
      <c r="R20" s="10"/>
      <c r="S20" s="10"/>
      <c r="T20" s="10"/>
      <c r="U20" s="10"/>
      <c r="V20" s="10"/>
      <c r="W20" s="10"/>
      <c r="X20" s="10"/>
    </row>
    <row r="21" ht="20.25" customHeight="1">
      <c r="A21" s="119" t="s">
        <v>207</v>
      </c>
      <c r="B21" s="119" t="s">
        <v>73</v>
      </c>
      <c r="C21" s="119" t="s">
        <v>218</v>
      </c>
      <c r="D21" s="119" t="s">
        <v>219</v>
      </c>
      <c r="E21" s="119" t="s">
        <v>128</v>
      </c>
      <c r="F21" s="119" t="s">
        <v>129</v>
      </c>
      <c r="G21" s="119" t="s">
        <v>224</v>
      </c>
      <c r="H21" s="119" t="s">
        <v>225</v>
      </c>
      <c r="I21" s="10">
        <v>1574505.85</v>
      </c>
      <c r="J21" s="10">
        <v>1574505.85</v>
      </c>
      <c r="K21" s="120"/>
      <c r="L21" s="120"/>
      <c r="M21" s="13">
        <v>1574505.85</v>
      </c>
      <c r="N21" s="120"/>
      <c r="O21" s="10"/>
      <c r="P21" s="10"/>
      <c r="Q21" s="10"/>
      <c r="R21" s="10"/>
      <c r="S21" s="10"/>
      <c r="T21" s="10"/>
      <c r="U21" s="10"/>
      <c r="V21" s="10"/>
      <c r="W21" s="10"/>
      <c r="X21" s="10"/>
    </row>
    <row r="22" ht="20.25" customHeight="1">
      <c r="A22" s="119" t="s">
        <v>207</v>
      </c>
      <c r="B22" s="119" t="s">
        <v>73</v>
      </c>
      <c r="C22" s="119" t="s">
        <v>218</v>
      </c>
      <c r="D22" s="119" t="s">
        <v>219</v>
      </c>
      <c r="E22" s="119" t="s">
        <v>121</v>
      </c>
      <c r="F22" s="119" t="s">
        <v>120</v>
      </c>
      <c r="G22" s="119" t="s">
        <v>226</v>
      </c>
      <c r="H22" s="119" t="s">
        <v>227</v>
      </c>
      <c r="I22" s="10">
        <v>190050.11</v>
      </c>
      <c r="J22" s="10">
        <v>190050.11</v>
      </c>
      <c r="K22" s="120"/>
      <c r="L22" s="120"/>
      <c r="M22" s="13">
        <v>190050.11</v>
      </c>
      <c r="N22" s="120"/>
      <c r="O22" s="10"/>
      <c r="P22" s="10"/>
      <c r="Q22" s="10"/>
      <c r="R22" s="10"/>
      <c r="S22" s="10"/>
      <c r="T22" s="10"/>
      <c r="U22" s="10"/>
      <c r="V22" s="10"/>
      <c r="W22" s="10"/>
      <c r="X22" s="10"/>
    </row>
    <row r="23" ht="20.25" customHeight="1">
      <c r="A23" s="119" t="s">
        <v>207</v>
      </c>
      <c r="B23" s="119" t="s">
        <v>73</v>
      </c>
      <c r="C23" s="119" t="s">
        <v>218</v>
      </c>
      <c r="D23" s="119" t="s">
        <v>219</v>
      </c>
      <c r="E23" s="119" t="s">
        <v>130</v>
      </c>
      <c r="F23" s="119" t="s">
        <v>131</v>
      </c>
      <c r="G23" s="119" t="s">
        <v>226</v>
      </c>
      <c r="H23" s="119" t="s">
        <v>227</v>
      </c>
      <c r="I23" s="10">
        <v>97920</v>
      </c>
      <c r="J23" s="10">
        <v>97920</v>
      </c>
      <c r="K23" s="120"/>
      <c r="L23" s="120"/>
      <c r="M23" s="13">
        <v>97920</v>
      </c>
      <c r="N23" s="120"/>
      <c r="O23" s="10"/>
      <c r="P23" s="10"/>
      <c r="Q23" s="10"/>
      <c r="R23" s="10"/>
      <c r="S23" s="10"/>
      <c r="T23" s="10"/>
      <c r="U23" s="10"/>
      <c r="V23" s="10"/>
      <c r="W23" s="10"/>
      <c r="X23" s="10"/>
    </row>
    <row r="24" ht="20.25" customHeight="1">
      <c r="A24" s="119" t="s">
        <v>207</v>
      </c>
      <c r="B24" s="119" t="s">
        <v>73</v>
      </c>
      <c r="C24" s="119" t="s">
        <v>218</v>
      </c>
      <c r="D24" s="119" t="s">
        <v>219</v>
      </c>
      <c r="E24" s="119" t="s">
        <v>130</v>
      </c>
      <c r="F24" s="119" t="s">
        <v>131</v>
      </c>
      <c r="G24" s="119" t="s">
        <v>226</v>
      </c>
      <c r="H24" s="119" t="s">
        <v>227</v>
      </c>
      <c r="I24" s="10">
        <v>153900</v>
      </c>
      <c r="J24" s="10">
        <v>153900</v>
      </c>
      <c r="K24" s="120"/>
      <c r="L24" s="120"/>
      <c r="M24" s="13">
        <v>153900</v>
      </c>
      <c r="N24" s="120"/>
      <c r="O24" s="10"/>
      <c r="P24" s="10"/>
      <c r="Q24" s="10"/>
      <c r="R24" s="10"/>
      <c r="S24" s="10"/>
      <c r="T24" s="10"/>
      <c r="U24" s="10"/>
      <c r="V24" s="10"/>
      <c r="W24" s="10"/>
      <c r="X24" s="10"/>
    </row>
    <row r="25" ht="20.25" customHeight="1">
      <c r="A25" s="119" t="s">
        <v>207</v>
      </c>
      <c r="B25" s="119" t="s">
        <v>73</v>
      </c>
      <c r="C25" s="119" t="s">
        <v>228</v>
      </c>
      <c r="D25" s="119" t="s">
        <v>137</v>
      </c>
      <c r="E25" s="119" t="s">
        <v>136</v>
      </c>
      <c r="F25" s="119" t="s">
        <v>137</v>
      </c>
      <c r="G25" s="119" t="s">
        <v>229</v>
      </c>
      <c r="H25" s="119" t="s">
        <v>137</v>
      </c>
      <c r="I25" s="10">
        <v>3845521.92</v>
      </c>
      <c r="J25" s="10">
        <v>3845521.92</v>
      </c>
      <c r="K25" s="120"/>
      <c r="L25" s="120"/>
      <c r="M25" s="13">
        <v>3845521.92</v>
      </c>
      <c r="N25" s="120"/>
      <c r="O25" s="10"/>
      <c r="P25" s="10"/>
      <c r="Q25" s="10"/>
      <c r="R25" s="10"/>
      <c r="S25" s="10"/>
      <c r="T25" s="10"/>
      <c r="U25" s="10"/>
      <c r="V25" s="10"/>
      <c r="W25" s="10"/>
      <c r="X25" s="10"/>
    </row>
    <row r="26" ht="20.25" customHeight="1">
      <c r="A26" s="119" t="s">
        <v>207</v>
      </c>
      <c r="B26" s="119" t="s">
        <v>73</v>
      </c>
      <c r="C26" s="119" t="s">
        <v>230</v>
      </c>
      <c r="D26" s="119" t="s">
        <v>231</v>
      </c>
      <c r="E26" s="119" t="s">
        <v>105</v>
      </c>
      <c r="F26" s="119" t="s">
        <v>106</v>
      </c>
      <c r="G26" s="119" t="s">
        <v>232</v>
      </c>
      <c r="H26" s="119" t="s">
        <v>233</v>
      </c>
      <c r="I26" s="10">
        <v>24000</v>
      </c>
      <c r="J26" s="10">
        <v>24000</v>
      </c>
      <c r="K26" s="120"/>
      <c r="L26" s="120"/>
      <c r="M26" s="13">
        <v>24000</v>
      </c>
      <c r="N26" s="120"/>
      <c r="O26" s="10"/>
      <c r="P26" s="10"/>
      <c r="Q26" s="10"/>
      <c r="R26" s="10"/>
      <c r="S26" s="10"/>
      <c r="T26" s="10"/>
      <c r="U26" s="10"/>
      <c r="V26" s="10"/>
      <c r="W26" s="10"/>
      <c r="X26" s="10"/>
    </row>
    <row r="27" ht="20.25" customHeight="1">
      <c r="A27" s="119" t="s">
        <v>207</v>
      </c>
      <c r="B27" s="119" t="s">
        <v>73</v>
      </c>
      <c r="C27" s="119" t="s">
        <v>234</v>
      </c>
      <c r="D27" s="119" t="s">
        <v>235</v>
      </c>
      <c r="E27" s="119" t="s">
        <v>111</v>
      </c>
      <c r="F27" s="119" t="s">
        <v>112</v>
      </c>
      <c r="G27" s="119" t="s">
        <v>236</v>
      </c>
      <c r="H27" s="119" t="s">
        <v>237</v>
      </c>
      <c r="I27" s="10">
        <v>66000</v>
      </c>
      <c r="J27" s="10">
        <v>66000</v>
      </c>
      <c r="K27" s="120"/>
      <c r="L27" s="120"/>
      <c r="M27" s="13">
        <v>66000</v>
      </c>
      <c r="N27" s="120"/>
      <c r="O27" s="10"/>
      <c r="P27" s="10"/>
      <c r="Q27" s="10"/>
      <c r="R27" s="10"/>
      <c r="S27" s="10"/>
      <c r="T27" s="10"/>
      <c r="U27" s="10"/>
      <c r="V27" s="10"/>
      <c r="W27" s="10"/>
      <c r="X27" s="10"/>
    </row>
    <row r="28" ht="20.25" customHeight="1">
      <c r="A28" s="119" t="s">
        <v>207</v>
      </c>
      <c r="B28" s="119" t="s">
        <v>73</v>
      </c>
      <c r="C28" s="119" t="s">
        <v>234</v>
      </c>
      <c r="D28" s="119" t="s">
        <v>235</v>
      </c>
      <c r="E28" s="119" t="s">
        <v>105</v>
      </c>
      <c r="F28" s="119" t="s">
        <v>106</v>
      </c>
      <c r="G28" s="119" t="s">
        <v>238</v>
      </c>
      <c r="H28" s="119" t="s">
        <v>239</v>
      </c>
      <c r="I28" s="10">
        <v>391409</v>
      </c>
      <c r="J28" s="10">
        <v>391409</v>
      </c>
      <c r="K28" s="120"/>
      <c r="L28" s="120"/>
      <c r="M28" s="13">
        <v>391409</v>
      </c>
      <c r="N28" s="120"/>
      <c r="O28" s="10"/>
      <c r="P28" s="10"/>
      <c r="Q28" s="10"/>
      <c r="R28" s="10"/>
      <c r="S28" s="10"/>
      <c r="T28" s="10"/>
      <c r="U28" s="10"/>
      <c r="V28" s="10"/>
      <c r="W28" s="10"/>
      <c r="X28" s="10"/>
    </row>
    <row r="29" ht="20.25" customHeight="1">
      <c r="A29" s="119" t="s">
        <v>207</v>
      </c>
      <c r="B29" s="119" t="s">
        <v>73</v>
      </c>
      <c r="C29" s="119" t="s">
        <v>240</v>
      </c>
      <c r="D29" s="119" t="s">
        <v>241</v>
      </c>
      <c r="E29" s="119" t="s">
        <v>111</v>
      </c>
      <c r="F29" s="119" t="s">
        <v>112</v>
      </c>
      <c r="G29" s="119" t="s">
        <v>242</v>
      </c>
      <c r="H29" s="119" t="s">
        <v>243</v>
      </c>
      <c r="I29" s="10">
        <v>1500880</v>
      </c>
      <c r="J29" s="10">
        <v>1500880</v>
      </c>
      <c r="K29" s="120"/>
      <c r="L29" s="120"/>
      <c r="M29" s="13">
        <v>1500880</v>
      </c>
      <c r="N29" s="120"/>
      <c r="O29" s="10"/>
      <c r="P29" s="10"/>
      <c r="Q29" s="10"/>
      <c r="R29" s="10"/>
      <c r="S29" s="10"/>
      <c r="T29" s="10"/>
      <c r="U29" s="10"/>
      <c r="V29" s="10"/>
      <c r="W29" s="10"/>
      <c r="X29" s="10"/>
    </row>
    <row r="30" ht="20.25" customHeight="1">
      <c r="A30" s="119" t="s">
        <v>207</v>
      </c>
      <c r="B30" s="119" t="s">
        <v>73</v>
      </c>
      <c r="C30" s="119" t="s">
        <v>244</v>
      </c>
      <c r="D30" s="119" t="s">
        <v>245</v>
      </c>
      <c r="E30" s="119" t="s">
        <v>105</v>
      </c>
      <c r="F30" s="119" t="s">
        <v>106</v>
      </c>
      <c r="G30" s="119" t="s">
        <v>246</v>
      </c>
      <c r="H30" s="119" t="s">
        <v>245</v>
      </c>
      <c r="I30" s="10">
        <v>489600</v>
      </c>
      <c r="J30" s="10">
        <v>489600</v>
      </c>
      <c r="K30" s="120"/>
      <c r="L30" s="120"/>
      <c r="M30" s="13">
        <v>489600</v>
      </c>
      <c r="N30" s="120"/>
      <c r="O30" s="10"/>
      <c r="P30" s="10"/>
      <c r="Q30" s="10"/>
      <c r="R30" s="10"/>
      <c r="S30" s="10"/>
      <c r="T30" s="10"/>
      <c r="U30" s="10"/>
      <c r="V30" s="10"/>
      <c r="W30" s="10"/>
      <c r="X30" s="10"/>
    </row>
    <row r="31" ht="20.25" customHeight="1">
      <c r="A31" s="119" t="s">
        <v>207</v>
      </c>
      <c r="B31" s="119" t="s">
        <v>73</v>
      </c>
      <c r="C31" s="119" t="s">
        <v>244</v>
      </c>
      <c r="D31" s="119" t="s">
        <v>245</v>
      </c>
      <c r="E31" s="119" t="s">
        <v>105</v>
      </c>
      <c r="F31" s="119" t="s">
        <v>106</v>
      </c>
      <c r="G31" s="119" t="s">
        <v>246</v>
      </c>
      <c r="H31" s="119" t="s">
        <v>245</v>
      </c>
      <c r="I31" s="10">
        <v>86292</v>
      </c>
      <c r="J31" s="10">
        <v>86292</v>
      </c>
      <c r="K31" s="120"/>
      <c r="L31" s="120"/>
      <c r="M31" s="13">
        <v>86292</v>
      </c>
      <c r="N31" s="120"/>
      <c r="O31" s="10"/>
      <c r="P31" s="10"/>
      <c r="Q31" s="10"/>
      <c r="R31" s="10"/>
      <c r="S31" s="10"/>
      <c r="T31" s="10"/>
      <c r="U31" s="10"/>
      <c r="V31" s="10"/>
      <c r="W31" s="10"/>
      <c r="X31" s="10"/>
    </row>
    <row r="32" ht="17.25" customHeight="1">
      <c r="A32" s="121" t="s">
        <v>178</v>
      </c>
      <c r="B32" s="122"/>
      <c r="C32" s="123"/>
      <c r="D32" s="123"/>
      <c r="E32" s="123"/>
      <c r="F32" s="123"/>
      <c r="G32" s="123"/>
      <c r="H32" s="124"/>
      <c r="I32" s="10">
        <v>42015255.54</v>
      </c>
      <c r="J32" s="10">
        <v>42015255.54</v>
      </c>
      <c r="K32" s="10"/>
      <c r="L32" s="10"/>
      <c r="M32" s="13">
        <v>42015255.54</v>
      </c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</row>
  </sheetData>
  <mergeCells>
    <mergeCell ref="A32:H32"/>
    <mergeCell ref="I4:X4"/>
    <mergeCell ref="I5:I7"/>
    <mergeCell ref="K6:K7"/>
    <mergeCell ref="L6:L7"/>
    <mergeCell ref="M6:M7"/>
    <mergeCell ref="N6:N7"/>
    <mergeCell ref="S6:S7"/>
    <mergeCell ref="T6:T7"/>
    <mergeCell ref="U6:U7"/>
    <mergeCell ref="V6:V7"/>
    <mergeCell ref="W6:W7"/>
    <mergeCell ref="X6:X7"/>
    <mergeCell ref="O6:O7"/>
    <mergeCell ref="P6:P7"/>
    <mergeCell ref="A2:X2"/>
    <mergeCell ref="A3:H3"/>
    <mergeCell ref="A4:A7"/>
    <mergeCell ref="C4:C7"/>
    <mergeCell ref="D4:D7"/>
    <mergeCell ref="E4:E7"/>
    <mergeCell ref="F4:F7"/>
    <mergeCell ref="G4:G7"/>
    <mergeCell ref="H4:H7"/>
    <mergeCell ref="J5:N5"/>
    <mergeCell ref="R5:R7"/>
    <mergeCell ref="S5:X5"/>
    <mergeCell ref="Q6:Q7"/>
    <mergeCell ref="O5:Q5"/>
    <mergeCell ref="B4:B7"/>
    <mergeCell ref="J6:J7"/>
  </mergeCells>
  <extLst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97EF9CE6-925A-2B96-9F6B-A422D8F70DDF}" mc:Ignorable="x14ac xr xr2 xr3">
  <sheetPr>
    <outlinePr summaryRight="0"/>
  </sheetPr>
  <dimension ref="A1:W12"/>
  <sheetViews>
    <sheetView showZeros="0" topLeftCell="A1" workbookViewId="0" tabSelected="1">
      <selection activeCell="A1" sqref="A1"/>
    </sheetView>
  </sheetViews>
  <sheetFormatPr defaultRowHeight="14.25" defaultColWidth="9.140625" customHeight="1"/>
  <cols>
    <col min="1" max="1" width="10.28125" customWidth="1"/>
    <col min="2" max="2" width="13.421875" customWidth="1"/>
    <col min="3" max="3" width="32.8515625" customWidth="1"/>
    <col min="4" max="4" width="23.8515625" customWidth="1"/>
    <col min="5" max="5" width="11.140625" customWidth="1"/>
    <col min="6" max="6" width="17.7109375" customWidth="1"/>
    <col min="7" max="7" width="9.8515625" customWidth="1"/>
    <col min="8" max="8" width="17.7109375" customWidth="1"/>
    <col min="9" max="13" width="20.00390625" customWidth="1"/>
    <col min="14" max="14" width="12.28125" customWidth="1"/>
    <col min="15" max="15" width="12.7109375" customWidth="1"/>
    <col min="16" max="16" width="11.140625" customWidth="1"/>
    <col min="17" max="21" width="19.8515625" customWidth="1"/>
    <col min="22" max="22" width="20.00390625" customWidth="1"/>
    <col min="23" max="23" width="19.8515625" customWidth="1"/>
  </cols>
  <sheetData>
    <row r="1" ht="13.5" customHeight="1">
      <c r="B1" s="62"/>
      <c r="E1" s="125"/>
      <c r="F1" s="125"/>
      <c r="G1" s="125"/>
      <c r="H1" s="125"/>
      <c r="U1" s="62"/>
      <c r="W1" s="6" t="s">
        <v>247</v>
      </c>
    </row>
    <row r="2" ht="46.5" customHeight="1">
      <c r="A2" s="100" t="str">
        <f>"2026"&amp;"年部门项目支出预算表"</f>
        <v>2026年部门项目支出预算表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00"/>
      <c r="V2" s="100"/>
      <c r="W2" s="100"/>
    </row>
    <row r="3" ht="13.5" customHeight="1">
      <c r="A3" s="65" t="str">
        <f>"单位名称："&amp;"嵩明县第一中学"</f>
        <v>单位名称：嵩明县第一中学</v>
      </c>
      <c r="B3" s="101"/>
      <c r="C3" s="101"/>
      <c r="D3" s="101"/>
      <c r="E3" s="101"/>
      <c r="F3" s="101"/>
      <c r="G3" s="101"/>
      <c r="H3" s="101"/>
      <c r="I3" s="104"/>
      <c r="J3" s="104"/>
      <c r="K3" s="104"/>
      <c r="L3" s="104"/>
      <c r="M3" s="104"/>
      <c r="N3" s="104"/>
      <c r="O3" s="104"/>
      <c r="P3" s="104"/>
      <c r="Q3" s="104"/>
      <c r="U3" s="62"/>
      <c r="W3" s="126" t="s">
        <v>3</v>
      </c>
    </row>
    <row r="4" ht="21.75" customHeight="1">
      <c r="A4" s="105" t="s">
        <v>249</v>
      </c>
      <c r="B4" s="127" t="s">
        <v>191</v>
      </c>
      <c r="C4" s="105" t="s">
        <v>192</v>
      </c>
      <c r="D4" s="105" t="s">
        <v>250</v>
      </c>
      <c r="E4" s="127" t="s">
        <v>193</v>
      </c>
      <c r="F4" s="127" t="s">
        <v>194</v>
      </c>
      <c r="G4" s="127" t="s">
        <v>251</v>
      </c>
      <c r="H4" s="127" t="s">
        <v>252</v>
      </c>
      <c r="I4" s="128" t="s">
        <v>58</v>
      </c>
      <c r="J4" s="112" t="s">
        <v>253</v>
      </c>
      <c r="K4" s="71"/>
      <c r="L4" s="71"/>
      <c r="M4" s="72"/>
      <c r="N4" s="112" t="s">
        <v>199</v>
      </c>
      <c r="O4" s="71"/>
      <c r="P4" s="72"/>
      <c r="Q4" s="127" t="s">
        <v>64</v>
      </c>
      <c r="R4" s="112" t="s">
        <v>65</v>
      </c>
      <c r="S4" s="71"/>
      <c r="T4" s="71"/>
      <c r="U4" s="71"/>
      <c r="V4" s="71"/>
      <c r="W4" s="72"/>
    </row>
    <row r="5" ht="21.75" customHeight="1">
      <c r="A5" s="109"/>
      <c r="B5" s="110"/>
      <c r="C5" s="109"/>
      <c r="D5" s="109"/>
      <c r="E5" s="129"/>
      <c r="F5" s="129"/>
      <c r="G5" s="129"/>
      <c r="H5" s="129"/>
      <c r="I5" s="110"/>
      <c r="J5" s="130" t="s">
        <v>61</v>
      </c>
      <c r="K5" s="73"/>
      <c r="L5" s="127" t="s">
        <v>62</v>
      </c>
      <c r="M5" s="127" t="s">
        <v>63</v>
      </c>
      <c r="N5" s="127" t="s">
        <v>61</v>
      </c>
      <c r="O5" s="127" t="s">
        <v>62</v>
      </c>
      <c r="P5" s="127" t="s">
        <v>63</v>
      </c>
      <c r="Q5" s="129"/>
      <c r="R5" s="127" t="s">
        <v>60</v>
      </c>
      <c r="S5" s="127" t="s">
        <v>67</v>
      </c>
      <c r="T5" s="127" t="s">
        <v>205</v>
      </c>
      <c r="U5" s="127" t="s">
        <v>69</v>
      </c>
      <c r="V5" s="127" t="s">
        <v>70</v>
      </c>
      <c r="W5" s="127" t="s">
        <v>71</v>
      </c>
    </row>
    <row r="6" ht="21" customHeight="1">
      <c r="A6" s="110"/>
      <c r="B6" s="110"/>
      <c r="C6" s="110"/>
      <c r="D6" s="110"/>
      <c r="E6" s="110"/>
      <c r="F6" s="110"/>
      <c r="G6" s="110"/>
      <c r="H6" s="110"/>
      <c r="I6" s="110"/>
      <c r="J6" s="131" t="s">
        <v>60</v>
      </c>
      <c r="K6" s="77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</row>
    <row r="7" ht="39.75" customHeight="1">
      <c r="A7" s="117"/>
      <c r="B7" s="75"/>
      <c r="C7" s="117"/>
      <c r="D7" s="117"/>
      <c r="E7" s="132"/>
      <c r="F7" s="132"/>
      <c r="G7" s="132"/>
      <c r="H7" s="132"/>
      <c r="I7" s="75"/>
      <c r="J7" s="133" t="s">
        <v>60</v>
      </c>
      <c r="K7" s="133" t="s">
        <v>254</v>
      </c>
      <c r="L7" s="132"/>
      <c r="M7" s="132"/>
      <c r="N7" s="132"/>
      <c r="O7" s="132"/>
      <c r="P7" s="132"/>
      <c r="Q7" s="132"/>
      <c r="R7" s="132"/>
      <c r="S7" s="132"/>
      <c r="T7" s="132"/>
      <c r="U7" s="75"/>
      <c r="V7" s="132"/>
      <c r="W7" s="132"/>
    </row>
    <row r="8" ht="15" customHeight="1">
      <c r="A8" s="134">
        <v>1</v>
      </c>
      <c r="B8" s="134">
        <v>2</v>
      </c>
      <c r="C8" s="134">
        <v>3</v>
      </c>
      <c r="D8" s="134">
        <v>4</v>
      </c>
      <c r="E8" s="134">
        <v>5</v>
      </c>
      <c r="F8" s="134">
        <v>6</v>
      </c>
      <c r="G8" s="134">
        <v>7</v>
      </c>
      <c r="H8" s="134">
        <v>8</v>
      </c>
      <c r="I8" s="134">
        <v>9</v>
      </c>
      <c r="J8" s="134">
        <v>10</v>
      </c>
      <c r="K8" s="134">
        <v>11</v>
      </c>
      <c r="L8" s="118">
        <v>12</v>
      </c>
      <c r="M8" s="118">
        <v>13</v>
      </c>
      <c r="N8" s="118">
        <v>14</v>
      </c>
      <c r="O8" s="118">
        <v>15</v>
      </c>
      <c r="P8" s="118">
        <v>16</v>
      </c>
      <c r="Q8" s="118">
        <v>17</v>
      </c>
      <c r="R8" s="118">
        <v>18</v>
      </c>
      <c r="S8" s="118">
        <v>19</v>
      </c>
      <c r="T8" s="118">
        <v>20</v>
      </c>
      <c r="U8" s="134">
        <v>21</v>
      </c>
      <c r="V8" s="118">
        <v>22</v>
      </c>
      <c r="W8" s="134">
        <v>23</v>
      </c>
    </row>
    <row r="9" ht="21.75" customHeight="1">
      <c r="A9" s="135" t="s">
        <v>255</v>
      </c>
      <c r="B9" s="135" t="s">
        <v>256</v>
      </c>
      <c r="C9" s="135" t="s">
        <v>257</v>
      </c>
      <c r="D9" s="135" t="s">
        <v>73</v>
      </c>
      <c r="E9" s="135" t="s">
        <v>117</v>
      </c>
      <c r="F9" s="135" t="s">
        <v>118</v>
      </c>
      <c r="G9" s="135" t="s">
        <v>242</v>
      </c>
      <c r="H9" s="135" t="s">
        <v>243</v>
      </c>
      <c r="I9" s="10">
        <v>22737</v>
      </c>
      <c r="J9" s="10">
        <v>22737</v>
      </c>
      <c r="K9" s="13">
        <v>22737</v>
      </c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ht="21.75" customHeight="1">
      <c r="A10" s="135" t="s">
        <v>258</v>
      </c>
      <c r="B10" s="135" t="s">
        <v>259</v>
      </c>
      <c r="C10" s="135" t="s">
        <v>260</v>
      </c>
      <c r="D10" s="135" t="s">
        <v>73</v>
      </c>
      <c r="E10" s="135" t="s">
        <v>105</v>
      </c>
      <c r="F10" s="135" t="s">
        <v>106</v>
      </c>
      <c r="G10" s="135" t="s">
        <v>261</v>
      </c>
      <c r="H10" s="135" t="s">
        <v>262</v>
      </c>
      <c r="I10" s="10">
        <v>11600000</v>
      </c>
      <c r="J10" s="10"/>
      <c r="K10" s="13"/>
      <c r="L10" s="10"/>
      <c r="M10" s="10"/>
      <c r="N10" s="10"/>
      <c r="O10" s="10"/>
      <c r="P10" s="10"/>
      <c r="Q10" s="10"/>
      <c r="R10" s="10">
        <v>11600000</v>
      </c>
      <c r="S10" s="10"/>
      <c r="T10" s="10"/>
      <c r="U10" s="10"/>
      <c r="V10" s="10"/>
      <c r="W10" s="10">
        <v>11600000</v>
      </c>
    </row>
    <row r="11" ht="21.75" customHeight="1">
      <c r="A11" s="135" t="s">
        <v>263</v>
      </c>
      <c r="B11" s="135" t="s">
        <v>264</v>
      </c>
      <c r="C11" s="135" t="s">
        <v>265</v>
      </c>
      <c r="D11" s="135" t="s">
        <v>73</v>
      </c>
      <c r="E11" s="135" t="s">
        <v>105</v>
      </c>
      <c r="F11" s="135" t="s">
        <v>106</v>
      </c>
      <c r="G11" s="135" t="s">
        <v>236</v>
      </c>
      <c r="H11" s="135" t="s">
        <v>237</v>
      </c>
      <c r="I11" s="10">
        <v>4600000</v>
      </c>
      <c r="J11" s="10"/>
      <c r="K11" s="13"/>
      <c r="L11" s="10"/>
      <c r="M11" s="10"/>
      <c r="N11" s="10"/>
      <c r="O11" s="10"/>
      <c r="P11" s="10"/>
      <c r="Q11" s="10">
        <v>4600000</v>
      </c>
      <c r="R11" s="10"/>
      <c r="S11" s="10"/>
      <c r="T11" s="10"/>
      <c r="U11" s="10"/>
      <c r="V11" s="10"/>
      <c r="W11" s="10"/>
    </row>
    <row r="12" ht="18.75" customHeight="1">
      <c r="A12" s="121" t="s">
        <v>178</v>
      </c>
      <c r="B12" s="122"/>
      <c r="C12" s="122"/>
      <c r="D12" s="122"/>
      <c r="E12" s="122"/>
      <c r="F12" s="122"/>
      <c r="G12" s="122"/>
      <c r="H12" s="56"/>
      <c r="I12" s="10">
        <v>16222737</v>
      </c>
      <c r="J12" s="10">
        <v>22737</v>
      </c>
      <c r="K12" s="13">
        <v>22737</v>
      </c>
      <c r="L12" s="10"/>
      <c r="M12" s="10"/>
      <c r="N12" s="10"/>
      <c r="O12" s="10"/>
      <c r="P12" s="10"/>
      <c r="Q12" s="10">
        <v>4600000</v>
      </c>
      <c r="R12" s="10">
        <v>11600000</v>
      </c>
      <c r="S12" s="10"/>
      <c r="T12" s="10"/>
      <c r="U12" s="10"/>
      <c r="V12" s="10"/>
      <c r="W12" s="10">
        <v>11600000</v>
      </c>
    </row>
  </sheetData>
  <mergeCells>
    <mergeCell ref="A12:H12"/>
    <mergeCell ref="U5:U7"/>
    <mergeCell ref="B4:B7"/>
    <mergeCell ref="J5:K6"/>
    <mergeCell ref="A2:W2"/>
    <mergeCell ref="F4:F7"/>
    <mergeCell ref="A4:A7"/>
    <mergeCell ref="C4:C7"/>
    <mergeCell ref="A3:H3"/>
    <mergeCell ref="D4:D7"/>
    <mergeCell ref="G4:G7"/>
    <mergeCell ref="H4:H7"/>
    <mergeCell ref="I4:I7"/>
    <mergeCell ref="L5:L7"/>
    <mergeCell ref="E4:E7"/>
    <mergeCell ref="M5:M7"/>
    <mergeCell ref="J4:M4"/>
    <mergeCell ref="N4:P4"/>
    <mergeCell ref="N5:N7"/>
    <mergeCell ref="O5:O7"/>
    <mergeCell ref="P5:P7"/>
    <mergeCell ref="Q4:Q7"/>
    <mergeCell ref="R4:W4"/>
    <mergeCell ref="R5:R7"/>
    <mergeCell ref="S5:S7"/>
    <mergeCell ref="T5:T7"/>
    <mergeCell ref="V5:V7"/>
    <mergeCell ref="W5:W7"/>
  </mergeCells>
  <extLst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EC7F3218-D5D2-304E-D9A3-D8A1D9186E0C}" mc:Ignorable="x14ac xr xr2 xr3">
  <sheetPr>
    <outlinePr summaryRight="0"/>
  </sheetPr>
  <dimension ref="A1:J15"/>
  <sheetViews>
    <sheetView showZeros="0" topLeftCell="A1" workbookViewId="0" tabSelected="1">
      <selection activeCell="A1" sqref="A1"/>
    </sheetView>
  </sheetViews>
  <sheetFormatPr defaultRowHeight="12" defaultColWidth="9.140625" customHeight="1"/>
  <cols>
    <col min="1" max="1" width="34.28125" customWidth="1"/>
    <col min="2" max="2" width="29.00390625" customWidth="1"/>
    <col min="3" max="5" width="23.57421875" customWidth="1"/>
    <col min="6" max="6" width="11.28125" customWidth="1"/>
    <col min="7" max="7" width="25.140625" customWidth="1"/>
    <col min="8" max="8" width="15.57421875" customWidth="1"/>
    <col min="9" max="9" width="13.421875" customWidth="1"/>
    <col min="10" max="10" width="18.8515625" customWidth="1"/>
  </cols>
  <sheetData>
    <row r="1" ht="18" customHeight="1">
      <c r="J1" s="98" t="s">
        <v>266</v>
      </c>
    </row>
    <row r="2" ht="39.75" customHeight="1">
      <c r="A2" s="136" t="str">
        <f>"2026"&amp;"年部门项目支出绩效目标表"</f>
        <v>2026年部门项目支出绩效目标表</v>
      </c>
      <c r="B2" s="100"/>
      <c r="C2" s="100"/>
      <c r="D2" s="100"/>
      <c r="E2" s="100"/>
      <c r="F2" s="99"/>
      <c r="G2" s="100"/>
      <c r="H2" s="99"/>
      <c r="I2" s="99"/>
      <c r="J2" s="100"/>
    </row>
    <row r="3" ht="17.25" customHeight="1">
      <c r="A3" s="65" t="str">
        <f>"单位名称："&amp;"嵩明县第一中学"</f>
        <v>单位名称：嵩明县第一中学</v>
      </c>
    </row>
    <row r="4" ht="44.25" customHeight="1">
      <c r="A4" s="133" t="s">
        <v>192</v>
      </c>
      <c r="B4" s="133" t="s">
        <v>268</v>
      </c>
      <c r="C4" s="133" t="s">
        <v>269</v>
      </c>
      <c r="D4" s="133" t="s">
        <v>270</v>
      </c>
      <c r="E4" s="133" t="s">
        <v>271</v>
      </c>
      <c r="F4" s="137" t="s">
        <v>272</v>
      </c>
      <c r="G4" s="133" t="s">
        <v>273</v>
      </c>
      <c r="H4" s="137" t="s">
        <v>274</v>
      </c>
      <c r="I4" s="137" t="s">
        <v>275</v>
      </c>
      <c r="J4" s="133" t="s">
        <v>276</v>
      </c>
    </row>
    <row r="5" ht="18.75" customHeight="1">
      <c r="A5" s="138">
        <v>1</v>
      </c>
      <c r="B5" s="138">
        <v>2</v>
      </c>
      <c r="C5" s="138">
        <v>3</v>
      </c>
      <c r="D5" s="138">
        <v>4</v>
      </c>
      <c r="E5" s="138">
        <v>5</v>
      </c>
      <c r="F5" s="118">
        <v>6</v>
      </c>
      <c r="G5" s="138">
        <v>7</v>
      </c>
      <c r="H5" s="118">
        <v>8</v>
      </c>
      <c r="I5" s="118">
        <v>9</v>
      </c>
      <c r="J5" s="138">
        <v>10</v>
      </c>
    </row>
    <row r="6" ht="42" customHeight="1">
      <c r="A6" s="79" t="s">
        <v>73</v>
      </c>
      <c r="B6" s="135"/>
      <c r="C6" s="135"/>
      <c r="D6" s="135"/>
      <c r="E6" s="139"/>
      <c r="F6" s="31"/>
      <c r="G6" s="139"/>
      <c r="H6" s="31"/>
      <c r="I6" s="31"/>
      <c r="J6" s="139"/>
    </row>
    <row r="7" ht="42" customHeight="1">
      <c r="A7" s="80" t="s">
        <v>265</v>
      </c>
      <c r="B7" s="140" t="s">
        <v>265</v>
      </c>
      <c r="C7" s="140" t="s">
        <v>277</v>
      </c>
      <c r="D7" s="140" t="s">
        <v>278</v>
      </c>
      <c r="E7" s="79" t="s">
        <v>279</v>
      </c>
      <c r="F7" s="140" t="s">
        <v>280</v>
      </c>
      <c r="G7" s="79" t="s">
        <v>281</v>
      </c>
      <c r="H7" s="140" t="s">
        <v>282</v>
      </c>
      <c r="I7" s="140" t="s">
        <v>283</v>
      </c>
      <c r="J7" s="79" t="s">
        <v>284</v>
      </c>
    </row>
    <row r="8" ht="42" customHeight="1">
      <c r="A8" s="80" t="s">
        <v>265</v>
      </c>
      <c r="B8" s="140" t="s">
        <v>265</v>
      </c>
      <c r="C8" s="140" t="s">
        <v>285</v>
      </c>
      <c r="D8" s="140" t="s">
        <v>286</v>
      </c>
      <c r="E8" s="79" t="s">
        <v>287</v>
      </c>
      <c r="F8" s="140" t="s">
        <v>288</v>
      </c>
      <c r="G8" s="79" t="s">
        <v>281</v>
      </c>
      <c r="H8" s="140" t="s">
        <v>282</v>
      </c>
      <c r="I8" s="140" t="s">
        <v>283</v>
      </c>
      <c r="J8" s="79" t="s">
        <v>289</v>
      </c>
    </row>
    <row r="9" ht="42" customHeight="1">
      <c r="A9" s="80" t="s">
        <v>265</v>
      </c>
      <c r="B9" s="140" t="s">
        <v>265</v>
      </c>
      <c r="C9" s="140" t="s">
        <v>290</v>
      </c>
      <c r="D9" s="140" t="s">
        <v>291</v>
      </c>
      <c r="E9" s="79" t="s">
        <v>292</v>
      </c>
      <c r="F9" s="140" t="s">
        <v>288</v>
      </c>
      <c r="G9" s="79" t="s">
        <v>293</v>
      </c>
      <c r="H9" s="140" t="s">
        <v>282</v>
      </c>
      <c r="I9" s="140" t="s">
        <v>283</v>
      </c>
      <c r="J9" s="79" t="s">
        <v>294</v>
      </c>
    </row>
    <row r="10" ht="42" customHeight="1">
      <c r="A10" s="80" t="s">
        <v>260</v>
      </c>
      <c r="B10" s="140" t="s">
        <v>260</v>
      </c>
      <c r="C10" s="140" t="s">
        <v>277</v>
      </c>
      <c r="D10" s="140" t="s">
        <v>295</v>
      </c>
      <c r="E10" s="79" t="s">
        <v>296</v>
      </c>
      <c r="F10" s="140" t="s">
        <v>297</v>
      </c>
      <c r="G10" s="79" t="s">
        <v>298</v>
      </c>
      <c r="H10" s="140" t="s">
        <v>282</v>
      </c>
      <c r="I10" s="140" t="s">
        <v>283</v>
      </c>
      <c r="J10" s="79" t="s">
        <v>299</v>
      </c>
    </row>
    <row r="11" ht="42" customHeight="1">
      <c r="A11" s="80" t="s">
        <v>260</v>
      </c>
      <c r="B11" s="140" t="s">
        <v>260</v>
      </c>
      <c r="C11" s="140" t="s">
        <v>285</v>
      </c>
      <c r="D11" s="140" t="s">
        <v>300</v>
      </c>
      <c r="E11" s="79" t="s">
        <v>301</v>
      </c>
      <c r="F11" s="140" t="s">
        <v>297</v>
      </c>
      <c r="G11" s="79" t="s">
        <v>298</v>
      </c>
      <c r="H11" s="140" t="s">
        <v>282</v>
      </c>
      <c r="I11" s="140" t="s">
        <v>283</v>
      </c>
      <c r="J11" s="79" t="s">
        <v>302</v>
      </c>
    </row>
    <row r="12" ht="42" customHeight="1">
      <c r="A12" s="80" t="s">
        <v>260</v>
      </c>
      <c r="B12" s="140" t="s">
        <v>260</v>
      </c>
      <c r="C12" s="140" t="s">
        <v>290</v>
      </c>
      <c r="D12" s="140" t="s">
        <v>291</v>
      </c>
      <c r="E12" s="79" t="s">
        <v>303</v>
      </c>
      <c r="F12" s="140" t="s">
        <v>297</v>
      </c>
      <c r="G12" s="79" t="s">
        <v>293</v>
      </c>
      <c r="H12" s="140" t="s">
        <v>282</v>
      </c>
      <c r="I12" s="140" t="s">
        <v>283</v>
      </c>
      <c r="J12" s="79" t="s">
        <v>304</v>
      </c>
    </row>
    <row r="13" ht="42" customHeight="1">
      <c r="A13" s="80" t="s">
        <v>257</v>
      </c>
      <c r="B13" s="140" t="s">
        <v>257</v>
      </c>
      <c r="C13" s="140" t="s">
        <v>277</v>
      </c>
      <c r="D13" s="140" t="s">
        <v>295</v>
      </c>
      <c r="E13" s="79" t="s">
        <v>305</v>
      </c>
      <c r="F13" s="140" t="s">
        <v>280</v>
      </c>
      <c r="G13" s="79" t="s">
        <v>281</v>
      </c>
      <c r="H13" s="140" t="s">
        <v>282</v>
      </c>
      <c r="I13" s="140" t="s">
        <v>283</v>
      </c>
      <c r="J13" s="79" t="s">
        <v>306</v>
      </c>
    </row>
    <row r="14" ht="42" customHeight="1">
      <c r="A14" s="80" t="s">
        <v>257</v>
      </c>
      <c r="B14" s="140" t="s">
        <v>257</v>
      </c>
      <c r="C14" s="140" t="s">
        <v>285</v>
      </c>
      <c r="D14" s="140" t="s">
        <v>286</v>
      </c>
      <c r="E14" s="79" t="s">
        <v>287</v>
      </c>
      <c r="F14" s="140" t="s">
        <v>288</v>
      </c>
      <c r="G14" s="79" t="s">
        <v>281</v>
      </c>
      <c r="H14" s="140" t="s">
        <v>282</v>
      </c>
      <c r="I14" s="140" t="s">
        <v>283</v>
      </c>
      <c r="J14" s="79" t="s">
        <v>289</v>
      </c>
    </row>
    <row r="15" ht="42" customHeight="1">
      <c r="A15" s="80" t="s">
        <v>257</v>
      </c>
      <c r="B15" s="140" t="s">
        <v>257</v>
      </c>
      <c r="C15" s="140" t="s">
        <v>290</v>
      </c>
      <c r="D15" s="140" t="s">
        <v>291</v>
      </c>
      <c r="E15" s="79" t="s">
        <v>292</v>
      </c>
      <c r="F15" s="140" t="s">
        <v>288</v>
      </c>
      <c r="G15" s="79" t="s">
        <v>293</v>
      </c>
      <c r="H15" s="140" t="s">
        <v>282</v>
      </c>
      <c r="I15" s="140" t="s">
        <v>283</v>
      </c>
      <c r="J15" s="79" t="s">
        <v>294</v>
      </c>
    </row>
  </sheetData>
  <mergeCells>
    <mergeCell ref="A2:J2"/>
    <mergeCell ref="A3:H3"/>
    <mergeCell ref="A7:A9"/>
    <mergeCell ref="B7:B9"/>
    <mergeCell ref="A10:A12"/>
    <mergeCell ref="B10:B12"/>
    <mergeCell ref="A13:A15"/>
    <mergeCell ref="B13:B15"/>
  </mergeCells>
  <extLst/>
</worksheet>
</file>