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<sst xmlns="http://schemas.openxmlformats.org/spreadsheetml/2006/main" count="1225" uniqueCount="454">
  <si>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</si>
  <si>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</si>
  <si>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</si>
  <si>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</si>
  <si>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</si>
  <si>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</si>
  <si>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</si>
  <si>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</si>
  <si>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</si>
  <si>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</si>
  <si>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</si>
  <si>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</si>
  <si>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</si>
  <si>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</si>
  <si>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</si>
  <si>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</si>
  <si>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</si>
  <si>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</si>
  <si>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</si>
  <si>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</si>
  <si>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</si>
  <si>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</si>
  <si>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</si>
  <si>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</si>
  <si>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</si>
  <si>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</si>
  <si>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</si>
  <si>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</si>
  <si>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</si>
  <si>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</si>
  <si>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</si>
  <si>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</si>
  <si>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</si>
  <si>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</si>
  <si>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</si>
  <si>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</si>
  <si>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</si>
  <si>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</si>
  <si>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</si>
  <si>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</si>
  <si>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</si>
  <si>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</si>
  <si>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</si>
  <si>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</si>
  <si>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</si>
  <si>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</si>
  <si>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</si>
  <si>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</si>
  <si>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</si>
  <si>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</si>
  <si>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</si>
  <si>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</si>
  <si>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</si>
  <si>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</si>
  <si>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</si>
  <si>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</si>
  <si>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</si>
  <si>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</si>
  <si>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</si>
  <si>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</si>
  <si>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</si>
  <si>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</si>
  <si>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</si>
  <si>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</si>
  <si>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</si>
  <si>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</si>
  <si>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</si>
  <si>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</si>
  <si>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</si>
  <si>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705</t>
  </si>
  <si>
    <t>嵩明县公共就业和人才服务中心</t>
  </si>
  <si>
    <t>705001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</si>
  <si>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</si>
  <si>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</si>
  <si>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</si>
  <si>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</si>
  <si>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</si>
  <si>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</si>
  <si>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</si>
  <si>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</si>
  <si>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</si>
  <si>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</si>
  <si>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</si>
  <si>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</si>
  <si>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</si>
  <si>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</si>
  <si>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</si>
  <si>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</si>
  <si>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</si>
  <si>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</si>
  <si>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</si>
  <si>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</si>
  <si>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</si>
  <si>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</si>
  <si>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</si>
  <si>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</si>
  <si>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</si>
  <si>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</si>
  <si>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</si>
  <si>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</si>
  <si>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</si>
  <si>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</si>
  <si>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2080106</t>
  </si>
  <si>
    <t>就业管理事务</t>
  </si>
  <si>
    <t>2080199</t>
  </si>
  <si>
    <t>其他人力资源和社会保障管理事务支出</t>
  </si>
  <si>
    <t>20805</t>
  </si>
  <si>
    <t>行政事业单位养老支出</t>
  </si>
  <si>
    <t>2080501</t>
  </si>
  <si>
    <t>行政单位离退休</t>
  </si>
  <si>
    <t>2080505</t>
  </si>
  <si>
    <t>机关事业单位基本养老保险缴费支出</t>
  </si>
  <si>
    <t>20807</t>
  </si>
  <si>
    <t>就业补助</t>
  </si>
  <si>
    <t>2080711</t>
  </si>
  <si>
    <t>就业见习补贴</t>
  </si>
  <si>
    <t>2080713</t>
  </si>
  <si>
    <t>求职和创业补贴</t>
  </si>
  <si>
    <t>2080799</t>
  </si>
  <si>
    <t>其他就业补助支出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</si>
  <si>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</si>
  <si>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</si>
  <si>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</si>
  <si>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</si>
  <si>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</si>
  <si>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</si>
  <si>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</si>
  <si>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</si>
  <si>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</si>
  <si>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</si>
  <si>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</si>
  <si>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</si>
  <si>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</si>
  <si>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</si>
  <si>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</si>
  <si>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</si>
  <si>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</si>
  <si>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</si>
  <si>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</si>
  <si>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</si>
  <si>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</si>
  <si>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</si>
  <si>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</si>
  <si>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</si>
  <si>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</si>
  <si>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</si>
  <si>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</si>
  <si>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</si>
  <si>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</si>
  <si>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</si>
  <si>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</si>
  <si>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</si>
  <si>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</si>
  <si>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</si>
  <si>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</si>
  <si>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</si>
  <si>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</si>
  <si>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</si>
  <si>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</si>
  <si>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</si>
  <si>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</si>
  <si>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</si>
  <si>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</si>
  <si>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</si>
  <si>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</si>
  <si>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</si>
  <si>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</si>
  <si>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</si>
  <si>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</si>
  <si>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</si>
  <si>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</si>
  <si>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</si>
  <si>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</si>
  <si>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</si>
  <si>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</si>
  <si>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</si>
  <si>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</si>
  <si>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</si>
  <si>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</si>
  <si>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</si>
  <si>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</si>
  <si>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</si>
  <si>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</si>
  <si>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</si>
  <si>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</si>
  <si>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</si>
  <si>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</si>
  <si>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</si>
  <si>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</si>
  <si>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</si>
  <si>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</si>
  <si>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</si>
  <si>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</si>
  <si>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</si>
  <si>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</si>
  <si>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</si>
  <si>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</si>
  <si>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</si>
  <si>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</si>
  <si>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</si>
  <si>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</si>
  <si>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530127210000000019198</t>
  </si>
  <si>
    <t>行政人员支出工资</t>
  </si>
  <si>
    <t>30101</t>
  </si>
  <si>
    <t>基本工资</t>
  </si>
  <si>
    <t>30102</t>
  </si>
  <si>
    <t>津贴补贴</t>
  </si>
  <si>
    <t>30103</t>
  </si>
  <si>
    <t>奖金</t>
  </si>
  <si>
    <t>530127210000000019200</t>
  </si>
  <si>
    <t>社会保障缴费</t>
  </si>
  <si>
    <t>30108</t>
  </si>
  <si>
    <t>机关事业单位基本养老保险缴费</t>
  </si>
  <si>
    <t>30110</t>
  </si>
  <si>
    <t>职工基本医疗保险缴费</t>
  </si>
  <si>
    <t>30111</t>
  </si>
  <si>
    <t>公务员医疗补助缴费</t>
  </si>
  <si>
    <t>30112</t>
  </si>
  <si>
    <t>其他社会保障缴费</t>
  </si>
  <si>
    <t>530127210000000019201</t>
  </si>
  <si>
    <t>30113</t>
  </si>
  <si>
    <t>530127210000000019204</t>
  </si>
  <si>
    <t>公务交通补贴</t>
  </si>
  <si>
    <t>30239</t>
  </si>
  <si>
    <t>其他交通费用</t>
  </si>
  <si>
    <t>530127210000000019205</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</si>
  <si>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</si>
  <si>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</si>
  <si>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</si>
  <si>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</si>
  <si>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</si>
  <si>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</si>
  <si>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</si>
  <si>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</si>
  <si>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</si>
  <si>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</si>
  <si>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</si>
  <si>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</si>
  <si>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</si>
  <si>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</si>
  <si>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</si>
  <si>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</si>
  <si>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</si>
  <si>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530127231100001498179</t>
  </si>
  <si>
    <t>行政人员绩效奖励</t>
  </si>
  <si>
    <t>530127231100001498188</t>
  </si>
  <si>
    <t>离退休人员支出</t>
  </si>
  <si>
    <t>30305</t>
  </si>
  <si>
    <t>生活补助</t>
  </si>
  <si>
    <t>530127231100001498203</t>
  </si>
  <si>
    <t>30217</t>
  </si>
  <si>
    <t>530127241100002318924</t>
  </si>
  <si>
    <t>工会经费</t>
  </si>
  <si>
    <t>30228</t>
  </si>
  <si>
    <t>预算05-1表</t>
  </si>
  <si>
    <t>项目分类</t>
  </si>
  <si>
    <t>项目单位</t>
  </si>
  <si>
    <t>经济科目编码</t>
  </si>
  <si>
    <t>经济科目名称</t>
  </si>
  <si>
    <t>本年拨款</t>
  </si>
  <si>
    <t>其中：本次下达</t>
  </si>
  <si>
    <t>专项业务类</t>
  </si>
  <si>
    <t>530127251100004330727</t>
  </si>
  <si>
    <t>“贷免扶补”创业小额贷款及创业担保贷款扶持创业服务补助资金</t>
  </si>
  <si>
    <t>530127251100004352367</t>
  </si>
  <si>
    <t>高校毕业生就业见习市级生活补助经费</t>
  </si>
  <si>
    <t>530127251100004381585</t>
  </si>
  <si>
    <t>2025年省级就业见习补贴资金和社区（村）基层治理专干补助经费</t>
  </si>
  <si>
    <t>530127251100004460635</t>
  </si>
  <si>
    <t>2026届高校毕业生一次性求职补贴资金</t>
  </si>
  <si>
    <t>530127251100004615017</t>
  </si>
  <si>
    <t>2025年高校毕业生来昆留昆就业创业市级补贴资金</t>
  </si>
  <si>
    <t>530127261100005094282</t>
  </si>
  <si>
    <t>高校毕业生来昆留昆就业创业补贴资金</t>
  </si>
  <si>
    <t>530127261100005100334</t>
  </si>
  <si>
    <t>重点行业领域吸纳重点群体个人社保补贴资金</t>
  </si>
  <si>
    <t>530127261100005124179</t>
  </si>
  <si>
    <t>2026年零工市场场地租赁补助资金</t>
  </si>
  <si>
    <t>30214</t>
  </si>
  <si>
    <t>租赁费</t>
  </si>
  <si>
    <t>预算05-2表</t>
  </si>
  <si>
    <t>项目年度绩效目标</t>
  </si>
  <si>
    <t>一级指标</t>
  </si>
  <si>
    <t>二级指标</t>
  </si>
  <si>
    <t>三级指标</t>
  </si>
  <si>
    <t>指标性质</t>
  </si>
  <si>
    <t>指标值</t>
  </si>
  <si>
    <t>度量单位</t>
  </si>
  <si>
    <t>指标属性</t>
  </si>
  <si>
    <t>指标内容</t>
  </si>
  <si>
    <t>享受城乡居民最低生活保障家庭（甲类）、迪庆州3个县（香格里拉市、德钦县、维西县）（乙类）、8个人口较少民族（独龙族、德昂族、基诺族、怒族、阿昌族、普米族、布朗族和景颇族）（丙类）、持有《中华人民共和国残疾人证》或《中华人民共和国残疾军人证》（1到8级）（丁类）、享受国家助学贷款（戊类）、特困人员救助供养家庭（己类）、零就业家庭（庚类）、防止返贫监测对象家庭（辛类），有就业创业意愿且积极求职的毕业年度高校毕业生，以及技师学院高级工班、预备技师班和特殊教育院校职业教育类毕业生。凡自愿申请的，给予1000元的求职创业补贴，所需资金按规定从中央就业专项资金中列支。</t>
  </si>
  <si>
    <t>产出指标</t>
  </si>
  <si>
    <t>数量指标</t>
  </si>
  <si>
    <t>补贴享受人数</t>
  </si>
  <si>
    <t>=</t>
  </si>
  <si>
    <t>10700</t>
  </si>
  <si>
    <t>人</t>
  </si>
  <si>
    <t>定量指标</t>
  </si>
  <si>
    <t>反映获补助人员数量。</t>
  </si>
  <si>
    <t>时效指标</t>
  </si>
  <si>
    <t>确保待遇补助发放</t>
  </si>
  <si>
    <t>10月底前完成发放</t>
  </si>
  <si>
    <t>%</t>
  </si>
  <si>
    <t>反映发放单位及时发放补助资金的情况。
发放及时率=在时限内发放资金/应发放资金*100%</t>
  </si>
  <si>
    <t>求职补贴资金在规定时间内支付到位率</t>
  </si>
  <si>
    <t>100</t>
  </si>
  <si>
    <t>反映求职补贴资金在规定时间内支付到位情况</t>
  </si>
  <si>
    <t>效益指标</t>
  </si>
  <si>
    <t>社会效益</t>
  </si>
  <si>
    <t>求职带动作用</t>
  </si>
  <si>
    <t>显著</t>
  </si>
  <si>
    <t>反映求职带动情况</t>
  </si>
  <si>
    <t>满意度指标</t>
  </si>
  <si>
    <t>服务对象满意度</t>
  </si>
  <si>
    <t>享受补贴学生满意度</t>
  </si>
  <si>
    <t>&gt;=</t>
  </si>
  <si>
    <t>98</t>
  </si>
  <si>
    <t>反映享受补贴学生满意程度。</t>
  </si>
  <si>
    <t>就业扶持政策经办服务满意度</t>
  </si>
  <si>
    <t>反映就业扶持政策经办服务满意情况</t>
  </si>
  <si>
    <t>落实党中央、省委关于增强基层工作力量的夹策部箸，支持社区(村)基层治理专干到岗服务；继续实施高效毕业生就亚促进计划，落实就业见习政策；帮助离校2年内未就业高效毕业生和16-24岁登记失业背年实现就业。</t>
  </si>
  <si>
    <t>第一批社区(村)基层治理专干签订服务协议人数</t>
  </si>
  <si>
    <t>42</t>
  </si>
  <si>
    <t>反映第一批社区(村)基层治理专干签订服务协议人数。</t>
  </si>
  <si>
    <t>第二批社区(村)基层治理专干完成招录计划人数</t>
  </si>
  <si>
    <t>反映第二批社区(村)基层治理专干完成招录计划人数</t>
  </si>
  <si>
    <t>就业见习补组织上岗人数</t>
  </si>
  <si>
    <t>130</t>
  </si>
  <si>
    <t>反映就业见习补组织上岗人数</t>
  </si>
  <si>
    <t>&lt;=</t>
  </si>
  <si>
    <t>360</t>
  </si>
  <si>
    <t>天</t>
  </si>
  <si>
    <t>反映确保待遇补助发放时效</t>
  </si>
  <si>
    <t>就业见习补助资金在规定时间内支付到位率</t>
  </si>
  <si>
    <t>反映就业见习补助资金在规定时间内支付到位率情况</t>
  </si>
  <si>
    <t>基层治理工作促进作用</t>
  </si>
  <si>
    <t xml:space="preserve">反映基层治理工作促进作用情况。
</t>
  </si>
  <si>
    <t>见习人员见习期满留用率</t>
  </si>
  <si>
    <t>30</t>
  </si>
  <si>
    <t>反映见习人员见习期满留用情况</t>
  </si>
  <si>
    <t>社区(村)干部满意度</t>
  </si>
  <si>
    <t>90</t>
  </si>
  <si>
    <t>反映社区(村)干部满意度。</t>
  </si>
  <si>
    <t>反映就业扶持政策经办服务满意度</t>
  </si>
  <si>
    <t>2025年，计划完成省级下达组织6100名就业见习人员上岗工作目标任务。对吸纳离校2年内未就业高校毕业生、16-24岁失业青年参加就业见习，并按不低于当地最低工资标准支付见习人员见习期间基本生活费的单位，给予每人每月500元标准的市级就业见习补贴。继续实施高校毕业生就业促进计划，落实就业见习政策，促进失业青年实现就业创业。</t>
  </si>
  <si>
    <t>组织就业见习人员上岗人数</t>
  </si>
  <si>
    <t>137</t>
  </si>
  <si>
    <t>反映组织就业见习人员上岗人数。</t>
  </si>
  <si>
    <t>质量指标</t>
  </si>
  <si>
    <t>就业见习补贴发放对象准确率</t>
  </si>
  <si>
    <t>反映就业见习补贴发放对象准确率</t>
  </si>
  <si>
    <t>补贴资金在规定时间内支付到位率</t>
  </si>
  <si>
    <t>反映补贴资金在规定时间内支付到位情况</t>
  </si>
  <si>
    <t>良好</t>
  </si>
  <si>
    <t>反映见习人员见习期满留用情况。</t>
  </si>
  <si>
    <t>95</t>
  </si>
  <si>
    <t>反映获补助受益对象的满意程度。</t>
  </si>
  <si>
    <t>推动扩大社会保险补贴范围政策落地见效，激励企业扩岗吸纳就业。</t>
  </si>
  <si>
    <t>获补对象数</t>
  </si>
  <si>
    <t>55</t>
  </si>
  <si>
    <t>反映获补助人员、企业的数量情况，也适用补贴、资助等形式的补助。</t>
  </si>
  <si>
    <t>获补对象准确率</t>
  </si>
  <si>
    <t>80</t>
  </si>
  <si>
    <t>反映获补助对象认定的准确性情况。
获补对象准确率=抽检符合标准的补助对象数/抽检实际补助对象数*100%</t>
  </si>
  <si>
    <t>政策知晓率</t>
  </si>
  <si>
    <t>反映补助政策的宣传效果情况。
政策知晓率=调查中补助政策知晓人数/调查总人数*100%</t>
  </si>
  <si>
    <t>受益对象满意度</t>
  </si>
  <si>
    <t>85</t>
  </si>
  <si>
    <t>认真贯彻落实昆明市人民政府关于进一步做好当前和今后一个时期就业创业工作的实施意见，做好相关政策及补贴资金兑现；营造良好人才环境，鼓励省外高校毕业生到昆明就业创业，促进昆明经济高质量发展。</t>
  </si>
  <si>
    <t>20</t>
  </si>
  <si>
    <t>反映获补助人员数量情况。</t>
  </si>
  <si>
    <t>反映补贴兑现额与标准额（核定额）的比率</t>
  </si>
  <si>
    <t>反映对支持高校毕业生来昆留昆就业创业政策知晓率</t>
  </si>
  <si>
    <t>反映享受补贴对象的满意度情况</t>
  </si>
  <si>
    <t>根据《昆明市就业工作领导小组关于印发加强基层公共就业服务能力建设工作方案的通知》（昆就领发〔2023〕2号）要求，2025年底前，县级建设1个标准化零工市场，每个镇（街道）、园区至少建成1个零工驿站（零工综合集市），每个村（社区）建成1个就业服务站。鼓励企业、社会组织和人力资源服务机构等单位参与建设，做好特色化延伸，力争延伸建设更多零工市场（驿站），进一步扩大零工市场服务供给，实现基层就业网络全覆盖，打造家门口的"15分钟就业服务圈"。</t>
  </si>
  <si>
    <t>县级建设1个标准化零工市场</t>
  </si>
  <si>
    <t>壹</t>
  </si>
  <si>
    <t>个</t>
  </si>
  <si>
    <t>反映县级建设标准化零工市场数量</t>
  </si>
  <si>
    <t>补贴兑现准确率</t>
  </si>
  <si>
    <t>全年预算执行进度</t>
  </si>
  <si>
    <t>反映全年预算执行进度</t>
  </si>
  <si>
    <t>反映政策知晓率</t>
  </si>
  <si>
    <t>根据《昆明市人力资源和社会保障局等3部门关于印发&lt;昆明市鼓励省外高校毕业生到昆就业创业补贴政策申报指南（试行）&gt;的通知》（昆人社通〔2020〕42号）以及《关于贯彻落实进一步做好当前和今后一个时期就业创业工作实施意见有关问题的通知》（昆人社通〔2022〕6号）文件，对符合申领补贴范围和条件的高校毕业生，给予每人1000元的一次性落户补贴、3000元的一次性就业补贴；按学历层次给予2000元至8000元不等的一次性租房补贴；给予全日制博士8万元、硕士毕业生5万元的一次性购房补贴。对招录高校毕业生的用人企业和单位，按学历层次分别给予800元至2000元不等的岗位开发补贴。</t>
  </si>
  <si>
    <t>享受高校毕业生来昆留昆各项就业创业补贴人数</t>
  </si>
  <si>
    <t>反映享受高校毕业生来昆留昆各项就业创业补贴人数。</t>
  </si>
  <si>
    <t>拨付高校毕业生来昆留昆各项就业创业补贴金额</t>
  </si>
  <si>
    <t>163800</t>
  </si>
  <si>
    <t>元</t>
  </si>
  <si>
    <t>反映拨付高校毕业生来昆留昆各项就业创业补贴情况</t>
  </si>
  <si>
    <t>享受高校毕业生来昆留昆各项就业创业补贴满意度</t>
  </si>
  <si>
    <t>反应享受高校毕业生来昆留昆各项就业创业补贴满意程度</t>
  </si>
  <si>
    <t>完善全省农村劳动力资源信息库并实行动态管理，按照农村劳动力属地管理，由各级公共就业服务机构和信息员全面开展农村劳动力资源调查，核实其基本信息、转移就业状态、收入情况等，使用网页版和农村劳动力资源信息采集系统手机app两种方式更新劳动力资源库信息，实现数据实名制、分级管理，做到按季更新、动态管理、大数据汇总。从引导、监测、指导、决策等多个方面充分利用和发挥统计数据资源的作用，更好地服务技能扶贫和农村劳动力转移就业工作，服务各级各部门科学决策。</t>
  </si>
  <si>
    <t>贷免扶补扶持创业人数</t>
  </si>
  <si>
    <t>83</t>
  </si>
  <si>
    <t>反映贷免扶补扶持创业情况。</t>
  </si>
  <si>
    <t>个人创业担保贷款及小微企业贷款扶持创业人数</t>
  </si>
  <si>
    <t>109</t>
  </si>
  <si>
    <t>人(户)</t>
  </si>
  <si>
    <t>反映个人创业担保贷款及小微企业贷款扶持创业情况</t>
  </si>
  <si>
    <t>创业担保贷款吸纳带动就业人数</t>
  </si>
  <si>
    <t>617</t>
  </si>
  <si>
    <t>反映创业担保贷款吸纳带动就业情况</t>
  </si>
  <si>
    <t>预算06表</t>
  </si>
  <si>
    <t>政府性基金预算支出预算表</t>
  </si>
  <si>
    <t>单位名称：昆明市发展和改革委员会</t>
  </si>
  <si>
    <t>政府性基金预算支出</t>
  </si>
  <si>
    <t>注：嵩明县公共就业和人才服务中心2026年无政府性基金预算支出，故本表为空表。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</si>
  <si>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</si>
  <si>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</si>
  <si>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</si>
  <si>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</si>
  <si>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</si>
  <si>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</si>
  <si>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</si>
  <si>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</si>
  <si>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</si>
  <si>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</si>
  <si>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</si>
  <si>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复印纸采购</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</si>
  <si>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</si>
  <si>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</si>
  <si>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</si>
  <si>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</si>
  <si>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</si>
  <si>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</si>
  <si>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</si>
  <si>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</si>
  <si>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</si>
  <si>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注：嵩明县公共就业和人才服务中心2026年无政府购买服务支出，故本表为空表。</t>
  </si>
  <si>
    <t>预算09-1表</t>
  </si>
  <si>
    <t>单位名称（项目）</t>
  </si>
  <si>
    <t>地区</t>
  </si>
  <si>
    <t>杨林经开区</t>
  </si>
  <si>
    <t>注：嵩明县公共就业和人才服务中心2026年无对下转移支付预算，故本表为空表。</t>
  </si>
  <si>
    <t>预算09-2表</t>
  </si>
  <si>
    <t>注：嵩明县公共就业和人才服务中心2026年没有对下转移支付，故本表为空表。</t>
  </si>
  <si>
    <t>预算10表</t>
  </si>
  <si>
    <t>资产类别</t>
  </si>
  <si>
    <t>资产分类代码.名称</t>
  </si>
  <si>
    <t>资产名称</t>
  </si>
  <si>
    <t>计量单位</t>
  </si>
  <si>
    <t>财政部门批复数（元）</t>
  </si>
  <si>
    <t>单价</t>
  </si>
  <si>
    <t>金额</t>
  </si>
  <si>
    <t>注：嵩明县公共就业和人才服务中心2026年无新增资产配置，故本表为空表。</t>
  </si>
  <si>
    <t>预算11表</t>
  </si>
  <si>
    <t>上级补助</t>
  </si>
  <si>
    <t>注：嵩明县公共就业和人才服务中心2026年无上级转移支付补助项目情况，故本表为空表。</t>
  </si>
  <si>
    <t>预算12表</t>
  </si>
  <si>
    <t>项目级次</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</si>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</sst>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9"/>
      <name val="宋体"/>
      <charset val="134"/>
    </font>
    <font>
      <sz val="10"/>
      <color rgb="FF000000"/>
      <name val="Arial"/>
      <charset val="134"/>
    </font>
    <font>
      <b/>
      <sz val="23.95"/>
      <color rgb="FF000000"/>
      <name val="宋体"/>
      <charset val="134"/>
    </font>
    <font>
      <sz val="11"/>
      <name val="Microsoft Sans Serif"/>
      <charset val="1"/>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4" borderId="17" applyNumberFormat="0" applyAlignment="0" applyProtection="0">
      <alignment vertical="center"/>
    </xf>
    <xf numFmtId="0" fontId="27" fillId="5" borderId="18" applyNumberFormat="0" applyAlignment="0" applyProtection="0">
      <alignment vertical="center"/>
    </xf>
    <xf numFmtId="0" fontId="28" fillId="5" borderId="17" applyNumberFormat="0" applyAlignment="0" applyProtection="0">
      <alignment vertical="center"/>
    </xf>
    <xf numFmtId="0" fontId="29" fillId="6"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xf numFmtId="0" fontId="7" fillId="0" borderId="0">
      <alignment vertical="top"/>
      <protection locked="0"/>
    </xf>
  </cellStyleXfs>
  <cellXfs count="202">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0" xfId="57" applyFont="1" applyFill="1" applyBorder="1" applyAlignment="1" applyProtection="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4" fillId="0" borderId="0" xfId="0" applyFont="1" applyFill="1" applyBorder="1" applyAlignment="1" applyProtection="1"/>
    <xf numFmtId="0" fontId="7" fillId="0" borderId="0" xfId="57" applyFont="1" applyFill="1" applyBorder="1" applyAlignment="1" applyProtection="1">
      <alignment vertical="top"/>
      <protection locked="0"/>
    </xf>
    <xf numFmtId="0" fontId="2" fillId="2" borderId="0" xfId="0" applyFont="1" applyFill="1" applyAlignment="1" applyProtection="1">
      <alignment horizontal="center" vertical="center" wrapText="1"/>
      <protection locked="0"/>
    </xf>
    <xf numFmtId="0" fontId="8" fillId="0" borderId="0" xfId="0" applyFont="1" applyAlignment="1" applyProtection="1">
      <alignment vertical="top"/>
      <protection locked="0"/>
    </xf>
    <xf numFmtId="0" fontId="8" fillId="0" borderId="0" xfId="0" applyFont="1" applyAlignment="1">
      <alignment vertical="top"/>
    </xf>
    <xf numFmtId="0" fontId="8" fillId="0" borderId="0" xfId="0" applyFont="1" applyAlignment="1">
      <alignment horizontal="right" vertical="center"/>
    </xf>
    <xf numFmtId="0" fontId="9" fillId="2" borderId="0" xfId="0" applyFont="1" applyFill="1" applyAlignment="1" applyProtection="1">
      <alignment horizontal="center" vertical="center" wrapText="1"/>
      <protection locked="0"/>
    </xf>
    <xf numFmtId="0" fontId="8" fillId="0" borderId="0" xfId="0" applyFont="1" applyProtection="1">
      <protection locked="0"/>
    </xf>
    <xf numFmtId="0" fontId="8"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10" fillId="0" borderId="0" xfId="57" applyFont="1" applyFill="1" applyBorder="1" applyAlignment="1" applyProtection="1"/>
    <xf numFmtId="0" fontId="11"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6" fillId="0" borderId="0" xfId="57" applyFont="1" applyFill="1" applyBorder="1" applyAlignment="1" applyProtection="1">
      <alignment vertical="center"/>
    </xf>
    <xf numFmtId="0" fontId="1" fillId="0" borderId="0" xfId="0" applyFont="1" applyAlignment="1">
      <alignment horizontal="right" vertical="center"/>
    </xf>
    <xf numFmtId="0" fontId="11"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2" fillId="0" borderId="0" xfId="0" applyFont="1" applyAlignment="1" applyProtection="1">
      <alignment horizontal="right"/>
      <protection locked="0"/>
    </xf>
    <xf numFmtId="49" fontId="12" fillId="0" borderId="0" xfId="0" applyNumberFormat="1" applyFont="1" applyProtection="1">
      <protection locked="0"/>
    </xf>
    <xf numFmtId="0" fontId="1" fillId="0" borderId="0" xfId="0" applyFont="1" applyAlignment="1">
      <alignment horizontal="right"/>
    </xf>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4"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8"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8" fillId="2" borderId="0" xfId="0" applyFont="1" applyFill="1" applyAlignment="1">
      <alignment horizontal="left" vertical="center"/>
    </xf>
    <xf numFmtId="0" fontId="15" fillId="0" borderId="7" xfId="0" applyFont="1" applyBorder="1" applyAlignment="1" applyProtection="1">
      <alignment horizontal="center" vertical="center" wrapText="1"/>
      <protection locked="0"/>
    </xf>
    <xf numFmtId="0" fontId="15"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6" fillId="0" borderId="7"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176" fontId="17" fillId="0" borderId="7" xfId="0" applyNumberFormat="1" applyFont="1" applyBorder="1" applyAlignment="1">
      <alignment horizontal="right" vertical="center"/>
    </xf>
    <xf numFmtId="0" fontId="15" fillId="2" borderId="1" xfId="0" applyFont="1" applyFill="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2"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8"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GridLines="0" showZeros="0" tabSelected="1" topLeftCell="A21" workbookViewId="0">
      <selection activeCell="F12" sqref="F12"/>
    </sheetView>
  </sheetViews>
  <sheetFormatPr defaultColWidth="8.575" defaultRowHeight="12.75" customHeight="1" outlineLevelCol="3"/>
  <cols>
    <col min="1" max="4" width="41"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"单位名称："&amp;"嵩明县公共就业和人才服务中心"</f>
        <v>单位名称：嵩明县公共就业和人才服务中心</v>
      </c>
      <c r="B3" s="166"/>
      <c r="D3" s="142" t="s">
        <v>1</v>
      </c>
    </row>
    <row r="4" ht="23.25" customHeight="1" spans="1:4">
      <c r="A4" s="167" t="s">
        <v>2</v>
      </c>
      <c r="B4" s="168"/>
      <c r="C4" s="167" t="s">
        <v>3</v>
      </c>
      <c r="D4" s="168"/>
    </row>
    <row r="5" ht="24" customHeight="1" spans="1:4">
      <c r="A5" s="167" t="s">
        <v>4</v>
      </c>
      <c r="B5" s="167" t="s">
        <v>5</v>
      </c>
      <c r="C5" s="167" t="s">
        <v>6</v>
      </c>
      <c r="D5" s="167" t="s">
        <v>5</v>
      </c>
    </row>
    <row r="6" ht="24" customHeight="1" spans="1:4">
      <c r="A6" s="169" t="s">
        <v>7</v>
      </c>
      <c r="B6" s="82">
        <v>4897161.64</v>
      </c>
      <c r="C6" s="169" t="s">
        <v>8</v>
      </c>
      <c r="D6" s="82"/>
    </row>
    <row r="7" ht="24" customHeight="1" spans="1:4">
      <c r="A7" s="169" t="s">
        <v>9</v>
      </c>
      <c r="B7" s="82"/>
      <c r="C7" s="169" t="s">
        <v>10</v>
      </c>
      <c r="D7" s="82"/>
    </row>
    <row r="8" ht="24" customHeight="1" spans="1:4">
      <c r="A8" s="169" t="s">
        <v>11</v>
      </c>
      <c r="B8" s="82"/>
      <c r="C8" s="201" t="s">
        <v>12</v>
      </c>
      <c r="D8" s="82"/>
    </row>
    <row r="9" ht="24" customHeight="1" spans="1:4">
      <c r="A9" s="169" t="s">
        <v>13</v>
      </c>
      <c r="B9" s="82"/>
      <c r="C9" s="201" t="s">
        <v>14</v>
      </c>
      <c r="D9" s="82"/>
    </row>
    <row r="10" ht="24" customHeight="1" spans="1:4">
      <c r="A10" s="169" t="s">
        <v>15</v>
      </c>
      <c r="B10" s="82"/>
      <c r="C10" s="201" t="s">
        <v>16</v>
      </c>
      <c r="D10" s="82"/>
    </row>
    <row r="11" ht="24" customHeight="1" spans="1:4">
      <c r="A11" s="169" t="s">
        <v>17</v>
      </c>
      <c r="B11" s="82"/>
      <c r="C11" s="201" t="s">
        <v>18</v>
      </c>
      <c r="D11" s="82"/>
    </row>
    <row r="12" ht="24" customHeight="1" spans="1:4">
      <c r="A12" s="169" t="s">
        <v>19</v>
      </c>
      <c r="B12" s="82"/>
      <c r="C12" s="34" t="s">
        <v>20</v>
      </c>
      <c r="D12" s="82"/>
    </row>
    <row r="13" ht="24" customHeight="1" spans="1:4">
      <c r="A13" s="169" t="s">
        <v>21</v>
      </c>
      <c r="B13" s="82"/>
      <c r="C13" s="34" t="s">
        <v>22</v>
      </c>
      <c r="D13" s="82">
        <v>4410945</v>
      </c>
    </row>
    <row r="14" ht="24" customHeight="1" spans="1:4">
      <c r="A14" s="169" t="s">
        <v>23</v>
      </c>
      <c r="B14" s="82"/>
      <c r="C14" s="34" t="s">
        <v>24</v>
      </c>
      <c r="D14" s="82">
        <v>253090.36</v>
      </c>
    </row>
    <row r="15" ht="24" customHeight="1" spans="1:4">
      <c r="A15" s="169" t="s">
        <v>25</v>
      </c>
      <c r="B15" s="109"/>
      <c r="C15" s="34" t="s">
        <v>26</v>
      </c>
      <c r="D15" s="82"/>
    </row>
    <row r="16" ht="24" customHeight="1" spans="1:4">
      <c r="A16" s="155"/>
      <c r="B16" s="82"/>
      <c r="C16" s="34" t="s">
        <v>27</v>
      </c>
      <c r="D16" s="82"/>
    </row>
    <row r="17" ht="24" customHeight="1" spans="1:4">
      <c r="A17" s="170"/>
      <c r="B17" s="82"/>
      <c r="C17" s="34" t="s">
        <v>28</v>
      </c>
      <c r="D17" s="82"/>
    </row>
    <row r="18" ht="24" customHeight="1" spans="1:4">
      <c r="A18" s="170"/>
      <c r="B18" s="82"/>
      <c r="C18" s="34" t="s">
        <v>29</v>
      </c>
      <c r="D18" s="82"/>
    </row>
    <row r="19" ht="24" customHeight="1" spans="1:4">
      <c r="A19" s="170"/>
      <c r="B19" s="82"/>
      <c r="C19" s="34" t="s">
        <v>30</v>
      </c>
      <c r="D19" s="82"/>
    </row>
    <row r="20" ht="24" customHeight="1" spans="1:4">
      <c r="A20" s="170"/>
      <c r="B20" s="82"/>
      <c r="C20" s="34" t="s">
        <v>31</v>
      </c>
      <c r="D20" s="82"/>
    </row>
    <row r="21" ht="24" customHeight="1" spans="1:4">
      <c r="A21" s="170"/>
      <c r="B21" s="82"/>
      <c r="C21" s="34" t="s">
        <v>32</v>
      </c>
      <c r="D21" s="82"/>
    </row>
    <row r="22" ht="24" customHeight="1" spans="1:4">
      <c r="A22" s="170"/>
      <c r="B22" s="82"/>
      <c r="C22" s="34" t="s">
        <v>33</v>
      </c>
      <c r="D22" s="82"/>
    </row>
    <row r="23" ht="24" customHeight="1" spans="1:4">
      <c r="A23" s="170"/>
      <c r="B23" s="82"/>
      <c r="C23" s="34" t="s">
        <v>34</v>
      </c>
      <c r="D23" s="82"/>
    </row>
    <row r="24" ht="24" customHeight="1" spans="1:4">
      <c r="A24" s="170"/>
      <c r="B24" s="82"/>
      <c r="C24" s="34" t="s">
        <v>35</v>
      </c>
      <c r="D24" s="82">
        <v>233126.28</v>
      </c>
    </row>
    <row r="25" ht="24" customHeight="1" spans="1:4">
      <c r="A25" s="170"/>
      <c r="B25" s="82"/>
      <c r="C25" s="34" t="s">
        <v>36</v>
      </c>
      <c r="D25" s="82"/>
    </row>
    <row r="26" ht="24" customHeight="1" spans="1:4">
      <c r="A26" s="170"/>
      <c r="B26" s="82"/>
      <c r="C26" s="155" t="s">
        <v>37</v>
      </c>
      <c r="D26" s="82"/>
    </row>
    <row r="27" ht="24" customHeight="1" spans="1:4">
      <c r="A27" s="170"/>
      <c r="B27" s="82"/>
      <c r="C27" s="34" t="s">
        <v>38</v>
      </c>
      <c r="D27" s="82"/>
    </row>
    <row r="28" ht="24" customHeight="1" spans="1:4">
      <c r="A28" s="170"/>
      <c r="B28" s="82"/>
      <c r="C28" s="34" t="s">
        <v>39</v>
      </c>
      <c r="D28" s="82"/>
    </row>
    <row r="29" ht="24" customHeight="1" spans="1:4">
      <c r="A29" s="170"/>
      <c r="B29" s="82"/>
      <c r="C29" s="155" t="s">
        <v>40</v>
      </c>
      <c r="D29" s="82"/>
    </row>
    <row r="30" ht="24" customHeight="1" spans="1:4">
      <c r="A30" s="170"/>
      <c r="B30" s="82"/>
      <c r="C30" s="155" t="s">
        <v>41</v>
      </c>
      <c r="D30" s="82"/>
    </row>
    <row r="31" ht="24" customHeight="1" spans="1:4">
      <c r="A31" s="170"/>
      <c r="B31" s="82"/>
      <c r="C31" s="34" t="s">
        <v>42</v>
      </c>
      <c r="D31" s="82"/>
    </row>
    <row r="32" ht="24" customHeight="1" spans="1:4">
      <c r="A32" s="170" t="s">
        <v>43</v>
      </c>
      <c r="B32" s="82">
        <v>4897161.64</v>
      </c>
      <c r="C32" s="170" t="s">
        <v>44</v>
      </c>
      <c r="D32" s="82">
        <v>4897161.64</v>
      </c>
    </row>
    <row r="33" ht="24" customHeight="1" spans="1:4">
      <c r="A33" s="155" t="s">
        <v>45</v>
      </c>
      <c r="B33" s="82"/>
      <c r="C33" s="155" t="s">
        <v>46</v>
      </c>
      <c r="D33" s="82"/>
    </row>
    <row r="34" ht="24" customHeight="1" spans="1:4">
      <c r="A34" s="34" t="s">
        <v>47</v>
      </c>
      <c r="B34" s="109"/>
      <c r="C34" s="34" t="s">
        <v>47</v>
      </c>
      <c r="D34" s="109"/>
    </row>
    <row r="35" ht="24" customHeight="1" spans="1:4">
      <c r="A35" s="34" t="s">
        <v>48</v>
      </c>
      <c r="B35" s="109"/>
      <c r="C35" s="34" t="s">
        <v>49</v>
      </c>
      <c r="D35" s="109"/>
    </row>
    <row r="36" ht="24" customHeight="1" spans="1:4">
      <c r="A36" s="171" t="s">
        <v>50</v>
      </c>
      <c r="B36" s="82">
        <v>4897161.64</v>
      </c>
      <c r="C36" s="171" t="s">
        <v>51</v>
      </c>
      <c r="D36" s="82">
        <v>4897161.64</v>
      </c>
    </row>
    <row r="37" ht="30" customHeight="1"/>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C20" sqref="C2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4">
        <v>1</v>
      </c>
      <c r="B1" s="125">
        <v>0</v>
      </c>
      <c r="C1" s="124">
        <v>1</v>
      </c>
      <c r="D1" s="126"/>
      <c r="E1" s="126"/>
      <c r="F1" s="115" t="s">
        <v>403</v>
      </c>
    </row>
    <row r="2" ht="42" customHeight="1" spans="1:6">
      <c r="A2" s="127" t="str">
        <f>"2026"&amp;"年部门政府性基金预算支出预算表"</f>
        <v>2026年部门政府性基金预算支出预算表</v>
      </c>
      <c r="B2" s="127" t="s">
        <v>404</v>
      </c>
      <c r="C2" s="128"/>
      <c r="D2" s="129"/>
      <c r="E2" s="129"/>
      <c r="F2" s="129"/>
    </row>
    <row r="3" ht="13.5" customHeight="1" spans="1:6">
      <c r="A3" s="4" t="str">
        <f>"单位名称："&amp;"嵩明县公共就业和人才服务中心"</f>
        <v>单位名称：嵩明县公共就业和人才服务中心</v>
      </c>
      <c r="B3" s="4" t="s">
        <v>405</v>
      </c>
      <c r="C3" s="124"/>
      <c r="D3" s="126"/>
      <c r="E3" s="126"/>
      <c r="F3" s="115" t="s">
        <v>1</v>
      </c>
    </row>
    <row r="4" ht="19.5" customHeight="1" spans="1:6">
      <c r="A4" s="130" t="s">
        <v>184</v>
      </c>
      <c r="B4" s="131" t="s">
        <v>73</v>
      </c>
      <c r="C4" s="130" t="s">
        <v>74</v>
      </c>
      <c r="D4" s="10" t="s">
        <v>406</v>
      </c>
      <c r="E4" s="11"/>
      <c r="F4" s="12"/>
    </row>
    <row r="5" ht="18.75" customHeight="1" spans="1:6">
      <c r="A5" s="132"/>
      <c r="B5" s="133"/>
      <c r="C5" s="132"/>
      <c r="D5" s="15" t="s">
        <v>55</v>
      </c>
      <c r="E5" s="10" t="s">
        <v>76</v>
      </c>
      <c r="F5" s="15" t="s">
        <v>77</v>
      </c>
    </row>
    <row r="6" ht="18.75" customHeight="1" spans="1:6">
      <c r="A6" s="71">
        <v>1</v>
      </c>
      <c r="B6" s="134" t="s">
        <v>84</v>
      </c>
      <c r="C6" s="71">
        <v>3</v>
      </c>
      <c r="D6" s="135">
        <v>4</v>
      </c>
      <c r="E6" s="135">
        <v>5</v>
      </c>
      <c r="F6" s="135">
        <v>6</v>
      </c>
    </row>
    <row r="7" ht="21" customHeight="1" spans="1:6">
      <c r="A7" s="20"/>
      <c r="B7" s="20"/>
      <c r="C7" s="20"/>
      <c r="D7" s="82"/>
      <c r="E7" s="82"/>
      <c r="F7" s="82"/>
    </row>
    <row r="8" ht="21" customHeight="1" spans="1:6">
      <c r="A8" s="20"/>
      <c r="B8" s="20"/>
      <c r="C8" s="20"/>
      <c r="D8" s="82"/>
      <c r="E8" s="82"/>
      <c r="F8" s="82"/>
    </row>
    <row r="9" ht="18.75" customHeight="1" spans="1:6">
      <c r="A9" s="136" t="s">
        <v>174</v>
      </c>
      <c r="B9" s="136" t="s">
        <v>174</v>
      </c>
      <c r="C9" s="137" t="s">
        <v>174</v>
      </c>
      <c r="D9" s="82"/>
      <c r="E9" s="82"/>
      <c r="F9" s="82"/>
    </row>
    <row r="10" customHeight="1" spans="1:6">
      <c r="A10" t="s">
        <v>407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G15" sqref="G15"/>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4"/>
      <c r="C1" s="84"/>
      <c r="R1" s="2"/>
      <c r="S1" s="2" t="s">
        <v>408</v>
      </c>
    </row>
    <row r="2" ht="41.25" customHeight="1" spans="1:19">
      <c r="A2" s="76" t="str">
        <f>"2026"&amp;"年部门政府采购预算表"</f>
        <v>2026年部门政府采购预算表</v>
      </c>
      <c r="B2" s="69"/>
      <c r="C2" s="69"/>
      <c r="D2" s="3"/>
      <c r="E2" s="3"/>
      <c r="F2" s="3"/>
      <c r="G2" s="3"/>
      <c r="H2" s="3"/>
      <c r="I2" s="3"/>
      <c r="J2" s="3"/>
      <c r="K2" s="3"/>
      <c r="L2" s="3"/>
      <c r="M2" s="69"/>
      <c r="N2" s="3"/>
      <c r="O2" s="3"/>
      <c r="P2" s="69"/>
      <c r="Q2" s="3"/>
      <c r="R2" s="69"/>
      <c r="S2" s="69"/>
    </row>
    <row r="3" ht="18.75" customHeight="1" spans="1:19">
      <c r="A3" s="114" t="str">
        <f>"单位名称："&amp;"嵩明县公共就业和人才服务中心"</f>
        <v>单位名称：嵩明县公共就业和人才服务中心</v>
      </c>
      <c r="B3" s="89"/>
      <c r="C3" s="89"/>
      <c r="D3" s="6"/>
      <c r="E3" s="6"/>
      <c r="F3" s="6"/>
      <c r="G3" s="6"/>
      <c r="H3" s="6"/>
      <c r="I3" s="6"/>
      <c r="J3" s="6"/>
      <c r="K3" s="6"/>
      <c r="L3" s="6"/>
      <c r="R3" s="7"/>
      <c r="S3" s="115" t="s">
        <v>1</v>
      </c>
    </row>
    <row r="4" ht="15.75" customHeight="1" spans="1:19">
      <c r="A4" s="9" t="s">
        <v>183</v>
      </c>
      <c r="B4" s="91" t="s">
        <v>184</v>
      </c>
      <c r="C4" s="91" t="s">
        <v>409</v>
      </c>
      <c r="D4" s="92" t="s">
        <v>410</v>
      </c>
      <c r="E4" s="92" t="s">
        <v>411</v>
      </c>
      <c r="F4" s="92" t="s">
        <v>412</v>
      </c>
      <c r="G4" s="92" t="s">
        <v>413</v>
      </c>
      <c r="H4" s="92" t="s">
        <v>414</v>
      </c>
      <c r="I4" s="93" t="s">
        <v>191</v>
      </c>
      <c r="J4" s="93"/>
      <c r="K4" s="93"/>
      <c r="L4" s="93"/>
      <c r="M4" s="94"/>
      <c r="N4" s="93"/>
      <c r="O4" s="93"/>
      <c r="P4" s="95"/>
      <c r="Q4" s="93"/>
      <c r="R4" s="94"/>
      <c r="S4" s="96"/>
    </row>
    <row r="5" ht="17.25" customHeight="1" spans="1:19">
      <c r="A5" s="14"/>
      <c r="B5" s="97"/>
      <c r="C5" s="97"/>
      <c r="D5" s="98"/>
      <c r="E5" s="98"/>
      <c r="F5" s="98"/>
      <c r="G5" s="98"/>
      <c r="H5" s="98"/>
      <c r="I5" s="98" t="s">
        <v>55</v>
      </c>
      <c r="J5" s="98" t="s">
        <v>58</v>
      </c>
      <c r="K5" s="98" t="s">
        <v>415</v>
      </c>
      <c r="L5" s="98" t="s">
        <v>416</v>
      </c>
      <c r="M5" s="99" t="s">
        <v>417</v>
      </c>
      <c r="N5" s="100" t="s">
        <v>418</v>
      </c>
      <c r="O5" s="100"/>
      <c r="P5" s="101"/>
      <c r="Q5" s="100"/>
      <c r="R5" s="102"/>
      <c r="S5" s="103"/>
    </row>
    <row r="6" ht="54" customHeight="1" spans="1:19">
      <c r="A6" s="17"/>
      <c r="B6" s="103"/>
      <c r="C6" s="103"/>
      <c r="D6" s="104"/>
      <c r="E6" s="104"/>
      <c r="F6" s="104"/>
      <c r="G6" s="104"/>
      <c r="H6" s="104"/>
      <c r="I6" s="104"/>
      <c r="J6" s="104" t="s">
        <v>57</v>
      </c>
      <c r="K6" s="104"/>
      <c r="L6" s="104"/>
      <c r="M6" s="105"/>
      <c r="N6" s="104" t="s">
        <v>57</v>
      </c>
      <c r="O6" s="104" t="s">
        <v>64</v>
      </c>
      <c r="P6" s="103" t="s">
        <v>65</v>
      </c>
      <c r="Q6" s="104" t="s">
        <v>66</v>
      </c>
      <c r="R6" s="105" t="s">
        <v>67</v>
      </c>
      <c r="S6" s="103" t="s">
        <v>68</v>
      </c>
    </row>
    <row r="7" ht="18" customHeight="1" spans="1:19">
      <c r="A7" s="116">
        <v>1</v>
      </c>
      <c r="B7" s="116" t="s">
        <v>84</v>
      </c>
      <c r="C7" s="117">
        <v>3</v>
      </c>
      <c r="D7" s="117">
        <v>4</v>
      </c>
      <c r="E7" s="116">
        <v>5</v>
      </c>
      <c r="F7" s="116">
        <v>6</v>
      </c>
      <c r="G7" s="116">
        <v>7</v>
      </c>
      <c r="H7" s="116">
        <v>8</v>
      </c>
      <c r="I7" s="116">
        <v>9</v>
      </c>
      <c r="J7" s="116">
        <v>10</v>
      </c>
      <c r="K7" s="116">
        <v>11</v>
      </c>
      <c r="L7" s="116">
        <v>12</v>
      </c>
      <c r="M7" s="116">
        <v>13</v>
      </c>
      <c r="N7" s="116">
        <v>14</v>
      </c>
      <c r="O7" s="116">
        <v>15</v>
      </c>
      <c r="P7" s="116">
        <v>16</v>
      </c>
      <c r="Q7" s="116">
        <v>17</v>
      </c>
      <c r="R7" s="116">
        <v>18</v>
      </c>
      <c r="S7" s="116">
        <v>19</v>
      </c>
    </row>
    <row r="8" ht="21" customHeight="1" spans="1:19">
      <c r="A8" s="106" t="s">
        <v>70</v>
      </c>
      <c r="B8" s="107" t="s">
        <v>70</v>
      </c>
      <c r="C8" s="107" t="s">
        <v>226</v>
      </c>
      <c r="D8" s="108" t="s">
        <v>419</v>
      </c>
      <c r="E8" s="108" t="s">
        <v>420</v>
      </c>
      <c r="F8" s="108" t="s">
        <v>388</v>
      </c>
      <c r="G8" s="118">
        <v>1</v>
      </c>
      <c r="H8" s="82">
        <v>2000</v>
      </c>
      <c r="I8" s="82">
        <v>2000</v>
      </c>
      <c r="J8" s="82">
        <v>2000</v>
      </c>
      <c r="K8" s="82"/>
      <c r="L8" s="82"/>
      <c r="M8" s="82"/>
      <c r="N8" s="82"/>
      <c r="O8" s="82"/>
      <c r="P8" s="109"/>
      <c r="Q8" s="109"/>
      <c r="R8" s="82"/>
      <c r="S8" s="82"/>
    </row>
    <row r="9" ht="21" customHeight="1" spans="1:19">
      <c r="A9" s="110" t="s">
        <v>174</v>
      </c>
      <c r="B9" s="111"/>
      <c r="C9" s="111"/>
      <c r="D9" s="112"/>
      <c r="E9" s="112"/>
      <c r="F9" s="112"/>
      <c r="G9" s="119"/>
      <c r="H9" s="82">
        <v>2000</v>
      </c>
      <c r="I9" s="82">
        <v>2000</v>
      </c>
      <c r="J9" s="82">
        <v>2000</v>
      </c>
      <c r="K9" s="82"/>
      <c r="L9" s="82"/>
      <c r="M9" s="82"/>
      <c r="N9" s="82"/>
      <c r="O9" s="82"/>
      <c r="P9" s="109"/>
      <c r="Q9" s="109"/>
      <c r="R9" s="82"/>
      <c r="S9" s="82"/>
    </row>
    <row r="10" ht="21" customHeight="1" spans="1:19">
      <c r="A10" s="120" t="s">
        <v>421</v>
      </c>
      <c r="B10" s="121"/>
      <c r="C10" s="121"/>
      <c r="D10" s="120"/>
      <c r="E10" s="120"/>
      <c r="F10" s="120"/>
      <c r="G10" s="122"/>
      <c r="H10" s="123"/>
      <c r="I10" s="123"/>
      <c r="J10" s="123"/>
      <c r="K10" s="123"/>
      <c r="L10" s="123"/>
      <c r="M10" s="123"/>
      <c r="N10" s="123"/>
      <c r="O10" s="123"/>
      <c r="P10" s="123"/>
      <c r="Q10" s="123"/>
      <c r="R10" s="123"/>
      <c r="S10" s="123"/>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opLeftCell="E1" workbookViewId="0">
      <selection activeCell="C19" sqref="C1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83"/>
      <c r="B1" s="84"/>
      <c r="C1" s="84"/>
      <c r="D1" s="84"/>
      <c r="E1" s="84"/>
      <c r="F1" s="84"/>
      <c r="G1" s="84"/>
      <c r="H1" s="83"/>
      <c r="I1" s="83"/>
      <c r="J1" s="83"/>
      <c r="K1" s="83"/>
      <c r="L1" s="83"/>
      <c r="M1" s="83"/>
      <c r="N1" s="85"/>
      <c r="O1" s="83"/>
      <c r="P1" s="83"/>
      <c r="Q1" s="84"/>
      <c r="R1" s="83"/>
      <c r="S1" s="86"/>
      <c r="T1" s="86" t="s">
        <v>422</v>
      </c>
    </row>
    <row r="2" ht="41.25" customHeight="1" spans="1:20">
      <c r="A2" s="76" t="str">
        <f>"2026"&amp;"年部门政府购买服务预算表"</f>
        <v>2026年部门政府购买服务预算表</v>
      </c>
      <c r="B2" s="69"/>
      <c r="C2" s="69"/>
      <c r="D2" s="69"/>
      <c r="E2" s="69"/>
      <c r="F2" s="69"/>
      <c r="G2" s="69"/>
      <c r="H2" s="87"/>
      <c r="I2" s="87"/>
      <c r="J2" s="87"/>
      <c r="K2" s="87"/>
      <c r="L2" s="87"/>
      <c r="M2" s="87"/>
      <c r="N2" s="88"/>
      <c r="O2" s="87"/>
      <c r="P2" s="87"/>
      <c r="Q2" s="69"/>
      <c r="R2" s="87"/>
      <c r="S2" s="88"/>
      <c r="T2" s="69"/>
    </row>
    <row r="3" ht="22.5" customHeight="1" spans="1:20">
      <c r="A3" s="77" t="str">
        <f>"单位名称："&amp;"嵩明县公共就业和人才服务中心"</f>
        <v>单位名称：嵩明县公共就业和人才服务中心</v>
      </c>
      <c r="B3" s="89"/>
      <c r="C3" s="89"/>
      <c r="D3" s="89"/>
      <c r="E3" s="89"/>
      <c r="F3" s="89"/>
      <c r="G3" s="89"/>
      <c r="H3" s="78"/>
      <c r="I3" s="78"/>
      <c r="J3" s="78"/>
      <c r="K3" s="78"/>
      <c r="L3" s="78"/>
      <c r="M3" s="78"/>
      <c r="N3" s="85"/>
      <c r="O3" s="83"/>
      <c r="P3" s="83"/>
      <c r="Q3" s="84"/>
      <c r="R3" s="83"/>
      <c r="S3" s="90"/>
      <c r="T3" s="86" t="s">
        <v>1</v>
      </c>
    </row>
    <row r="4" ht="24" customHeight="1" spans="1:20">
      <c r="A4" s="9" t="s">
        <v>183</v>
      </c>
      <c r="B4" s="91" t="s">
        <v>184</v>
      </c>
      <c r="C4" s="91" t="s">
        <v>409</v>
      </c>
      <c r="D4" s="91" t="s">
        <v>423</v>
      </c>
      <c r="E4" s="91" t="s">
        <v>424</v>
      </c>
      <c r="F4" s="91" t="s">
        <v>425</v>
      </c>
      <c r="G4" s="91" t="s">
        <v>426</v>
      </c>
      <c r="H4" s="92" t="s">
        <v>427</v>
      </c>
      <c r="I4" s="92" t="s">
        <v>428</v>
      </c>
      <c r="J4" s="93" t="s">
        <v>191</v>
      </c>
      <c r="K4" s="93"/>
      <c r="L4" s="93"/>
      <c r="M4" s="93"/>
      <c r="N4" s="94"/>
      <c r="O4" s="93"/>
      <c r="P4" s="93"/>
      <c r="Q4" s="95"/>
      <c r="R4" s="93"/>
      <c r="S4" s="94"/>
      <c r="T4" s="96"/>
    </row>
    <row r="5" ht="24" customHeight="1" spans="1:20">
      <c r="A5" s="14"/>
      <c r="B5" s="97"/>
      <c r="C5" s="97"/>
      <c r="D5" s="97"/>
      <c r="E5" s="97"/>
      <c r="F5" s="97"/>
      <c r="G5" s="97"/>
      <c r="H5" s="98"/>
      <c r="I5" s="98"/>
      <c r="J5" s="98" t="s">
        <v>55</v>
      </c>
      <c r="K5" s="98" t="s">
        <v>58</v>
      </c>
      <c r="L5" s="98" t="s">
        <v>415</v>
      </c>
      <c r="M5" s="98" t="s">
        <v>416</v>
      </c>
      <c r="N5" s="99" t="s">
        <v>417</v>
      </c>
      <c r="O5" s="100" t="s">
        <v>418</v>
      </c>
      <c r="P5" s="100"/>
      <c r="Q5" s="101"/>
      <c r="R5" s="100"/>
      <c r="S5" s="102"/>
      <c r="T5" s="103"/>
    </row>
    <row r="6" ht="54" customHeight="1" spans="1:20">
      <c r="A6" s="17"/>
      <c r="B6" s="103"/>
      <c r="C6" s="103"/>
      <c r="D6" s="103"/>
      <c r="E6" s="103"/>
      <c r="F6" s="103"/>
      <c r="G6" s="103"/>
      <c r="H6" s="104"/>
      <c r="I6" s="104"/>
      <c r="J6" s="104"/>
      <c r="K6" s="104" t="s">
        <v>57</v>
      </c>
      <c r="L6" s="104"/>
      <c r="M6" s="104"/>
      <c r="N6" s="105"/>
      <c r="O6" s="104" t="s">
        <v>57</v>
      </c>
      <c r="P6" s="104" t="s">
        <v>64</v>
      </c>
      <c r="Q6" s="103" t="s">
        <v>65</v>
      </c>
      <c r="R6" s="104" t="s">
        <v>66</v>
      </c>
      <c r="S6" s="105" t="s">
        <v>67</v>
      </c>
      <c r="T6" s="103" t="s">
        <v>68</v>
      </c>
    </row>
    <row r="7" ht="17.25" customHeight="1" spans="1:20">
      <c r="A7" s="18">
        <v>1</v>
      </c>
      <c r="B7" s="103">
        <v>2</v>
      </c>
      <c r="C7" s="18">
        <v>3</v>
      </c>
      <c r="D7" s="18">
        <v>4</v>
      </c>
      <c r="E7" s="103">
        <v>5</v>
      </c>
      <c r="F7" s="18">
        <v>6</v>
      </c>
      <c r="G7" s="18">
        <v>7</v>
      </c>
      <c r="H7" s="103">
        <v>8</v>
      </c>
      <c r="I7" s="18">
        <v>9</v>
      </c>
      <c r="J7" s="18">
        <v>10</v>
      </c>
      <c r="K7" s="103">
        <v>11</v>
      </c>
      <c r="L7" s="18">
        <v>12</v>
      </c>
      <c r="M7" s="18">
        <v>13</v>
      </c>
      <c r="N7" s="103">
        <v>14</v>
      </c>
      <c r="O7" s="18">
        <v>15</v>
      </c>
      <c r="P7" s="18">
        <v>16</v>
      </c>
      <c r="Q7" s="103">
        <v>17</v>
      </c>
      <c r="R7" s="18">
        <v>18</v>
      </c>
      <c r="S7" s="18">
        <v>19</v>
      </c>
      <c r="T7" s="18">
        <v>20</v>
      </c>
    </row>
    <row r="8" ht="21" customHeight="1" spans="1:20">
      <c r="A8" s="106"/>
      <c r="B8" s="107"/>
      <c r="C8" s="107"/>
      <c r="D8" s="107"/>
      <c r="E8" s="107"/>
      <c r="F8" s="107"/>
      <c r="G8" s="107"/>
      <c r="H8" s="108"/>
      <c r="I8" s="108"/>
      <c r="J8" s="82"/>
      <c r="K8" s="82"/>
      <c r="L8" s="82"/>
      <c r="M8" s="82"/>
      <c r="N8" s="82"/>
      <c r="O8" s="82"/>
      <c r="P8" s="82"/>
      <c r="Q8" s="109"/>
      <c r="R8" s="109"/>
      <c r="S8" s="82"/>
      <c r="T8" s="82"/>
    </row>
    <row r="9" ht="21" customHeight="1" spans="1:20">
      <c r="A9" s="110" t="s">
        <v>174</v>
      </c>
      <c r="B9" s="111"/>
      <c r="C9" s="111"/>
      <c r="D9" s="111"/>
      <c r="E9" s="111"/>
      <c r="F9" s="111"/>
      <c r="G9" s="111"/>
      <c r="H9" s="112"/>
      <c r="I9" s="113"/>
      <c r="J9" s="82"/>
      <c r="K9" s="82"/>
      <c r="L9" s="82"/>
      <c r="M9" s="82"/>
      <c r="N9" s="82"/>
      <c r="O9" s="82"/>
      <c r="P9" s="82"/>
      <c r="Q9" s="109"/>
      <c r="R9" s="109"/>
      <c r="S9" s="82"/>
      <c r="T9" s="82"/>
    </row>
    <row r="10" s="39" customFormat="1" ht="33" customHeight="1" spans="1:20">
      <c r="A10" s="27" t="s">
        <v>429</v>
      </c>
      <c r="H10" s="27"/>
      <c r="I10" s="27"/>
      <c r="J10" s="27"/>
      <c r="K10" s="27"/>
      <c r="L10" s="27"/>
      <c r="M10" s="27"/>
      <c r="O10" s="27"/>
      <c r="P10" s="27"/>
      <c r="R10" s="2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D18" sqref="D18"/>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1:5">
      <c r="D1" s="75"/>
      <c r="E1" s="2" t="s">
        <v>430</v>
      </c>
    </row>
    <row r="2" ht="41.25" customHeight="1" spans="1:5">
      <c r="A2" s="76" t="str">
        <f>"2026"&amp;"年对下转移支付预算表"</f>
        <v>2026年对下转移支付预算表</v>
      </c>
      <c r="B2" s="3"/>
      <c r="C2" s="3"/>
      <c r="D2" s="3"/>
      <c r="E2" s="69"/>
    </row>
    <row r="3" ht="18" customHeight="1" spans="1:5">
      <c r="A3" s="77" t="str">
        <f>"单位名称："&amp;"嵩明县公共就业和人才服务中心"</f>
        <v>单位名称：嵩明县公共就业和人才服务中心</v>
      </c>
      <c r="B3" s="78"/>
      <c r="C3" s="78"/>
      <c r="D3" s="79"/>
      <c r="E3" s="7" t="s">
        <v>1</v>
      </c>
    </row>
    <row r="4" ht="19.5" customHeight="1" spans="1:5">
      <c r="A4" s="28" t="s">
        <v>431</v>
      </c>
      <c r="B4" s="10" t="s">
        <v>191</v>
      </c>
      <c r="C4" s="11"/>
      <c r="D4" s="11"/>
      <c r="E4" s="71" t="s">
        <v>432</v>
      </c>
    </row>
    <row r="5" ht="40.5" customHeight="1" spans="1:5">
      <c r="A5" s="18"/>
      <c r="B5" s="29" t="s">
        <v>55</v>
      </c>
      <c r="C5" s="9" t="s">
        <v>58</v>
      </c>
      <c r="D5" s="80" t="s">
        <v>415</v>
      </c>
      <c r="E5" s="30" t="s">
        <v>433</v>
      </c>
    </row>
    <row r="6" ht="19.5" customHeight="1" spans="1:5">
      <c r="A6" s="19">
        <v>1</v>
      </c>
      <c r="B6" s="19">
        <v>2</v>
      </c>
      <c r="C6" s="19">
        <v>3</v>
      </c>
      <c r="D6" s="81">
        <v>4</v>
      </c>
      <c r="E6" s="30">
        <v>5</v>
      </c>
    </row>
    <row r="7" ht="19.5" customHeight="1" spans="1:5">
      <c r="A7" s="31"/>
      <c r="B7" s="82"/>
      <c r="C7" s="82"/>
      <c r="D7" s="82"/>
      <c r="E7" s="82"/>
    </row>
    <row r="8" ht="19.5" customHeight="1" spans="1:5">
      <c r="A8" s="72"/>
      <c r="B8" s="82"/>
      <c r="C8" s="82"/>
      <c r="D8" s="82"/>
      <c r="E8" s="82"/>
    </row>
    <row r="9" s="39" customFormat="1" ht="30.75" customHeight="1" spans="1:5">
      <c r="A9" s="27" t="s">
        <v>434</v>
      </c>
      <c r="B9" s="27"/>
      <c r="C9" s="27"/>
      <c r="D9" s="27"/>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15" sqref="D15"/>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435</v>
      </c>
    </row>
    <row r="2" ht="41.25" customHeight="1" spans="1:10">
      <c r="A2" s="68" t="str">
        <f>"2026"&amp;"年对下转移支付绩效目标表"</f>
        <v>2026年对下转移支付绩效目标表</v>
      </c>
      <c r="B2" s="3"/>
      <c r="C2" s="3"/>
      <c r="D2" s="3"/>
      <c r="E2" s="3"/>
      <c r="F2" s="69"/>
      <c r="G2" s="3"/>
      <c r="H2" s="69"/>
      <c r="I2" s="69"/>
      <c r="J2" s="3"/>
    </row>
    <row r="3" ht="17.25" customHeight="1" spans="1:10">
      <c r="A3" s="4" t="str">
        <f>"单位名称："&amp;"嵩明县公共就业和人才服务中心"</f>
        <v>单位名称：嵩明县公共就业和人才服务中心</v>
      </c>
    </row>
    <row r="4" ht="44.25" customHeight="1" spans="1:10">
      <c r="A4" s="70" t="s">
        <v>431</v>
      </c>
      <c r="B4" s="70" t="s">
        <v>281</v>
      </c>
      <c r="C4" s="70" t="s">
        <v>282</v>
      </c>
      <c r="D4" s="70" t="s">
        <v>283</v>
      </c>
      <c r="E4" s="70" t="s">
        <v>284</v>
      </c>
      <c r="F4" s="71" t="s">
        <v>285</v>
      </c>
      <c r="G4" s="70" t="s">
        <v>286</v>
      </c>
      <c r="H4" s="71" t="s">
        <v>287</v>
      </c>
      <c r="I4" s="71" t="s">
        <v>288</v>
      </c>
      <c r="J4" s="70" t="s">
        <v>289</v>
      </c>
    </row>
    <row r="5" ht="14.25" customHeight="1" spans="1:10">
      <c r="A5" s="70">
        <v>1</v>
      </c>
      <c r="B5" s="70">
        <v>2</v>
      </c>
      <c r="C5" s="70">
        <v>3</v>
      </c>
      <c r="D5" s="70">
        <v>4</v>
      </c>
      <c r="E5" s="70">
        <v>5</v>
      </c>
      <c r="F5" s="71">
        <v>6</v>
      </c>
      <c r="G5" s="70">
        <v>7</v>
      </c>
      <c r="H5" s="71">
        <v>8</v>
      </c>
      <c r="I5" s="71">
        <v>9</v>
      </c>
      <c r="J5" s="70">
        <v>10</v>
      </c>
    </row>
    <row r="6" ht="42" customHeight="1" spans="1:10">
      <c r="A6" s="31"/>
      <c r="B6" s="72"/>
      <c r="C6" s="72"/>
      <c r="D6" s="72"/>
      <c r="E6" s="58"/>
      <c r="F6" s="73"/>
      <c r="G6" s="58"/>
      <c r="H6" s="73"/>
      <c r="I6" s="73"/>
      <c r="J6" s="58"/>
    </row>
    <row r="7" ht="42" customHeight="1" spans="1:10">
      <c r="A7" s="31"/>
      <c r="B7" s="20"/>
      <c r="C7" s="20"/>
      <c r="D7" s="20"/>
      <c r="E7" s="31"/>
      <c r="F7" s="20"/>
      <c r="G7" s="31"/>
      <c r="H7" s="20"/>
      <c r="I7" s="20"/>
      <c r="J7" s="31"/>
    </row>
    <row r="8" s="39" customFormat="1" ht="30" customHeight="1" spans="1:10">
      <c r="A8" s="74" t="s">
        <v>436</v>
      </c>
      <c r="B8" s="74"/>
      <c r="C8" s="74"/>
      <c r="D8" s="74"/>
      <c r="E8" s="74"/>
      <c r="G8" s="74"/>
      <c r="J8" s="74"/>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workbookViewId="0">
      <selection activeCell="C17" sqref="C1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0"/>
      <c r="B1" s="41"/>
      <c r="C1" s="41"/>
      <c r="D1" s="42"/>
      <c r="E1" s="42"/>
      <c r="F1" s="42"/>
      <c r="G1" s="41"/>
      <c r="H1" s="41"/>
      <c r="I1" s="43" t="s">
        <v>437</v>
      </c>
    </row>
    <row r="2" ht="41.25" customHeight="1" spans="1:9">
      <c r="A2" s="44" t="str">
        <f>"2026"&amp;"年新增资产配置预算表"</f>
        <v>2026年新增资产配置预算表</v>
      </c>
      <c r="B2" s="45"/>
      <c r="C2" s="45"/>
      <c r="D2" s="46"/>
      <c r="E2" s="46"/>
      <c r="F2" s="46"/>
      <c r="G2" s="45"/>
      <c r="H2" s="45"/>
      <c r="I2" s="46"/>
    </row>
    <row r="3" customHeight="1" spans="1:9">
      <c r="A3" s="47" t="str">
        <f>"单位名称："&amp;"嵩明县公共就业和人才服务中心"</f>
        <v>单位名称：嵩明县公共就业和人才服务中心</v>
      </c>
      <c r="B3" s="48"/>
      <c r="C3" s="48"/>
      <c r="D3" s="49"/>
      <c r="F3" s="46"/>
      <c r="G3" s="45"/>
      <c r="H3" s="45"/>
      <c r="I3" s="50" t="s">
        <v>1</v>
      </c>
    </row>
    <row r="4" ht="28.5" customHeight="1" spans="1:9">
      <c r="A4" s="51" t="s">
        <v>183</v>
      </c>
      <c r="B4" s="52" t="s">
        <v>184</v>
      </c>
      <c r="C4" s="53" t="s">
        <v>438</v>
      </c>
      <c r="D4" s="51" t="s">
        <v>439</v>
      </c>
      <c r="E4" s="51" t="s">
        <v>440</v>
      </c>
      <c r="F4" s="51" t="s">
        <v>441</v>
      </c>
      <c r="G4" s="52" t="s">
        <v>442</v>
      </c>
      <c r="H4" s="30"/>
      <c r="I4" s="51"/>
    </row>
    <row r="5" ht="21" customHeight="1" spans="1:9">
      <c r="A5" s="53"/>
      <c r="B5" s="54"/>
      <c r="C5" s="54"/>
      <c r="D5" s="55"/>
      <c r="E5" s="54"/>
      <c r="F5" s="54"/>
      <c r="G5" s="52" t="s">
        <v>413</v>
      </c>
      <c r="H5" s="52" t="s">
        <v>443</v>
      </c>
      <c r="I5" s="52" t="s">
        <v>444</v>
      </c>
    </row>
    <row r="6" ht="17.25" customHeight="1" spans="1:9">
      <c r="A6" s="56" t="s">
        <v>83</v>
      </c>
      <c r="B6" s="57" t="s">
        <v>84</v>
      </c>
      <c r="C6" s="56" t="s">
        <v>85</v>
      </c>
      <c r="D6" s="58" t="s">
        <v>86</v>
      </c>
      <c r="E6" s="56" t="s">
        <v>87</v>
      </c>
      <c r="F6" s="57" t="s">
        <v>88</v>
      </c>
      <c r="G6" s="59" t="s">
        <v>89</v>
      </c>
      <c r="H6" s="58" t="s">
        <v>90</v>
      </c>
      <c r="I6" s="58">
        <v>9</v>
      </c>
    </row>
    <row r="7" ht="19.5" customHeight="1" spans="1:9">
      <c r="A7" s="60"/>
      <c r="B7" s="34"/>
      <c r="C7" s="34"/>
      <c r="D7" s="31"/>
      <c r="E7" s="20"/>
      <c r="F7" s="59"/>
      <c r="G7" s="61"/>
      <c r="H7" s="62"/>
      <c r="I7" s="62"/>
    </row>
    <row r="8" ht="19.5" customHeight="1" spans="1:9">
      <c r="A8" s="63" t="s">
        <v>55</v>
      </c>
      <c r="B8" s="64"/>
      <c r="C8" s="64"/>
      <c r="D8" s="65"/>
      <c r="E8" s="66"/>
      <c r="F8" s="66"/>
      <c r="G8" s="61"/>
      <c r="H8" s="62"/>
      <c r="I8" s="62"/>
    </row>
    <row r="9" s="39" customFormat="1" ht="25.5" customHeight="1" spans="1:9">
      <c r="A9" s="38" t="s">
        <v>445</v>
      </c>
      <c r="D9" s="67"/>
      <c r="E9" s="67"/>
      <c r="F9" s="67"/>
      <c r="I9" s="67"/>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XFD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446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"单位名称："&amp;"嵩明县公共就业和人才服务中心"</f>
        <v>单位名称：嵩明县公共就业和人才服务中心</v>
      </c>
      <c r="B3" s="5"/>
      <c r="C3" s="5"/>
      <c r="D3" s="5"/>
      <c r="E3" s="5"/>
      <c r="F3" s="5"/>
      <c r="G3" s="5"/>
      <c r="H3" s="6"/>
      <c r="I3" s="6"/>
      <c r="J3" s="6"/>
      <c r="K3" s="7" t="s">
        <v>1</v>
      </c>
    </row>
    <row r="4" ht="21.75" customHeight="1" spans="1:11">
      <c r="A4" s="8" t="s">
        <v>255</v>
      </c>
      <c r="B4" s="8" t="s">
        <v>186</v>
      </c>
      <c r="C4" s="8" t="s">
        <v>256</v>
      </c>
      <c r="D4" s="9" t="s">
        <v>187</v>
      </c>
      <c r="E4" s="9" t="s">
        <v>188</v>
      </c>
      <c r="F4" s="9" t="s">
        <v>257</v>
      </c>
      <c r="G4" s="9" t="s">
        <v>258</v>
      </c>
      <c r="H4" s="28" t="s">
        <v>55</v>
      </c>
      <c r="I4" s="10" t="s">
        <v>447</v>
      </c>
      <c r="J4" s="11"/>
      <c r="K4" s="12"/>
    </row>
    <row r="5" ht="21.75" customHeight="1" spans="1:11">
      <c r="A5" s="13"/>
      <c r="B5" s="13"/>
      <c r="C5" s="13"/>
      <c r="D5" s="14"/>
      <c r="E5" s="14"/>
      <c r="F5" s="14"/>
      <c r="G5" s="14"/>
      <c r="H5" s="29"/>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0">
        <v>10</v>
      </c>
      <c r="K7" s="30">
        <v>11</v>
      </c>
    </row>
    <row r="8" ht="18.75" customHeight="1" spans="1:11">
      <c r="A8" s="31"/>
      <c r="B8" s="20"/>
      <c r="C8" s="31"/>
      <c r="D8" s="31"/>
      <c r="E8" s="31"/>
      <c r="F8" s="31"/>
      <c r="G8" s="31"/>
      <c r="H8" s="32"/>
      <c r="I8" s="33"/>
      <c r="J8" s="33"/>
      <c r="K8" s="32"/>
    </row>
    <row r="9" ht="18.75" customHeight="1" spans="1:11">
      <c r="A9" s="34"/>
      <c r="B9" s="20"/>
      <c r="C9" s="20"/>
      <c r="D9" s="20"/>
      <c r="E9" s="20"/>
      <c r="F9" s="20"/>
      <c r="G9" s="20"/>
      <c r="H9" s="22"/>
      <c r="I9" s="22"/>
      <c r="J9" s="22"/>
      <c r="K9" s="32"/>
    </row>
    <row r="10" ht="18.75" customHeight="1" spans="1:11">
      <c r="A10" s="35" t="s">
        <v>174</v>
      </c>
      <c r="B10" s="36"/>
      <c r="C10" s="36"/>
      <c r="D10" s="36"/>
      <c r="E10" s="36"/>
      <c r="F10" s="36"/>
      <c r="G10" s="37"/>
      <c r="H10" s="22"/>
      <c r="I10" s="22"/>
      <c r="J10" s="22"/>
      <c r="K10" s="32"/>
    </row>
    <row r="11" s="27" customFormat="1" ht="30" customHeight="1" spans="1:11">
      <c r="A11" s="38" t="s">
        <v>448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workbookViewId="0">
      <selection activeCell="J11" sqref="J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449</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"单位名称："&amp;"嵩明县公共就业和人才服务中心"</f>
        <v>单位名称：嵩明县公共就业和人才服务中心</v>
      </c>
      <c r="B3" s="5"/>
      <c r="C3" s="5"/>
      <c r="D3" s="5"/>
      <c r="E3" s="6"/>
      <c r="F3" s="6"/>
      <c r="G3" s="7" t="s">
        <v>1</v>
      </c>
    </row>
    <row r="4" ht="21.75" customHeight="1" spans="1:7">
      <c r="A4" s="8" t="s">
        <v>256</v>
      </c>
      <c r="B4" s="8" t="s">
        <v>255</v>
      </c>
      <c r="C4" s="8" t="s">
        <v>186</v>
      </c>
      <c r="D4" s="9" t="s">
        <v>450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37" customHeight="1" spans="1:7">
      <c r="A8" s="20" t="s">
        <v>70</v>
      </c>
      <c r="B8" s="21"/>
      <c r="C8" s="21"/>
      <c r="D8" s="20"/>
      <c r="E8" s="22">
        <v>1941500</v>
      </c>
      <c r="F8" s="22"/>
      <c r="G8" s="22"/>
    </row>
    <row r="9" ht="37" customHeight="1" spans="1:7">
      <c r="A9" s="20"/>
      <c r="B9" s="20" t="s">
        <v>451</v>
      </c>
      <c r="C9" s="20" t="s">
        <v>263</v>
      </c>
      <c r="D9" s="20" t="s">
        <v>452</v>
      </c>
      <c r="E9" s="22">
        <v>124000</v>
      </c>
      <c r="F9" s="22"/>
      <c r="G9" s="22"/>
    </row>
    <row r="10" ht="37" customHeight="1" spans="1:7">
      <c r="A10" s="23"/>
      <c r="B10" s="20" t="s">
        <v>451</v>
      </c>
      <c r="C10" s="20" t="s">
        <v>265</v>
      </c>
      <c r="D10" s="20" t="s">
        <v>452</v>
      </c>
      <c r="E10" s="22">
        <v>200000</v>
      </c>
      <c r="F10" s="22"/>
      <c r="G10" s="22"/>
    </row>
    <row r="11" ht="37" customHeight="1" spans="1:7">
      <c r="A11" s="23"/>
      <c r="B11" s="20" t="s">
        <v>451</v>
      </c>
      <c r="C11" s="20" t="s">
        <v>267</v>
      </c>
      <c r="D11" s="20" t="s">
        <v>452</v>
      </c>
      <c r="E11" s="22">
        <v>1089000</v>
      </c>
      <c r="F11" s="22"/>
      <c r="G11" s="22"/>
    </row>
    <row r="12" ht="37" customHeight="1" spans="1:7">
      <c r="A12" s="23"/>
      <c r="B12" s="20" t="s">
        <v>451</v>
      </c>
      <c r="C12" s="20" t="s">
        <v>269</v>
      </c>
      <c r="D12" s="20" t="s">
        <v>452</v>
      </c>
      <c r="E12" s="22">
        <v>109700</v>
      </c>
      <c r="F12" s="22"/>
      <c r="G12" s="22"/>
    </row>
    <row r="13" ht="37" customHeight="1" spans="1:7">
      <c r="A13" s="23"/>
      <c r="B13" s="20" t="s">
        <v>451</v>
      </c>
      <c r="C13" s="20" t="s">
        <v>271</v>
      </c>
      <c r="D13" s="20" t="s">
        <v>452</v>
      </c>
      <c r="E13" s="22">
        <v>163800</v>
      </c>
      <c r="F13" s="22"/>
      <c r="G13" s="22"/>
    </row>
    <row r="14" ht="37" customHeight="1" spans="1:7">
      <c r="A14" s="23"/>
      <c r="B14" s="20" t="s">
        <v>451</v>
      </c>
      <c r="C14" s="20" t="s">
        <v>273</v>
      </c>
      <c r="D14" s="20" t="s">
        <v>452</v>
      </c>
      <c r="E14" s="22">
        <v>109200</v>
      </c>
      <c r="F14" s="22"/>
      <c r="G14" s="22"/>
    </row>
    <row r="15" ht="37" customHeight="1" spans="1:7">
      <c r="A15" s="23"/>
      <c r="B15" s="20" t="s">
        <v>451</v>
      </c>
      <c r="C15" s="20" t="s">
        <v>275</v>
      </c>
      <c r="D15" s="20" t="s">
        <v>452</v>
      </c>
      <c r="E15" s="22">
        <v>65800</v>
      </c>
      <c r="F15" s="22"/>
      <c r="G15" s="22"/>
    </row>
    <row r="16" ht="37" customHeight="1" spans="1:7">
      <c r="A16" s="23"/>
      <c r="B16" s="20" t="s">
        <v>451</v>
      </c>
      <c r="C16" s="20" t="s">
        <v>277</v>
      </c>
      <c r="D16" s="20" t="s">
        <v>452</v>
      </c>
      <c r="E16" s="22">
        <v>80000</v>
      </c>
      <c r="F16" s="22"/>
      <c r="G16" s="22"/>
    </row>
    <row r="17" ht="18.75" customHeight="1" spans="1:7">
      <c r="A17" s="24" t="s">
        <v>55</v>
      </c>
      <c r="B17" s="25" t="s">
        <v>453</v>
      </c>
      <c r="C17" s="25"/>
      <c r="D17" s="26"/>
      <c r="E17" s="22">
        <v>1941500</v>
      </c>
      <c r="F17" s="22"/>
      <c r="G17" s="22"/>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A8" sqref="$A8:$XFD9"/>
    </sheetView>
  </sheetViews>
  <sheetFormatPr defaultColWidth="8.575" defaultRowHeight="12.75" customHeight="1"/>
  <cols>
    <col min="1" max="1" width="15.8916666666667" customWidth="1"/>
    <col min="2" max="2" width="35" customWidth="1"/>
    <col min="3" max="19" width="22"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"单位名称："&amp;"嵩明县公共就业和人才服务中心"</f>
        <v>单位名称：嵩明县公共就业和人才服务中心</v>
      </c>
      <c r="S3" s="49" t="s">
        <v>1</v>
      </c>
    </row>
    <row r="4" ht="21.75" customHeight="1" spans="1:19">
      <c r="A4" s="187" t="s">
        <v>53</v>
      </c>
      <c r="B4" s="188" t="s">
        <v>54</v>
      </c>
      <c r="C4" s="188" t="s">
        <v>55</v>
      </c>
      <c r="D4" s="189" t="s">
        <v>56</v>
      </c>
      <c r="E4" s="189"/>
      <c r="F4" s="189"/>
      <c r="G4" s="189"/>
      <c r="H4" s="189"/>
      <c r="I4" s="136"/>
      <c r="J4" s="189"/>
      <c r="K4" s="189"/>
      <c r="L4" s="189"/>
      <c r="M4" s="189"/>
      <c r="N4" s="190"/>
      <c r="O4" s="189" t="s">
        <v>45</v>
      </c>
      <c r="P4" s="189"/>
      <c r="Q4" s="189"/>
      <c r="R4" s="189"/>
      <c r="S4" s="190"/>
    </row>
    <row r="5" ht="27" customHeight="1" spans="1:19">
      <c r="A5" s="191"/>
      <c r="B5" s="192"/>
      <c r="C5" s="192"/>
      <c r="D5" s="192" t="s">
        <v>57</v>
      </c>
      <c r="E5" s="192" t="s">
        <v>58</v>
      </c>
      <c r="F5" s="192" t="s">
        <v>59</v>
      </c>
      <c r="G5" s="192" t="s">
        <v>60</v>
      </c>
      <c r="H5" s="192" t="s">
        <v>61</v>
      </c>
      <c r="I5" s="193" t="s">
        <v>62</v>
      </c>
      <c r="J5" s="194"/>
      <c r="K5" s="194"/>
      <c r="L5" s="194"/>
      <c r="M5" s="194"/>
      <c r="N5" s="195"/>
      <c r="O5" s="192" t="s">
        <v>57</v>
      </c>
      <c r="P5" s="192" t="s">
        <v>58</v>
      </c>
      <c r="Q5" s="192" t="s">
        <v>59</v>
      </c>
      <c r="R5" s="192" t="s">
        <v>60</v>
      </c>
      <c r="S5" s="192" t="s">
        <v>63</v>
      </c>
    </row>
    <row r="6" ht="30" customHeight="1" spans="1:19">
      <c r="A6" s="196"/>
      <c r="B6" s="113"/>
      <c r="C6" s="119"/>
      <c r="D6" s="119"/>
      <c r="E6" s="119"/>
      <c r="F6" s="119"/>
      <c r="G6" s="119"/>
      <c r="H6" s="119"/>
      <c r="I6" s="73" t="s">
        <v>57</v>
      </c>
      <c r="J6" s="195" t="s">
        <v>64</v>
      </c>
      <c r="K6" s="195" t="s">
        <v>65</v>
      </c>
      <c r="L6" s="195" t="s">
        <v>66</v>
      </c>
      <c r="M6" s="195" t="s">
        <v>67</v>
      </c>
      <c r="N6" s="195" t="s">
        <v>68</v>
      </c>
      <c r="O6" s="197"/>
      <c r="P6" s="197"/>
      <c r="Q6" s="197"/>
      <c r="R6" s="197"/>
      <c r="S6" s="119"/>
    </row>
    <row r="7" ht="15" customHeight="1" spans="1:19">
      <c r="A7" s="198">
        <v>1</v>
      </c>
      <c r="B7" s="198">
        <v>2</v>
      </c>
      <c r="C7" s="198">
        <v>3</v>
      </c>
      <c r="D7" s="198">
        <v>4</v>
      </c>
      <c r="E7" s="198">
        <v>5</v>
      </c>
      <c r="F7" s="198">
        <v>6</v>
      </c>
      <c r="G7" s="198">
        <v>7</v>
      </c>
      <c r="H7" s="198">
        <v>8</v>
      </c>
      <c r="I7" s="73">
        <v>9</v>
      </c>
      <c r="J7" s="198">
        <v>10</v>
      </c>
      <c r="K7" s="198">
        <v>11</v>
      </c>
      <c r="L7" s="198">
        <v>12</v>
      </c>
      <c r="M7" s="198">
        <v>13</v>
      </c>
      <c r="N7" s="198">
        <v>14</v>
      </c>
      <c r="O7" s="198">
        <v>15</v>
      </c>
      <c r="P7" s="198">
        <v>16</v>
      </c>
      <c r="Q7" s="198">
        <v>17</v>
      </c>
      <c r="R7" s="198">
        <v>18</v>
      </c>
      <c r="S7" s="198">
        <v>19</v>
      </c>
    </row>
    <row r="8" ht="24" customHeight="1" spans="1:19">
      <c r="A8" s="20" t="s">
        <v>69</v>
      </c>
      <c r="B8" s="20" t="s">
        <v>70</v>
      </c>
      <c r="C8" s="109">
        <v>4897161.64</v>
      </c>
      <c r="D8" s="82">
        <v>4897161.64</v>
      </c>
      <c r="E8" s="82">
        <v>4897161.64</v>
      </c>
      <c r="F8" s="82"/>
      <c r="G8" s="82"/>
      <c r="H8" s="82"/>
      <c r="I8" s="82"/>
      <c r="J8" s="82"/>
      <c r="K8" s="82"/>
      <c r="L8" s="82"/>
      <c r="M8" s="82"/>
      <c r="N8" s="82"/>
      <c r="O8" s="82"/>
      <c r="P8" s="82"/>
      <c r="Q8" s="82"/>
      <c r="R8" s="82"/>
      <c r="S8" s="82"/>
    </row>
    <row r="9" ht="24" customHeight="1" spans="1:19">
      <c r="A9" s="199" t="s">
        <v>71</v>
      </c>
      <c r="B9" s="199" t="s">
        <v>70</v>
      </c>
      <c r="C9" s="109">
        <v>4897161.64</v>
      </c>
      <c r="D9" s="82">
        <v>4897161.64</v>
      </c>
      <c r="E9" s="82">
        <v>4897161.64</v>
      </c>
      <c r="F9" s="82"/>
      <c r="G9" s="82"/>
      <c r="H9" s="82"/>
      <c r="I9" s="82"/>
      <c r="J9" s="82"/>
      <c r="K9" s="82"/>
      <c r="L9" s="82"/>
      <c r="M9" s="82"/>
      <c r="N9" s="82"/>
      <c r="O9" s="82"/>
      <c r="P9" s="82"/>
      <c r="Q9" s="82"/>
      <c r="R9" s="82"/>
      <c r="S9" s="82"/>
    </row>
    <row r="10" ht="18" customHeight="1" spans="1:19">
      <c r="A10" s="53" t="s">
        <v>55</v>
      </c>
      <c r="B10" s="200"/>
      <c r="C10" s="82">
        <v>4897161.64</v>
      </c>
      <c r="D10" s="82">
        <v>4897161.64</v>
      </c>
      <c r="E10" s="82">
        <v>4897161.64</v>
      </c>
      <c r="F10" s="82"/>
      <c r="G10" s="82"/>
      <c r="H10" s="82"/>
      <c r="I10" s="82"/>
      <c r="J10" s="82"/>
      <c r="K10" s="82"/>
      <c r="L10" s="82"/>
      <c r="M10" s="82"/>
      <c r="N10" s="82"/>
      <c r="O10" s="82"/>
      <c r="P10" s="82"/>
      <c r="Q10" s="82"/>
      <c r="R10" s="82"/>
      <c r="S10" s="82"/>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GridLines="0" showZeros="0" topLeftCell="A7" workbookViewId="0">
      <selection activeCell="C35" sqref="C3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9" t="s">
        <v>72</v>
      </c>
    </row>
    <row r="2" ht="41.25" customHeight="1" spans="1:15">
      <c r="A2" s="44" t="str">
        <f>"2026"&amp;"年部门支出预算表"</f>
        <v>2026年部门支出预算表</v>
      </c>
    </row>
    <row r="3" ht="17.25" customHeight="1" spans="1:15">
      <c r="A3" s="47" t="str">
        <f>"单位名称："&amp;"嵩明县公共就业和人才服务中心"</f>
        <v>单位名称：嵩明县公共就业和人才服务中心</v>
      </c>
      <c r="O3" s="49" t="s">
        <v>1</v>
      </c>
    </row>
    <row r="4" ht="27" customHeight="1" spans="1:15">
      <c r="A4" s="173" t="s">
        <v>73</v>
      </c>
      <c r="B4" s="173" t="s">
        <v>74</v>
      </c>
      <c r="C4" s="173" t="s">
        <v>55</v>
      </c>
      <c r="D4" s="174" t="s">
        <v>58</v>
      </c>
      <c r="E4" s="175"/>
      <c r="F4" s="176"/>
      <c r="G4" s="177" t="s">
        <v>59</v>
      </c>
      <c r="H4" s="177" t="s">
        <v>60</v>
      </c>
      <c r="I4" s="177" t="s">
        <v>75</v>
      </c>
      <c r="J4" s="174" t="s">
        <v>62</v>
      </c>
      <c r="K4" s="175"/>
      <c r="L4" s="175"/>
      <c r="M4" s="175"/>
      <c r="N4" s="178"/>
      <c r="O4" s="179"/>
    </row>
    <row r="5" ht="42" customHeight="1" spans="1:15">
      <c r="A5" s="180"/>
      <c r="B5" s="180"/>
      <c r="C5" s="181"/>
      <c r="D5" s="182" t="s">
        <v>57</v>
      </c>
      <c r="E5" s="182" t="s">
        <v>76</v>
      </c>
      <c r="F5" s="182" t="s">
        <v>77</v>
      </c>
      <c r="G5" s="181"/>
      <c r="H5" s="181"/>
      <c r="I5" s="183"/>
      <c r="J5" s="182" t="s">
        <v>57</v>
      </c>
      <c r="K5" s="167" t="s">
        <v>78</v>
      </c>
      <c r="L5" s="167" t="s">
        <v>79</v>
      </c>
      <c r="M5" s="167" t="s">
        <v>80</v>
      </c>
      <c r="N5" s="167" t="s">
        <v>81</v>
      </c>
      <c r="O5" s="167" t="s">
        <v>82</v>
      </c>
    </row>
    <row r="6" ht="18" customHeight="1" spans="1:15">
      <c r="A6" s="56" t="s">
        <v>83</v>
      </c>
      <c r="B6" s="56" t="s">
        <v>84</v>
      </c>
      <c r="C6" s="56" t="s">
        <v>85</v>
      </c>
      <c r="D6" s="59" t="s">
        <v>86</v>
      </c>
      <c r="E6" s="59" t="s">
        <v>87</v>
      </c>
      <c r="F6" s="59" t="s">
        <v>88</v>
      </c>
      <c r="G6" s="59" t="s">
        <v>89</v>
      </c>
      <c r="H6" s="59" t="s">
        <v>90</v>
      </c>
      <c r="I6" s="59" t="s">
        <v>91</v>
      </c>
      <c r="J6" s="59" t="s">
        <v>92</v>
      </c>
      <c r="K6" s="59" t="s">
        <v>93</v>
      </c>
      <c r="L6" s="59" t="s">
        <v>94</v>
      </c>
      <c r="M6" s="59" t="s">
        <v>95</v>
      </c>
      <c r="N6" s="56" t="s">
        <v>96</v>
      </c>
      <c r="O6" s="59" t="s">
        <v>97</v>
      </c>
    </row>
    <row r="7" ht="21" customHeight="1" spans="1:15">
      <c r="A7" s="60" t="s">
        <v>98</v>
      </c>
      <c r="B7" s="60" t="s">
        <v>99</v>
      </c>
      <c r="C7" s="82">
        <v>4410945</v>
      </c>
      <c r="D7" s="82">
        <v>4410945</v>
      </c>
      <c r="E7" s="82">
        <v>2469445</v>
      </c>
      <c r="F7" s="82">
        <v>1941500</v>
      </c>
      <c r="G7" s="82"/>
      <c r="H7" s="82"/>
      <c r="I7" s="82"/>
      <c r="J7" s="82"/>
      <c r="K7" s="82"/>
      <c r="L7" s="82"/>
      <c r="M7" s="82"/>
      <c r="N7" s="82"/>
      <c r="O7" s="82"/>
    </row>
    <row r="8" ht="21" customHeight="1" spans="1:15">
      <c r="A8" s="184" t="s">
        <v>100</v>
      </c>
      <c r="B8" s="184" t="s">
        <v>101</v>
      </c>
      <c r="C8" s="82">
        <v>2488768</v>
      </c>
      <c r="D8" s="82">
        <v>2488768</v>
      </c>
      <c r="E8" s="82">
        <v>2069968</v>
      </c>
      <c r="F8" s="82">
        <v>418800</v>
      </c>
      <c r="G8" s="82"/>
      <c r="H8" s="82"/>
      <c r="I8" s="82"/>
      <c r="J8" s="82"/>
      <c r="K8" s="82"/>
      <c r="L8" s="82"/>
      <c r="M8" s="82"/>
      <c r="N8" s="82"/>
      <c r="O8" s="82"/>
    </row>
    <row r="9" ht="21" customHeight="1" spans="1:15">
      <c r="A9" s="185" t="s">
        <v>102</v>
      </c>
      <c r="B9" s="185" t="s">
        <v>103</v>
      </c>
      <c r="C9" s="82">
        <v>2069968</v>
      </c>
      <c r="D9" s="82">
        <v>2069968</v>
      </c>
      <c r="E9" s="82">
        <v>2069968</v>
      </c>
      <c r="F9" s="82"/>
      <c r="G9" s="82"/>
      <c r="H9" s="82"/>
      <c r="I9" s="82"/>
      <c r="J9" s="82"/>
      <c r="K9" s="82"/>
      <c r="L9" s="82"/>
      <c r="M9" s="82"/>
      <c r="N9" s="82"/>
      <c r="O9" s="82"/>
    </row>
    <row r="10" ht="21" customHeight="1" spans="1:15">
      <c r="A10" s="185" t="s">
        <v>104</v>
      </c>
      <c r="B10" s="185" t="s">
        <v>105</v>
      </c>
      <c r="C10" s="82">
        <v>418800</v>
      </c>
      <c r="D10" s="82">
        <v>418800</v>
      </c>
      <c r="E10" s="82"/>
      <c r="F10" s="82">
        <v>418800</v>
      </c>
      <c r="G10" s="82"/>
      <c r="H10" s="82"/>
      <c r="I10" s="82"/>
      <c r="J10" s="82"/>
      <c r="K10" s="82"/>
      <c r="L10" s="82"/>
      <c r="M10" s="82"/>
      <c r="N10" s="82"/>
      <c r="O10" s="82"/>
    </row>
    <row r="11" ht="21" customHeight="1" spans="1:15">
      <c r="A11" s="184" t="s">
        <v>106</v>
      </c>
      <c r="B11" s="184" t="s">
        <v>107</v>
      </c>
      <c r="C11" s="82">
        <v>399477</v>
      </c>
      <c r="D11" s="82">
        <v>399477</v>
      </c>
      <c r="E11" s="82">
        <v>399477</v>
      </c>
      <c r="F11" s="82"/>
      <c r="G11" s="82"/>
      <c r="H11" s="82"/>
      <c r="I11" s="82"/>
      <c r="J11" s="82"/>
      <c r="K11" s="82"/>
      <c r="L11" s="82"/>
      <c r="M11" s="82"/>
      <c r="N11" s="82"/>
      <c r="O11" s="82"/>
    </row>
    <row r="12" ht="21" customHeight="1" spans="1:15">
      <c r="A12" s="185" t="s">
        <v>108</v>
      </c>
      <c r="B12" s="185" t="s">
        <v>109</v>
      </c>
      <c r="C12" s="82">
        <v>136002</v>
      </c>
      <c r="D12" s="82">
        <v>136002</v>
      </c>
      <c r="E12" s="82">
        <v>136002</v>
      </c>
      <c r="F12" s="82"/>
      <c r="G12" s="82"/>
      <c r="H12" s="82"/>
      <c r="I12" s="82"/>
      <c r="J12" s="82"/>
      <c r="K12" s="82"/>
      <c r="L12" s="82"/>
      <c r="M12" s="82"/>
      <c r="N12" s="82"/>
      <c r="O12" s="82"/>
    </row>
    <row r="13" ht="21" customHeight="1" spans="1:15">
      <c r="A13" s="185" t="s">
        <v>110</v>
      </c>
      <c r="B13" s="185" t="s">
        <v>111</v>
      </c>
      <c r="C13" s="82">
        <v>263475</v>
      </c>
      <c r="D13" s="82">
        <v>263475</v>
      </c>
      <c r="E13" s="82">
        <v>263475</v>
      </c>
      <c r="F13" s="82"/>
      <c r="G13" s="82"/>
      <c r="H13" s="82"/>
      <c r="I13" s="82"/>
      <c r="J13" s="82"/>
      <c r="K13" s="82"/>
      <c r="L13" s="82"/>
      <c r="M13" s="82"/>
      <c r="N13" s="82"/>
      <c r="O13" s="82"/>
    </row>
    <row r="14" ht="21" customHeight="1" spans="1:15">
      <c r="A14" s="184" t="s">
        <v>112</v>
      </c>
      <c r="B14" s="184" t="s">
        <v>113</v>
      </c>
      <c r="C14" s="82">
        <v>1522700</v>
      </c>
      <c r="D14" s="82">
        <v>1522700</v>
      </c>
      <c r="E14" s="82"/>
      <c r="F14" s="82">
        <v>1522700</v>
      </c>
      <c r="G14" s="82"/>
      <c r="H14" s="82"/>
      <c r="I14" s="82"/>
      <c r="J14" s="82"/>
      <c r="K14" s="82"/>
      <c r="L14" s="82"/>
      <c r="M14" s="82"/>
      <c r="N14" s="82"/>
      <c r="O14" s="82"/>
    </row>
    <row r="15" ht="21" customHeight="1" spans="1:15">
      <c r="A15" s="185" t="s">
        <v>114</v>
      </c>
      <c r="B15" s="185" t="s">
        <v>115</v>
      </c>
      <c r="C15" s="82">
        <v>533000</v>
      </c>
      <c r="D15" s="82">
        <v>533000</v>
      </c>
      <c r="E15" s="82"/>
      <c r="F15" s="82">
        <v>533000</v>
      </c>
      <c r="G15" s="82"/>
      <c r="H15" s="82"/>
      <c r="I15" s="82"/>
      <c r="J15" s="82"/>
      <c r="K15" s="82"/>
      <c r="L15" s="82"/>
      <c r="M15" s="82"/>
      <c r="N15" s="82"/>
      <c r="O15" s="82"/>
    </row>
    <row r="16" ht="21" customHeight="1" spans="1:15">
      <c r="A16" s="185" t="s">
        <v>116</v>
      </c>
      <c r="B16" s="185" t="s">
        <v>117</v>
      </c>
      <c r="C16" s="82">
        <v>109700</v>
      </c>
      <c r="D16" s="82">
        <v>109700</v>
      </c>
      <c r="E16" s="82"/>
      <c r="F16" s="82">
        <v>109700</v>
      </c>
      <c r="G16" s="82"/>
      <c r="H16" s="82"/>
      <c r="I16" s="82"/>
      <c r="J16" s="82"/>
      <c r="K16" s="82"/>
      <c r="L16" s="82"/>
      <c r="M16" s="82"/>
      <c r="N16" s="82"/>
      <c r="O16" s="82"/>
    </row>
    <row r="17" ht="21" customHeight="1" spans="1:15">
      <c r="A17" s="185" t="s">
        <v>118</v>
      </c>
      <c r="B17" s="185" t="s">
        <v>119</v>
      </c>
      <c r="C17" s="82">
        <v>880000</v>
      </c>
      <c r="D17" s="82">
        <v>880000</v>
      </c>
      <c r="E17" s="82"/>
      <c r="F17" s="82">
        <v>880000</v>
      </c>
      <c r="G17" s="82"/>
      <c r="H17" s="82"/>
      <c r="I17" s="82"/>
      <c r="J17" s="82"/>
      <c r="K17" s="82"/>
      <c r="L17" s="82"/>
      <c r="M17" s="82"/>
      <c r="N17" s="82"/>
      <c r="O17" s="82"/>
    </row>
    <row r="18" ht="21" customHeight="1" spans="1:15">
      <c r="A18" s="60" t="s">
        <v>120</v>
      </c>
      <c r="B18" s="60" t="s">
        <v>121</v>
      </c>
      <c r="C18" s="82">
        <v>253090.36</v>
      </c>
      <c r="D18" s="82">
        <v>253090.36</v>
      </c>
      <c r="E18" s="82">
        <v>253090.36</v>
      </c>
      <c r="F18" s="82"/>
      <c r="G18" s="82"/>
      <c r="H18" s="82"/>
      <c r="I18" s="82"/>
      <c r="J18" s="82"/>
      <c r="K18" s="82"/>
      <c r="L18" s="82"/>
      <c r="M18" s="82"/>
      <c r="N18" s="82"/>
      <c r="O18" s="82"/>
    </row>
    <row r="19" ht="21" customHeight="1" spans="1:15">
      <c r="A19" s="184" t="s">
        <v>122</v>
      </c>
      <c r="B19" s="184" t="s">
        <v>123</v>
      </c>
      <c r="C19" s="82">
        <v>253090.36</v>
      </c>
      <c r="D19" s="82">
        <v>253090.36</v>
      </c>
      <c r="E19" s="82">
        <v>253090.36</v>
      </c>
      <c r="F19" s="82"/>
      <c r="G19" s="82"/>
      <c r="H19" s="82"/>
      <c r="I19" s="82"/>
      <c r="J19" s="82"/>
      <c r="K19" s="82"/>
      <c r="L19" s="82"/>
      <c r="M19" s="82"/>
      <c r="N19" s="82"/>
      <c r="O19" s="82"/>
    </row>
    <row r="20" ht="21" customHeight="1" spans="1:15">
      <c r="A20" s="185" t="s">
        <v>124</v>
      </c>
      <c r="B20" s="185" t="s">
        <v>125</v>
      </c>
      <c r="C20" s="82">
        <v>130090.8</v>
      </c>
      <c r="D20" s="82">
        <v>130090.8</v>
      </c>
      <c r="E20" s="82">
        <v>130090.8</v>
      </c>
      <c r="F20" s="82"/>
      <c r="G20" s="82"/>
      <c r="H20" s="82"/>
      <c r="I20" s="82"/>
      <c r="J20" s="82"/>
      <c r="K20" s="82"/>
      <c r="L20" s="82"/>
      <c r="M20" s="82"/>
      <c r="N20" s="82"/>
      <c r="O20" s="82"/>
    </row>
    <row r="21" ht="21" customHeight="1" spans="1:15">
      <c r="A21" s="185" t="s">
        <v>126</v>
      </c>
      <c r="B21" s="185" t="s">
        <v>127</v>
      </c>
      <c r="C21" s="82">
        <v>108239.56</v>
      </c>
      <c r="D21" s="82">
        <v>108239.56</v>
      </c>
      <c r="E21" s="82">
        <v>108239.56</v>
      </c>
      <c r="F21" s="82"/>
      <c r="G21" s="82"/>
      <c r="H21" s="82"/>
      <c r="I21" s="82"/>
      <c r="J21" s="82"/>
      <c r="K21" s="82"/>
      <c r="L21" s="82"/>
      <c r="M21" s="82"/>
      <c r="N21" s="82"/>
      <c r="O21" s="82"/>
    </row>
    <row r="22" ht="21" customHeight="1" spans="1:15">
      <c r="A22" s="185" t="s">
        <v>128</v>
      </c>
      <c r="B22" s="185" t="s">
        <v>129</v>
      </c>
      <c r="C22" s="82">
        <v>14760</v>
      </c>
      <c r="D22" s="82">
        <v>14760</v>
      </c>
      <c r="E22" s="82">
        <v>14760</v>
      </c>
      <c r="F22" s="82"/>
      <c r="G22" s="82"/>
      <c r="H22" s="82"/>
      <c r="I22" s="82"/>
      <c r="J22" s="82"/>
      <c r="K22" s="82"/>
      <c r="L22" s="82"/>
      <c r="M22" s="82"/>
      <c r="N22" s="82"/>
      <c r="O22" s="82"/>
    </row>
    <row r="23" ht="21" customHeight="1" spans="1:15">
      <c r="A23" s="60" t="s">
        <v>130</v>
      </c>
      <c r="B23" s="60" t="s">
        <v>131</v>
      </c>
      <c r="C23" s="82">
        <v>233126.28</v>
      </c>
      <c r="D23" s="82">
        <v>233126.28</v>
      </c>
      <c r="E23" s="82">
        <v>233126.28</v>
      </c>
      <c r="F23" s="82"/>
      <c r="G23" s="82"/>
      <c r="H23" s="82"/>
      <c r="I23" s="82"/>
      <c r="J23" s="82"/>
      <c r="K23" s="82"/>
      <c r="L23" s="82"/>
      <c r="M23" s="82"/>
      <c r="N23" s="82"/>
      <c r="O23" s="82"/>
    </row>
    <row r="24" ht="21" customHeight="1" spans="1:15">
      <c r="A24" s="184" t="s">
        <v>132</v>
      </c>
      <c r="B24" s="184" t="s">
        <v>133</v>
      </c>
      <c r="C24" s="82">
        <v>233126.28</v>
      </c>
      <c r="D24" s="82">
        <v>233126.28</v>
      </c>
      <c r="E24" s="82">
        <v>233126.28</v>
      </c>
      <c r="F24" s="82"/>
      <c r="G24" s="82"/>
      <c r="H24" s="82"/>
      <c r="I24" s="82"/>
      <c r="J24" s="82"/>
      <c r="K24" s="82"/>
      <c r="L24" s="82"/>
      <c r="M24" s="82"/>
      <c r="N24" s="82"/>
      <c r="O24" s="82"/>
    </row>
    <row r="25" ht="21" customHeight="1" spans="1:15">
      <c r="A25" s="185" t="s">
        <v>134</v>
      </c>
      <c r="B25" s="185" t="s">
        <v>135</v>
      </c>
      <c r="C25" s="82">
        <v>233126.28</v>
      </c>
      <c r="D25" s="82">
        <v>233126.28</v>
      </c>
      <c r="E25" s="82">
        <v>233126.28</v>
      </c>
      <c r="F25" s="82"/>
      <c r="G25" s="82"/>
      <c r="H25" s="82"/>
      <c r="I25" s="82"/>
      <c r="J25" s="82"/>
      <c r="K25" s="82"/>
      <c r="L25" s="82"/>
      <c r="M25" s="82"/>
      <c r="N25" s="82"/>
      <c r="O25" s="82"/>
    </row>
    <row r="26" ht="21" customHeight="1" spans="1:15">
      <c r="A26" s="186" t="s">
        <v>55</v>
      </c>
      <c r="B26" s="37"/>
      <c r="C26" s="82">
        <v>4897161.64</v>
      </c>
      <c r="D26" s="82">
        <v>4897161.64</v>
      </c>
      <c r="E26" s="82">
        <v>2955661.64</v>
      </c>
      <c r="F26" s="82">
        <v>1941500</v>
      </c>
      <c r="G26" s="82"/>
      <c r="H26" s="82"/>
      <c r="I26" s="82"/>
      <c r="J26" s="82"/>
      <c r="K26" s="82"/>
      <c r="L26" s="82"/>
      <c r="M26" s="82"/>
      <c r="N26" s="82"/>
      <c r="O26" s="82"/>
    </row>
  </sheetData>
  <mergeCells count="12">
    <mergeCell ref="A1:O1"/>
    <mergeCell ref="A2:O2"/>
    <mergeCell ref="A3:B3"/>
    <mergeCell ref="D4:F4"/>
    <mergeCell ref="J4:O4"/>
    <mergeCell ref="A26:B2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GridLines="0" showZeros="0" topLeftCell="A10" workbookViewId="0">
      <selection activeCell="G11" sqref="G11"/>
    </sheetView>
  </sheetViews>
  <sheetFormatPr defaultColWidth="8.575" defaultRowHeight="12.75" customHeight="1" outlineLevelCol="3"/>
  <cols>
    <col min="1" max="4" width="35.575" customWidth="1"/>
  </cols>
  <sheetData>
    <row r="1" ht="15" customHeight="1" spans="1:4">
      <c r="A1" s="45"/>
      <c r="B1" s="49"/>
      <c r="C1" s="49"/>
      <c r="D1" s="49" t="s">
        <v>136</v>
      </c>
    </row>
    <row r="2" ht="41.25" customHeight="1" spans="1:4">
      <c r="A2" s="44" t="str">
        <f>"2026"&amp;"年部门财政拨款收支预算总表"</f>
        <v>2026年部门财政拨款收支预算总表</v>
      </c>
    </row>
    <row r="3" ht="17.25" customHeight="1" spans="1:4">
      <c r="A3" s="47" t="str">
        <f>"单位名称："&amp;"嵩明县公共就业和人才服务中心"</f>
        <v>单位名称：嵩明县公共就业和人才服务中心</v>
      </c>
      <c r="B3" s="166"/>
      <c r="D3" s="49" t="s">
        <v>1</v>
      </c>
    </row>
    <row r="4" ht="17.25" customHeight="1" spans="1:4">
      <c r="A4" s="167" t="s">
        <v>2</v>
      </c>
      <c r="B4" s="168"/>
      <c r="C4" s="167" t="s">
        <v>3</v>
      </c>
      <c r="D4" s="168"/>
    </row>
    <row r="5" ht="18.75" customHeight="1" spans="1:4">
      <c r="A5" s="167" t="s">
        <v>4</v>
      </c>
      <c r="B5" s="167" t="s">
        <v>5</v>
      </c>
      <c r="C5" s="167" t="s">
        <v>6</v>
      </c>
      <c r="D5" s="167" t="s">
        <v>5</v>
      </c>
    </row>
    <row r="6" ht="21" customHeight="1" spans="1:4">
      <c r="A6" s="169" t="s">
        <v>137</v>
      </c>
      <c r="B6" s="82">
        <v>4897161.64</v>
      </c>
      <c r="C6" s="169" t="s">
        <v>138</v>
      </c>
      <c r="D6" s="109">
        <v>4897161.64</v>
      </c>
    </row>
    <row r="7" ht="21" customHeight="1" spans="1:4">
      <c r="A7" s="169" t="s">
        <v>139</v>
      </c>
      <c r="B7" s="82">
        <v>4897161.64</v>
      </c>
      <c r="C7" s="169" t="s">
        <v>140</v>
      </c>
      <c r="D7" s="109"/>
    </row>
    <row r="8" ht="21" customHeight="1" spans="1:4">
      <c r="A8" s="169" t="s">
        <v>141</v>
      </c>
      <c r="B8" s="82"/>
      <c r="C8" s="169" t="s">
        <v>142</v>
      </c>
      <c r="D8" s="109"/>
    </row>
    <row r="9" ht="21" customHeight="1" spans="1:4">
      <c r="A9" s="169" t="s">
        <v>143</v>
      </c>
      <c r="B9" s="82"/>
      <c r="C9" s="169" t="s">
        <v>144</v>
      </c>
      <c r="D9" s="109"/>
    </row>
    <row r="10" ht="21" customHeight="1" spans="1:4">
      <c r="A10" s="169" t="s">
        <v>145</v>
      </c>
      <c r="B10" s="82"/>
      <c r="C10" s="169" t="s">
        <v>146</v>
      </c>
      <c r="D10" s="109"/>
    </row>
    <row r="11" ht="21" customHeight="1" spans="1:4">
      <c r="A11" s="169" t="s">
        <v>139</v>
      </c>
      <c r="B11" s="82"/>
      <c r="C11" s="169" t="s">
        <v>147</v>
      </c>
      <c r="D11" s="109"/>
    </row>
    <row r="12" ht="21" customHeight="1" spans="1:4">
      <c r="A12" s="155" t="s">
        <v>141</v>
      </c>
      <c r="B12" s="82"/>
      <c r="C12" s="72" t="s">
        <v>148</v>
      </c>
      <c r="D12" s="109"/>
    </row>
    <row r="13" ht="21" customHeight="1" spans="1:4">
      <c r="A13" s="155" t="s">
        <v>143</v>
      </c>
      <c r="B13" s="82"/>
      <c r="C13" s="72" t="s">
        <v>149</v>
      </c>
      <c r="D13" s="109"/>
    </row>
    <row r="14" ht="21" customHeight="1" spans="1:4">
      <c r="A14" s="170"/>
      <c r="B14" s="82"/>
      <c r="C14" s="72" t="s">
        <v>150</v>
      </c>
      <c r="D14" s="109">
        <v>4410945</v>
      </c>
    </row>
    <row r="15" ht="21" customHeight="1" spans="1:4">
      <c r="A15" s="170"/>
      <c r="B15" s="82"/>
      <c r="C15" s="72" t="s">
        <v>151</v>
      </c>
      <c r="D15" s="109">
        <v>253090.36</v>
      </c>
    </row>
    <row r="16" ht="21" customHeight="1" spans="1:4">
      <c r="A16" s="170"/>
      <c r="B16" s="82"/>
      <c r="C16" s="72" t="s">
        <v>152</v>
      </c>
      <c r="D16" s="109"/>
    </row>
    <row r="17" ht="21" customHeight="1" spans="1:4">
      <c r="A17" s="170"/>
      <c r="B17" s="82"/>
      <c r="C17" s="72" t="s">
        <v>153</v>
      </c>
      <c r="D17" s="109"/>
    </row>
    <row r="18" ht="21" customHeight="1" spans="1:4">
      <c r="A18" s="170"/>
      <c r="B18" s="82"/>
      <c r="C18" s="72" t="s">
        <v>154</v>
      </c>
      <c r="D18" s="109"/>
    </row>
    <row r="19" ht="21" customHeight="1" spans="1:4">
      <c r="A19" s="170"/>
      <c r="B19" s="82"/>
      <c r="C19" s="72" t="s">
        <v>155</v>
      </c>
      <c r="D19" s="109"/>
    </row>
    <row r="20" ht="21" customHeight="1" spans="1:4">
      <c r="A20" s="170"/>
      <c r="B20" s="82"/>
      <c r="C20" s="72" t="s">
        <v>156</v>
      </c>
      <c r="D20" s="109"/>
    </row>
    <row r="21" ht="21" customHeight="1" spans="1:4">
      <c r="A21" s="170"/>
      <c r="B21" s="82"/>
      <c r="C21" s="72" t="s">
        <v>157</v>
      </c>
      <c r="D21" s="109"/>
    </row>
    <row r="22" ht="21" customHeight="1" spans="1:4">
      <c r="A22" s="170"/>
      <c r="B22" s="82"/>
      <c r="C22" s="72" t="s">
        <v>158</v>
      </c>
      <c r="D22" s="109"/>
    </row>
    <row r="23" ht="21" customHeight="1" spans="1:4">
      <c r="A23" s="170"/>
      <c r="B23" s="82"/>
      <c r="C23" s="72" t="s">
        <v>159</v>
      </c>
      <c r="D23" s="109"/>
    </row>
    <row r="24" ht="21" customHeight="1" spans="1:4">
      <c r="A24" s="170"/>
      <c r="B24" s="82"/>
      <c r="C24" s="72" t="s">
        <v>160</v>
      </c>
      <c r="D24" s="109"/>
    </row>
    <row r="25" ht="21" customHeight="1" spans="1:4">
      <c r="A25" s="170"/>
      <c r="B25" s="82"/>
      <c r="C25" s="72" t="s">
        <v>161</v>
      </c>
      <c r="D25" s="109">
        <v>233126.28</v>
      </c>
    </row>
    <row r="26" ht="21" customHeight="1" spans="1:4">
      <c r="A26" s="170"/>
      <c r="B26" s="82"/>
      <c r="C26" s="72" t="s">
        <v>162</v>
      </c>
      <c r="D26" s="109"/>
    </row>
    <row r="27" ht="21" customHeight="1" spans="1:4">
      <c r="A27" s="170"/>
      <c r="B27" s="82"/>
      <c r="C27" s="72" t="s">
        <v>163</v>
      </c>
      <c r="D27" s="109"/>
    </row>
    <row r="28" ht="21" customHeight="1" spans="1:4">
      <c r="A28" s="170"/>
      <c r="B28" s="82"/>
      <c r="C28" s="72" t="s">
        <v>164</v>
      </c>
      <c r="D28" s="109"/>
    </row>
    <row r="29" ht="21" customHeight="1" spans="1:4">
      <c r="A29" s="170"/>
      <c r="B29" s="82"/>
      <c r="C29" s="72" t="s">
        <v>165</v>
      </c>
      <c r="D29" s="109"/>
    </row>
    <row r="30" ht="21" customHeight="1" spans="1:4">
      <c r="A30" s="170"/>
      <c r="B30" s="82"/>
      <c r="C30" s="72" t="s">
        <v>166</v>
      </c>
      <c r="D30" s="109"/>
    </row>
    <row r="31" ht="21" customHeight="1" spans="1:4">
      <c r="A31" s="170"/>
      <c r="B31" s="82"/>
      <c r="C31" s="155" t="s">
        <v>167</v>
      </c>
      <c r="D31" s="109"/>
    </row>
    <row r="32" ht="21" customHeight="1" spans="1:4">
      <c r="A32" s="170"/>
      <c r="B32" s="82"/>
      <c r="C32" s="155" t="s">
        <v>168</v>
      </c>
      <c r="D32" s="109"/>
    </row>
    <row r="33" ht="21" customHeight="1" spans="1:4">
      <c r="A33" s="170"/>
      <c r="B33" s="82"/>
      <c r="C33" s="31" t="s">
        <v>169</v>
      </c>
      <c r="D33" s="109"/>
    </row>
    <row r="34" ht="21" customHeight="1" spans="1:4">
      <c r="A34" s="171" t="s">
        <v>50</v>
      </c>
      <c r="B34" s="172">
        <v>4897161.64</v>
      </c>
      <c r="C34" s="171" t="s">
        <v>51</v>
      </c>
      <c r="D34" s="172">
        <v>4897161.64</v>
      </c>
    </row>
    <row r="35" ht="21" customHeight="1"/>
    <row r="36" ht="21" customHeight="1"/>
    <row r="37" ht="21" customHeight="1"/>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D26" sqref="D2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1"/>
      <c r="F1" s="75"/>
      <c r="G1" s="142" t="s">
        <v>170</v>
      </c>
    </row>
    <row r="2" ht="41.25" customHeight="1" spans="1:7">
      <c r="A2" s="129" t="str">
        <f>"2026"&amp;"年一般公共预算支出预算表（按功能科目分类）"</f>
        <v>2026年一般公共预算支出预算表（按功能科目分类）</v>
      </c>
      <c r="B2" s="129"/>
      <c r="C2" s="129"/>
      <c r="D2" s="129"/>
      <c r="E2" s="129"/>
      <c r="F2" s="129"/>
      <c r="G2" s="129"/>
    </row>
    <row r="3" ht="18" customHeight="1" spans="1:7">
      <c r="A3" s="4" t="str">
        <f>"单位名称："&amp;"嵩明县公共就业和人才服务中心"</f>
        <v>单位名称：嵩明县公共就业和人才服务中心</v>
      </c>
      <c r="F3" s="126"/>
      <c r="G3" s="142" t="s">
        <v>1</v>
      </c>
    </row>
    <row r="4" ht="20.25" customHeight="1" spans="1:7">
      <c r="A4" s="162" t="s">
        <v>171</v>
      </c>
      <c r="B4" s="163"/>
      <c r="C4" s="130" t="s">
        <v>55</v>
      </c>
      <c r="D4" s="150" t="s">
        <v>76</v>
      </c>
      <c r="E4" s="11"/>
      <c r="F4" s="12"/>
      <c r="G4" s="144" t="s">
        <v>77</v>
      </c>
    </row>
    <row r="5" ht="20.25" customHeight="1" spans="1:7">
      <c r="A5" s="164" t="s">
        <v>73</v>
      </c>
      <c r="B5" s="164" t="s">
        <v>74</v>
      </c>
      <c r="C5" s="18"/>
      <c r="D5" s="135" t="s">
        <v>57</v>
      </c>
      <c r="E5" s="135" t="s">
        <v>172</v>
      </c>
      <c r="F5" s="135" t="s">
        <v>173</v>
      </c>
      <c r="G5" s="146"/>
    </row>
    <row r="6" ht="15" customHeight="1" spans="1:7">
      <c r="A6" s="63" t="s">
        <v>83</v>
      </c>
      <c r="B6" s="63" t="s">
        <v>84</v>
      </c>
      <c r="C6" s="63" t="s">
        <v>85</v>
      </c>
      <c r="D6" s="63" t="s">
        <v>86</v>
      </c>
      <c r="E6" s="63" t="s">
        <v>87</v>
      </c>
      <c r="F6" s="63" t="s">
        <v>88</v>
      </c>
      <c r="G6" s="63" t="s">
        <v>89</v>
      </c>
    </row>
    <row r="7" ht="18" customHeight="1" spans="1:7">
      <c r="A7" s="31" t="s">
        <v>98</v>
      </c>
      <c r="B7" s="31" t="s">
        <v>99</v>
      </c>
      <c r="C7" s="82">
        <v>4410945</v>
      </c>
      <c r="D7" s="82">
        <v>2469445</v>
      </c>
      <c r="E7" s="82">
        <v>2196292</v>
      </c>
      <c r="F7" s="82">
        <v>273153</v>
      </c>
      <c r="G7" s="82">
        <v>1941500</v>
      </c>
    </row>
    <row r="8" ht="18" customHeight="1" spans="1:7">
      <c r="A8" s="139" t="s">
        <v>100</v>
      </c>
      <c r="B8" s="139" t="s">
        <v>101</v>
      </c>
      <c r="C8" s="82">
        <v>2488768</v>
      </c>
      <c r="D8" s="82">
        <v>2069968</v>
      </c>
      <c r="E8" s="82">
        <v>1802815</v>
      </c>
      <c r="F8" s="82">
        <v>267153</v>
      </c>
      <c r="G8" s="82">
        <v>418800</v>
      </c>
    </row>
    <row r="9" ht="18" customHeight="1" spans="1:7">
      <c r="A9" s="140" t="s">
        <v>102</v>
      </c>
      <c r="B9" s="140" t="s">
        <v>103</v>
      </c>
      <c r="C9" s="82">
        <v>2069968</v>
      </c>
      <c r="D9" s="82">
        <v>2069968</v>
      </c>
      <c r="E9" s="82">
        <v>1802815</v>
      </c>
      <c r="F9" s="82">
        <v>267153</v>
      </c>
      <c r="G9" s="82"/>
    </row>
    <row r="10" ht="18" customHeight="1" spans="1:7">
      <c r="A10" s="140" t="s">
        <v>104</v>
      </c>
      <c r="B10" s="140" t="s">
        <v>105</v>
      </c>
      <c r="C10" s="82">
        <v>418800</v>
      </c>
      <c r="D10" s="82"/>
      <c r="E10" s="82"/>
      <c r="F10" s="82"/>
      <c r="G10" s="82">
        <v>418800</v>
      </c>
    </row>
    <row r="11" ht="18" customHeight="1" spans="1:7">
      <c r="A11" s="139" t="s">
        <v>106</v>
      </c>
      <c r="B11" s="139" t="s">
        <v>107</v>
      </c>
      <c r="C11" s="82">
        <v>399477</v>
      </c>
      <c r="D11" s="82">
        <v>399477</v>
      </c>
      <c r="E11" s="82">
        <v>393477</v>
      </c>
      <c r="F11" s="82">
        <v>6000</v>
      </c>
      <c r="G11" s="82"/>
    </row>
    <row r="12" ht="18" customHeight="1" spans="1:7">
      <c r="A12" s="140" t="s">
        <v>108</v>
      </c>
      <c r="B12" s="140" t="s">
        <v>109</v>
      </c>
      <c r="C12" s="82">
        <v>136002</v>
      </c>
      <c r="D12" s="82">
        <v>136002</v>
      </c>
      <c r="E12" s="82">
        <v>130002</v>
      </c>
      <c r="F12" s="82">
        <v>6000</v>
      </c>
      <c r="G12" s="82"/>
    </row>
    <row r="13" ht="18" customHeight="1" spans="1:7">
      <c r="A13" s="140" t="s">
        <v>110</v>
      </c>
      <c r="B13" s="140" t="s">
        <v>111</v>
      </c>
      <c r="C13" s="82">
        <v>263475</v>
      </c>
      <c r="D13" s="82">
        <v>263475</v>
      </c>
      <c r="E13" s="82">
        <v>263475</v>
      </c>
      <c r="F13" s="82"/>
      <c r="G13" s="82"/>
    </row>
    <row r="14" ht="18" customHeight="1" spans="1:7">
      <c r="A14" s="139" t="s">
        <v>112</v>
      </c>
      <c r="B14" s="139" t="s">
        <v>113</v>
      </c>
      <c r="C14" s="82">
        <v>1522700</v>
      </c>
      <c r="D14" s="82"/>
      <c r="E14" s="82"/>
      <c r="F14" s="82"/>
      <c r="G14" s="82">
        <v>1522700</v>
      </c>
    </row>
    <row r="15" ht="18" customHeight="1" spans="1:7">
      <c r="A15" s="140" t="s">
        <v>114</v>
      </c>
      <c r="B15" s="140" t="s">
        <v>115</v>
      </c>
      <c r="C15" s="82">
        <v>533000</v>
      </c>
      <c r="D15" s="82"/>
      <c r="E15" s="82"/>
      <c r="F15" s="82"/>
      <c r="G15" s="82">
        <v>533000</v>
      </c>
    </row>
    <row r="16" ht="18" customHeight="1" spans="1:7">
      <c r="A16" s="140" t="s">
        <v>116</v>
      </c>
      <c r="B16" s="140" t="s">
        <v>117</v>
      </c>
      <c r="C16" s="82">
        <v>109700</v>
      </c>
      <c r="D16" s="82"/>
      <c r="E16" s="82"/>
      <c r="F16" s="82"/>
      <c r="G16" s="82">
        <v>109700</v>
      </c>
    </row>
    <row r="17" ht="18" customHeight="1" spans="1:7">
      <c r="A17" s="140" t="s">
        <v>118</v>
      </c>
      <c r="B17" s="140" t="s">
        <v>119</v>
      </c>
      <c r="C17" s="82">
        <v>880000</v>
      </c>
      <c r="D17" s="82"/>
      <c r="E17" s="82"/>
      <c r="F17" s="82"/>
      <c r="G17" s="82">
        <v>880000</v>
      </c>
    </row>
    <row r="18" ht="18" customHeight="1" spans="1:7">
      <c r="A18" s="31" t="s">
        <v>120</v>
      </c>
      <c r="B18" s="31" t="s">
        <v>121</v>
      </c>
      <c r="C18" s="82">
        <v>253090.36</v>
      </c>
      <c r="D18" s="82">
        <v>253090.36</v>
      </c>
      <c r="E18" s="82">
        <v>253090.36</v>
      </c>
      <c r="F18" s="82"/>
      <c r="G18" s="82"/>
    </row>
    <row r="19" ht="18" customHeight="1" spans="1:7">
      <c r="A19" s="139" t="s">
        <v>122</v>
      </c>
      <c r="B19" s="139" t="s">
        <v>123</v>
      </c>
      <c r="C19" s="82">
        <v>253090.36</v>
      </c>
      <c r="D19" s="82">
        <v>253090.36</v>
      </c>
      <c r="E19" s="82">
        <v>253090.36</v>
      </c>
      <c r="F19" s="82"/>
      <c r="G19" s="82"/>
    </row>
    <row r="20" ht="18" customHeight="1" spans="1:7">
      <c r="A20" s="140" t="s">
        <v>124</v>
      </c>
      <c r="B20" s="140" t="s">
        <v>125</v>
      </c>
      <c r="C20" s="82">
        <v>130090.8</v>
      </c>
      <c r="D20" s="82">
        <v>130090.8</v>
      </c>
      <c r="E20" s="82">
        <v>130090.8</v>
      </c>
      <c r="F20" s="82"/>
      <c r="G20" s="82"/>
    </row>
    <row r="21" ht="18" customHeight="1" spans="1:7">
      <c r="A21" s="140" t="s">
        <v>126</v>
      </c>
      <c r="B21" s="140" t="s">
        <v>127</v>
      </c>
      <c r="C21" s="82">
        <v>108239.56</v>
      </c>
      <c r="D21" s="82">
        <v>108239.56</v>
      </c>
      <c r="E21" s="82">
        <v>108239.56</v>
      </c>
      <c r="F21" s="82"/>
      <c r="G21" s="82"/>
    </row>
    <row r="22" ht="18" customHeight="1" spans="1:7">
      <c r="A22" s="140" t="s">
        <v>128</v>
      </c>
      <c r="B22" s="140" t="s">
        <v>129</v>
      </c>
      <c r="C22" s="82">
        <v>14760</v>
      </c>
      <c r="D22" s="82">
        <v>14760</v>
      </c>
      <c r="E22" s="82">
        <v>14760</v>
      </c>
      <c r="F22" s="82"/>
      <c r="G22" s="82"/>
    </row>
    <row r="23" ht="18" customHeight="1" spans="1:7">
      <c r="A23" s="31" t="s">
        <v>130</v>
      </c>
      <c r="B23" s="31" t="s">
        <v>131</v>
      </c>
      <c r="C23" s="82">
        <v>233126.28</v>
      </c>
      <c r="D23" s="82">
        <v>233126.28</v>
      </c>
      <c r="E23" s="82">
        <v>233126.28</v>
      </c>
      <c r="F23" s="82"/>
      <c r="G23" s="82"/>
    </row>
    <row r="24" ht="18" customHeight="1" spans="1:7">
      <c r="A24" s="139" t="s">
        <v>132</v>
      </c>
      <c r="B24" s="139" t="s">
        <v>133</v>
      </c>
      <c r="C24" s="82">
        <v>233126.28</v>
      </c>
      <c r="D24" s="82">
        <v>233126.28</v>
      </c>
      <c r="E24" s="82">
        <v>233126.28</v>
      </c>
      <c r="F24" s="82"/>
      <c r="G24" s="82"/>
    </row>
    <row r="25" ht="18" customHeight="1" spans="1:7">
      <c r="A25" s="140" t="s">
        <v>134</v>
      </c>
      <c r="B25" s="140" t="s">
        <v>135</v>
      </c>
      <c r="C25" s="82">
        <v>233126.28</v>
      </c>
      <c r="D25" s="82">
        <v>233126.28</v>
      </c>
      <c r="E25" s="82">
        <v>233126.28</v>
      </c>
      <c r="F25" s="82"/>
      <c r="G25" s="82"/>
    </row>
    <row r="26" ht="18" customHeight="1" spans="1:7">
      <c r="A26" s="81" t="s">
        <v>174</v>
      </c>
      <c r="B26" s="165" t="s">
        <v>174</v>
      </c>
      <c r="C26" s="82">
        <v>4897161.64</v>
      </c>
      <c r="D26" s="82">
        <v>2955661.64</v>
      </c>
      <c r="E26" s="82">
        <v>2682508.64</v>
      </c>
      <c r="F26" s="82">
        <v>273153</v>
      </c>
      <c r="G26" s="82">
        <v>1941500</v>
      </c>
    </row>
  </sheetData>
  <mergeCells count="6">
    <mergeCell ref="A2:G2"/>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B1" workbookViewId="0">
      <selection activeCell="G15" sqref="G15"/>
    </sheetView>
  </sheetViews>
  <sheetFormatPr defaultColWidth="10.425" defaultRowHeight="14.25" customHeight="1" outlineLevelRow="6" outlineLevelCol="5"/>
  <cols>
    <col min="1" max="6" width="28.1416666666667" customWidth="1"/>
  </cols>
  <sheetData>
    <row r="1" customHeight="1" spans="1:6">
      <c r="A1" s="46"/>
      <c r="B1" s="46"/>
      <c r="C1" s="46"/>
      <c r="D1" s="46"/>
      <c r="E1" s="45"/>
      <c r="F1" s="158" t="s">
        <v>175</v>
      </c>
    </row>
    <row r="2" ht="41.25" customHeight="1" spans="1:6">
      <c r="A2" s="159" t="str">
        <f>"2026"&amp;"年一般公共预算“三公”经费支出预算表"</f>
        <v>2026年一般公共预算“三公”经费支出预算表</v>
      </c>
      <c r="B2" s="46"/>
      <c r="C2" s="46"/>
      <c r="D2" s="46"/>
      <c r="E2" s="45"/>
      <c r="F2" s="46"/>
    </row>
    <row r="3" customHeight="1" spans="1:6">
      <c r="A3" s="114" t="str">
        <f>"单位名称："&amp;"嵩明县公共就业和人才服务中心"</f>
        <v>单位名称：嵩明县公共就业和人才服务中心</v>
      </c>
      <c r="B3" s="160"/>
      <c r="D3" s="46"/>
      <c r="E3" s="45"/>
      <c r="F3" s="50" t="s">
        <v>1</v>
      </c>
    </row>
    <row r="4" ht="27" customHeight="1" spans="1:6">
      <c r="A4" s="51" t="s">
        <v>176</v>
      </c>
      <c r="B4" s="51" t="s">
        <v>177</v>
      </c>
      <c r="C4" s="53" t="s">
        <v>178</v>
      </c>
      <c r="D4" s="51"/>
      <c r="E4" s="52"/>
      <c r="F4" s="51" t="s">
        <v>179</v>
      </c>
    </row>
    <row r="5" ht="28.5" customHeight="1" spans="1:6">
      <c r="A5" s="161"/>
      <c r="B5" s="55"/>
      <c r="C5" s="52" t="s">
        <v>57</v>
      </c>
      <c r="D5" s="52" t="s">
        <v>180</v>
      </c>
      <c r="E5" s="52" t="s">
        <v>181</v>
      </c>
      <c r="F5" s="54"/>
    </row>
    <row r="6" ht="17.25" customHeight="1" spans="1:6">
      <c r="A6" s="59" t="s">
        <v>83</v>
      </c>
      <c r="B6" s="59" t="s">
        <v>84</v>
      </c>
      <c r="C6" s="59" t="s">
        <v>85</v>
      </c>
      <c r="D6" s="59" t="s">
        <v>86</v>
      </c>
      <c r="E6" s="59" t="s">
        <v>87</v>
      </c>
      <c r="F6" s="59" t="s">
        <v>88</v>
      </c>
    </row>
    <row r="7" ht="17.25" customHeight="1" spans="1:6">
      <c r="A7" s="82">
        <v>1400</v>
      </c>
      <c r="B7" s="82"/>
      <c r="C7" s="82"/>
      <c r="D7" s="82"/>
      <c r="E7" s="82"/>
      <c r="F7" s="82">
        <v>1400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3"/>
  <sheetViews>
    <sheetView showZeros="0" topLeftCell="G11" workbookViewId="0">
      <selection activeCell="P18" sqref="P18"/>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41"/>
      <c r="C1" s="147"/>
      <c r="E1" s="148"/>
      <c r="F1" s="148"/>
      <c r="G1" s="148"/>
      <c r="H1" s="148"/>
      <c r="I1" s="84"/>
      <c r="J1" s="84"/>
      <c r="K1" s="84"/>
      <c r="L1" s="84"/>
      <c r="M1" s="84"/>
      <c r="N1" s="84"/>
      <c r="R1" s="84"/>
      <c r="V1" s="147"/>
      <c r="X1" s="2" t="s">
        <v>182</v>
      </c>
    </row>
    <row r="2" ht="45.75" customHeight="1" spans="1:24">
      <c r="A2" s="69" t="str">
        <f>"2026"&amp;"年部门基本支出预算表"</f>
        <v>2026年部门基本支出预算表</v>
      </c>
      <c r="B2" s="3"/>
      <c r="C2" s="69"/>
      <c r="D2" s="69"/>
      <c r="E2" s="69"/>
      <c r="F2" s="69"/>
      <c r="G2" s="69"/>
      <c r="H2" s="69"/>
      <c r="I2" s="69"/>
      <c r="J2" s="69"/>
      <c r="K2" s="69"/>
      <c r="L2" s="69"/>
      <c r="M2" s="69"/>
      <c r="N2" s="69"/>
      <c r="O2" s="3"/>
      <c r="P2" s="3"/>
      <c r="Q2" s="3"/>
      <c r="R2" s="69"/>
      <c r="S2" s="69"/>
      <c r="T2" s="69"/>
      <c r="U2" s="69"/>
      <c r="V2" s="69"/>
      <c r="W2" s="69"/>
      <c r="X2" s="69"/>
    </row>
    <row r="3" ht="18.75" customHeight="1" spans="1:24">
      <c r="A3" s="4" t="str">
        <f>"单位名称："&amp;"嵩明县公共就业和人才服务中心"</f>
        <v>单位名称：嵩明县公共就业和人才服务中心</v>
      </c>
      <c r="B3" s="5"/>
      <c r="C3" s="149"/>
      <c r="D3" s="149"/>
      <c r="E3" s="149"/>
      <c r="F3" s="149"/>
      <c r="G3" s="149"/>
      <c r="H3" s="149"/>
      <c r="I3" s="89"/>
      <c r="J3" s="89"/>
      <c r="K3" s="89"/>
      <c r="L3" s="89"/>
      <c r="M3" s="89"/>
      <c r="N3" s="89"/>
      <c r="O3" s="6"/>
      <c r="P3" s="6"/>
      <c r="Q3" s="6"/>
      <c r="R3" s="89"/>
      <c r="V3" s="147"/>
      <c r="X3" s="2" t="s">
        <v>1</v>
      </c>
    </row>
    <row r="4" ht="18" customHeight="1" spans="1:24">
      <c r="A4" s="8" t="s">
        <v>183</v>
      </c>
      <c r="B4" s="8" t="s">
        <v>184</v>
      </c>
      <c r="C4" s="8" t="s">
        <v>185</v>
      </c>
      <c r="D4" s="8" t="s">
        <v>186</v>
      </c>
      <c r="E4" s="8" t="s">
        <v>187</v>
      </c>
      <c r="F4" s="8" t="s">
        <v>188</v>
      </c>
      <c r="G4" s="8" t="s">
        <v>189</v>
      </c>
      <c r="H4" s="8" t="s">
        <v>190</v>
      </c>
      <c r="I4" s="150" t="s">
        <v>191</v>
      </c>
      <c r="J4" s="95" t="s">
        <v>191</v>
      </c>
      <c r="K4" s="95"/>
      <c r="L4" s="95"/>
      <c r="M4" s="95"/>
      <c r="N4" s="95"/>
      <c r="O4" s="11"/>
      <c r="P4" s="11"/>
      <c r="Q4" s="11"/>
      <c r="R4" s="94" t="s">
        <v>61</v>
      </c>
      <c r="S4" s="95" t="s">
        <v>62</v>
      </c>
      <c r="T4" s="95"/>
      <c r="U4" s="95"/>
      <c r="V4" s="95"/>
      <c r="W4" s="95"/>
      <c r="X4" s="96"/>
    </row>
    <row r="5" ht="18" customHeight="1" spans="1:24">
      <c r="A5" s="13"/>
      <c r="B5" s="29"/>
      <c r="C5" s="132"/>
      <c r="D5" s="13"/>
      <c r="E5" s="13"/>
      <c r="F5" s="13"/>
      <c r="G5" s="13"/>
      <c r="H5" s="13"/>
      <c r="I5" s="130" t="s">
        <v>192</v>
      </c>
      <c r="J5" s="150" t="s">
        <v>58</v>
      </c>
      <c r="K5" s="95"/>
      <c r="L5" s="95"/>
      <c r="M5" s="95"/>
      <c r="N5" s="96"/>
      <c r="O5" s="10" t="s">
        <v>193</v>
      </c>
      <c r="P5" s="11"/>
      <c r="Q5" s="12"/>
      <c r="R5" s="8" t="s">
        <v>61</v>
      </c>
      <c r="S5" s="150" t="s">
        <v>62</v>
      </c>
      <c r="T5" s="94" t="s">
        <v>64</v>
      </c>
      <c r="U5" s="95" t="s">
        <v>62</v>
      </c>
      <c r="V5" s="94" t="s">
        <v>66</v>
      </c>
      <c r="W5" s="94" t="s">
        <v>67</v>
      </c>
      <c r="X5" s="151" t="s">
        <v>68</v>
      </c>
    </row>
    <row r="6" ht="19.5" customHeight="1" spans="1:24">
      <c r="A6" s="29"/>
      <c r="B6" s="29"/>
      <c r="C6" s="29"/>
      <c r="D6" s="29"/>
      <c r="E6" s="29"/>
      <c r="F6" s="29"/>
      <c r="G6" s="29"/>
      <c r="H6" s="29"/>
      <c r="I6" s="29"/>
      <c r="J6" s="152" t="s">
        <v>194</v>
      </c>
      <c r="K6" s="8" t="s">
        <v>195</v>
      </c>
      <c r="L6" s="8" t="s">
        <v>196</v>
      </c>
      <c r="M6" s="8" t="s">
        <v>197</v>
      </c>
      <c r="N6" s="8" t="s">
        <v>198</v>
      </c>
      <c r="O6" s="8" t="s">
        <v>58</v>
      </c>
      <c r="P6" s="8" t="s">
        <v>59</v>
      </c>
      <c r="Q6" s="8" t="s">
        <v>60</v>
      </c>
      <c r="R6" s="29"/>
      <c r="S6" s="8" t="s">
        <v>57</v>
      </c>
      <c r="T6" s="8" t="s">
        <v>64</v>
      </c>
      <c r="U6" s="8" t="s">
        <v>199</v>
      </c>
      <c r="V6" s="8" t="s">
        <v>66</v>
      </c>
      <c r="W6" s="8" t="s">
        <v>67</v>
      </c>
      <c r="X6" s="8" t="s">
        <v>68</v>
      </c>
    </row>
    <row r="7" ht="37.5" customHeight="1" spans="1:24">
      <c r="A7" s="153"/>
      <c r="B7" s="18"/>
      <c r="C7" s="153"/>
      <c r="D7" s="153"/>
      <c r="E7" s="153"/>
      <c r="F7" s="153"/>
      <c r="G7" s="153"/>
      <c r="H7" s="153"/>
      <c r="I7" s="153"/>
      <c r="J7" s="154" t="s">
        <v>57</v>
      </c>
      <c r="K7" s="16" t="s">
        <v>200</v>
      </c>
      <c r="L7" s="16" t="s">
        <v>196</v>
      </c>
      <c r="M7" s="16" t="s">
        <v>197</v>
      </c>
      <c r="N7" s="16" t="s">
        <v>198</v>
      </c>
      <c r="O7" s="16" t="s">
        <v>196</v>
      </c>
      <c r="P7" s="16" t="s">
        <v>197</v>
      </c>
      <c r="Q7" s="16" t="s">
        <v>198</v>
      </c>
      <c r="R7" s="16" t="s">
        <v>61</v>
      </c>
      <c r="S7" s="16" t="s">
        <v>57</v>
      </c>
      <c r="T7" s="16" t="s">
        <v>64</v>
      </c>
      <c r="U7" s="16" t="s">
        <v>199</v>
      </c>
      <c r="V7" s="16" t="s">
        <v>66</v>
      </c>
      <c r="W7" s="16" t="s">
        <v>67</v>
      </c>
      <c r="X7" s="1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5" t="s">
        <v>70</v>
      </c>
      <c r="B9" s="155" t="s">
        <v>70</v>
      </c>
      <c r="C9" s="155" t="s">
        <v>201</v>
      </c>
      <c r="D9" s="155" t="s">
        <v>202</v>
      </c>
      <c r="E9" s="155" t="s">
        <v>102</v>
      </c>
      <c r="F9" s="155" t="s">
        <v>103</v>
      </c>
      <c r="G9" s="155" t="s">
        <v>203</v>
      </c>
      <c r="H9" s="155" t="s">
        <v>204</v>
      </c>
      <c r="I9" s="82">
        <v>649092</v>
      </c>
      <c r="J9" s="82">
        <v>649092</v>
      </c>
      <c r="K9" s="82"/>
      <c r="L9" s="82"/>
      <c r="M9" s="109">
        <v>649092</v>
      </c>
      <c r="N9" s="82"/>
      <c r="O9" s="82"/>
      <c r="P9" s="82"/>
      <c r="Q9" s="82"/>
      <c r="R9" s="82"/>
      <c r="S9" s="82"/>
      <c r="T9" s="82"/>
      <c r="U9" s="82"/>
      <c r="V9" s="82"/>
      <c r="W9" s="82"/>
      <c r="X9" s="82"/>
    </row>
    <row r="10" ht="20.25" customHeight="1" spans="1:24">
      <c r="A10" s="155" t="s">
        <v>70</v>
      </c>
      <c r="B10" s="155" t="s">
        <v>70</v>
      </c>
      <c r="C10" s="155" t="s">
        <v>201</v>
      </c>
      <c r="D10" s="155" t="s">
        <v>202</v>
      </c>
      <c r="E10" s="155" t="s">
        <v>102</v>
      </c>
      <c r="F10" s="155" t="s">
        <v>103</v>
      </c>
      <c r="G10" s="155" t="s">
        <v>205</v>
      </c>
      <c r="H10" s="155" t="s">
        <v>206</v>
      </c>
      <c r="I10" s="82">
        <v>891912</v>
      </c>
      <c r="J10" s="82">
        <v>891912</v>
      </c>
      <c r="K10" s="23"/>
      <c r="L10" s="23"/>
      <c r="M10" s="109">
        <v>891912</v>
      </c>
      <c r="N10" s="23"/>
      <c r="O10" s="82"/>
      <c r="P10" s="82"/>
      <c r="Q10" s="82"/>
      <c r="R10" s="82"/>
      <c r="S10" s="82"/>
      <c r="T10" s="82"/>
      <c r="U10" s="82"/>
      <c r="V10" s="82"/>
      <c r="W10" s="82"/>
      <c r="X10" s="82"/>
    </row>
    <row r="11" ht="20.25" customHeight="1" spans="1:24">
      <c r="A11" s="155" t="s">
        <v>70</v>
      </c>
      <c r="B11" s="155" t="s">
        <v>70</v>
      </c>
      <c r="C11" s="155" t="s">
        <v>201</v>
      </c>
      <c r="D11" s="155" t="s">
        <v>202</v>
      </c>
      <c r="E11" s="155" t="s">
        <v>102</v>
      </c>
      <c r="F11" s="155" t="s">
        <v>103</v>
      </c>
      <c r="G11" s="155" t="s">
        <v>207</v>
      </c>
      <c r="H11" s="155" t="s">
        <v>208</v>
      </c>
      <c r="I11" s="82">
        <v>54091</v>
      </c>
      <c r="J11" s="82">
        <v>54091</v>
      </c>
      <c r="K11" s="23"/>
      <c r="L11" s="23"/>
      <c r="M11" s="109">
        <v>54091</v>
      </c>
      <c r="N11" s="23"/>
      <c r="O11" s="82"/>
      <c r="P11" s="82"/>
      <c r="Q11" s="82"/>
      <c r="R11" s="82"/>
      <c r="S11" s="82"/>
      <c r="T11" s="82"/>
      <c r="U11" s="82"/>
      <c r="V11" s="82"/>
      <c r="W11" s="82"/>
      <c r="X11" s="82"/>
    </row>
    <row r="12" ht="20.25" customHeight="1" spans="1:24">
      <c r="A12" s="155" t="s">
        <v>70</v>
      </c>
      <c r="B12" s="155" t="s">
        <v>70</v>
      </c>
      <c r="C12" s="155" t="s">
        <v>209</v>
      </c>
      <c r="D12" s="155" t="s">
        <v>210</v>
      </c>
      <c r="E12" s="155" t="s">
        <v>110</v>
      </c>
      <c r="F12" s="155" t="s">
        <v>111</v>
      </c>
      <c r="G12" s="155" t="s">
        <v>211</v>
      </c>
      <c r="H12" s="155" t="s">
        <v>212</v>
      </c>
      <c r="I12" s="82">
        <v>263475</v>
      </c>
      <c r="J12" s="82">
        <v>263475</v>
      </c>
      <c r="K12" s="23"/>
      <c r="L12" s="23"/>
      <c r="M12" s="109">
        <v>263475</v>
      </c>
      <c r="N12" s="23"/>
      <c r="O12" s="82"/>
      <c r="P12" s="82"/>
      <c r="Q12" s="82"/>
      <c r="R12" s="82"/>
      <c r="S12" s="82"/>
      <c r="T12" s="82"/>
      <c r="U12" s="82"/>
      <c r="V12" s="82"/>
      <c r="W12" s="82"/>
      <c r="X12" s="82"/>
    </row>
    <row r="13" ht="20.25" customHeight="1" spans="1:24">
      <c r="A13" s="155" t="s">
        <v>70</v>
      </c>
      <c r="B13" s="155" t="s">
        <v>70</v>
      </c>
      <c r="C13" s="155" t="s">
        <v>209</v>
      </c>
      <c r="D13" s="155" t="s">
        <v>210</v>
      </c>
      <c r="E13" s="155" t="s">
        <v>124</v>
      </c>
      <c r="F13" s="155" t="s">
        <v>125</v>
      </c>
      <c r="G13" s="155" t="s">
        <v>213</v>
      </c>
      <c r="H13" s="155" t="s">
        <v>214</v>
      </c>
      <c r="I13" s="82">
        <v>130090.8</v>
      </c>
      <c r="J13" s="82">
        <v>130090.8</v>
      </c>
      <c r="K13" s="23"/>
      <c r="L13" s="23"/>
      <c r="M13" s="109">
        <v>130090.8</v>
      </c>
      <c r="N13" s="23"/>
      <c r="O13" s="82"/>
      <c r="P13" s="82"/>
      <c r="Q13" s="82"/>
      <c r="R13" s="82"/>
      <c r="S13" s="82"/>
      <c r="T13" s="82"/>
      <c r="U13" s="82"/>
      <c r="V13" s="82"/>
      <c r="W13" s="82"/>
      <c r="X13" s="82"/>
    </row>
    <row r="14" ht="20.25" customHeight="1" spans="1:24">
      <c r="A14" s="155" t="s">
        <v>70</v>
      </c>
      <c r="B14" s="155" t="s">
        <v>70</v>
      </c>
      <c r="C14" s="155" t="s">
        <v>209</v>
      </c>
      <c r="D14" s="155" t="s">
        <v>210</v>
      </c>
      <c r="E14" s="155" t="s">
        <v>126</v>
      </c>
      <c r="F14" s="155" t="s">
        <v>127</v>
      </c>
      <c r="G14" s="155" t="s">
        <v>215</v>
      </c>
      <c r="H14" s="155" t="s">
        <v>216</v>
      </c>
      <c r="I14" s="82">
        <v>108239.56</v>
      </c>
      <c r="J14" s="82">
        <v>108239.56</v>
      </c>
      <c r="K14" s="23"/>
      <c r="L14" s="23"/>
      <c r="M14" s="109">
        <v>108239.56</v>
      </c>
      <c r="N14" s="23"/>
      <c r="O14" s="82"/>
      <c r="P14" s="82"/>
      <c r="Q14" s="82"/>
      <c r="R14" s="82"/>
      <c r="S14" s="82"/>
      <c r="T14" s="82"/>
      <c r="U14" s="82"/>
      <c r="V14" s="82"/>
      <c r="W14" s="82"/>
      <c r="X14" s="82"/>
    </row>
    <row r="15" ht="20.25" customHeight="1" spans="1:24">
      <c r="A15" s="155" t="s">
        <v>70</v>
      </c>
      <c r="B15" s="155" t="s">
        <v>70</v>
      </c>
      <c r="C15" s="155" t="s">
        <v>209</v>
      </c>
      <c r="D15" s="155" t="s">
        <v>210</v>
      </c>
      <c r="E15" s="155" t="s">
        <v>128</v>
      </c>
      <c r="F15" s="155" t="s">
        <v>129</v>
      </c>
      <c r="G15" s="155" t="s">
        <v>217</v>
      </c>
      <c r="H15" s="155" t="s">
        <v>218</v>
      </c>
      <c r="I15" s="82">
        <v>11400</v>
      </c>
      <c r="J15" s="82">
        <v>11400</v>
      </c>
      <c r="K15" s="23"/>
      <c r="L15" s="23"/>
      <c r="M15" s="109">
        <v>11400</v>
      </c>
      <c r="N15" s="23"/>
      <c r="O15" s="82"/>
      <c r="P15" s="82"/>
      <c r="Q15" s="82"/>
      <c r="R15" s="82"/>
      <c r="S15" s="82"/>
      <c r="T15" s="82"/>
      <c r="U15" s="82"/>
      <c r="V15" s="82"/>
      <c r="W15" s="82"/>
      <c r="X15" s="82"/>
    </row>
    <row r="16" ht="20.25" customHeight="1" spans="1:24">
      <c r="A16" s="155" t="s">
        <v>70</v>
      </c>
      <c r="B16" s="155" t="s">
        <v>70</v>
      </c>
      <c r="C16" s="155" t="s">
        <v>209</v>
      </c>
      <c r="D16" s="155" t="s">
        <v>210</v>
      </c>
      <c r="E16" s="155" t="s">
        <v>128</v>
      </c>
      <c r="F16" s="155" t="s">
        <v>129</v>
      </c>
      <c r="G16" s="155" t="s">
        <v>217</v>
      </c>
      <c r="H16" s="155" t="s">
        <v>218</v>
      </c>
      <c r="I16" s="82">
        <v>3360</v>
      </c>
      <c r="J16" s="82">
        <v>3360</v>
      </c>
      <c r="K16" s="23"/>
      <c r="L16" s="23"/>
      <c r="M16" s="109">
        <v>3360</v>
      </c>
      <c r="N16" s="23"/>
      <c r="O16" s="82"/>
      <c r="P16" s="82"/>
      <c r="Q16" s="82"/>
      <c r="R16" s="82"/>
      <c r="S16" s="82"/>
      <c r="T16" s="82"/>
      <c r="U16" s="82"/>
      <c r="V16" s="82"/>
      <c r="W16" s="82"/>
      <c r="X16" s="82"/>
    </row>
    <row r="17" ht="20.25" customHeight="1" spans="1:24">
      <c r="A17" s="155" t="s">
        <v>70</v>
      </c>
      <c r="B17" s="155" t="s">
        <v>70</v>
      </c>
      <c r="C17" s="155" t="s">
        <v>219</v>
      </c>
      <c r="D17" s="155" t="s">
        <v>135</v>
      </c>
      <c r="E17" s="155" t="s">
        <v>134</v>
      </c>
      <c r="F17" s="155" t="s">
        <v>135</v>
      </c>
      <c r="G17" s="155" t="s">
        <v>220</v>
      </c>
      <c r="H17" s="155" t="s">
        <v>135</v>
      </c>
      <c r="I17" s="82">
        <v>233126.28</v>
      </c>
      <c r="J17" s="82">
        <v>233126.28</v>
      </c>
      <c r="K17" s="23"/>
      <c r="L17" s="23"/>
      <c r="M17" s="109">
        <v>233126.28</v>
      </c>
      <c r="N17" s="23"/>
      <c r="O17" s="82"/>
      <c r="P17" s="82"/>
      <c r="Q17" s="82"/>
      <c r="R17" s="82"/>
      <c r="S17" s="82"/>
      <c r="T17" s="82"/>
      <c r="U17" s="82"/>
      <c r="V17" s="82"/>
      <c r="W17" s="82"/>
      <c r="X17" s="82"/>
    </row>
    <row r="18" ht="20.25" customHeight="1" spans="1:24">
      <c r="A18" s="155" t="s">
        <v>70</v>
      </c>
      <c r="B18" s="155" t="s">
        <v>70</v>
      </c>
      <c r="C18" s="155" t="s">
        <v>221</v>
      </c>
      <c r="D18" s="155" t="s">
        <v>222</v>
      </c>
      <c r="E18" s="155" t="s">
        <v>102</v>
      </c>
      <c r="F18" s="155" t="s">
        <v>103</v>
      </c>
      <c r="G18" s="155" t="s">
        <v>223</v>
      </c>
      <c r="H18" s="155" t="s">
        <v>224</v>
      </c>
      <c r="I18" s="82">
        <v>131400</v>
      </c>
      <c r="J18" s="82">
        <v>131400</v>
      </c>
      <c r="K18" s="23"/>
      <c r="L18" s="23"/>
      <c r="M18" s="109">
        <v>131400</v>
      </c>
      <c r="N18" s="23"/>
      <c r="O18" s="82"/>
      <c r="P18" s="82"/>
      <c r="Q18" s="82"/>
      <c r="R18" s="82"/>
      <c r="S18" s="82"/>
      <c r="T18" s="82"/>
      <c r="U18" s="82"/>
      <c r="V18" s="82"/>
      <c r="W18" s="82"/>
      <c r="X18" s="82"/>
    </row>
    <row r="19" ht="20.25" customHeight="1" spans="1:24">
      <c r="A19" s="155" t="s">
        <v>70</v>
      </c>
      <c r="B19" s="155" t="s">
        <v>70</v>
      </c>
      <c r="C19" s="155" t="s">
        <v>225</v>
      </c>
      <c r="D19" s="155" t="s">
        <v>226</v>
      </c>
      <c r="E19" s="155" t="s">
        <v>102</v>
      </c>
      <c r="F19" s="155" t="s">
        <v>103</v>
      </c>
      <c r="G19" s="155" t="s">
        <v>227</v>
      </c>
      <c r="H19" s="155" t="s">
        <v>228</v>
      </c>
      <c r="I19" s="82">
        <v>23800</v>
      </c>
      <c r="J19" s="82">
        <v>23800</v>
      </c>
      <c r="K19" s="23"/>
      <c r="L19" s="23"/>
      <c r="M19" s="109">
        <v>23800</v>
      </c>
      <c r="N19" s="23"/>
      <c r="O19" s="82"/>
      <c r="P19" s="82"/>
      <c r="Q19" s="82"/>
      <c r="R19" s="82"/>
      <c r="S19" s="82"/>
      <c r="T19" s="82"/>
      <c r="U19" s="82"/>
      <c r="V19" s="82"/>
      <c r="W19" s="82"/>
      <c r="X19" s="82"/>
    </row>
    <row r="20" ht="20.25" customHeight="1" spans="1:24">
      <c r="A20" s="155" t="s">
        <v>70</v>
      </c>
      <c r="B20" s="155" t="s">
        <v>70</v>
      </c>
      <c r="C20" s="155" t="s">
        <v>225</v>
      </c>
      <c r="D20" s="155" t="s">
        <v>226</v>
      </c>
      <c r="E20" s="155" t="s">
        <v>108</v>
      </c>
      <c r="F20" s="155" t="s">
        <v>109</v>
      </c>
      <c r="G20" s="155" t="s">
        <v>227</v>
      </c>
      <c r="H20" s="155" t="s">
        <v>228</v>
      </c>
      <c r="I20" s="82">
        <v>6000</v>
      </c>
      <c r="J20" s="82">
        <v>6000</v>
      </c>
      <c r="K20" s="23"/>
      <c r="L20" s="23"/>
      <c r="M20" s="109">
        <v>6000</v>
      </c>
      <c r="N20" s="23"/>
      <c r="O20" s="82"/>
      <c r="P20" s="82"/>
      <c r="Q20" s="82"/>
      <c r="R20" s="82"/>
      <c r="S20" s="82"/>
      <c r="T20" s="82"/>
      <c r="U20" s="82"/>
      <c r="V20" s="82"/>
      <c r="W20" s="82"/>
      <c r="X20" s="82"/>
    </row>
    <row r="21" ht="20.25" customHeight="1" spans="1:24">
      <c r="A21" s="155" t="s">
        <v>70</v>
      </c>
      <c r="B21" s="155" t="s">
        <v>70</v>
      </c>
      <c r="C21" s="155" t="s">
        <v>225</v>
      </c>
      <c r="D21" s="155" t="s">
        <v>226</v>
      </c>
      <c r="E21" s="155" t="s">
        <v>102</v>
      </c>
      <c r="F21" s="155" t="s">
        <v>103</v>
      </c>
      <c r="G21" s="155" t="s">
        <v>229</v>
      </c>
      <c r="H21" s="155" t="s">
        <v>230</v>
      </c>
      <c r="I21" s="82">
        <v>4200</v>
      </c>
      <c r="J21" s="82">
        <v>4200</v>
      </c>
      <c r="K21" s="23"/>
      <c r="L21" s="23"/>
      <c r="M21" s="109">
        <v>4200</v>
      </c>
      <c r="N21" s="23"/>
      <c r="O21" s="82"/>
      <c r="P21" s="82"/>
      <c r="Q21" s="82"/>
      <c r="R21" s="82"/>
      <c r="S21" s="82"/>
      <c r="T21" s="82"/>
      <c r="U21" s="82"/>
      <c r="V21" s="82"/>
      <c r="W21" s="82"/>
      <c r="X21" s="82"/>
    </row>
    <row r="22" ht="20.25" customHeight="1" spans="1:24">
      <c r="A22" s="155" t="s">
        <v>70</v>
      </c>
      <c r="B22" s="155" t="s">
        <v>70</v>
      </c>
      <c r="C22" s="155" t="s">
        <v>225</v>
      </c>
      <c r="D22" s="155" t="s">
        <v>226</v>
      </c>
      <c r="E22" s="155" t="s">
        <v>102</v>
      </c>
      <c r="F22" s="155" t="s">
        <v>103</v>
      </c>
      <c r="G22" s="155" t="s">
        <v>231</v>
      </c>
      <c r="H22" s="155" t="s">
        <v>232</v>
      </c>
      <c r="I22" s="82">
        <v>4200</v>
      </c>
      <c r="J22" s="82">
        <v>4200</v>
      </c>
      <c r="K22" s="23"/>
      <c r="L22" s="23"/>
      <c r="M22" s="109">
        <v>4200</v>
      </c>
      <c r="N22" s="23"/>
      <c r="O22" s="82"/>
      <c r="P22" s="82"/>
      <c r="Q22" s="82"/>
      <c r="R22" s="82"/>
      <c r="S22" s="82"/>
      <c r="T22" s="82"/>
      <c r="U22" s="82"/>
      <c r="V22" s="82"/>
      <c r="W22" s="82"/>
      <c r="X22" s="82"/>
    </row>
    <row r="23" ht="20.25" customHeight="1" spans="1:24">
      <c r="A23" s="155" t="s">
        <v>70</v>
      </c>
      <c r="B23" s="155" t="s">
        <v>70</v>
      </c>
      <c r="C23" s="155" t="s">
        <v>225</v>
      </c>
      <c r="D23" s="155" t="s">
        <v>226</v>
      </c>
      <c r="E23" s="155" t="s">
        <v>102</v>
      </c>
      <c r="F23" s="155" t="s">
        <v>103</v>
      </c>
      <c r="G23" s="155" t="s">
        <v>233</v>
      </c>
      <c r="H23" s="155" t="s">
        <v>234</v>
      </c>
      <c r="I23" s="82">
        <v>4200</v>
      </c>
      <c r="J23" s="82">
        <v>4200</v>
      </c>
      <c r="K23" s="23"/>
      <c r="L23" s="23"/>
      <c r="M23" s="109">
        <v>4200</v>
      </c>
      <c r="N23" s="23"/>
      <c r="O23" s="82"/>
      <c r="P23" s="82"/>
      <c r="Q23" s="82"/>
      <c r="R23" s="82"/>
      <c r="S23" s="82"/>
      <c r="T23" s="82"/>
      <c r="U23" s="82"/>
      <c r="V23" s="82"/>
      <c r="W23" s="82"/>
      <c r="X23" s="82"/>
    </row>
    <row r="24" ht="20.25" customHeight="1" spans="1:24">
      <c r="A24" s="155" t="s">
        <v>70</v>
      </c>
      <c r="B24" s="155" t="s">
        <v>70</v>
      </c>
      <c r="C24" s="155" t="s">
        <v>225</v>
      </c>
      <c r="D24" s="155" t="s">
        <v>226</v>
      </c>
      <c r="E24" s="155" t="s">
        <v>102</v>
      </c>
      <c r="F24" s="155" t="s">
        <v>103</v>
      </c>
      <c r="G24" s="155" t="s">
        <v>235</v>
      </c>
      <c r="H24" s="155" t="s">
        <v>236</v>
      </c>
      <c r="I24" s="82">
        <v>4200</v>
      </c>
      <c r="J24" s="82">
        <v>4200</v>
      </c>
      <c r="K24" s="23"/>
      <c r="L24" s="23"/>
      <c r="M24" s="109">
        <v>4200</v>
      </c>
      <c r="N24" s="23"/>
      <c r="O24" s="82"/>
      <c r="P24" s="82"/>
      <c r="Q24" s="82"/>
      <c r="R24" s="82"/>
      <c r="S24" s="82"/>
      <c r="T24" s="82"/>
      <c r="U24" s="82"/>
      <c r="V24" s="82"/>
      <c r="W24" s="82"/>
      <c r="X24" s="82"/>
    </row>
    <row r="25" ht="20.25" customHeight="1" spans="1:24">
      <c r="A25" s="155" t="s">
        <v>70</v>
      </c>
      <c r="B25" s="155" t="s">
        <v>70</v>
      </c>
      <c r="C25" s="155" t="s">
        <v>225</v>
      </c>
      <c r="D25" s="155" t="s">
        <v>226</v>
      </c>
      <c r="E25" s="155" t="s">
        <v>102</v>
      </c>
      <c r="F25" s="155" t="s">
        <v>103</v>
      </c>
      <c r="G25" s="155" t="s">
        <v>237</v>
      </c>
      <c r="H25" s="155" t="s">
        <v>238</v>
      </c>
      <c r="I25" s="82">
        <v>15400</v>
      </c>
      <c r="J25" s="82">
        <v>15400</v>
      </c>
      <c r="K25" s="23"/>
      <c r="L25" s="23"/>
      <c r="M25" s="109">
        <v>15400</v>
      </c>
      <c r="N25" s="23"/>
      <c r="O25" s="82"/>
      <c r="P25" s="82"/>
      <c r="Q25" s="82"/>
      <c r="R25" s="82"/>
      <c r="S25" s="82"/>
      <c r="T25" s="82"/>
      <c r="U25" s="82"/>
      <c r="V25" s="82"/>
      <c r="W25" s="82"/>
      <c r="X25" s="82"/>
    </row>
    <row r="26" ht="20.25" customHeight="1" spans="1:24">
      <c r="A26" s="155" t="s">
        <v>70</v>
      </c>
      <c r="B26" s="155" t="s">
        <v>70</v>
      </c>
      <c r="C26" s="155" t="s">
        <v>225</v>
      </c>
      <c r="D26" s="155" t="s">
        <v>226</v>
      </c>
      <c r="E26" s="155" t="s">
        <v>102</v>
      </c>
      <c r="F26" s="155" t="s">
        <v>103</v>
      </c>
      <c r="G26" s="155" t="s">
        <v>239</v>
      </c>
      <c r="H26" s="155" t="s">
        <v>240</v>
      </c>
      <c r="I26" s="82">
        <v>12600</v>
      </c>
      <c r="J26" s="82">
        <v>12600</v>
      </c>
      <c r="K26" s="23"/>
      <c r="L26" s="23"/>
      <c r="M26" s="109">
        <v>12600</v>
      </c>
      <c r="N26" s="23"/>
      <c r="O26" s="82"/>
      <c r="P26" s="82"/>
      <c r="Q26" s="82"/>
      <c r="R26" s="82"/>
      <c r="S26" s="82"/>
      <c r="T26" s="82"/>
      <c r="U26" s="82"/>
      <c r="V26" s="82"/>
      <c r="W26" s="82"/>
      <c r="X26" s="82"/>
    </row>
    <row r="27" ht="20.25" customHeight="1" spans="1:24">
      <c r="A27" s="155" t="s">
        <v>70</v>
      </c>
      <c r="B27" s="155" t="s">
        <v>70</v>
      </c>
      <c r="C27" s="155" t="s">
        <v>225</v>
      </c>
      <c r="D27" s="155" t="s">
        <v>226</v>
      </c>
      <c r="E27" s="155" t="s">
        <v>102</v>
      </c>
      <c r="F27" s="155" t="s">
        <v>103</v>
      </c>
      <c r="G27" s="155" t="s">
        <v>241</v>
      </c>
      <c r="H27" s="155" t="s">
        <v>242</v>
      </c>
      <c r="I27" s="82">
        <v>26231</v>
      </c>
      <c r="J27" s="82">
        <v>26231</v>
      </c>
      <c r="K27" s="23"/>
      <c r="L27" s="23"/>
      <c r="M27" s="109">
        <v>26231</v>
      </c>
      <c r="N27" s="23"/>
      <c r="O27" s="82"/>
      <c r="P27" s="82"/>
      <c r="Q27" s="82"/>
      <c r="R27" s="82"/>
      <c r="S27" s="82"/>
      <c r="T27" s="82"/>
      <c r="U27" s="82"/>
      <c r="V27" s="82"/>
      <c r="W27" s="82"/>
      <c r="X27" s="82"/>
    </row>
    <row r="28" ht="20.25" customHeight="1" spans="1:24">
      <c r="A28" s="155" t="s">
        <v>70</v>
      </c>
      <c r="B28" s="155" t="s">
        <v>70</v>
      </c>
      <c r="C28" s="155" t="s">
        <v>243</v>
      </c>
      <c r="D28" s="155" t="s">
        <v>244</v>
      </c>
      <c r="E28" s="155" t="s">
        <v>102</v>
      </c>
      <c r="F28" s="155" t="s">
        <v>103</v>
      </c>
      <c r="G28" s="155" t="s">
        <v>207</v>
      </c>
      <c r="H28" s="155" t="s">
        <v>208</v>
      </c>
      <c r="I28" s="82">
        <v>207720</v>
      </c>
      <c r="J28" s="82">
        <v>207720</v>
      </c>
      <c r="K28" s="23"/>
      <c r="L28" s="23"/>
      <c r="M28" s="109">
        <v>207720</v>
      </c>
      <c r="N28" s="23"/>
      <c r="O28" s="82"/>
      <c r="P28" s="82"/>
      <c r="Q28" s="82"/>
      <c r="R28" s="82"/>
      <c r="S28" s="82"/>
      <c r="T28" s="82"/>
      <c r="U28" s="82"/>
      <c r="V28" s="82"/>
      <c r="W28" s="82"/>
      <c r="X28" s="82"/>
    </row>
    <row r="29" ht="20.25" customHeight="1" spans="1:24">
      <c r="A29" s="155" t="s">
        <v>70</v>
      </c>
      <c r="B29" s="155" t="s">
        <v>70</v>
      </c>
      <c r="C29" s="155" t="s">
        <v>245</v>
      </c>
      <c r="D29" s="155" t="s">
        <v>246</v>
      </c>
      <c r="E29" s="155" t="s">
        <v>108</v>
      </c>
      <c r="F29" s="155" t="s">
        <v>109</v>
      </c>
      <c r="G29" s="155" t="s">
        <v>247</v>
      </c>
      <c r="H29" s="155" t="s">
        <v>248</v>
      </c>
      <c r="I29" s="82">
        <v>130002</v>
      </c>
      <c r="J29" s="82">
        <v>130002</v>
      </c>
      <c r="K29" s="23"/>
      <c r="L29" s="23"/>
      <c r="M29" s="109">
        <v>130002</v>
      </c>
      <c r="N29" s="23"/>
      <c r="O29" s="82"/>
      <c r="P29" s="82"/>
      <c r="Q29" s="82"/>
      <c r="R29" s="82"/>
      <c r="S29" s="82"/>
      <c r="T29" s="82"/>
      <c r="U29" s="82"/>
      <c r="V29" s="82"/>
      <c r="W29" s="82"/>
      <c r="X29" s="82"/>
    </row>
    <row r="30" ht="20.25" customHeight="1" spans="1:24">
      <c r="A30" s="155" t="s">
        <v>70</v>
      </c>
      <c r="B30" s="155" t="s">
        <v>70</v>
      </c>
      <c r="C30" s="155" t="s">
        <v>249</v>
      </c>
      <c r="D30" s="155" t="s">
        <v>179</v>
      </c>
      <c r="E30" s="155" t="s">
        <v>102</v>
      </c>
      <c r="F30" s="155" t="s">
        <v>103</v>
      </c>
      <c r="G30" s="155" t="s">
        <v>250</v>
      </c>
      <c r="H30" s="155" t="s">
        <v>179</v>
      </c>
      <c r="I30" s="82">
        <v>1400</v>
      </c>
      <c r="J30" s="82">
        <v>1400</v>
      </c>
      <c r="K30" s="23"/>
      <c r="L30" s="23"/>
      <c r="M30" s="109">
        <v>1400</v>
      </c>
      <c r="N30" s="23"/>
      <c r="O30" s="82"/>
      <c r="P30" s="82"/>
      <c r="Q30" s="82"/>
      <c r="R30" s="82"/>
      <c r="S30" s="82"/>
      <c r="T30" s="82"/>
      <c r="U30" s="82"/>
      <c r="V30" s="82"/>
      <c r="W30" s="82"/>
      <c r="X30" s="82"/>
    </row>
    <row r="31" ht="20.25" customHeight="1" spans="1:24">
      <c r="A31" s="155" t="s">
        <v>70</v>
      </c>
      <c r="B31" s="155" t="s">
        <v>70</v>
      </c>
      <c r="C31" s="155" t="s">
        <v>251</v>
      </c>
      <c r="D31" s="155" t="s">
        <v>252</v>
      </c>
      <c r="E31" s="155" t="s">
        <v>102</v>
      </c>
      <c r="F31" s="155" t="s">
        <v>103</v>
      </c>
      <c r="G31" s="155" t="s">
        <v>253</v>
      </c>
      <c r="H31" s="155" t="s">
        <v>252</v>
      </c>
      <c r="I31" s="82">
        <v>33600</v>
      </c>
      <c r="J31" s="82">
        <v>33600</v>
      </c>
      <c r="K31" s="23"/>
      <c r="L31" s="23"/>
      <c r="M31" s="109">
        <v>33600</v>
      </c>
      <c r="N31" s="23"/>
      <c r="O31" s="82"/>
      <c r="P31" s="82"/>
      <c r="Q31" s="82"/>
      <c r="R31" s="82"/>
      <c r="S31" s="82"/>
      <c r="T31" s="82"/>
      <c r="U31" s="82"/>
      <c r="V31" s="82"/>
      <c r="W31" s="82"/>
      <c r="X31" s="82"/>
    </row>
    <row r="32" ht="20.25" customHeight="1" spans="1:24">
      <c r="A32" s="155" t="s">
        <v>70</v>
      </c>
      <c r="B32" s="155" t="s">
        <v>70</v>
      </c>
      <c r="C32" s="155" t="s">
        <v>251</v>
      </c>
      <c r="D32" s="155" t="s">
        <v>252</v>
      </c>
      <c r="E32" s="155" t="s">
        <v>102</v>
      </c>
      <c r="F32" s="155" t="s">
        <v>103</v>
      </c>
      <c r="G32" s="155" t="s">
        <v>253</v>
      </c>
      <c r="H32" s="155" t="s">
        <v>252</v>
      </c>
      <c r="I32" s="82">
        <v>5922</v>
      </c>
      <c r="J32" s="82">
        <v>5922</v>
      </c>
      <c r="K32" s="23"/>
      <c r="L32" s="23"/>
      <c r="M32" s="109">
        <v>5922</v>
      </c>
      <c r="N32" s="23"/>
      <c r="O32" s="82"/>
      <c r="P32" s="82"/>
      <c r="Q32" s="82"/>
      <c r="R32" s="82"/>
      <c r="S32" s="82"/>
      <c r="T32" s="82"/>
      <c r="U32" s="82"/>
      <c r="V32" s="82"/>
      <c r="W32" s="82"/>
      <c r="X32" s="82"/>
    </row>
    <row r="33" ht="17.25" customHeight="1" spans="1:24">
      <c r="A33" s="35" t="s">
        <v>174</v>
      </c>
      <c r="B33" s="36"/>
      <c r="C33" s="156"/>
      <c r="D33" s="156"/>
      <c r="E33" s="156"/>
      <c r="F33" s="156"/>
      <c r="G33" s="156"/>
      <c r="H33" s="157"/>
      <c r="I33" s="82">
        <v>2955661.64</v>
      </c>
      <c r="J33" s="82">
        <v>2955661.64</v>
      </c>
      <c r="K33" s="82"/>
      <c r="L33" s="82"/>
      <c r="M33" s="109">
        <v>2955661.64</v>
      </c>
      <c r="N33" s="82"/>
      <c r="O33" s="82"/>
      <c r="P33" s="82"/>
      <c r="Q33" s="82"/>
      <c r="R33" s="82"/>
      <c r="S33" s="82"/>
      <c r="T33" s="82"/>
      <c r="U33" s="82"/>
      <c r="V33" s="82"/>
      <c r="W33" s="82"/>
      <c r="X33" s="82"/>
    </row>
  </sheetData>
  <mergeCells count="31">
    <mergeCell ref="A2:X2"/>
    <mergeCell ref="A3:H3"/>
    <mergeCell ref="I4:X4"/>
    <mergeCell ref="J5:N5"/>
    <mergeCell ref="O5:Q5"/>
    <mergeCell ref="S5:X5"/>
    <mergeCell ref="A33:H3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0"/>
  <sheetViews>
    <sheetView showZeros="0" topLeftCell="A7" workbookViewId="0">
      <selection activeCell="G27" sqref="G2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41"/>
      <c r="E1" s="1"/>
      <c r="F1" s="1"/>
      <c r="G1" s="1"/>
      <c r="H1" s="1"/>
      <c r="U1" s="141"/>
      <c r="W1" s="142" t="s">
        <v>254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"单位名称："&amp;"嵩明县公共就业和人才服务中心"</f>
        <v>单位名称：嵩明县公共就业和人才服务中心</v>
      </c>
      <c r="B3" s="5"/>
      <c r="C3" s="5"/>
      <c r="D3" s="5"/>
      <c r="E3" s="5"/>
      <c r="F3" s="5"/>
      <c r="G3" s="5"/>
      <c r="H3" s="5"/>
      <c r="I3" s="6"/>
      <c r="J3" s="6"/>
      <c r="K3" s="6"/>
      <c r="L3" s="6"/>
      <c r="M3" s="6"/>
      <c r="N3" s="6"/>
      <c r="O3" s="6"/>
      <c r="P3" s="6"/>
      <c r="Q3" s="6"/>
      <c r="U3" s="141"/>
      <c r="W3" s="115" t="s">
        <v>1</v>
      </c>
    </row>
    <row r="4" ht="21.75" customHeight="1" spans="1:23">
      <c r="A4" s="8" t="s">
        <v>255</v>
      </c>
      <c r="B4" s="9" t="s">
        <v>185</v>
      </c>
      <c r="C4" s="8" t="s">
        <v>186</v>
      </c>
      <c r="D4" s="8" t="s">
        <v>256</v>
      </c>
      <c r="E4" s="9" t="s">
        <v>187</v>
      </c>
      <c r="F4" s="9" t="s">
        <v>188</v>
      </c>
      <c r="G4" s="9" t="s">
        <v>257</v>
      </c>
      <c r="H4" s="9" t="s">
        <v>258</v>
      </c>
      <c r="I4" s="28" t="s">
        <v>55</v>
      </c>
      <c r="J4" s="10" t="s">
        <v>259</v>
      </c>
      <c r="K4" s="11"/>
      <c r="L4" s="11"/>
      <c r="M4" s="12"/>
      <c r="N4" s="10" t="s">
        <v>193</v>
      </c>
      <c r="O4" s="11"/>
      <c r="P4" s="12"/>
      <c r="Q4" s="9" t="s">
        <v>61</v>
      </c>
      <c r="R4" s="10" t="s">
        <v>62</v>
      </c>
      <c r="S4" s="11"/>
      <c r="T4" s="11"/>
      <c r="U4" s="11"/>
      <c r="V4" s="11"/>
      <c r="W4" s="12"/>
    </row>
    <row r="5" ht="21.75" customHeight="1" spans="1:23">
      <c r="A5" s="13"/>
      <c r="B5" s="29"/>
      <c r="C5" s="13"/>
      <c r="D5" s="13"/>
      <c r="E5" s="14"/>
      <c r="F5" s="14"/>
      <c r="G5" s="14"/>
      <c r="H5" s="14"/>
      <c r="I5" s="29"/>
      <c r="J5" s="143" t="s">
        <v>58</v>
      </c>
      <c r="K5" s="144"/>
      <c r="L5" s="9" t="s">
        <v>59</v>
      </c>
      <c r="M5" s="9" t="s">
        <v>60</v>
      </c>
      <c r="N5" s="9" t="s">
        <v>58</v>
      </c>
      <c r="O5" s="9" t="s">
        <v>59</v>
      </c>
      <c r="P5" s="9" t="s">
        <v>60</v>
      </c>
      <c r="Q5" s="14"/>
      <c r="R5" s="9" t="s">
        <v>57</v>
      </c>
      <c r="S5" s="9" t="s">
        <v>64</v>
      </c>
      <c r="T5" s="9" t="s">
        <v>199</v>
      </c>
      <c r="U5" s="9" t="s">
        <v>66</v>
      </c>
      <c r="V5" s="9" t="s">
        <v>67</v>
      </c>
      <c r="W5" s="9" t="s">
        <v>68</v>
      </c>
    </row>
    <row r="6" ht="21" customHeight="1" spans="1:23">
      <c r="A6" s="29"/>
      <c r="B6" s="29"/>
      <c r="C6" s="29"/>
      <c r="D6" s="29"/>
      <c r="E6" s="29"/>
      <c r="F6" s="29"/>
      <c r="G6" s="29"/>
      <c r="H6" s="29"/>
      <c r="I6" s="29"/>
      <c r="J6" s="145" t="s">
        <v>57</v>
      </c>
      <c r="K6" s="146"/>
      <c r="L6" s="29"/>
      <c r="M6" s="29"/>
      <c r="N6" s="29"/>
      <c r="O6" s="29"/>
      <c r="P6" s="29"/>
      <c r="Q6" s="29"/>
      <c r="R6" s="29"/>
      <c r="S6" s="29"/>
      <c r="T6" s="29"/>
      <c r="U6" s="29"/>
      <c r="V6" s="29"/>
      <c r="W6" s="29"/>
    </row>
    <row r="7" ht="39.75" customHeight="1" spans="1:23">
      <c r="A7" s="16"/>
      <c r="B7" s="18"/>
      <c r="C7" s="16"/>
      <c r="D7" s="16"/>
      <c r="E7" s="17"/>
      <c r="F7" s="17"/>
      <c r="G7" s="17"/>
      <c r="H7" s="17"/>
      <c r="I7" s="18"/>
      <c r="J7" s="70" t="s">
        <v>57</v>
      </c>
      <c r="K7" s="70" t="s">
        <v>260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0">
        <v>12</v>
      </c>
      <c r="M8" s="30">
        <v>13</v>
      </c>
      <c r="N8" s="30">
        <v>14</v>
      </c>
      <c r="O8" s="30">
        <v>15</v>
      </c>
      <c r="P8" s="30">
        <v>16</v>
      </c>
      <c r="Q8" s="30">
        <v>17</v>
      </c>
      <c r="R8" s="30">
        <v>18</v>
      </c>
      <c r="S8" s="30">
        <v>19</v>
      </c>
      <c r="T8" s="30">
        <v>20</v>
      </c>
      <c r="U8" s="19">
        <v>21</v>
      </c>
      <c r="V8" s="30">
        <v>22</v>
      </c>
      <c r="W8" s="19">
        <v>23</v>
      </c>
    </row>
    <row r="9" ht="33" customHeight="1" spans="1:23">
      <c r="A9" s="72" t="s">
        <v>261</v>
      </c>
      <c r="B9" s="72" t="s">
        <v>262</v>
      </c>
      <c r="C9" s="72" t="s">
        <v>263</v>
      </c>
      <c r="D9" s="72" t="s">
        <v>70</v>
      </c>
      <c r="E9" s="72" t="s">
        <v>118</v>
      </c>
      <c r="F9" s="72" t="s">
        <v>119</v>
      </c>
      <c r="G9" s="72" t="s">
        <v>227</v>
      </c>
      <c r="H9" s="72" t="s">
        <v>228</v>
      </c>
      <c r="I9" s="82">
        <v>24000</v>
      </c>
      <c r="J9" s="82">
        <v>24000</v>
      </c>
      <c r="K9" s="109">
        <v>24000</v>
      </c>
      <c r="L9" s="82"/>
      <c r="M9" s="82"/>
      <c r="N9" s="82"/>
      <c r="O9" s="82"/>
      <c r="P9" s="82"/>
      <c r="Q9" s="82"/>
      <c r="R9" s="82"/>
      <c r="S9" s="82"/>
      <c r="T9" s="82"/>
      <c r="U9" s="82"/>
      <c r="V9" s="82"/>
      <c r="W9" s="82"/>
    </row>
    <row r="10" ht="33" customHeight="1" spans="1:23">
      <c r="A10" s="72" t="s">
        <v>261</v>
      </c>
      <c r="B10" s="72" t="s">
        <v>262</v>
      </c>
      <c r="C10" s="72" t="s">
        <v>263</v>
      </c>
      <c r="D10" s="72" t="s">
        <v>70</v>
      </c>
      <c r="E10" s="72" t="s">
        <v>118</v>
      </c>
      <c r="F10" s="72" t="s">
        <v>119</v>
      </c>
      <c r="G10" s="72" t="s">
        <v>233</v>
      </c>
      <c r="H10" s="72" t="s">
        <v>234</v>
      </c>
      <c r="I10" s="82">
        <v>40000</v>
      </c>
      <c r="J10" s="82">
        <v>40000</v>
      </c>
      <c r="K10" s="109">
        <v>40000</v>
      </c>
      <c r="L10" s="82"/>
      <c r="M10" s="82"/>
      <c r="N10" s="82"/>
      <c r="O10" s="82"/>
      <c r="P10" s="82"/>
      <c r="Q10" s="82"/>
      <c r="R10" s="82"/>
      <c r="S10" s="82"/>
      <c r="T10" s="82"/>
      <c r="U10" s="82"/>
      <c r="V10" s="82"/>
      <c r="W10" s="82"/>
    </row>
    <row r="11" ht="33" customHeight="1" spans="1:23">
      <c r="A11" s="72" t="s">
        <v>261</v>
      </c>
      <c r="B11" s="72" t="s">
        <v>262</v>
      </c>
      <c r="C11" s="72" t="s">
        <v>263</v>
      </c>
      <c r="D11" s="72" t="s">
        <v>70</v>
      </c>
      <c r="E11" s="72" t="s">
        <v>118</v>
      </c>
      <c r="F11" s="72" t="s">
        <v>119</v>
      </c>
      <c r="G11" s="72" t="s">
        <v>237</v>
      </c>
      <c r="H11" s="72" t="s">
        <v>238</v>
      </c>
      <c r="I11" s="82">
        <v>60000</v>
      </c>
      <c r="J11" s="82">
        <v>60000</v>
      </c>
      <c r="K11" s="109">
        <v>60000</v>
      </c>
      <c r="L11" s="82"/>
      <c r="M11" s="82"/>
      <c r="N11" s="82"/>
      <c r="O11" s="82"/>
      <c r="P11" s="82"/>
      <c r="Q11" s="82"/>
      <c r="R11" s="82"/>
      <c r="S11" s="82"/>
      <c r="T11" s="82"/>
      <c r="U11" s="82"/>
      <c r="V11" s="82"/>
      <c r="W11" s="82"/>
    </row>
    <row r="12" ht="33" customHeight="1" spans="1:23">
      <c r="A12" s="72" t="s">
        <v>261</v>
      </c>
      <c r="B12" s="72" t="s">
        <v>264</v>
      </c>
      <c r="C12" s="72" t="s">
        <v>265</v>
      </c>
      <c r="D12" s="72" t="s">
        <v>70</v>
      </c>
      <c r="E12" s="72" t="s">
        <v>114</v>
      </c>
      <c r="F12" s="72" t="s">
        <v>115</v>
      </c>
      <c r="G12" s="72" t="s">
        <v>247</v>
      </c>
      <c r="H12" s="72" t="s">
        <v>248</v>
      </c>
      <c r="I12" s="82">
        <v>200000</v>
      </c>
      <c r="J12" s="82">
        <v>200000</v>
      </c>
      <c r="K12" s="109">
        <v>200000</v>
      </c>
      <c r="L12" s="82"/>
      <c r="M12" s="82"/>
      <c r="N12" s="82"/>
      <c r="O12" s="82"/>
      <c r="P12" s="82"/>
      <c r="Q12" s="82"/>
      <c r="R12" s="82"/>
      <c r="S12" s="82"/>
      <c r="T12" s="82"/>
      <c r="U12" s="82"/>
      <c r="V12" s="82"/>
      <c r="W12" s="82"/>
    </row>
    <row r="13" ht="33" customHeight="1" spans="1:23">
      <c r="A13" s="72" t="s">
        <v>261</v>
      </c>
      <c r="B13" s="72" t="s">
        <v>266</v>
      </c>
      <c r="C13" s="72" t="s">
        <v>267</v>
      </c>
      <c r="D13" s="72" t="s">
        <v>70</v>
      </c>
      <c r="E13" s="72" t="s">
        <v>114</v>
      </c>
      <c r="F13" s="72" t="s">
        <v>115</v>
      </c>
      <c r="G13" s="72" t="s">
        <v>247</v>
      </c>
      <c r="H13" s="72" t="s">
        <v>248</v>
      </c>
      <c r="I13" s="82">
        <v>333000</v>
      </c>
      <c r="J13" s="82">
        <v>333000</v>
      </c>
      <c r="K13" s="109">
        <v>333000</v>
      </c>
      <c r="L13" s="82"/>
      <c r="M13" s="82"/>
      <c r="N13" s="82"/>
      <c r="O13" s="82"/>
      <c r="P13" s="82"/>
      <c r="Q13" s="82"/>
      <c r="R13" s="82"/>
      <c r="S13" s="82"/>
      <c r="T13" s="82"/>
      <c r="U13" s="82"/>
      <c r="V13" s="82"/>
      <c r="W13" s="82"/>
    </row>
    <row r="14" ht="33" customHeight="1" spans="1:23">
      <c r="A14" s="72" t="s">
        <v>261</v>
      </c>
      <c r="B14" s="72" t="s">
        <v>266</v>
      </c>
      <c r="C14" s="72" t="s">
        <v>267</v>
      </c>
      <c r="D14" s="72" t="s">
        <v>70</v>
      </c>
      <c r="E14" s="72" t="s">
        <v>118</v>
      </c>
      <c r="F14" s="72" t="s">
        <v>119</v>
      </c>
      <c r="G14" s="72" t="s">
        <v>247</v>
      </c>
      <c r="H14" s="72" t="s">
        <v>248</v>
      </c>
      <c r="I14" s="82">
        <v>756000</v>
      </c>
      <c r="J14" s="82">
        <v>756000</v>
      </c>
      <c r="K14" s="109">
        <v>756000</v>
      </c>
      <c r="L14" s="82"/>
      <c r="M14" s="82"/>
      <c r="N14" s="82"/>
      <c r="O14" s="82"/>
      <c r="P14" s="82"/>
      <c r="Q14" s="82"/>
      <c r="R14" s="82"/>
      <c r="S14" s="82"/>
      <c r="T14" s="82"/>
      <c r="U14" s="82"/>
      <c r="V14" s="82"/>
      <c r="W14" s="82"/>
    </row>
    <row r="15" ht="33" customHeight="1" spans="1:23">
      <c r="A15" s="72" t="s">
        <v>261</v>
      </c>
      <c r="B15" s="72" t="s">
        <v>268</v>
      </c>
      <c r="C15" s="72" t="s">
        <v>269</v>
      </c>
      <c r="D15" s="72" t="s">
        <v>70</v>
      </c>
      <c r="E15" s="72" t="s">
        <v>116</v>
      </c>
      <c r="F15" s="72" t="s">
        <v>117</v>
      </c>
      <c r="G15" s="72" t="s">
        <v>247</v>
      </c>
      <c r="H15" s="72" t="s">
        <v>248</v>
      </c>
      <c r="I15" s="82">
        <v>109700</v>
      </c>
      <c r="J15" s="82">
        <v>109700</v>
      </c>
      <c r="K15" s="109">
        <v>109700</v>
      </c>
      <c r="L15" s="82"/>
      <c r="M15" s="82"/>
      <c r="N15" s="82"/>
      <c r="O15" s="82"/>
      <c r="P15" s="82"/>
      <c r="Q15" s="82"/>
      <c r="R15" s="82"/>
      <c r="S15" s="82"/>
      <c r="T15" s="82"/>
      <c r="U15" s="82"/>
      <c r="V15" s="82"/>
      <c r="W15" s="82"/>
    </row>
    <row r="16" ht="33" customHeight="1" spans="1:23">
      <c r="A16" s="72" t="s">
        <v>261</v>
      </c>
      <c r="B16" s="72" t="s">
        <v>270</v>
      </c>
      <c r="C16" s="72" t="s">
        <v>271</v>
      </c>
      <c r="D16" s="72" t="s">
        <v>70</v>
      </c>
      <c r="E16" s="72" t="s">
        <v>104</v>
      </c>
      <c r="F16" s="72" t="s">
        <v>105</v>
      </c>
      <c r="G16" s="72" t="s">
        <v>247</v>
      </c>
      <c r="H16" s="72" t="s">
        <v>248</v>
      </c>
      <c r="I16" s="82">
        <v>163800</v>
      </c>
      <c r="J16" s="82">
        <v>163800</v>
      </c>
      <c r="K16" s="109">
        <v>163800</v>
      </c>
      <c r="L16" s="82"/>
      <c r="M16" s="82"/>
      <c r="N16" s="82"/>
      <c r="O16" s="82"/>
      <c r="P16" s="82"/>
      <c r="Q16" s="82"/>
      <c r="R16" s="82"/>
      <c r="S16" s="82"/>
      <c r="T16" s="82"/>
      <c r="U16" s="82"/>
      <c r="V16" s="82"/>
      <c r="W16" s="82"/>
    </row>
    <row r="17" ht="33" customHeight="1" spans="1:23">
      <c r="A17" s="72" t="s">
        <v>261</v>
      </c>
      <c r="B17" s="72" t="s">
        <v>272</v>
      </c>
      <c r="C17" s="72" t="s">
        <v>273</v>
      </c>
      <c r="D17" s="72" t="s">
        <v>70</v>
      </c>
      <c r="E17" s="72" t="s">
        <v>104</v>
      </c>
      <c r="F17" s="72" t="s">
        <v>105</v>
      </c>
      <c r="G17" s="72" t="s">
        <v>247</v>
      </c>
      <c r="H17" s="72" t="s">
        <v>248</v>
      </c>
      <c r="I17" s="82">
        <v>109200</v>
      </c>
      <c r="J17" s="82">
        <v>109200</v>
      </c>
      <c r="K17" s="109">
        <v>109200</v>
      </c>
      <c r="L17" s="82"/>
      <c r="M17" s="82"/>
      <c r="N17" s="82"/>
      <c r="O17" s="82"/>
      <c r="P17" s="82"/>
      <c r="Q17" s="82"/>
      <c r="R17" s="82"/>
      <c r="S17" s="82"/>
      <c r="T17" s="82"/>
      <c r="U17" s="82"/>
      <c r="V17" s="82"/>
      <c r="W17" s="82"/>
    </row>
    <row r="18" ht="33" customHeight="1" spans="1:23">
      <c r="A18" s="72" t="s">
        <v>261</v>
      </c>
      <c r="B18" s="72" t="s">
        <v>274</v>
      </c>
      <c r="C18" s="72" t="s">
        <v>275</v>
      </c>
      <c r="D18" s="72" t="s">
        <v>70</v>
      </c>
      <c r="E18" s="72" t="s">
        <v>104</v>
      </c>
      <c r="F18" s="72" t="s">
        <v>105</v>
      </c>
      <c r="G18" s="72" t="s">
        <v>247</v>
      </c>
      <c r="H18" s="72" t="s">
        <v>248</v>
      </c>
      <c r="I18" s="82">
        <v>65800</v>
      </c>
      <c r="J18" s="82">
        <v>65800</v>
      </c>
      <c r="K18" s="109">
        <v>65800</v>
      </c>
      <c r="L18" s="82"/>
      <c r="M18" s="82"/>
      <c r="N18" s="82"/>
      <c r="O18" s="82"/>
      <c r="P18" s="82"/>
      <c r="Q18" s="82"/>
      <c r="R18" s="82"/>
      <c r="S18" s="82"/>
      <c r="T18" s="82"/>
      <c r="U18" s="82"/>
      <c r="V18" s="82"/>
      <c r="W18" s="82"/>
    </row>
    <row r="19" ht="33" customHeight="1" spans="1:23">
      <c r="A19" s="72" t="s">
        <v>261</v>
      </c>
      <c r="B19" s="72" t="s">
        <v>276</v>
      </c>
      <c r="C19" s="72" t="s">
        <v>277</v>
      </c>
      <c r="D19" s="72" t="s">
        <v>70</v>
      </c>
      <c r="E19" s="72" t="s">
        <v>104</v>
      </c>
      <c r="F19" s="72" t="s">
        <v>105</v>
      </c>
      <c r="G19" s="72" t="s">
        <v>278</v>
      </c>
      <c r="H19" s="72" t="s">
        <v>279</v>
      </c>
      <c r="I19" s="82">
        <v>80000</v>
      </c>
      <c r="J19" s="82">
        <v>80000</v>
      </c>
      <c r="K19" s="109">
        <v>80000</v>
      </c>
      <c r="L19" s="82"/>
      <c r="M19" s="82"/>
      <c r="N19" s="82"/>
      <c r="O19" s="82"/>
      <c r="P19" s="82"/>
      <c r="Q19" s="82"/>
      <c r="R19" s="82"/>
      <c r="S19" s="82"/>
      <c r="T19" s="82"/>
      <c r="U19" s="82"/>
      <c r="V19" s="82"/>
      <c r="W19" s="82"/>
    </row>
    <row r="20" ht="33" customHeight="1" spans="1:23">
      <c r="A20" s="35" t="s">
        <v>174</v>
      </c>
      <c r="B20" s="36"/>
      <c r="C20" s="36"/>
      <c r="D20" s="36"/>
      <c r="E20" s="36"/>
      <c r="F20" s="36"/>
      <c r="G20" s="36"/>
      <c r="H20" s="37"/>
      <c r="I20" s="82">
        <v>1941500</v>
      </c>
      <c r="J20" s="82">
        <v>1941500</v>
      </c>
      <c r="K20" s="109">
        <v>1941500</v>
      </c>
      <c r="L20" s="82"/>
      <c r="M20" s="82"/>
      <c r="N20" s="82"/>
      <c r="O20" s="82"/>
      <c r="P20" s="82"/>
      <c r="Q20" s="82"/>
      <c r="R20" s="82"/>
      <c r="S20" s="82"/>
      <c r="T20" s="82"/>
      <c r="U20" s="82"/>
      <c r="V20" s="82"/>
      <c r="W20" s="82"/>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7"/>
  <sheetViews>
    <sheetView showZeros="0" topLeftCell="A40" workbookViewId="0">
      <selection activeCell="J11" sqref="J$1:J$1048576"/>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28.5" customWidth="1"/>
  </cols>
  <sheetData>
    <row r="1" ht="18" customHeight="1" spans="1:10">
      <c r="J1" s="2" t="s">
        <v>280</v>
      </c>
    </row>
    <row r="2" ht="39.75" customHeight="1" spans="1:10">
      <c r="A2" s="68" t="str">
        <f>"2026"&amp;"年部门项目支出绩效目标表"</f>
        <v>2026年部门项目支出绩效目标表</v>
      </c>
      <c r="B2" s="3"/>
      <c r="C2" s="3"/>
      <c r="D2" s="3"/>
      <c r="E2" s="3"/>
      <c r="F2" s="69"/>
      <c r="G2" s="3"/>
      <c r="H2" s="69"/>
      <c r="I2" s="69"/>
      <c r="J2" s="3"/>
    </row>
    <row r="3" ht="17.25" customHeight="1" spans="1:10">
      <c r="A3" s="4" t="str">
        <f>"单位名称："&amp;"嵩明县公共就业和人才服务中心"</f>
        <v>单位名称：嵩明县公共就业和人才服务中心</v>
      </c>
    </row>
    <row r="4" ht="44.25" customHeight="1" spans="1:10">
      <c r="A4" s="70" t="s">
        <v>186</v>
      </c>
      <c r="B4" s="70" t="s">
        <v>281</v>
      </c>
      <c r="C4" s="70" t="s">
        <v>282</v>
      </c>
      <c r="D4" s="70" t="s">
        <v>283</v>
      </c>
      <c r="E4" s="70" t="s">
        <v>284</v>
      </c>
      <c r="F4" s="71" t="s">
        <v>285</v>
      </c>
      <c r="G4" s="70" t="s">
        <v>286</v>
      </c>
      <c r="H4" s="71" t="s">
        <v>287</v>
      </c>
      <c r="I4" s="71" t="s">
        <v>288</v>
      </c>
      <c r="J4" s="70" t="s">
        <v>289</v>
      </c>
    </row>
    <row r="5" ht="18.75" customHeight="1" spans="1:10">
      <c r="A5" s="138">
        <v>1</v>
      </c>
      <c r="B5" s="138">
        <v>2</v>
      </c>
      <c r="C5" s="138">
        <v>3</v>
      </c>
      <c r="D5" s="138">
        <v>4</v>
      </c>
      <c r="E5" s="138">
        <v>5</v>
      </c>
      <c r="F5" s="30">
        <v>6</v>
      </c>
      <c r="G5" s="138">
        <v>7</v>
      </c>
      <c r="H5" s="30">
        <v>8</v>
      </c>
      <c r="I5" s="30">
        <v>9</v>
      </c>
      <c r="J5" s="138">
        <v>10</v>
      </c>
    </row>
    <row r="6" ht="42" customHeight="1" spans="1:10">
      <c r="A6" s="31" t="s">
        <v>70</v>
      </c>
      <c r="B6" s="72"/>
      <c r="C6" s="72"/>
      <c r="D6" s="72"/>
      <c r="E6" s="58"/>
      <c r="F6" s="73"/>
      <c r="G6" s="58"/>
      <c r="H6" s="73"/>
      <c r="I6" s="73"/>
      <c r="J6" s="58"/>
    </row>
    <row r="7" ht="42" customHeight="1" spans="1:10">
      <c r="A7" s="139" t="s">
        <v>70</v>
      </c>
      <c r="B7" s="20"/>
      <c r="C7" s="20"/>
      <c r="D7" s="20"/>
      <c r="E7" s="31"/>
      <c r="F7" s="20"/>
      <c r="G7" s="31"/>
      <c r="H7" s="20"/>
      <c r="I7" s="20"/>
      <c r="J7" s="31"/>
    </row>
    <row r="8" ht="42" customHeight="1" spans="1:10">
      <c r="A8" s="140" t="s">
        <v>269</v>
      </c>
      <c r="B8" s="20" t="s">
        <v>290</v>
      </c>
      <c r="C8" s="20" t="s">
        <v>291</v>
      </c>
      <c r="D8" s="20" t="s">
        <v>292</v>
      </c>
      <c r="E8" s="31" t="s">
        <v>293</v>
      </c>
      <c r="F8" s="20" t="s">
        <v>294</v>
      </c>
      <c r="G8" s="31" t="s">
        <v>295</v>
      </c>
      <c r="H8" s="20" t="s">
        <v>296</v>
      </c>
      <c r="I8" s="20" t="s">
        <v>297</v>
      </c>
      <c r="J8" s="31" t="s">
        <v>298</v>
      </c>
    </row>
    <row r="9" ht="42" customHeight="1" spans="1:10">
      <c r="A9" s="140" t="s">
        <v>269</v>
      </c>
      <c r="B9" s="20" t="s">
        <v>290</v>
      </c>
      <c r="C9" s="20" t="s">
        <v>291</v>
      </c>
      <c r="D9" s="20" t="s">
        <v>299</v>
      </c>
      <c r="E9" s="31" t="s">
        <v>300</v>
      </c>
      <c r="F9" s="20" t="s">
        <v>294</v>
      </c>
      <c r="G9" s="31" t="s">
        <v>301</v>
      </c>
      <c r="H9" s="20" t="s">
        <v>302</v>
      </c>
      <c r="I9" s="20" t="s">
        <v>297</v>
      </c>
      <c r="J9" s="31" t="s">
        <v>303</v>
      </c>
    </row>
    <row r="10" ht="42" customHeight="1" spans="1:10">
      <c r="A10" s="140" t="s">
        <v>269</v>
      </c>
      <c r="B10" s="20" t="s">
        <v>290</v>
      </c>
      <c r="C10" s="20" t="s">
        <v>291</v>
      </c>
      <c r="D10" s="20" t="s">
        <v>299</v>
      </c>
      <c r="E10" s="31" t="s">
        <v>304</v>
      </c>
      <c r="F10" s="20" t="s">
        <v>294</v>
      </c>
      <c r="G10" s="31" t="s">
        <v>305</v>
      </c>
      <c r="H10" s="20" t="s">
        <v>302</v>
      </c>
      <c r="I10" s="20" t="s">
        <v>297</v>
      </c>
      <c r="J10" s="31" t="s">
        <v>306</v>
      </c>
    </row>
    <row r="11" ht="42" customHeight="1" spans="1:10">
      <c r="A11" s="140" t="s">
        <v>269</v>
      </c>
      <c r="B11" s="20" t="s">
        <v>290</v>
      </c>
      <c r="C11" s="20" t="s">
        <v>307</v>
      </c>
      <c r="D11" s="20" t="s">
        <v>308</v>
      </c>
      <c r="E11" s="31" t="s">
        <v>309</v>
      </c>
      <c r="F11" s="20" t="s">
        <v>294</v>
      </c>
      <c r="G11" s="31" t="s">
        <v>310</v>
      </c>
      <c r="H11" s="20" t="s">
        <v>302</v>
      </c>
      <c r="I11" s="20" t="s">
        <v>297</v>
      </c>
      <c r="J11" s="31" t="s">
        <v>311</v>
      </c>
    </row>
    <row r="12" ht="42" customHeight="1" spans="1:10">
      <c r="A12" s="140" t="s">
        <v>269</v>
      </c>
      <c r="B12" s="20" t="s">
        <v>290</v>
      </c>
      <c r="C12" s="20" t="s">
        <v>312</v>
      </c>
      <c r="D12" s="20" t="s">
        <v>313</v>
      </c>
      <c r="E12" s="31" t="s">
        <v>314</v>
      </c>
      <c r="F12" s="20" t="s">
        <v>315</v>
      </c>
      <c r="G12" s="31" t="s">
        <v>316</v>
      </c>
      <c r="H12" s="20" t="s">
        <v>302</v>
      </c>
      <c r="I12" s="20" t="s">
        <v>297</v>
      </c>
      <c r="J12" s="31" t="s">
        <v>317</v>
      </c>
    </row>
    <row r="13" ht="42" customHeight="1" spans="1:10">
      <c r="A13" s="140" t="s">
        <v>269</v>
      </c>
      <c r="B13" s="20" t="s">
        <v>290</v>
      </c>
      <c r="C13" s="20" t="s">
        <v>312</v>
      </c>
      <c r="D13" s="20" t="s">
        <v>313</v>
      </c>
      <c r="E13" s="31" t="s">
        <v>318</v>
      </c>
      <c r="F13" s="20" t="s">
        <v>315</v>
      </c>
      <c r="G13" s="31" t="s">
        <v>316</v>
      </c>
      <c r="H13" s="20" t="s">
        <v>302</v>
      </c>
      <c r="I13" s="20" t="s">
        <v>297</v>
      </c>
      <c r="J13" s="31" t="s">
        <v>319</v>
      </c>
    </row>
    <row r="14" ht="42" customHeight="1" spans="1:10">
      <c r="A14" s="140" t="s">
        <v>267</v>
      </c>
      <c r="B14" s="20" t="s">
        <v>320</v>
      </c>
      <c r="C14" s="20" t="s">
        <v>291</v>
      </c>
      <c r="D14" s="20" t="s">
        <v>292</v>
      </c>
      <c r="E14" s="31" t="s">
        <v>321</v>
      </c>
      <c r="F14" s="20" t="s">
        <v>294</v>
      </c>
      <c r="G14" s="31" t="s">
        <v>322</v>
      </c>
      <c r="H14" s="20" t="s">
        <v>296</v>
      </c>
      <c r="I14" s="20" t="s">
        <v>297</v>
      </c>
      <c r="J14" s="31" t="s">
        <v>323</v>
      </c>
    </row>
    <row r="15" ht="42" customHeight="1" spans="1:10">
      <c r="A15" s="140" t="s">
        <v>267</v>
      </c>
      <c r="B15" s="20" t="s">
        <v>320</v>
      </c>
      <c r="C15" s="20" t="s">
        <v>291</v>
      </c>
      <c r="D15" s="20" t="s">
        <v>292</v>
      </c>
      <c r="E15" s="31" t="s">
        <v>324</v>
      </c>
      <c r="F15" s="20" t="s">
        <v>294</v>
      </c>
      <c r="G15" s="31" t="s">
        <v>322</v>
      </c>
      <c r="H15" s="20" t="s">
        <v>296</v>
      </c>
      <c r="I15" s="20" t="s">
        <v>297</v>
      </c>
      <c r="J15" s="31" t="s">
        <v>325</v>
      </c>
    </row>
    <row r="16" ht="42" customHeight="1" spans="1:10">
      <c r="A16" s="140" t="s">
        <v>267</v>
      </c>
      <c r="B16" s="20" t="s">
        <v>320</v>
      </c>
      <c r="C16" s="20" t="s">
        <v>291</v>
      </c>
      <c r="D16" s="20" t="s">
        <v>292</v>
      </c>
      <c r="E16" s="31" t="s">
        <v>326</v>
      </c>
      <c r="F16" s="20" t="s">
        <v>315</v>
      </c>
      <c r="G16" s="31" t="s">
        <v>327</v>
      </c>
      <c r="H16" s="20" t="s">
        <v>296</v>
      </c>
      <c r="I16" s="20" t="s">
        <v>297</v>
      </c>
      <c r="J16" s="31" t="s">
        <v>328</v>
      </c>
    </row>
    <row r="17" ht="42" customHeight="1" spans="1:10">
      <c r="A17" s="140" t="s">
        <v>267</v>
      </c>
      <c r="B17" s="20" t="s">
        <v>320</v>
      </c>
      <c r="C17" s="20" t="s">
        <v>291</v>
      </c>
      <c r="D17" s="20" t="s">
        <v>299</v>
      </c>
      <c r="E17" s="31" t="s">
        <v>300</v>
      </c>
      <c r="F17" s="20" t="s">
        <v>329</v>
      </c>
      <c r="G17" s="31" t="s">
        <v>330</v>
      </c>
      <c r="H17" s="20" t="s">
        <v>331</v>
      </c>
      <c r="I17" s="20" t="s">
        <v>297</v>
      </c>
      <c r="J17" s="31" t="s">
        <v>332</v>
      </c>
    </row>
    <row r="18" ht="42" customHeight="1" spans="1:10">
      <c r="A18" s="140" t="s">
        <v>267</v>
      </c>
      <c r="B18" s="20" t="s">
        <v>320</v>
      </c>
      <c r="C18" s="20" t="s">
        <v>291</v>
      </c>
      <c r="D18" s="20" t="s">
        <v>299</v>
      </c>
      <c r="E18" s="31" t="s">
        <v>333</v>
      </c>
      <c r="F18" s="20" t="s">
        <v>294</v>
      </c>
      <c r="G18" s="31" t="s">
        <v>305</v>
      </c>
      <c r="H18" s="20" t="s">
        <v>302</v>
      </c>
      <c r="I18" s="20" t="s">
        <v>297</v>
      </c>
      <c r="J18" s="31" t="s">
        <v>334</v>
      </c>
    </row>
    <row r="19" ht="42" customHeight="1" spans="1:10">
      <c r="A19" s="140" t="s">
        <v>267</v>
      </c>
      <c r="B19" s="20" t="s">
        <v>320</v>
      </c>
      <c r="C19" s="20" t="s">
        <v>307</v>
      </c>
      <c r="D19" s="20" t="s">
        <v>308</v>
      </c>
      <c r="E19" s="31" t="s">
        <v>335</v>
      </c>
      <c r="F19" s="20" t="s">
        <v>315</v>
      </c>
      <c r="G19" s="31" t="s">
        <v>310</v>
      </c>
      <c r="H19" s="20" t="s">
        <v>302</v>
      </c>
      <c r="I19" s="20" t="s">
        <v>297</v>
      </c>
      <c r="J19" s="31" t="s">
        <v>336</v>
      </c>
    </row>
    <row r="20" ht="42" customHeight="1" spans="1:10">
      <c r="A20" s="140" t="s">
        <v>267</v>
      </c>
      <c r="B20" s="20" t="s">
        <v>320</v>
      </c>
      <c r="C20" s="20" t="s">
        <v>307</v>
      </c>
      <c r="D20" s="20" t="s">
        <v>308</v>
      </c>
      <c r="E20" s="31" t="s">
        <v>337</v>
      </c>
      <c r="F20" s="20" t="s">
        <v>315</v>
      </c>
      <c r="G20" s="31" t="s">
        <v>338</v>
      </c>
      <c r="H20" s="20" t="s">
        <v>302</v>
      </c>
      <c r="I20" s="20" t="s">
        <v>297</v>
      </c>
      <c r="J20" s="31" t="s">
        <v>339</v>
      </c>
    </row>
    <row r="21" ht="42" customHeight="1" spans="1:10">
      <c r="A21" s="140" t="s">
        <v>267</v>
      </c>
      <c r="B21" s="20" t="s">
        <v>320</v>
      </c>
      <c r="C21" s="20" t="s">
        <v>312</v>
      </c>
      <c r="D21" s="20" t="s">
        <v>313</v>
      </c>
      <c r="E21" s="31" t="s">
        <v>340</v>
      </c>
      <c r="F21" s="20" t="s">
        <v>315</v>
      </c>
      <c r="G21" s="31" t="s">
        <v>341</v>
      </c>
      <c r="H21" s="20" t="s">
        <v>302</v>
      </c>
      <c r="I21" s="20" t="s">
        <v>297</v>
      </c>
      <c r="J21" s="31" t="s">
        <v>342</v>
      </c>
    </row>
    <row r="22" ht="42" customHeight="1" spans="1:10">
      <c r="A22" s="140" t="s">
        <v>267</v>
      </c>
      <c r="B22" s="20" t="s">
        <v>320</v>
      </c>
      <c r="C22" s="20" t="s">
        <v>312</v>
      </c>
      <c r="D22" s="20" t="s">
        <v>313</v>
      </c>
      <c r="E22" s="31" t="s">
        <v>318</v>
      </c>
      <c r="F22" s="20" t="s">
        <v>315</v>
      </c>
      <c r="G22" s="31" t="s">
        <v>316</v>
      </c>
      <c r="H22" s="20" t="s">
        <v>302</v>
      </c>
      <c r="I22" s="20" t="s">
        <v>297</v>
      </c>
      <c r="J22" s="31" t="s">
        <v>343</v>
      </c>
    </row>
    <row r="23" ht="42" customHeight="1" spans="1:10">
      <c r="A23" s="140" t="s">
        <v>265</v>
      </c>
      <c r="B23" s="20" t="s">
        <v>344</v>
      </c>
      <c r="C23" s="20" t="s">
        <v>291</v>
      </c>
      <c r="D23" s="20" t="s">
        <v>292</v>
      </c>
      <c r="E23" s="31" t="s">
        <v>345</v>
      </c>
      <c r="F23" s="20" t="s">
        <v>315</v>
      </c>
      <c r="G23" s="31" t="s">
        <v>346</v>
      </c>
      <c r="H23" s="20" t="s">
        <v>296</v>
      </c>
      <c r="I23" s="20" t="s">
        <v>297</v>
      </c>
      <c r="J23" s="31" t="s">
        <v>347</v>
      </c>
    </row>
    <row r="24" ht="42" customHeight="1" spans="1:10">
      <c r="A24" s="140" t="s">
        <v>265</v>
      </c>
      <c r="B24" s="20" t="s">
        <v>344</v>
      </c>
      <c r="C24" s="20" t="s">
        <v>291</v>
      </c>
      <c r="D24" s="20" t="s">
        <v>348</v>
      </c>
      <c r="E24" s="31" t="s">
        <v>349</v>
      </c>
      <c r="F24" s="20" t="s">
        <v>294</v>
      </c>
      <c r="G24" s="31" t="s">
        <v>305</v>
      </c>
      <c r="H24" s="20" t="s">
        <v>302</v>
      </c>
      <c r="I24" s="20" t="s">
        <v>297</v>
      </c>
      <c r="J24" s="31" t="s">
        <v>350</v>
      </c>
    </row>
    <row r="25" ht="42" customHeight="1" spans="1:10">
      <c r="A25" s="140" t="s">
        <v>265</v>
      </c>
      <c r="B25" s="20" t="s">
        <v>344</v>
      </c>
      <c r="C25" s="20" t="s">
        <v>291</v>
      </c>
      <c r="D25" s="20" t="s">
        <v>299</v>
      </c>
      <c r="E25" s="31" t="s">
        <v>351</v>
      </c>
      <c r="F25" s="20" t="s">
        <v>294</v>
      </c>
      <c r="G25" s="31" t="s">
        <v>305</v>
      </c>
      <c r="H25" s="20" t="s">
        <v>302</v>
      </c>
      <c r="I25" s="20" t="s">
        <v>297</v>
      </c>
      <c r="J25" s="31" t="s">
        <v>352</v>
      </c>
    </row>
    <row r="26" ht="42" customHeight="1" spans="1:10">
      <c r="A26" s="140" t="s">
        <v>265</v>
      </c>
      <c r="B26" s="20" t="s">
        <v>344</v>
      </c>
      <c r="C26" s="20" t="s">
        <v>307</v>
      </c>
      <c r="D26" s="20" t="s">
        <v>308</v>
      </c>
      <c r="E26" s="31" t="s">
        <v>337</v>
      </c>
      <c r="F26" s="20" t="s">
        <v>315</v>
      </c>
      <c r="G26" s="31" t="s">
        <v>353</v>
      </c>
      <c r="H26" s="20" t="s">
        <v>302</v>
      </c>
      <c r="I26" s="20" t="s">
        <v>297</v>
      </c>
      <c r="J26" s="31" t="s">
        <v>354</v>
      </c>
    </row>
    <row r="27" ht="42" customHeight="1" spans="1:10">
      <c r="A27" s="140" t="s">
        <v>265</v>
      </c>
      <c r="B27" s="20" t="s">
        <v>344</v>
      </c>
      <c r="C27" s="20" t="s">
        <v>312</v>
      </c>
      <c r="D27" s="20" t="s">
        <v>313</v>
      </c>
      <c r="E27" s="31" t="s">
        <v>318</v>
      </c>
      <c r="F27" s="20" t="s">
        <v>315</v>
      </c>
      <c r="G27" s="31" t="s">
        <v>355</v>
      </c>
      <c r="H27" s="20" t="s">
        <v>302</v>
      </c>
      <c r="I27" s="20" t="s">
        <v>297</v>
      </c>
      <c r="J27" s="31" t="s">
        <v>356</v>
      </c>
    </row>
    <row r="28" ht="42" customHeight="1" spans="1:10">
      <c r="A28" s="140" t="s">
        <v>275</v>
      </c>
      <c r="B28" s="20" t="s">
        <v>357</v>
      </c>
      <c r="C28" s="20" t="s">
        <v>291</v>
      </c>
      <c r="D28" s="20" t="s">
        <v>292</v>
      </c>
      <c r="E28" s="31" t="s">
        <v>358</v>
      </c>
      <c r="F28" s="20" t="s">
        <v>294</v>
      </c>
      <c r="G28" s="31" t="s">
        <v>359</v>
      </c>
      <c r="H28" s="20" t="s">
        <v>296</v>
      </c>
      <c r="I28" s="20" t="s">
        <v>297</v>
      </c>
      <c r="J28" s="31" t="s">
        <v>360</v>
      </c>
    </row>
    <row r="29" ht="42" customHeight="1" spans="1:10">
      <c r="A29" s="140" t="s">
        <v>275</v>
      </c>
      <c r="B29" s="20" t="s">
        <v>357</v>
      </c>
      <c r="C29" s="20" t="s">
        <v>291</v>
      </c>
      <c r="D29" s="20" t="s">
        <v>348</v>
      </c>
      <c r="E29" s="31" t="s">
        <v>361</v>
      </c>
      <c r="F29" s="20" t="s">
        <v>315</v>
      </c>
      <c r="G29" s="31" t="s">
        <v>362</v>
      </c>
      <c r="H29" s="20" t="s">
        <v>302</v>
      </c>
      <c r="I29" s="20" t="s">
        <v>297</v>
      </c>
      <c r="J29" s="31" t="s">
        <v>363</v>
      </c>
    </row>
    <row r="30" ht="42" customHeight="1" spans="1:10">
      <c r="A30" s="140" t="s">
        <v>275</v>
      </c>
      <c r="B30" s="20" t="s">
        <v>357</v>
      </c>
      <c r="C30" s="20" t="s">
        <v>307</v>
      </c>
      <c r="D30" s="20" t="s">
        <v>308</v>
      </c>
      <c r="E30" s="31" t="s">
        <v>364</v>
      </c>
      <c r="F30" s="20" t="s">
        <v>315</v>
      </c>
      <c r="G30" s="31" t="s">
        <v>362</v>
      </c>
      <c r="H30" s="20" t="s">
        <v>302</v>
      </c>
      <c r="I30" s="20" t="s">
        <v>297</v>
      </c>
      <c r="J30" s="31" t="s">
        <v>365</v>
      </c>
    </row>
    <row r="31" ht="42" customHeight="1" spans="1:10">
      <c r="A31" s="140" t="s">
        <v>275</v>
      </c>
      <c r="B31" s="20" t="s">
        <v>357</v>
      </c>
      <c r="C31" s="20" t="s">
        <v>312</v>
      </c>
      <c r="D31" s="20" t="s">
        <v>313</v>
      </c>
      <c r="E31" s="31" t="s">
        <v>366</v>
      </c>
      <c r="F31" s="20" t="s">
        <v>315</v>
      </c>
      <c r="G31" s="31" t="s">
        <v>367</v>
      </c>
      <c r="H31" s="20" t="s">
        <v>302</v>
      </c>
      <c r="I31" s="20" t="s">
        <v>297</v>
      </c>
      <c r="J31" s="31" t="s">
        <v>356</v>
      </c>
    </row>
    <row r="32" ht="42" customHeight="1" spans="1:10">
      <c r="A32" s="140" t="s">
        <v>273</v>
      </c>
      <c r="B32" s="20" t="s">
        <v>368</v>
      </c>
      <c r="C32" s="20" t="s">
        <v>291</v>
      </c>
      <c r="D32" s="20" t="s">
        <v>292</v>
      </c>
      <c r="E32" s="31" t="s">
        <v>358</v>
      </c>
      <c r="F32" s="20" t="s">
        <v>315</v>
      </c>
      <c r="G32" s="31" t="s">
        <v>369</v>
      </c>
      <c r="H32" s="20" t="s">
        <v>296</v>
      </c>
      <c r="I32" s="20" t="s">
        <v>297</v>
      </c>
      <c r="J32" s="31" t="s">
        <v>370</v>
      </c>
    </row>
    <row r="33" ht="42" customHeight="1" spans="1:10">
      <c r="A33" s="140" t="s">
        <v>273</v>
      </c>
      <c r="B33" s="20" t="s">
        <v>368</v>
      </c>
      <c r="C33" s="20" t="s">
        <v>291</v>
      </c>
      <c r="D33" s="20" t="s">
        <v>348</v>
      </c>
      <c r="E33" s="31" t="s">
        <v>361</v>
      </c>
      <c r="F33" s="20" t="s">
        <v>315</v>
      </c>
      <c r="G33" s="31" t="s">
        <v>341</v>
      </c>
      <c r="H33" s="20" t="s">
        <v>302</v>
      </c>
      <c r="I33" s="20" t="s">
        <v>297</v>
      </c>
      <c r="J33" s="31" t="s">
        <v>371</v>
      </c>
    </row>
    <row r="34" ht="42" customHeight="1" spans="1:10">
      <c r="A34" s="140" t="s">
        <v>273</v>
      </c>
      <c r="B34" s="20" t="s">
        <v>368</v>
      </c>
      <c r="C34" s="20" t="s">
        <v>307</v>
      </c>
      <c r="D34" s="20" t="s">
        <v>308</v>
      </c>
      <c r="E34" s="31" t="s">
        <v>364</v>
      </c>
      <c r="F34" s="20" t="s">
        <v>315</v>
      </c>
      <c r="G34" s="31" t="s">
        <v>362</v>
      </c>
      <c r="H34" s="20" t="s">
        <v>302</v>
      </c>
      <c r="I34" s="20" t="s">
        <v>297</v>
      </c>
      <c r="J34" s="31" t="s">
        <v>372</v>
      </c>
    </row>
    <row r="35" ht="42" customHeight="1" spans="1:10">
      <c r="A35" s="140" t="s">
        <v>273</v>
      </c>
      <c r="B35" s="20" t="s">
        <v>368</v>
      </c>
      <c r="C35" s="20" t="s">
        <v>312</v>
      </c>
      <c r="D35" s="20" t="s">
        <v>313</v>
      </c>
      <c r="E35" s="31" t="s">
        <v>366</v>
      </c>
      <c r="F35" s="20" t="s">
        <v>315</v>
      </c>
      <c r="G35" s="31" t="s">
        <v>367</v>
      </c>
      <c r="H35" s="20" t="s">
        <v>302</v>
      </c>
      <c r="I35" s="20" t="s">
        <v>297</v>
      </c>
      <c r="J35" s="31" t="s">
        <v>373</v>
      </c>
    </row>
    <row r="36" ht="42" customHeight="1" spans="1:10">
      <c r="A36" s="140" t="s">
        <v>277</v>
      </c>
      <c r="B36" s="20" t="s">
        <v>374</v>
      </c>
      <c r="C36" s="20" t="s">
        <v>291</v>
      </c>
      <c r="D36" s="20" t="s">
        <v>292</v>
      </c>
      <c r="E36" s="31" t="s">
        <v>375</v>
      </c>
      <c r="F36" s="20" t="s">
        <v>315</v>
      </c>
      <c r="G36" s="31" t="s">
        <v>376</v>
      </c>
      <c r="H36" s="20" t="s">
        <v>377</v>
      </c>
      <c r="I36" s="20" t="s">
        <v>297</v>
      </c>
      <c r="J36" s="31" t="s">
        <v>378</v>
      </c>
    </row>
    <row r="37" ht="42" customHeight="1" spans="1:10">
      <c r="A37" s="140" t="s">
        <v>277</v>
      </c>
      <c r="B37" s="20" t="s">
        <v>374</v>
      </c>
      <c r="C37" s="20" t="s">
        <v>291</v>
      </c>
      <c r="D37" s="20" t="s">
        <v>348</v>
      </c>
      <c r="E37" s="31" t="s">
        <v>379</v>
      </c>
      <c r="F37" s="20" t="s">
        <v>315</v>
      </c>
      <c r="G37" s="31" t="s">
        <v>341</v>
      </c>
      <c r="H37" s="20" t="s">
        <v>302</v>
      </c>
      <c r="I37" s="20" t="s">
        <v>297</v>
      </c>
      <c r="J37" s="31" t="s">
        <v>371</v>
      </c>
    </row>
    <row r="38" ht="42" customHeight="1" spans="1:10">
      <c r="A38" s="140" t="s">
        <v>277</v>
      </c>
      <c r="B38" s="20" t="s">
        <v>374</v>
      </c>
      <c r="C38" s="20" t="s">
        <v>291</v>
      </c>
      <c r="D38" s="20" t="s">
        <v>299</v>
      </c>
      <c r="E38" s="31" t="s">
        <v>380</v>
      </c>
      <c r="F38" s="20" t="s">
        <v>315</v>
      </c>
      <c r="G38" s="31" t="s">
        <v>305</v>
      </c>
      <c r="H38" s="20" t="s">
        <v>302</v>
      </c>
      <c r="I38" s="20" t="s">
        <v>297</v>
      </c>
      <c r="J38" s="31" t="s">
        <v>381</v>
      </c>
    </row>
    <row r="39" ht="42" customHeight="1" spans="1:10">
      <c r="A39" s="140" t="s">
        <v>277</v>
      </c>
      <c r="B39" s="20" t="s">
        <v>374</v>
      </c>
      <c r="C39" s="20" t="s">
        <v>307</v>
      </c>
      <c r="D39" s="20" t="s">
        <v>308</v>
      </c>
      <c r="E39" s="31" t="s">
        <v>364</v>
      </c>
      <c r="F39" s="20" t="s">
        <v>315</v>
      </c>
      <c r="G39" s="31" t="s">
        <v>362</v>
      </c>
      <c r="H39" s="20" t="s">
        <v>302</v>
      </c>
      <c r="I39" s="20" t="s">
        <v>297</v>
      </c>
      <c r="J39" s="31" t="s">
        <v>382</v>
      </c>
    </row>
    <row r="40" ht="42" customHeight="1" spans="1:10">
      <c r="A40" s="140" t="s">
        <v>277</v>
      </c>
      <c r="B40" s="20" t="s">
        <v>374</v>
      </c>
      <c r="C40" s="20" t="s">
        <v>312</v>
      </c>
      <c r="D40" s="20" t="s">
        <v>313</v>
      </c>
      <c r="E40" s="31" t="s">
        <v>366</v>
      </c>
      <c r="F40" s="20" t="s">
        <v>315</v>
      </c>
      <c r="G40" s="31" t="s">
        <v>367</v>
      </c>
      <c r="H40" s="20" t="s">
        <v>302</v>
      </c>
      <c r="I40" s="20" t="s">
        <v>297</v>
      </c>
      <c r="J40" s="31" t="s">
        <v>356</v>
      </c>
    </row>
    <row r="41" ht="42" customHeight="1" spans="1:10">
      <c r="A41" s="140" t="s">
        <v>271</v>
      </c>
      <c r="B41" s="20" t="s">
        <v>383</v>
      </c>
      <c r="C41" s="20" t="s">
        <v>291</v>
      </c>
      <c r="D41" s="20" t="s">
        <v>292</v>
      </c>
      <c r="E41" s="31" t="s">
        <v>384</v>
      </c>
      <c r="F41" s="20" t="s">
        <v>294</v>
      </c>
      <c r="G41" s="31" t="s">
        <v>322</v>
      </c>
      <c r="H41" s="20" t="s">
        <v>296</v>
      </c>
      <c r="I41" s="20" t="s">
        <v>297</v>
      </c>
      <c r="J41" s="31" t="s">
        <v>385</v>
      </c>
    </row>
    <row r="42" ht="42" customHeight="1" spans="1:10">
      <c r="A42" s="140" t="s">
        <v>271</v>
      </c>
      <c r="B42" s="20" t="s">
        <v>383</v>
      </c>
      <c r="C42" s="20" t="s">
        <v>307</v>
      </c>
      <c r="D42" s="20" t="s">
        <v>308</v>
      </c>
      <c r="E42" s="31" t="s">
        <v>386</v>
      </c>
      <c r="F42" s="20" t="s">
        <v>294</v>
      </c>
      <c r="G42" s="31" t="s">
        <v>387</v>
      </c>
      <c r="H42" s="20" t="s">
        <v>388</v>
      </c>
      <c r="I42" s="20" t="s">
        <v>297</v>
      </c>
      <c r="J42" s="31" t="s">
        <v>389</v>
      </c>
    </row>
    <row r="43" ht="42" customHeight="1" spans="1:10">
      <c r="A43" s="140" t="s">
        <v>271</v>
      </c>
      <c r="B43" s="20" t="s">
        <v>383</v>
      </c>
      <c r="C43" s="20" t="s">
        <v>312</v>
      </c>
      <c r="D43" s="20" t="s">
        <v>313</v>
      </c>
      <c r="E43" s="31" t="s">
        <v>390</v>
      </c>
      <c r="F43" s="20" t="s">
        <v>315</v>
      </c>
      <c r="G43" s="31" t="s">
        <v>355</v>
      </c>
      <c r="H43" s="20" t="s">
        <v>302</v>
      </c>
      <c r="I43" s="20" t="s">
        <v>297</v>
      </c>
      <c r="J43" s="31" t="s">
        <v>391</v>
      </c>
    </row>
    <row r="44" ht="42" customHeight="1" spans="1:10">
      <c r="A44" s="140" t="s">
        <v>263</v>
      </c>
      <c r="B44" s="20" t="s">
        <v>392</v>
      </c>
      <c r="C44" s="20" t="s">
        <v>291</v>
      </c>
      <c r="D44" s="20" t="s">
        <v>292</v>
      </c>
      <c r="E44" s="31" t="s">
        <v>393</v>
      </c>
      <c r="F44" s="20" t="s">
        <v>315</v>
      </c>
      <c r="G44" s="31" t="s">
        <v>394</v>
      </c>
      <c r="H44" s="20" t="s">
        <v>296</v>
      </c>
      <c r="I44" s="20" t="s">
        <v>297</v>
      </c>
      <c r="J44" s="31" t="s">
        <v>395</v>
      </c>
    </row>
    <row r="45" ht="42" customHeight="1" spans="1:10">
      <c r="A45" s="140" t="s">
        <v>263</v>
      </c>
      <c r="B45" s="20" t="s">
        <v>392</v>
      </c>
      <c r="C45" s="20" t="s">
        <v>291</v>
      </c>
      <c r="D45" s="20" t="s">
        <v>292</v>
      </c>
      <c r="E45" s="31" t="s">
        <v>396</v>
      </c>
      <c r="F45" s="20" t="s">
        <v>315</v>
      </c>
      <c r="G45" s="31" t="s">
        <v>397</v>
      </c>
      <c r="H45" s="20" t="s">
        <v>398</v>
      </c>
      <c r="I45" s="20" t="s">
        <v>297</v>
      </c>
      <c r="J45" s="31" t="s">
        <v>399</v>
      </c>
    </row>
    <row r="46" ht="42" customHeight="1" spans="1:10">
      <c r="A46" s="140" t="s">
        <v>263</v>
      </c>
      <c r="B46" s="20" t="s">
        <v>392</v>
      </c>
      <c r="C46" s="20" t="s">
        <v>307</v>
      </c>
      <c r="D46" s="20" t="s">
        <v>308</v>
      </c>
      <c r="E46" s="31" t="s">
        <v>400</v>
      </c>
      <c r="F46" s="20" t="s">
        <v>315</v>
      </c>
      <c r="G46" s="31" t="s">
        <v>401</v>
      </c>
      <c r="H46" s="20" t="s">
        <v>296</v>
      </c>
      <c r="I46" s="20" t="s">
        <v>297</v>
      </c>
      <c r="J46" s="31" t="s">
        <v>402</v>
      </c>
    </row>
    <row r="47" ht="42" customHeight="1" spans="1:10">
      <c r="A47" s="140" t="s">
        <v>263</v>
      </c>
      <c r="B47" s="20" t="s">
        <v>392</v>
      </c>
      <c r="C47" s="20" t="s">
        <v>312</v>
      </c>
      <c r="D47" s="20" t="s">
        <v>313</v>
      </c>
      <c r="E47" s="31" t="s">
        <v>366</v>
      </c>
      <c r="F47" s="20" t="s">
        <v>315</v>
      </c>
      <c r="G47" s="31" t="s">
        <v>362</v>
      </c>
      <c r="H47" s="20" t="s">
        <v>302</v>
      </c>
      <c r="I47" s="20" t="s">
        <v>297</v>
      </c>
      <c r="J47" s="31" t="s">
        <v>356</v>
      </c>
    </row>
  </sheetData>
  <mergeCells count="18">
    <mergeCell ref="A2:J2"/>
    <mergeCell ref="A3:H3"/>
    <mergeCell ref="A8:A13"/>
    <mergeCell ref="A14:A22"/>
    <mergeCell ref="A23:A27"/>
    <mergeCell ref="A28:A31"/>
    <mergeCell ref="A32:A35"/>
    <mergeCell ref="A36:A40"/>
    <mergeCell ref="A41:A43"/>
    <mergeCell ref="A44:A47"/>
    <mergeCell ref="B8:B13"/>
    <mergeCell ref="B14:B22"/>
    <mergeCell ref="B23:B27"/>
    <mergeCell ref="B28:B31"/>
    <mergeCell ref="B32:B35"/>
    <mergeCell ref="B36:B40"/>
    <mergeCell ref="B41:B43"/>
    <mergeCell ref="B44:B4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以后</cp:lastModifiedBy>
  <dcterms:created xsi:type="dcterms:W3CDTF">2026-03-09T06:16:00Z</dcterms:created>
  <dcterms:modified xsi:type="dcterms:W3CDTF">2026-03-12T02:48:28Z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9C67BE91FCEE4FCC9F08743F3042BD11_13</vt:lpwstr>
  </property>
  <property fmtid="{D5CDD505-2E9C-101B-9397-08002B2CF9AE}" pid="3" name="KSOProductBuildVer">
    <vt:lpwstr>2052-12.1.0.25225</vt:lpwstr>
  </property>
  <property fmtid="{D5CDD505-2E9C-101B-9397-08002B2CF9AE}" pid="4" name="CalculationRule">
    <vt:i4>0</vt:i4>
  </property>
</Properties>
</file>