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bookViews>
    <workbookView/>
  </bookViews>
  <sheets>
    <sheet r:id="rId1" name="部门财务收支预算总表01-1" sheetId="1"/>
    <sheet r:id="rId2" name="部门收入预算表01-2" sheetId="2"/>
    <sheet r:id="rId3" name="部门支出预算表01-3" sheetId="3"/>
    <sheet r:id="rId4" name="部门财政拨款收支预算总表02-1" sheetId="4"/>
    <sheet r:id="rId5" name="一般公共预算支出预算表02-2" sheetId="5"/>
    <sheet r:id="rId6" name="一般公共预算“三公”经费支出预算表03" sheetId="6"/>
    <sheet r:id="rId7" name="部门基本支出预算表04" sheetId="7"/>
    <sheet r:id="rId8" name="部门项目支出预算表05-1" sheetId="8"/>
    <sheet r:id="rId9" name="部门项目支出绩效目标表05-2" sheetId="9"/>
    <sheet r:id="rId10" name="部门政府性基金预算支出预算表06" sheetId="10"/>
    <sheet r:id="rId11" name="部门政府采购预算表07" sheetId="11"/>
    <sheet r:id="rId12" name="部门政府购买服务预算表08" sheetId="12"/>
    <sheet r:id="rId13" name="对下转移支付预算表09-1" sheetId="13"/>
    <sheet r:id="rId14" name="对下转移支付绩效目标表09-2" sheetId="14"/>
    <sheet r:id="rId15" name="新增资产配置表10" sheetId="15"/>
    <sheet r:id="rId16" name="上级转移支付补助项目支出预算表11" sheetId="16"/>
    <sheet r:id="rId17" name="部门项目中期规划预算表12" sheetId="17"/>
  </sheets>
  <calcPr calcId="0" iterateCount="100" iterateDelta="0.001"/>
</workbook>
</file>

<file path=xl/sharedStrings.xml><?xml version="1.0" encoding="utf-8"?>
<sst xmlns="http://schemas.openxmlformats.org/spreadsheetml/2006/main" count="424" uniqueCount="424">
  <si>
    <t>预算01-1表</t>
  </si>
  <si>
    <t>2026年部门财务收支预算总表</t>
  </si>
  <si>
    <t>单位名称：中国共产党嵩明县委员会统一战线工作部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</si>
  <si>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</si>
  <si>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</si>
  <si>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</si>
  <si>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</si>
  <si>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</si>
  <si>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</si>
  <si>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</si>
  <si>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</si>
  <si>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</si>
  <si>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</si>
  <si>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</si>
  <si>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</si>
  <si>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</si>
  <si>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</si>
  <si>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</si>
  <si>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</si>
  <si>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</si>
  <si>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</si>
  <si>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</si>
  <si>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</si>
  <si>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</si>
  <si>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</si>
  <si>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</si>
  <si>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</si>
  <si>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</si>
  <si>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</si>
  <si>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</si>
  <si>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</si>
  <si>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</si>
  <si>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</si>
  <si>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</si>
  <si>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</si>
  <si>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</si>
  <si>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</si>
  <si>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</si>
  <si>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</si>
  <si>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</si>
  <si>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</si>
  <si>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</si>
  <si>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</si>
  <si>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</si>
  <si>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</si>
  <si>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</si>
  <si>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</si>
  <si>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</si>
  <si>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</si>
  <si>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</si>
  <si>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</si>
  <si>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</si>
  <si>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</si>
  <si>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</si>
  <si>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</si>
  <si>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</si>
  <si>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</si>
  <si>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</si>
  <si>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</si>
  <si>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</si>
  <si>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</si>
  <si>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</si>
  <si>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</si>
  <si>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</si>
  <si>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</si>
  <si>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</si>
  <si>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</si>
  <si>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</si>
  <si>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</si>
  <si>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</si>
  <si>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</si>
  <si>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</si>
  <si>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t>
  </si>
  <si>
    <t>中国共产党嵩明县委员会统一战线工作部</t>
  </si>
  <si>
    <t>190001</t>
  </si>
  <si>
    <t>中共嵩明县委统战部</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</si>
  <si>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</si>
  <si>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</si>
  <si>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</si>
  <si>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</si>
  <si>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</si>
  <si>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</si>
  <si>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</si>
  <si>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</si>
  <si>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</si>
  <si>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</si>
  <si>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</si>
  <si>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</si>
  <si>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</si>
  <si>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</si>
  <si>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</si>
  <si>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</si>
  <si>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</si>
  <si>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</si>
  <si>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</si>
  <si>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</si>
  <si>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</si>
  <si>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</si>
  <si>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</si>
  <si>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</si>
  <si>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</si>
  <si>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</si>
  <si>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</si>
  <si>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</si>
  <si>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</si>
  <si>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</si>
  <si>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</si>
  <si>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</si>
  <si>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</si>
  <si>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20134</t>
  </si>
  <si>
    <t>统战事务</t>
  </si>
  <si>
    <t>2013401</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</si>
  <si>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</si>
  <si>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</si>
  <si>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</si>
  <si>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</si>
  <si>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</si>
  <si>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</si>
  <si>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</si>
  <si>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</si>
  <si>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</si>
  <si>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</si>
  <si>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</si>
  <si>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</si>
  <si>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</si>
  <si>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</si>
  <si>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</si>
  <si>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</si>
  <si>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</si>
  <si>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</si>
  <si>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</si>
  <si>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</si>
  <si>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</si>
  <si>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</si>
  <si>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</si>
  <si>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</si>
  <si>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</si>
  <si>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</si>
  <si>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</si>
  <si>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</si>
  <si>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</si>
  <si>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</si>
  <si>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</si>
  <si>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</si>
  <si>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</si>
  <si>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</si>
  <si>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</si>
  <si>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</si>
  <si>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</si>
  <si>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</si>
  <si>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</si>
  <si>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</si>
  <si>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</si>
  <si>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</si>
  <si>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</si>
  <si>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</si>
  <si>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</si>
  <si>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</si>
  <si>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</si>
  <si>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</si>
  <si>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</si>
  <si>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</si>
  <si>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</si>
  <si>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</si>
  <si>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</si>
  <si>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</si>
  <si>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</si>
  <si>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</si>
  <si>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</si>
  <si>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</si>
  <si>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</si>
  <si>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</si>
  <si>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</si>
  <si>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</si>
  <si>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</si>
  <si>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</si>
  <si>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</si>
  <si>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</si>
  <si>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</si>
  <si>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</si>
  <si>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</si>
  <si>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</si>
  <si>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</si>
  <si>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</si>
  <si>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</si>
  <si>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</si>
  <si>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</si>
  <si>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</si>
  <si>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</si>
  <si>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</si>
  <si>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</si>
  <si>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</si>
  <si>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</si>
  <si>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</si>
  <si>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</si>
  <si>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</si>
  <si>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</si>
  <si>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</si>
  <si>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</si>
  <si>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</si>
  <si>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</si>
  <si>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</si>
  <si>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</si>
  <si>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</si>
  <si>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</si>
  <si>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</si>
  <si>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</si>
  <si>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</si>
  <si>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</si>
  <si>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</si>
  <si>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</si>
  <si>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</si>
  <si>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</si>
  <si>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</si>
  <si>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</si>
  <si>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</si>
  <si>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530127210000000017684</t>
  </si>
  <si>
    <t>行政人员支出工资</t>
  </si>
  <si>
    <t>30101</t>
  </si>
  <si>
    <t>基本工资</t>
  </si>
  <si>
    <t>30102</t>
  </si>
  <si>
    <t>津贴补贴</t>
  </si>
  <si>
    <t>30103</t>
  </si>
  <si>
    <t>奖金</t>
  </si>
  <si>
    <t>530127210000000017685</t>
  </si>
  <si>
    <t>事业人员支出工资</t>
  </si>
  <si>
    <t>30107</t>
  </si>
  <si>
    <t>绩效工资</t>
  </si>
  <si>
    <t>530127210000000017686</t>
  </si>
  <si>
    <t>社会保障缴费</t>
  </si>
  <si>
    <t>30108</t>
  </si>
  <si>
    <t>机关事业单位基本养老保险缴费</t>
  </si>
  <si>
    <t>30110</t>
  </si>
  <si>
    <t>职工基本医疗保险缴费</t>
  </si>
  <si>
    <t>30111</t>
  </si>
  <si>
    <t>公务员医疗补助缴费</t>
  </si>
  <si>
    <t>30112</t>
  </si>
  <si>
    <t>其他社会保障缴费</t>
  </si>
  <si>
    <t>530127210000000017687</t>
  </si>
  <si>
    <t>30113</t>
  </si>
  <si>
    <t>530127210000000017689</t>
  </si>
  <si>
    <t>其他工资福利支出</t>
  </si>
  <si>
    <t>30199</t>
  </si>
  <si>
    <t>530127210000000017690</t>
  </si>
  <si>
    <t>公车购置及运维费</t>
  </si>
  <si>
    <t>30231</t>
  </si>
  <si>
    <t>公务用车运行维护费</t>
  </si>
  <si>
    <t>530127210000000017691</t>
  </si>
  <si>
    <t>公务交通补贴</t>
  </si>
  <si>
    <t>30239</t>
  </si>
  <si>
    <t>其他交通费用</t>
  </si>
  <si>
    <t>530127210000000017692</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</si>
  <si>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</si>
  <si>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</si>
  <si>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</si>
  <si>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</si>
  <si>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</si>
  <si>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</si>
  <si>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</si>
  <si>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</si>
  <si>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</si>
  <si>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</si>
  <si>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</si>
  <si>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</si>
  <si>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</si>
  <si>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</si>
  <si>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</si>
  <si>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</si>
  <si>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</si>
  <si>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530127231100001471026</t>
  </si>
  <si>
    <t>行政人员绩效奖励</t>
  </si>
  <si>
    <t>530127231100001471048</t>
  </si>
  <si>
    <t>离退休人员支出</t>
  </si>
  <si>
    <t>30305</t>
  </si>
  <si>
    <t>生活补助</t>
  </si>
  <si>
    <t>530127241100002422383</t>
  </si>
  <si>
    <t>工会经费</t>
  </si>
  <si>
    <t>30228</t>
  </si>
  <si>
    <t>预算05-1表</t>
  </si>
  <si>
    <t>2026年部门项目支出预算表</t>
  </si>
  <si>
    <t>项目分类</t>
  </si>
  <si>
    <t>项目单位</t>
  </si>
  <si>
    <t>经济科目编码</t>
  </si>
  <si>
    <t>经济科目名称</t>
  </si>
  <si>
    <t>本年拨款</t>
  </si>
  <si>
    <t>其中：本次下达</t>
  </si>
  <si>
    <t>专项业务类</t>
  </si>
  <si>
    <t>530127221100000613306</t>
  </si>
  <si>
    <t>民宗工作经费</t>
  </si>
  <si>
    <t>530127241100002632690</t>
  </si>
  <si>
    <t>统战工作经费</t>
  </si>
  <si>
    <t>530127251100003811306</t>
  </si>
  <si>
    <t>统战阵地建设经费</t>
  </si>
  <si>
    <t>530127251100003821666</t>
  </si>
  <si>
    <t>宗教工作经费</t>
  </si>
  <si>
    <t>530127251100004264401</t>
  </si>
  <si>
    <t>2025年省级民族宗教专项资金</t>
  </si>
  <si>
    <t>530127251100004592615</t>
  </si>
  <si>
    <t>2025年省级统战专项资金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</si>
  <si>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</si>
  <si>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</si>
  <si>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</si>
  <si>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</si>
  <si>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</si>
  <si>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</si>
  <si>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</si>
  <si>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</si>
  <si>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</si>
  <si>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</si>
  <si>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</si>
  <si>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 xml:space="preserve">全面贯彻落实习近平总书记关于做好新时代党的统一战线工作的重要思想，凝聚人心服务大局，找出最大公约数、画出最大同心圆，持续推进党外知识分子实践创新基地、新的社会阶层人士实践创新基地和中华职业教育社“社员之家”等统战阵地建设，搭建联系交友平台，加强对统战对象的联系和培训，做好新时代嵩明统战工作。
</t>
  </si>
  <si>
    <t>产出指标</t>
  </si>
  <si>
    <t>数量指标</t>
  </si>
  <si>
    <t>统战阵地建设</t>
  </si>
  <si>
    <t>&gt;=</t>
  </si>
  <si>
    <t>1.00</t>
  </si>
  <si>
    <t>个</t>
  </si>
  <si>
    <t>定量指标</t>
  </si>
  <si>
    <t>效益指标</t>
  </si>
  <si>
    <t>社会效益</t>
  </si>
  <si>
    <t>满意度指标</t>
  </si>
  <si>
    <t>服务对象满意度</t>
  </si>
  <si>
    <t>群众满意度</t>
  </si>
  <si>
    <t>90</t>
  </si>
  <si>
    <t>%</t>
  </si>
  <si>
    <t>守正创新、务实担当，促进统战工作提质增效；凝聚合力、踔厉奋发，不断擦亮嵩盟石榴红品牌；聚焦重点，扛牢责任，确保民族宗教领域稳定有序。</t>
  </si>
  <si>
    <t>=</t>
  </si>
  <si>
    <t>53</t>
  </si>
  <si>
    <t>万元</t>
  </si>
  <si>
    <t>1.广泛深入开展民族宗教方针政策和相关法律法规宣传培训工作，进一步铸牢中华民族共同体意识，为巩固全县民族团结、社会稳定、宗教和顺大局打牢基础；2.经常性全面深入开展民族宗教领域矛盾纠纷隐患排查和调处工作，为维护全县稳定发展要务作出积极贡献。</t>
  </si>
  <si>
    <t>质量指标</t>
  </si>
  <si>
    <t>矛盾纠纷排查</t>
  </si>
  <si>
    <t>定性指标</t>
  </si>
  <si>
    <t>按照上级部门要求和工作实际</t>
  </si>
  <si>
    <t>全县民族团结、宗教和顺</t>
  </si>
  <si>
    <t>100</t>
  </si>
  <si>
    <t>服务群众满意率</t>
  </si>
  <si>
    <t>围绕以铸牢中华民族共同体意识为主线，打造新时代民族团结进步创建工作升级版，开展“和谐寺观教堂”创建，推进宗教中国化，支持云南各民族优秀文化的保护传承和创新交融，支持云南省铸牢中华民族共同体意识教育实践基地建设，不断巩固发展民族团结、宗教和睦、社会和谐的良好局面。</t>
  </si>
  <si>
    <t>20000</t>
  </si>
  <si>
    <t>元</t>
  </si>
  <si>
    <t>完成指标值得满分</t>
  </si>
  <si>
    <t>民族宗教因素矛盾纠纷排查率</t>
  </si>
  <si>
    <t>民族宗教因素矛盾纠纷化解处置率</t>
  </si>
  <si>
    <t>项目涉及各族群众对于项目工作和政策的满意度</t>
  </si>
  <si>
    <t>时效指标</t>
  </si>
  <si>
    <t>主要任务完成时限</t>
  </si>
  <si>
    <t>&lt;=</t>
  </si>
  <si>
    <t>月</t>
  </si>
  <si>
    <t>反映项目主要工作完成时限情况</t>
  </si>
  <si>
    <t>可持续影响</t>
  </si>
  <si>
    <t>资金使用效率</t>
  </si>
  <si>
    <t>持续提高</t>
  </si>
  <si>
    <t>按预算相关管理规定提高资金使用效率，做好绩效监控。</t>
  </si>
  <si>
    <t>反映工作对象对项目满意度情况</t>
  </si>
  <si>
    <t>1.广泛深入开展党和国家宗教方针政策和相关法律法规宣传培训工作，进一步提高信教群众的法律意识和安全意识，为巩固全县宗教和顺、社会稳定大局打牢基础。2.积极构建好三个爱国宗教团体服务中心的桥梁纽带作用。3.积极推进宗教活动场所消防安全基础设施建设。</t>
  </si>
  <si>
    <t>宗教领域政策法规宣传培训</t>
  </si>
  <si>
    <t>次</t>
  </si>
  <si>
    <t>开展宗教领域政策法规宣传培训6次</t>
  </si>
  <si>
    <t>全县宗教和顺、社会大局稳定</t>
  </si>
  <si>
    <t>预算06表</t>
  </si>
  <si>
    <t>2026年部门政府性基金预算支出预算表</t>
  </si>
  <si>
    <t>政府性基金预算支出预算表</t>
  </si>
  <si>
    <t>单位名称：昆明市发展和改革委员会</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</si>
  <si>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</si>
  <si>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</si>
  <si>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</si>
  <si>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</si>
  <si>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</si>
  <si>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</si>
  <si>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</si>
  <si>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</si>
  <si>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</si>
  <si>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</si>
  <si>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</si>
  <si>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</si>
  <si>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</si>
  <si>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公务车辆加油、添加燃料服务</t>
  </si>
  <si>
    <t>车辆加油、添加燃料服务</t>
  </si>
  <si>
    <t>公务车辆维修和保养服务</t>
  </si>
  <si>
    <t>车辆维修和保养服务</t>
  </si>
  <si>
    <t>公务车辆保险服务</t>
  </si>
  <si>
    <t>机动车保险服务</t>
  </si>
  <si>
    <t>复印纸</t>
  </si>
  <si>
    <t>一体机/传真机</t>
  </si>
  <si>
    <t>其他传真通信设备</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</si>
  <si>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</si>
  <si>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</si>
  <si>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</si>
  <si>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</si>
  <si>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</si>
  <si>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</si>
  <si>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</si>
  <si>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</si>
  <si>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</si>
  <si>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预算09-1表</t>
  </si>
  <si>
    <t>2026年对下转移支付预算表</t>
  </si>
  <si>
    <t>单位名称（项目）</t>
  </si>
  <si>
    <t>地区</t>
  </si>
  <si>
    <t>杨林经开区</t>
  </si>
  <si>
    <t>预算09-2表</t>
  </si>
  <si>
    <t>2026年对下转移支付绩效目标表</t>
  </si>
  <si>
    <t>预算10表</t>
  </si>
  <si>
    <t>2026年新增资产配置预算表</t>
  </si>
  <si>
    <t>资产类别</t>
  </si>
  <si>
    <t>资产分类代码.名称</t>
  </si>
  <si>
    <t>资产名称</t>
  </si>
  <si>
    <t>计量单位</t>
  </si>
  <si>
    <t>财政部门批复数（元）</t>
  </si>
  <si>
    <t>单价</t>
  </si>
  <si>
    <t>金额</t>
  </si>
  <si>
    <t>A02 设备</t>
  </si>
  <si>
    <t>A02081099 其他传真通信设备</t>
  </si>
  <si>
    <t>预算11表</t>
  </si>
  <si>
    <t>2026年上级转移支付补助项目支出预算表</t>
  </si>
  <si>
    <t>上级补助</t>
  </si>
  <si>
    <t>预算12表</t>
  </si>
  <si>
    <t>2026年部门项目中期规划预算表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</si>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</sst>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0" formatCode="#,##0.00;-#,##0.00;;@"/>
    <numFmt numFmtId="172" formatCode="HH:mm:ss"/>
    <numFmt numFmtId="173" formatCode="yyyy-MM-dd"/>
    <numFmt numFmtId="174" formatCode="yyyy-MM-dd HH:mm:ss"/>
    <numFmt numFmtId="175" formatCode="#,##0;-#,##0;;@"/>
  </numFmts>
  <fonts count="18">
    <font>
      <sz val="11"/>
      <color theme="1"/>
      <name val="Calibri"/>
      <scheme val="minor"/>
    </font>
    <font>
      <sz val="9"/>
      <color auto="1"/>
      <name val="宋体"/>
    </font>
    <font>
      <sz val="10"/>
      <color rgb="FF000000"/>
      <name val="宋体"/>
    </font>
    <font>
      <sz val="9"/>
      <color rgb="FF000000"/>
      <name val="宋体"/>
    </font>
    <font>
      <b/>
      <sz val="23.950000000000003"/>
      <color rgb="FF000000"/>
      <name val="宋体"/>
    </font>
    <font>
      <sz val="10"/>
      <color rgb="FF000000"/>
      <name val="Arial"/>
    </font>
    <font>
      <sz val="9.75"/>
      <color rgb="FF000000"/>
      <name val="SimSun"/>
    </font>
    <font>
      <sz val="9"/>
      <color theme="1"/>
      <name val="宋体"/>
    </font>
    <font>
      <sz val="9"/>
      <color theme="1"/>
      <name val="宋体"/>
    </font>
    <font>
      <b/>
      <sz val="9"/>
      <color rgb="FF000000"/>
      <name val="宋体"/>
    </font>
    <font>
      <sz val="9"/>
      <color theme="1"/>
      <name val="宋体"/>
    </font>
    <font>
      <b/>
      <sz val="9"/>
      <color theme="1"/>
      <name val="宋体"/>
    </font>
    <font>
      <b/>
      <sz val="21"/>
      <color rgb="FF000000"/>
      <name val="宋体"/>
    </font>
    <font>
      <sz val="11"/>
      <color rgb="FF000000"/>
      <name val="宋体"/>
    </font>
    <font>
      <b/>
      <sz val="18"/>
      <color rgb="FF000000"/>
      <name val="宋体"/>
    </font>
    <font>
      <b/>
      <sz val="23"/>
      <color rgb="FF000000"/>
      <name val="宋体"/>
    </font>
    <font>
      <b/>
      <sz val="22"/>
      <color rgb="FF000000"/>
      <name val="宋体"/>
    </font>
    <font>
      <sz val="10"/>
      <color rgb="FFFFFFFF"/>
      <name val="宋体"/>
    </font>
  </fonts>
  <fills count="3">
    <fill>
      <patternFill patternType="none"/>
    </fill>
    <fill>
      <patternFill patternType="gray125"/>
    </fill>
    <fill>
      <patternFill patternType="solid">
        <fgColor rgb="FFFFFFFF"/>
      </patternFill>
    </fill>
  </fills>
  <borders count="17">
    <border>
      <left/>
      <right/>
      <top/>
      <bottom/>
    </border>
    <border>
      <left>
        <color rgb="FF000000"/>
      </left>
      <right>
        <color rgb="FF000000"/>
      </right>
      <top>
        <color rgb="FF000000"/>
      </top>
      <botto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color rgb="FF000000"/>
      </bottom>
    </border>
    <border>
      <left>
        <color rgb="FF000000"/>
      </left>
      <right style="thin">
        <color rgb="FF000000"/>
      </right>
      <top style="thin">
        <color rgb="FF000000"/>
      </top>
      <bottom>
        <color rgb="FF000000"/>
      </bottom>
    </border>
    <border>
      <left>
        <color rgb="FF000000"/>
      </left>
      <right>
        <color rgb="FF000000"/>
      </right>
      <top style="thin">
        <color rgb="FF000000"/>
      </top>
      <bottom style="thin">
        <color rgb="FF000000"/>
      </bottom>
    </border>
    <border>
      <left>
        <color rgb="FF000000"/>
      </left>
      <right style="thin">
        <color rgb="FF000000"/>
      </right>
      <top style="thin">
        <color rgb="FF000000"/>
      </top>
      <bottom style="thin">
        <color rgb="FF000000"/>
      </bottom>
    </border>
    <border>
      <left style="thin">
        <color rgb="FF000000"/>
      </left>
      <right style="thin">
        <color rgb="FF000000"/>
      </right>
      <top>
        <color rgb="FF000000"/>
      </top>
      <bottom>
        <color rgb="FF000000"/>
      </bottom>
    </border>
    <border>
      <left>
        <color rgb="FF000000"/>
      </left>
      <right style="thin">
        <color rgb="FF000000"/>
      </right>
      <top>
        <color rgb="FF000000"/>
      </top>
      <bottom>
        <color rgb="FF000000"/>
      </bottom>
    </border>
    <border>
      <left>
        <color rgb="FF000000"/>
      </left>
      <right>
        <color rgb="FF000000"/>
      </right>
      <top>
        <color rgb="FF000000"/>
      </top>
      <bottom style="thin">
        <color rgb="FF000000"/>
      </bottom>
    </border>
    <border>
      <left>
        <color rgb="FF000000"/>
      </left>
      <right style="thin">
        <color rgb="FF000000"/>
      </right>
      <top>
        <color rgb="FF000000"/>
      </top>
      <bottom style="thin">
        <color rgb="FF000000"/>
      </bottom>
    </border>
    <border>
      <left style="thin">
        <color rgb="FF000000"/>
      </left>
      <right style="thin">
        <color rgb="FF000000"/>
      </right>
      <top>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color rgb="FF000000"/>
      </right>
      <top style="thin">
        <color rgb="FF000000"/>
      </top>
      <bottom style="thin">
        <color rgb="FF000000"/>
      </bottom>
    </border>
    <border>
      <left style="thin">
        <color rgb="FF000000"/>
      </left>
      <right>
        <color rgb="FF000000"/>
      </right>
      <top style="thin">
        <color rgb="FF000000"/>
      </top>
      <bottom>
        <color rgb="FF000000"/>
      </bottom>
    </border>
    <border>
      <left style="thin">
        <color rgb="FF000000"/>
      </left>
      <right>
        <color rgb="FF000000"/>
      </right>
      <top>
        <color rgb="FF000000"/>
      </top>
      <bottom style="thin">
        <color rgb="FF000000"/>
      </bottom>
    </border>
    <border>
      <left>
        <color rgb="FF800080"/>
      </left>
      <right>
        <color rgb="FF800080"/>
      </right>
      <top>
        <color rgb="FF800080"/>
      </top>
      <bottom>
        <color rgb="FF800080"/>
      </bottom>
    </border>
  </borders>
  <cellStyleXfs count="9">
    <xf numFmtId="0" fontId="0" fillId="0" borderId="1" quotePrefix="0"/>
    <xf numFmtId="0" fontId="0" fillId="0" borderId="1" quotePrefix="0"/>
    <xf numFmtId="170" fontId="1" fillId="0" borderId="2">
      <alignment horizontal="right" vertical="center"/>
    </xf>
    <xf numFmtId="49" fontId="1" fillId="0" borderId="2">
      <alignment horizontal="left" vertical="center" wrapText="1"/>
    </xf>
    <xf numFmtId="172" fontId="1" fillId="0" borderId="2">
      <alignment horizontal="right" vertical="center"/>
    </xf>
    <xf numFmtId="173" fontId="1" fillId="0" borderId="2">
      <alignment horizontal="right" vertical="center"/>
    </xf>
    <xf numFmtId="174" fontId="1" fillId="0" borderId="2">
      <alignment horizontal="right" vertical="center"/>
    </xf>
    <xf numFmtId="10" fontId="1" fillId="0" borderId="2">
      <alignment horizontal="right" vertical="center"/>
    </xf>
    <xf numFmtId="175" fontId="1" fillId="0" borderId="2">
      <alignment horizontal="right" vertical="center"/>
    </xf>
  </cellStyleXfs>
  <cellXfs count="217">
    <xf numFmtId="0" fontId="0" fillId="0" borderId="1" xfId="1" quotePrefix="0"/>
    <xf numFmtId="0" fontId="2" fillId="2" borderId="1" xfId="0" quotePrefix="0">
      <alignment horizontal="right" vertical="center" wrapText="1"/>
      <protection locked="0"/>
    </xf>
    <xf numFmtId="0" fontId="3" fillId="2" borderId="1" xfId="0" quotePrefix="0">
      <alignment horizontal="right" vertical="center" wrapText="1"/>
      <protection locked="0"/>
    </xf>
    <xf numFmtId="0" fontId="4" fillId="2" borderId="1" xfId="0" quotePrefix="1">
      <alignment horizontal="center" vertical="center" wrapText="1"/>
      <protection locked="0"/>
    </xf>
    <xf numFmtId="0" fontId="3" fillId="2" borderId="1" xfId="0" quotePrefix="0">
      <alignment horizontal="left" vertical="center" wrapText="1"/>
      <protection locked="0"/>
    </xf>
    <xf numFmtId="0" fontId="5" fillId="2" borderId="1" xfId="0" quotePrefix="0">
      <alignment horizontal="left" vertical="center"/>
    </xf>
    <xf numFmtId="0" fontId="3" fillId="0" borderId="1" xfId="0" quotePrefix="0">
      <alignment horizontal="right" vertical="center"/>
    </xf>
    <xf numFmtId="0" fontId="6" fillId="0" borderId="2" xfId="0" quotePrefix="0">
      <alignment horizontal="center" vertical="center" wrapText="1"/>
      <protection locked="0"/>
    </xf>
    <xf numFmtId="0" fontId="6" fillId="0" borderId="2" xfId="0" quotePrefix="0">
      <alignment vertical="top" wrapText="1"/>
      <protection locked="0"/>
    </xf>
    <xf numFmtId="0" fontId="3" fillId="0" borderId="2" xfId="0" quotePrefix="0">
      <alignment vertical="center" wrapText="1"/>
      <protection locked="0"/>
    </xf>
    <xf numFmtId="170" fontId="7" fillId="0" borderId="2" xfId="2" quotePrefix="0">
      <alignment horizontal="right" vertical="center"/>
    </xf>
    <xf numFmtId="0" fontId="3" fillId="0" borderId="2" xfId="0" quotePrefix="0">
      <alignment vertical="center"/>
      <protection locked="0"/>
    </xf>
    <xf numFmtId="0" fontId="3" fillId="0" borderId="2" xfId="0" quotePrefix="0">
      <alignment horizontal="left" vertical="center" wrapText="1"/>
      <protection locked="0"/>
    </xf>
    <xf numFmtId="170" fontId="8" fillId="0" borderId="2" xfId="0" quotePrefix="0">
      <alignment horizontal="right" vertical="center"/>
    </xf>
    <xf numFmtId="0" fontId="3" fillId="0" borderId="2" xfId="0" quotePrefix="0">
      <alignment horizontal="left" vertical="center"/>
    </xf>
    <xf numFmtId="0" fontId="9" fillId="0" borderId="2" xfId="0" quotePrefix="0">
      <alignment horizontal="center" vertical="center"/>
    </xf>
    <xf numFmtId="0" fontId="9" fillId="0" borderId="2" xfId="0" quotePrefix="0">
      <alignment horizontal="center" vertical="center" wrapText="1"/>
      <protection locked="0"/>
    </xf>
    <xf numFmtId="0" fontId="4" fillId="2" borderId="1" xfId="0" quotePrefix="0">
      <alignment horizontal="center" vertical="center" wrapText="1"/>
      <protection locked="0"/>
    </xf>
    <xf numFmtId="0" fontId="2" fillId="0" borderId="3" xfId="0" quotePrefix="0">
      <alignment horizontal="center" vertical="center" wrapText="1"/>
      <protection locked="0"/>
    </xf>
    <xf numFmtId="0" fontId="2" fillId="0" borderId="4" xfId="0" quotePrefix="0">
      <alignment horizontal="center" vertical="center" wrapText="1"/>
      <protection locked="0"/>
    </xf>
    <xf numFmtId="0" fontId="2" fillId="0" borderId="5" xfId="0" quotePrefix="0">
      <alignment horizontal="center" vertical="center" wrapText="1"/>
      <protection locked="0"/>
    </xf>
    <xf numFmtId="0" fontId="2" fillId="0" borderId="5" xfId="0" quotePrefix="0">
      <alignment horizontal="center" vertical="center"/>
      <protection locked="0"/>
    </xf>
    <xf numFmtId="0" fontId="2" fillId="0" borderId="6" xfId="0" quotePrefix="0">
      <alignment horizontal="center" vertical="center" wrapText="1"/>
      <protection locked="0"/>
    </xf>
    <xf numFmtId="0" fontId="2" fillId="0" borderId="7" xfId="0" quotePrefix="0">
      <alignment horizontal="center" vertical="center" wrapText="1"/>
      <protection locked="0"/>
    </xf>
    <xf numFmtId="0" fontId="2" fillId="0" borderId="8" xfId="0" quotePrefix="0">
      <alignment horizontal="center" vertical="center" wrapText="1"/>
      <protection locked="0"/>
    </xf>
    <xf numFmtId="0" fontId="2" fillId="0" borderId="9" xfId="0" quotePrefix="0">
      <alignment horizontal="center" vertical="center"/>
      <protection locked="0"/>
    </xf>
    <xf numFmtId="0" fontId="2" fillId="0" borderId="9" xfId="0" quotePrefix="0">
      <alignment horizontal="center" vertical="center" wrapText="1"/>
      <protection locked="0"/>
    </xf>
    <xf numFmtId="0" fontId="2" fillId="0" borderId="10" xfId="0" quotePrefix="0">
      <alignment horizontal="center" vertical="center" wrapText="1"/>
      <protection locked="0"/>
    </xf>
    <xf numFmtId="0" fontId="3" fillId="2" borderId="11" xfId="0" quotePrefix="0">
      <alignment horizontal="left" vertical="center"/>
    </xf>
    <xf numFmtId="0" fontId="3" fillId="2" borderId="10" xfId="0" quotePrefix="0">
      <alignment horizontal="left" vertical="center"/>
    </xf>
    <xf numFmtId="0" fontId="3" fillId="2" borderId="10" xfId="0" quotePrefix="0">
      <alignment horizontal="right" vertical="center"/>
    </xf>
    <xf numFmtId="0" fontId="3" fillId="2" borderId="12" xfId="0" quotePrefix="0">
      <alignment horizontal="center" vertical="center"/>
      <protection locked="0"/>
    </xf>
    <xf numFmtId="0" fontId="3" fillId="2" borderId="10" xfId="0" quotePrefix="0">
      <alignment horizontal="right" vertical="center"/>
      <protection locked="0"/>
    </xf>
    <xf numFmtId="0" fontId="3" fillId="2" borderId="2" xfId="0" quotePrefix="0">
      <alignment horizontal="center" vertical="center"/>
    </xf>
    <xf numFmtId="0" fontId="3" fillId="2" borderId="2" xfId="0" quotePrefix="0">
      <alignment horizontal="center" vertical="center"/>
      <protection locked="0"/>
    </xf>
    <xf numFmtId="0" fontId="3" fillId="2" borderId="2" xfId="0" quotePrefix="0">
      <alignment horizontal="left" vertical="center" wrapText="1"/>
      <protection locked="0"/>
    </xf>
    <xf numFmtId="0" fontId="3" fillId="2" borderId="2" xfId="0" quotePrefix="0">
      <alignment horizontal="left" vertical="center" wrapText="1" indent="1"/>
      <protection locked="0"/>
    </xf>
    <xf numFmtId="0" fontId="2" fillId="2" borderId="2" xfId="0" quotePrefix="0">
      <alignment horizontal="center" vertical="center" wrapText="1"/>
      <protection locked="0"/>
    </xf>
    <xf numFmtId="0" fontId="5" fillId="0" borderId="2" xfId="0" quotePrefix="0">
      <alignment vertical="top" wrapText="1"/>
      <protection locked="0"/>
    </xf>
    <xf numFmtId="0" fontId="6" fillId="2" borderId="3" xfId="0" quotePrefix="0">
      <alignment horizontal="center" vertical="center"/>
    </xf>
    <xf numFmtId="0" fontId="6" fillId="0" borderId="13" xfId="0" quotePrefix="0">
      <alignment horizontal="center" vertical="center"/>
      <protection locked="0"/>
    </xf>
    <xf numFmtId="0" fontId="6" fillId="0" borderId="5" xfId="0" quotePrefix="0">
      <alignment horizontal="center" vertical="center"/>
      <protection locked="0"/>
    </xf>
    <xf numFmtId="0" fontId="6" fillId="0" borderId="6" xfId="0" quotePrefix="0">
      <alignment horizontal="center" vertical="center"/>
      <protection locked="0"/>
    </xf>
    <xf numFmtId="0" fontId="6" fillId="0" borderId="3" xfId="0" quotePrefix="0">
      <alignment horizontal="center" vertical="center"/>
      <protection locked="0"/>
    </xf>
    <xf numFmtId="0" fontId="6" fillId="0" borderId="5" xfId="0" quotePrefix="0">
      <alignment horizontal="center" vertical="center"/>
    </xf>
    <xf numFmtId="0" fontId="6" fillId="0" borderId="6" xfId="0" quotePrefix="0">
      <alignment horizontal="center" vertical="center"/>
    </xf>
    <xf numFmtId="0" fontId="6" fillId="2" borderId="11" xfId="0" quotePrefix="0">
      <alignment horizontal="center" vertical="center" wrapText="1"/>
      <protection locked="0"/>
    </xf>
    <xf numFmtId="0" fontId="6" fillId="0" borderId="11" xfId="0" quotePrefix="0">
      <alignment horizontal="center" vertical="center"/>
      <protection locked="0"/>
    </xf>
    <xf numFmtId="0" fontId="6" fillId="0" borderId="12" xfId="0" quotePrefix="0">
      <alignment horizontal="center" vertical="center"/>
      <protection locked="0"/>
    </xf>
    <xf numFmtId="0" fontId="6" fillId="0" borderId="11" xfId="0" quotePrefix="0">
      <alignment horizontal="center" vertical="center" wrapText="1"/>
      <protection locked="0"/>
    </xf>
    <xf numFmtId="0" fontId="6" fillId="0" borderId="12" xfId="0" quotePrefix="0">
      <alignment horizontal="center" vertical="center" wrapText="1"/>
      <protection locked="0"/>
    </xf>
    <xf numFmtId="0" fontId="3" fillId="2" borderId="12" xfId="0" quotePrefix="0">
      <alignment horizontal="center" vertical="center" wrapText="1"/>
    </xf>
    <xf numFmtId="0" fontId="3" fillId="2" borderId="12" xfId="0" quotePrefix="0">
      <alignment horizontal="center" vertical="center" wrapText="1"/>
      <protection locked="0"/>
    </xf>
    <xf numFmtId="0" fontId="3" fillId="2" borderId="12" xfId="0" quotePrefix="0">
      <alignment horizontal="left" vertical="center" wrapText="1"/>
    </xf>
    <xf numFmtId="0" fontId="3" fillId="2" borderId="12" xfId="0" quotePrefix="0">
      <alignment horizontal="left" vertical="center" wrapText="1" indent="1"/>
    </xf>
    <xf numFmtId="0" fontId="3" fillId="2" borderId="12" xfId="0" quotePrefix="0">
      <alignment horizontal="left" vertical="center" wrapText="1" indent="2"/>
    </xf>
    <xf numFmtId="0" fontId="3" fillId="2" borderId="13" xfId="0" quotePrefix="0">
      <alignment horizontal="center" vertical="center" wrapText="1"/>
    </xf>
    <xf numFmtId="0" fontId="3" fillId="2" borderId="6" xfId="0" quotePrefix="0">
      <alignment horizontal="left" vertical="center"/>
    </xf>
    <xf numFmtId="0" fontId="5" fillId="0" borderId="1" xfId="0" quotePrefix="0">
      <protection locked="0"/>
    </xf>
    <xf numFmtId="170" fontId="10" fillId="0" borderId="2" xfId="0" quotePrefix="0">
      <alignment horizontal="right" vertical="center"/>
    </xf>
    <xf numFmtId="0" fontId="3" fillId="0" borderId="2" xfId="0" quotePrefix="0">
      <alignment vertical="center" wrapText="1"/>
    </xf>
    <xf numFmtId="0" fontId="3" fillId="0" borderId="2" xfId="0" quotePrefix="0">
      <alignment horizontal="left" vertical="center" wrapText="1"/>
    </xf>
    <xf numFmtId="170" fontId="11" fillId="0" borderId="2" xfId="0" quotePrefix="0">
      <alignment horizontal="right" vertical="center"/>
    </xf>
    <xf numFmtId="0" fontId="2" fillId="0" borderId="1" xfId="0" quotePrefix="0">
      <alignment vertical="top"/>
    </xf>
    <xf numFmtId="0" fontId="2" fillId="0" borderId="1" xfId="0" quotePrefix="0">
      <alignment horizontal="right" vertical="center"/>
    </xf>
    <xf numFmtId="0" fontId="12" fillId="0" borderId="1" xfId="0" quotePrefix="0">
      <alignment horizontal="center" vertical="center"/>
    </xf>
    <xf numFmtId="0" fontId="3" fillId="0" borderId="1" xfId="0" quotePrefix="0">
      <alignment horizontal="left" vertical="center"/>
      <protection locked="0"/>
    </xf>
    <xf numFmtId="0" fontId="2" fillId="0" borderId="1" xfId="0" quotePrefix="0">
      <alignment horizontal="right" vertical="bottom"/>
    </xf>
    <xf numFmtId="49" fontId="13" fillId="0" borderId="13" xfId="0" quotePrefix="0">
      <alignment horizontal="center" vertical="center" wrapText="1"/>
    </xf>
    <xf numFmtId="49" fontId="13" fillId="0" borderId="6" xfId="0" quotePrefix="0">
      <alignment horizontal="center" vertical="center" wrapText="1"/>
    </xf>
    <xf numFmtId="0" fontId="13" fillId="0" borderId="3" xfId="0" quotePrefix="0">
      <alignment horizontal="center" vertical="center"/>
      <protection locked="0"/>
    </xf>
    <xf numFmtId="0" fontId="13" fillId="0" borderId="13" xfId="0" quotePrefix="0">
      <alignment horizontal="center" vertical="center"/>
      <protection locked="0"/>
    </xf>
    <xf numFmtId="0" fontId="13" fillId="0" borderId="5" xfId="0" quotePrefix="0">
      <alignment horizontal="center" vertical="center"/>
    </xf>
    <xf numFmtId="0" fontId="13" fillId="0" borderId="6" xfId="0" quotePrefix="0">
      <alignment horizontal="center" vertical="center"/>
    </xf>
    <xf numFmtId="0" fontId="13" fillId="0" borderId="4" xfId="0" quotePrefix="0">
      <alignment horizontal="center" vertical="center"/>
    </xf>
    <xf numFmtId="49" fontId="13" fillId="0" borderId="12" xfId="0" quotePrefix="0">
      <alignment horizontal="center" vertical="center"/>
    </xf>
    <xf numFmtId="0" fontId="13" fillId="0" borderId="11" xfId="0" quotePrefix="0">
      <alignment horizontal="center" vertical="center"/>
    </xf>
    <xf numFmtId="0" fontId="13" fillId="0" borderId="12" xfId="0" quotePrefix="0">
      <alignment horizontal="center" vertical="center"/>
    </xf>
    <xf numFmtId="0" fontId="13" fillId="0" borderId="10" xfId="0" quotePrefix="0">
      <alignment horizontal="center" vertical="center"/>
    </xf>
    <xf numFmtId="0" fontId="3" fillId="0" borderId="12" xfId="0" quotePrefix="0">
      <alignment horizontal="center" vertical="center"/>
    </xf>
    <xf numFmtId="0" fontId="3" fillId="0" borderId="12" xfId="0" quotePrefix="0">
      <alignment horizontal="left" vertical="center" wrapText="1"/>
    </xf>
    <xf numFmtId="0" fontId="3" fillId="0" borderId="12" xfId="0" quotePrefix="0">
      <alignment horizontal="left" vertical="center" wrapText="1" indent="1"/>
    </xf>
    <xf numFmtId="0" fontId="3" fillId="0" borderId="12" xfId="0" quotePrefix="0">
      <alignment horizontal="left" vertical="center" wrapText="1" indent="2"/>
    </xf>
    <xf numFmtId="0" fontId="2" fillId="0" borderId="13" xfId="0" quotePrefix="0">
      <alignment horizontal="center" vertical="center"/>
    </xf>
    <xf numFmtId="0" fontId="2" fillId="0" borderId="6" xfId="0" quotePrefix="0">
      <alignment horizontal="center" vertical="center"/>
    </xf>
    <xf numFmtId="0" fontId="5" fillId="0" borderId="1" xfId="0" quotePrefix="0"/>
    <xf numFmtId="0" fontId="3" fillId="0" borderId="1" xfId="0" quotePrefix="0">
      <alignment horizontal="right" vertical="center" wrapText="1"/>
    </xf>
    <xf numFmtId="0" fontId="14" fillId="0" borderId="1" xfId="0" quotePrefix="0">
      <alignment horizontal="center" vertical="center"/>
    </xf>
    <xf numFmtId="0" fontId="3" fillId="0" borderId="1" xfId="0" quotePrefix="0">
      <alignment horizontal="left" vertical="center"/>
    </xf>
    <xf numFmtId="0" fontId="2" fillId="2" borderId="1" xfId="0" quotePrefix="0">
      <alignment horizontal="left" vertical="center" wrapText="1"/>
      <protection locked="0"/>
    </xf>
    <xf numFmtId="0" fontId="2" fillId="0" borderId="2" xfId="0" quotePrefix="0">
      <alignment horizontal="center" vertical="center" wrapText="1"/>
      <protection locked="0"/>
    </xf>
    <xf numFmtId="0" fontId="2" fillId="2" borderId="2" xfId="0" quotePrefix="0">
      <alignment horizontal="center" vertical="center"/>
      <protection locked="0"/>
    </xf>
    <xf numFmtId="0" fontId="5" fillId="2" borderId="2" xfId="0" quotePrefix="0">
      <alignment vertical="top" wrapText="1"/>
      <protection locked="0"/>
    </xf>
    <xf numFmtId="0" fontId="2" fillId="2" borderId="2" xfId="0" quotePrefix="0">
      <alignment horizontal="right" vertical="center" wrapText="1"/>
      <protection locked="0"/>
    </xf>
    <xf numFmtId="0" fontId="2" fillId="2" borderId="2" xfId="0" quotePrefix="0">
      <alignment horizontal="right" vertical="center"/>
      <protection locked="0"/>
    </xf>
    <xf numFmtId="0" fontId="3" fillId="2" borderId="2" xfId="0" quotePrefix="0">
      <alignment horizontal="center" vertical="center" wrapText="1"/>
      <protection locked="0"/>
    </xf>
    <xf numFmtId="0" fontId="2" fillId="0" borderId="1" xfId="0" quotePrefix="0">
      <alignment vertical="top"/>
      <protection locked="0"/>
    </xf>
    <xf numFmtId="49" fontId="2" fillId="0" borderId="1" xfId="0" quotePrefix="0">
      <protection locked="0"/>
    </xf>
    <xf numFmtId="0" fontId="2" fillId="0" borderId="1" xfId="0" quotePrefix="0">
      <protection locked="0"/>
    </xf>
    <xf numFmtId="0" fontId="3" fillId="0" borderId="1" xfId="0" quotePrefix="0">
      <alignment horizontal="right" vertical="center"/>
      <protection locked="0"/>
    </xf>
    <xf numFmtId="0" fontId="15" fillId="0" borderId="1" xfId="0" quotePrefix="0">
      <alignment horizontal="center" vertical="center"/>
      <protection locked="0"/>
    </xf>
    <xf numFmtId="0" fontId="15" fillId="0" borderId="1" xfId="0" quotePrefix="0">
      <alignment horizontal="center" vertical="center"/>
    </xf>
    <xf numFmtId="0" fontId="13" fillId="0" borderId="1" xfId="0" quotePrefix="0">
      <alignment horizontal="left" vertical="center"/>
    </xf>
    <xf numFmtId="0" fontId="13" fillId="0" borderId="1" xfId="0" quotePrefix="0">
      <alignment horizontal="left" vertical="center"/>
      <protection locked="0"/>
    </xf>
    <xf numFmtId="0" fontId="13" fillId="0" borderId="1" xfId="0" quotePrefix="0">
      <protection locked="0"/>
    </xf>
    <xf numFmtId="0" fontId="13" fillId="0" borderId="1" xfId="0" quotePrefix="0"/>
    <xf numFmtId="0" fontId="13" fillId="0" borderId="3" xfId="0" quotePrefix="0">
      <alignment horizontal="center" vertical="center" wrapText="1"/>
      <protection locked="0"/>
    </xf>
    <xf numFmtId="0" fontId="13" fillId="0" borderId="5" xfId="0" quotePrefix="0">
      <alignment horizontal="center" vertical="center"/>
      <protection locked="0"/>
    </xf>
    <xf numFmtId="0" fontId="13" fillId="0" borderId="5" xfId="0" quotePrefix="0">
      <alignment horizontal="center" vertical="center" wrapText="1"/>
      <protection locked="0"/>
    </xf>
    <xf numFmtId="0" fontId="13" fillId="0" borderId="6" xfId="0" quotePrefix="0">
      <alignment horizontal="center" vertical="center"/>
      <protection locked="0"/>
    </xf>
    <xf numFmtId="0" fontId="13" fillId="0" borderId="7" xfId="0" quotePrefix="0">
      <alignment horizontal="center" vertical="center" wrapText="1"/>
      <protection locked="0"/>
    </xf>
    <xf numFmtId="0" fontId="13" fillId="0" borderId="7" xfId="0" quotePrefix="0">
      <alignment horizontal="center" vertical="center"/>
    </xf>
    <xf numFmtId="0" fontId="13" fillId="0" borderId="7" xfId="0" quotePrefix="0">
      <alignment horizontal="center" vertical="center"/>
      <protection locked="0"/>
    </xf>
    <xf numFmtId="0" fontId="13" fillId="0" borderId="13" xfId="0" quotePrefix="0">
      <alignment horizontal="center" vertical="center"/>
    </xf>
    <xf numFmtId="0" fontId="13" fillId="0" borderId="6" xfId="0" quotePrefix="0">
      <alignment horizontal="center" vertical="center" wrapText="1"/>
      <protection locked="0"/>
    </xf>
    <xf numFmtId="0" fontId="13" fillId="0" borderId="13" xfId="0" quotePrefix="0">
      <alignment horizontal="center" vertical="center" wrapText="1"/>
      <protection locked="0"/>
    </xf>
    <xf numFmtId="0" fontId="13" fillId="0" borderId="11" xfId="0" quotePrefix="0">
      <alignment horizontal="center" vertical="center"/>
      <protection locked="0"/>
    </xf>
    <xf numFmtId="0" fontId="13" fillId="0" borderId="12" xfId="0" quotePrefix="0">
      <alignment horizontal="center" vertical="center" wrapText="1"/>
      <protection locked="0"/>
    </xf>
    <xf numFmtId="0" fontId="13" fillId="2" borderId="11" xfId="0" quotePrefix="0">
      <alignment horizontal="center" vertical="center" wrapText="1"/>
      <protection locked="0"/>
    </xf>
    <xf numFmtId="0" fontId="2" fillId="0" borderId="12" xfId="0" quotePrefix="0">
      <alignment horizontal="center" vertical="center"/>
      <protection locked="0"/>
    </xf>
    <xf numFmtId="0" fontId="3" fillId="0" borderId="12" xfId="0" quotePrefix="0">
      <alignment horizontal="left" vertical="center"/>
    </xf>
    <xf numFmtId="49" fontId="7" fillId="0" borderId="2" xfId="3" quotePrefix="0">
      <alignment horizontal="left" vertical="center" wrapText="1"/>
    </xf>
    <xf numFmtId="0" fontId="2" fillId="0" borderId="13" xfId="0" quotePrefix="0">
      <alignment horizontal="center" vertical="center" wrapText="1"/>
      <protection locked="0"/>
    </xf>
    <xf numFmtId="0" fontId="3" fillId="0" borderId="5" xfId="0" quotePrefix="0">
      <alignment horizontal="left" vertical="center"/>
    </xf>
    <xf numFmtId="0" fontId="3" fillId="0" borderId="5" xfId="0" quotePrefix="0">
      <alignment horizontal="left" vertical="center"/>
      <protection locked="0"/>
    </xf>
    <xf numFmtId="0" fontId="3" fillId="0" borderId="6" xfId="0" quotePrefix="0">
      <alignment horizontal="left" vertical="center"/>
      <protection locked="0"/>
    </xf>
    <xf numFmtId="49" fontId="2" fillId="0" borderId="1" xfId="0" quotePrefix="0"/>
    <xf numFmtId="0" fontId="3" fillId="0" borderId="1" xfId="0" quotePrefix="0">
      <alignment horizontal="right" vertical="bottom"/>
    </xf>
    <xf numFmtId="0" fontId="13" fillId="0" borderId="3" xfId="0" quotePrefix="0">
      <alignment horizontal="center" vertical="center" wrapText="1"/>
    </xf>
    <xf numFmtId="0" fontId="13" fillId="2" borderId="3" xfId="0" quotePrefix="0">
      <alignment horizontal="center" vertical="center"/>
    </xf>
    <xf numFmtId="0" fontId="13" fillId="0" borderId="7" xfId="0" quotePrefix="0">
      <alignment horizontal="center" vertical="center" wrapText="1"/>
    </xf>
    <xf numFmtId="0" fontId="13" fillId="0" borderId="14" xfId="0" quotePrefix="0">
      <alignment horizontal="center" vertical="center"/>
    </xf>
    <xf numFmtId="0" fontId="13" fillId="0" borderId="15" xfId="0" quotePrefix="0">
      <alignment horizontal="center" vertical="center" wrapText="1"/>
      <protection locked="0"/>
    </xf>
    <xf numFmtId="0" fontId="13" fillId="0" borderId="11" xfId="0" quotePrefix="0">
      <alignment horizontal="center" vertical="center" wrapText="1"/>
    </xf>
    <xf numFmtId="0" fontId="13" fillId="0" borderId="12" xfId="0" quotePrefix="0">
      <alignment horizontal="center" vertical="center" wrapText="1"/>
    </xf>
    <xf numFmtId="0" fontId="2" fillId="0" borderId="12" xfId="0" quotePrefix="0">
      <alignment horizontal="center" vertical="center"/>
    </xf>
    <xf numFmtId="0" fontId="3" fillId="0" borderId="12" xfId="0" quotePrefix="0">
      <alignment vertical="center" wrapText="1"/>
    </xf>
    <xf numFmtId="0" fontId="16" fillId="0" borderId="1" xfId="0" quotePrefix="1">
      <alignment horizontal="center" vertical="center"/>
    </xf>
    <xf numFmtId="0" fontId="13" fillId="0" borderId="12" xfId="0" quotePrefix="0">
      <alignment horizontal="center" vertical="center"/>
      <protection locked="0"/>
    </xf>
    <xf numFmtId="0" fontId="2" fillId="0" borderId="12" xfId="0" quotePrefix="0">
      <alignment horizontal="center" vertical="center" wrapText="1"/>
    </xf>
    <xf numFmtId="0" fontId="3" fillId="0" borderId="12" xfId="0" quotePrefix="0">
      <alignment horizontal="center" vertical="center" wrapText="1"/>
    </xf>
    <xf numFmtId="0" fontId="3" fillId="2" borderId="12" xfId="0" quotePrefix="0">
      <alignment horizontal="left" vertical="center" wrapText="1"/>
      <protection locked="0"/>
    </xf>
    <xf numFmtId="0" fontId="17" fillId="0" borderId="1" xfId="0" quotePrefix="0">
      <alignment horizontal="right" vertical="bottom"/>
      <protection locked="0"/>
    </xf>
    <xf numFmtId="49" fontId="17" fillId="0" borderId="1" xfId="0" quotePrefix="0">
      <protection locked="0"/>
    </xf>
    <xf numFmtId="0" fontId="12" fillId="0" borderId="1" xfId="0" quotePrefix="1">
      <alignment horizontal="center" vertical="center" wrapText="1"/>
      <protection locked="0"/>
    </xf>
    <xf numFmtId="0" fontId="12" fillId="0" borderId="1" xfId="0" quotePrefix="0">
      <alignment horizontal="center" vertical="center" wrapText="1"/>
      <protection locked="0"/>
    </xf>
    <xf numFmtId="0" fontId="12" fillId="0" borderId="1" xfId="0" quotePrefix="0">
      <alignment horizontal="center" vertical="center"/>
      <protection locked="0"/>
    </xf>
    <xf numFmtId="49" fontId="13" fillId="0" borderId="3" xfId="0" quotePrefix="0">
      <alignment horizontal="center" vertical="center" wrapText="1"/>
      <protection locked="0"/>
    </xf>
    <xf numFmtId="49" fontId="13" fillId="0" borderId="7" xfId="0" quotePrefix="0">
      <alignment horizontal="center" vertical="center" wrapText="1"/>
      <protection locked="0"/>
    </xf>
    <xf numFmtId="0" fontId="13" fillId="0" borderId="3" xfId="0" quotePrefix="0">
      <alignment horizontal="center" vertical="center"/>
    </xf>
    <xf numFmtId="49" fontId="13" fillId="0" borderId="12" xfId="0" quotePrefix="0">
      <alignment horizontal="center" vertical="center"/>
      <protection locked="0"/>
    </xf>
    <xf numFmtId="0" fontId="2" fillId="0" borderId="6" xfId="0" quotePrefix="0">
      <alignment horizontal="center" vertical="center"/>
      <protection locked="0"/>
    </xf>
    <xf numFmtId="0" fontId="16" fillId="0" borderId="1" xfId="0" quotePrefix="0">
      <alignment horizontal="center" vertical="center" wrapText="1"/>
    </xf>
    <xf numFmtId="0" fontId="3" fillId="0" borderId="1" xfId="0" quotePrefix="0">
      <alignment horizontal="right" vertical="bottom"/>
      <protection locked="0"/>
    </xf>
    <xf numFmtId="0" fontId="13" fillId="0" borderId="4" xfId="0" quotePrefix="0">
      <alignment horizontal="center" vertical="center"/>
      <protection locked="0"/>
    </xf>
    <xf numFmtId="0" fontId="13" fillId="0" borderId="4" xfId="0" quotePrefix="0">
      <alignment horizontal="center" vertical="center" wrapText="1"/>
    </xf>
    <xf numFmtId="0" fontId="13" fillId="0" borderId="5" xfId="0" quotePrefix="0">
      <alignment horizontal="center" vertical="center" wrapText="1"/>
    </xf>
    <xf numFmtId="0" fontId="13" fillId="0" borderId="8" xfId="0" quotePrefix="0">
      <alignment horizontal="center" vertical="center"/>
      <protection locked="0"/>
    </xf>
    <xf numFmtId="0" fontId="13" fillId="0" borderId="8" xfId="0" quotePrefix="0">
      <alignment horizontal="center" vertical="center" wrapText="1"/>
    </xf>
    <xf numFmtId="0" fontId="13" fillId="0" borderId="8" xfId="0" quotePrefix="0">
      <alignment horizontal="center" vertical="center" wrapText="1"/>
      <protection locked="0"/>
    </xf>
    <xf numFmtId="0" fontId="13" fillId="0" borderId="9" xfId="0" quotePrefix="0">
      <alignment horizontal="center" vertical="center" wrapText="1"/>
    </xf>
    <xf numFmtId="0" fontId="13" fillId="0" borderId="9" xfId="0" quotePrefix="0">
      <alignment horizontal="center" vertical="center"/>
      <protection locked="0"/>
    </xf>
    <xf numFmtId="0" fontId="13" fillId="0" borderId="9" xfId="0" quotePrefix="0">
      <alignment horizontal="center" vertical="center" wrapText="1"/>
      <protection locked="0"/>
    </xf>
    <xf numFmtId="0" fontId="13" fillId="0" borderId="10" xfId="0" quotePrefix="0">
      <alignment horizontal="center" vertical="center"/>
      <protection locked="0"/>
    </xf>
    <xf numFmtId="0" fontId="13" fillId="0" borderId="10" xfId="0" quotePrefix="0">
      <alignment horizontal="center" vertical="center" wrapText="1"/>
    </xf>
    <xf numFmtId="0" fontId="13" fillId="0" borderId="10" xfId="0" quotePrefix="0">
      <alignment horizontal="center" vertical="center" wrapText="1"/>
      <protection locked="0"/>
    </xf>
    <xf numFmtId="175" fontId="7" fillId="0" borderId="2" xfId="8" quotePrefix="0">
      <alignment horizontal="center" vertical="center"/>
    </xf>
    <xf numFmtId="175" fontId="8" fillId="0" borderId="2" xfId="0" quotePrefix="0">
      <alignment horizontal="center" vertical="center"/>
    </xf>
    <xf numFmtId="0" fontId="3" fillId="0" borderId="11" xfId="0" quotePrefix="0">
      <alignment horizontal="left" vertical="center" wrapText="1"/>
    </xf>
    <xf numFmtId="0" fontId="3" fillId="0" borderId="10" xfId="0" quotePrefix="0">
      <alignment horizontal="left" vertical="center"/>
      <protection locked="0"/>
    </xf>
    <xf numFmtId="0" fontId="3" fillId="0" borderId="10" xfId="0" quotePrefix="0">
      <alignment horizontal="left" vertical="center" wrapText="1"/>
    </xf>
    <xf numFmtId="3" fontId="3" fillId="0" borderId="10" xfId="0" quotePrefix="0">
      <alignment horizontal="right" vertical="center"/>
    </xf>
    <xf numFmtId="0" fontId="3" fillId="0" borderId="15" xfId="0" quotePrefix="0">
      <alignment horizontal="center" vertical="center"/>
    </xf>
    <xf numFmtId="0" fontId="3" fillId="0" borderId="9" xfId="0" quotePrefix="0">
      <alignment horizontal="left" vertical="center"/>
      <protection locked="0"/>
    </xf>
    <xf numFmtId="0" fontId="3" fillId="0" borderId="9" xfId="0" quotePrefix="0">
      <alignment horizontal="left" vertical="center"/>
    </xf>
    <xf numFmtId="0" fontId="3" fillId="0" borderId="16" xfId="0" quotePrefix="0">
      <alignment horizontal="left" vertical="center"/>
    </xf>
    <xf numFmtId="0" fontId="3" fillId="0" borderId="16" xfId="0" quotePrefix="0">
      <alignment horizontal="left" vertical="center"/>
      <protection locked="0"/>
    </xf>
    <xf numFmtId="0" fontId="3" fillId="2" borderId="16" xfId="0" quotePrefix="0">
      <alignment horizontal="left" vertical="center"/>
    </xf>
    <xf numFmtId="170" fontId="8" fillId="0" borderId="16" xfId="0" quotePrefix="0">
      <alignment horizontal="left" vertical="center"/>
    </xf>
    <xf numFmtId="0" fontId="2" fillId="0" borderId="1" xfId="0" quotePrefix="0">
      <alignment vertical="bottom" wrapText="1"/>
    </xf>
    <xf numFmtId="0" fontId="3" fillId="0" borderId="1" xfId="0" quotePrefix="0">
      <alignment vertical="top" wrapText="1"/>
      <protection locked="0"/>
    </xf>
    <xf numFmtId="0" fontId="3" fillId="0" borderId="1" xfId="0" quotePrefix="0">
      <alignment horizontal="right" vertical="center" wrapText="1"/>
      <protection locked="0"/>
    </xf>
    <xf numFmtId="0" fontId="16" fillId="0" borderId="1" xfId="0" quotePrefix="1">
      <alignment horizontal="center" vertical="center" wrapText="1"/>
    </xf>
    <xf numFmtId="0" fontId="15" fillId="0" borderId="1" xfId="0" quotePrefix="0">
      <alignment horizontal="center" vertical="center" wrapText="1"/>
    </xf>
    <xf numFmtId="0" fontId="15" fillId="0" borderId="1" xfId="0" quotePrefix="0">
      <alignment horizontal="center" vertical="center" wrapText="1"/>
      <protection locked="0"/>
    </xf>
    <xf numFmtId="0" fontId="3" fillId="0" borderId="1" xfId="0" quotePrefix="0">
      <alignment horizontal="left" vertical="center" wrapText="1"/>
    </xf>
    <xf numFmtId="0" fontId="13" fillId="0" borderId="1" xfId="0" quotePrefix="0">
      <alignment vertical="bottom" wrapText="1"/>
    </xf>
    <xf numFmtId="0" fontId="3" fillId="0" borderId="1" xfId="0" quotePrefix="0">
      <alignment horizontal="right" vertical="bottom" wrapText="1"/>
      <protection locked="0"/>
    </xf>
    <xf numFmtId="0" fontId="2" fillId="0" borderId="1" xfId="0" quotePrefix="0">
      <alignment horizontal="right" vertical="bottom" wrapText="1"/>
    </xf>
    <xf numFmtId="0" fontId="13" fillId="0" borderId="2" xfId="0" quotePrefix="0">
      <alignment horizontal="center" vertical="center"/>
      <protection locked="0"/>
    </xf>
    <xf numFmtId="0" fontId="13" fillId="0" borderId="14" xfId="0" quotePrefix="0">
      <alignment horizontal="center" vertical="center" wrapText="1"/>
    </xf>
    <xf numFmtId="0" fontId="2" fillId="0" borderId="2" xfId="0" quotePrefix="0">
      <alignment horizontal="center" vertical="center"/>
      <protection locked="0"/>
    </xf>
    <xf numFmtId="0" fontId="16" fillId="0" borderId="1" xfId="0" quotePrefix="0">
      <alignment horizontal="center" vertical="center"/>
    </xf>
    <xf numFmtId="0" fontId="3" fillId="2" borderId="1" xfId="0" quotePrefix="0">
      <alignment horizontal="center" vertical="center" wrapText="1"/>
      <protection locked="0"/>
    </xf>
    <xf numFmtId="0" fontId="5" fillId="0" borderId="1" xfId="0" quotePrefix="0">
      <alignment vertical="top"/>
      <protection locked="0"/>
    </xf>
    <xf numFmtId="0" fontId="5" fillId="0" borderId="1" xfId="0" quotePrefix="0">
      <alignment vertical="top"/>
    </xf>
    <xf numFmtId="0" fontId="5" fillId="0" borderId="1" xfId="0" quotePrefix="0">
      <alignment horizontal="right" vertical="center"/>
    </xf>
    <xf numFmtId="0" fontId="2" fillId="2" borderId="1" xfId="0" quotePrefix="0">
      <alignment horizontal="right" vertical="center"/>
      <protection locked="0"/>
    </xf>
    <xf numFmtId="0" fontId="3" fillId="2" borderId="2" xfId="0" quotePrefix="0">
      <alignment horizontal="center" vertical="center" wrapText="1"/>
    </xf>
    <xf numFmtId="0" fontId="3" fillId="0" borderId="2" xfId="0" quotePrefix="0">
      <alignment horizontal="center" vertical="center" wrapText="1"/>
      <protection locked="0"/>
    </xf>
    <xf numFmtId="0" fontId="3" fillId="0" borderId="2" xfId="0" quotePrefix="0">
      <alignment horizontal="center" vertical="center" wrapText="1"/>
    </xf>
    <xf numFmtId="0" fontId="3" fillId="2" borderId="2" xfId="0" quotePrefix="0">
      <alignment horizontal="left" vertical="center" wrapText="1"/>
    </xf>
    <xf numFmtId="3" fontId="3" fillId="2" borderId="2" xfId="0" quotePrefix="0">
      <alignment horizontal="right" vertical="center"/>
      <protection locked="0"/>
    </xf>
    <xf numFmtId="4" fontId="3" fillId="0" borderId="2" xfId="0" quotePrefix="0">
      <alignment horizontal="right" vertical="center"/>
      <protection locked="0"/>
    </xf>
    <xf numFmtId="0" fontId="3" fillId="0" borderId="2" xfId="0" quotePrefix="0">
      <alignment horizontal="center" vertical="center"/>
    </xf>
    <xf numFmtId="0" fontId="3" fillId="0" borderId="2" xfId="0" quotePrefix="0">
      <alignment horizontal="left" vertical="bottom"/>
      <protection locked="0"/>
    </xf>
    <xf numFmtId="0" fontId="3" fillId="0" borderId="2" xfId="0" quotePrefix="0">
      <alignment horizontal="left" vertical="bottom"/>
    </xf>
    <xf numFmtId="0" fontId="3" fillId="2" borderId="2" xfId="0" quotePrefix="0">
      <alignment horizontal="right" vertical="center"/>
    </xf>
    <xf numFmtId="0" fontId="15" fillId="0" borderId="1" xfId="0" quotePrefix="1">
      <alignment horizontal="center" vertical="center"/>
    </xf>
    <xf numFmtId="4" fontId="3" fillId="0" borderId="12" xfId="0" quotePrefix="0">
      <alignment horizontal="right" vertical="center" wrapText="1"/>
    </xf>
    <xf numFmtId="4" fontId="7" fillId="0" borderId="2" xfId="2" quotePrefix="0">
      <alignment horizontal="right" vertical="center"/>
    </xf>
    <xf numFmtId="0" fontId="3" fillId="0" borderId="12" xfId="0" quotePrefix="0">
      <alignment horizontal="left" vertical="center" wrapText="1"/>
      <protection locked="0"/>
    </xf>
    <xf numFmtId="4" fontId="3" fillId="0" borderId="12" xfId="0" quotePrefix="0">
      <alignment horizontal="right" vertical="center" wrapText="1"/>
      <protection locked="0"/>
    </xf>
    <xf numFmtId="0" fontId="3" fillId="0" borderId="12" xfId="0" quotePrefix="0">
      <alignment horizontal="left" vertical="center"/>
      <protection locked="0"/>
    </xf>
    <xf numFmtId="0" fontId="3" fillId="0" borderId="13" xfId="0" quotePrefix="0">
      <alignment horizontal="center" vertical="center" wrapText="1"/>
      <protection locked="0"/>
    </xf>
    <xf numFmtId="0" fontId="3" fillId="0" borderId="5" xfId="0" quotePrefix="0">
      <alignment horizontal="left" vertical="center" wrapText="1"/>
      <protection locked="0"/>
    </xf>
    <xf numFmtId="0" fontId="3" fillId="0" borderId="6" xfId="0" quotePrefix="0">
      <alignment horizontal="left" vertical="center" wrapText="1"/>
      <protection locked="0"/>
    </xf>
  </cellXfs>
  <cellStyles count="9">
    <cellStyle name="Normal" xfId="1" builtinId="0"/>
    <cellStyle name="NumberStyle" xfId="2"/>
    <cellStyle name="TextStyle" xfId="3"/>
    <cellStyle name="MoneyStyle" xfId="2"/>
    <cellStyle name="TimeStyle" xfId="4"/>
    <cellStyle name="DateStyle" xfId="5"/>
    <cellStyle name="DateTimeStyle" xfId="6"/>
    <cellStyle name="PercentStyle" xfId="7"/>
    <cellStyle name="IntegralNumberStyle" xf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sharedStrings" Target="sharedStrings.xml"/><Relationship Id="rId19" Type="http://schemas.openxmlformats.org/officeDocument/2006/relationships/styles" Target="styles.xml"/><Relationship Id="rId20"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BD9EE6C-AC91-D96D-FCA3-057FB416E9A4}" mc:Ignorable="x14ac xr xr2 xr3">
  <sheetPr>
    <outlinePr summaryRight="0"/>
  </sheetPr>
  <dimension ref="A1:D36"/>
  <sheetViews>
    <sheetView showGridLines="0" showZeros="0" topLeftCell="A26" workbookViewId="0" tabSelected="1">
      <selection activeCell="A1" sqref="A1"/>
    </sheetView>
  </sheetViews>
  <sheetFormatPr defaultRowHeight="12.75" defaultColWidth="8.57421875" customHeight="1"/>
  <cols>
    <col min="1" max="4" width="41.00390625" customWidth="1"/>
  </cols>
  <sheetData>
    <row r="1" ht="15" customHeight="1">
      <c r="A1" s="1"/>
      <c r="B1" s="1"/>
      <c r="C1" s="1"/>
      <c r="D1" s="2" t="s">
        <v>0</v>
      </c>
    </row>
    <row r="2" ht="41.25" customHeight="1">
      <c r="A2" s="3" t="str">
        <f>"2026"&amp;"年部门财务收支预算总表"</f>
        <v>2026年部门财务收支预算总表</v>
      </c>
    </row>
    <row r="3" ht="17.25" customHeight="1">
      <c r="A3" s="4" t="str">
        <f>"单位名称："&amp;"中国共产党嵩明县委员会统一战线工作部"</f>
        <v>单位名称：中国共产党嵩明县委员会统一战线工作部</v>
      </c>
      <c r="B3" s="5"/>
      <c r="D3" s="6" t="s">
        <v>3</v>
      </c>
    </row>
    <row r="4" ht="23.25" customHeight="1">
      <c r="A4" s="7" t="s">
        <v>4</v>
      </c>
      <c r="B4" s="8"/>
      <c r="C4" s="7" t="s">
        <v>5</v>
      </c>
      <c r="D4" s="8"/>
    </row>
    <row r="5" ht="24" customHeight="1">
      <c r="A5" s="7" t="s">
        <v>6</v>
      </c>
      <c r="B5" s="7" t="s">
        <v>7</v>
      </c>
      <c r="C5" s="7" t="s">
        <v>8</v>
      </c>
      <c r="D5" s="7" t="s">
        <v>7</v>
      </c>
    </row>
    <row r="6" ht="17.25" customHeight="1">
      <c r="A6" s="9" t="s">
        <v>9</v>
      </c>
      <c r="B6" s="10">
        <v>4333766.84</v>
      </c>
      <c r="C6" s="9" t="s">
        <v>10</v>
      </c>
      <c r="D6" s="10">
        <v>3270650</v>
      </c>
    </row>
    <row r="7" ht="17.25" customHeight="1">
      <c r="A7" s="9" t="s">
        <v>11</v>
      </c>
      <c r="B7" s="10"/>
      <c r="C7" s="9" t="s">
        <v>12</v>
      </c>
      <c r="D7" s="10"/>
    </row>
    <row r="8" ht="17.25" customHeight="1">
      <c r="A8" s="9" t="s">
        <v>13</v>
      </c>
      <c r="B8" s="10"/>
      <c r="C8" s="11" t="s">
        <v>14</v>
      </c>
      <c r="D8" s="10"/>
    </row>
    <row r="9" ht="17.25" customHeight="1">
      <c r="A9" s="9" t="s">
        <v>15</v>
      </c>
      <c r="B9" s="10"/>
      <c r="C9" s="11" t="s">
        <v>16</v>
      </c>
      <c r="D9" s="10"/>
    </row>
    <row r="10" ht="17.25" customHeight="1">
      <c r="A10" s="9" t="s">
        <v>17</v>
      </c>
      <c r="B10" s="10"/>
      <c r="C10" s="11" t="s">
        <v>18</v>
      </c>
      <c r="D10" s="10"/>
    </row>
    <row r="11" ht="17.25" customHeight="1">
      <c r="A11" s="9" t="s">
        <v>19</v>
      </c>
      <c r="B11" s="10"/>
      <c r="C11" s="11" t="s">
        <v>20</v>
      </c>
      <c r="D11" s="10"/>
    </row>
    <row r="12" ht="17.25" customHeight="1">
      <c r="A12" s="9" t="s">
        <v>21</v>
      </c>
      <c r="B12" s="10"/>
      <c r="C12" s="12" t="s">
        <v>22</v>
      </c>
      <c r="D12" s="10"/>
    </row>
    <row r="13" ht="17.25" customHeight="1">
      <c r="A13" s="9" t="s">
        <v>23</v>
      </c>
      <c r="B13" s="10"/>
      <c r="C13" s="12" t="s">
        <v>24</v>
      </c>
      <c r="D13" s="10">
        <v>507851.22</v>
      </c>
    </row>
    <row r="14" ht="17.25" customHeight="1">
      <c r="A14" s="9" t="s">
        <v>25</v>
      </c>
      <c r="B14" s="10"/>
      <c r="C14" s="12" t="s">
        <v>26</v>
      </c>
      <c r="D14" s="10">
        <v>288811.74</v>
      </c>
    </row>
    <row r="15" ht="17.25" customHeight="1">
      <c r="A15" s="9" t="s">
        <v>27</v>
      </c>
      <c r="B15" s="13"/>
      <c r="C15" s="12" t="s">
        <v>28</v>
      </c>
      <c r="D15" s="10"/>
    </row>
    <row r="16" ht="17.25" customHeight="1">
      <c r="A16" s="14"/>
      <c r="B16" s="10"/>
      <c r="C16" s="12" t="s">
        <v>29</v>
      </c>
      <c r="D16" s="10"/>
    </row>
    <row r="17" ht="17.25" customHeight="1">
      <c r="A17" s="15"/>
      <c r="B17" s="10"/>
      <c r="C17" s="12" t="s">
        <v>30</v>
      </c>
      <c r="D17" s="10"/>
    </row>
    <row r="18" ht="17.25" customHeight="1">
      <c r="A18" s="15"/>
      <c r="B18" s="10"/>
      <c r="C18" s="12" t="s">
        <v>31</v>
      </c>
      <c r="D18" s="10"/>
    </row>
    <row r="19" ht="17.25" customHeight="1">
      <c r="A19" s="15"/>
      <c r="B19" s="10"/>
      <c r="C19" s="12" t="s">
        <v>32</v>
      </c>
      <c r="D19" s="10"/>
    </row>
    <row r="20" ht="17.25" customHeight="1">
      <c r="A20" s="15"/>
      <c r="B20" s="10"/>
      <c r="C20" s="12" t="s">
        <v>33</v>
      </c>
      <c r="D20" s="10"/>
    </row>
    <row r="21" ht="17.25" customHeight="1">
      <c r="A21" s="15"/>
      <c r="B21" s="10"/>
      <c r="C21" s="12" t="s">
        <v>34</v>
      </c>
      <c r="D21" s="10"/>
    </row>
    <row r="22" ht="17.25" customHeight="1">
      <c r="A22" s="15"/>
      <c r="B22" s="10"/>
      <c r="C22" s="12" t="s">
        <v>35</v>
      </c>
      <c r="D22" s="10"/>
    </row>
    <row r="23" ht="17.25" customHeight="1">
      <c r="A23" s="15"/>
      <c r="B23" s="10"/>
      <c r="C23" s="12" t="s">
        <v>36</v>
      </c>
      <c r="D23" s="10"/>
    </row>
    <row r="24" ht="17.25" customHeight="1">
      <c r="A24" s="15"/>
      <c r="B24" s="10"/>
      <c r="C24" s="12" t="s">
        <v>37</v>
      </c>
      <c r="D24" s="10">
        <v>266453.88</v>
      </c>
    </row>
    <row r="25" ht="17.25" customHeight="1">
      <c r="A25" s="15"/>
      <c r="B25" s="10"/>
      <c r="C25" s="12" t="s">
        <v>38</v>
      </c>
      <c r="D25" s="10"/>
    </row>
    <row r="26" ht="17.25" customHeight="1">
      <c r="A26" s="15"/>
      <c r="B26" s="10"/>
      <c r="C26" s="14" t="s">
        <v>39</v>
      </c>
      <c r="D26" s="10"/>
    </row>
    <row r="27" ht="17.25" customHeight="1">
      <c r="A27" s="15"/>
      <c r="B27" s="10"/>
      <c r="C27" s="12" t="s">
        <v>40</v>
      </c>
      <c r="D27" s="10"/>
    </row>
    <row r="28" ht="16.5" customHeight="1">
      <c r="A28" s="15"/>
      <c r="B28" s="10"/>
      <c r="C28" s="12" t="s">
        <v>41</v>
      </c>
      <c r="D28" s="10"/>
    </row>
    <row r="29" ht="16.5" customHeight="1">
      <c r="A29" s="15"/>
      <c r="B29" s="10"/>
      <c r="C29" s="14" t="s">
        <v>42</v>
      </c>
      <c r="D29" s="10"/>
    </row>
    <row r="30" ht="17.25" customHeight="1">
      <c r="A30" s="15"/>
      <c r="B30" s="10"/>
      <c r="C30" s="14" t="s">
        <v>43</v>
      </c>
      <c r="D30" s="10"/>
    </row>
    <row r="31" ht="17.25" customHeight="1">
      <c r="A31" s="15"/>
      <c r="B31" s="10"/>
      <c r="C31" s="12" t="s">
        <v>44</v>
      </c>
      <c r="D31" s="10"/>
    </row>
    <row r="32" ht="16.5" customHeight="1">
      <c r="A32" s="15" t="s">
        <v>45</v>
      </c>
      <c r="B32" s="10">
        <v>4333766.84</v>
      </c>
      <c r="C32" s="15" t="s">
        <v>46</v>
      </c>
      <c r="D32" s="10">
        <v>4333766.84</v>
      </c>
    </row>
    <row r="33" ht="16.5" customHeight="1">
      <c r="A33" s="14" t="s">
        <v>47</v>
      </c>
      <c r="B33" s="10"/>
      <c r="C33" s="14" t="s">
        <v>48</v>
      </c>
      <c r="D33" s="10"/>
    </row>
    <row r="34" ht="16.5" customHeight="1">
      <c r="A34" s="12" t="s">
        <v>49</v>
      </c>
      <c r="B34" s="13"/>
      <c r="C34" s="12" t="s">
        <v>49</v>
      </c>
      <c r="D34" s="13"/>
    </row>
    <row r="35" ht="16.5" customHeight="1">
      <c r="A35" s="12" t="s">
        <v>50</v>
      </c>
      <c r="B35" s="13"/>
      <c r="C35" s="12" t="s">
        <v>51</v>
      </c>
      <c r="D35" s="13"/>
    </row>
    <row r="36" ht="16.5" customHeight="1">
      <c r="A36" s="16" t="s">
        <v>52</v>
      </c>
      <c r="B36" s="10">
        <v>4333766.84</v>
      </c>
      <c r="C36" s="16" t="s">
        <v>53</v>
      </c>
      <c r="D36" s="10">
        <v>4333766.84</v>
      </c>
    </row>
  </sheetData>
  <mergeCells>
    <mergeCell ref="A2:D2"/>
    <mergeCell ref="A3:B3"/>
    <mergeCell ref="A4:B4"/>
    <mergeCell ref="C4:D4"/>
  </mergeCells>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62D79A5-2E4E-5625-83D3-B829C668E158}" mc:Ignorable="x14ac xr xr2 xr3">
  <sheetPr>
    <outlinePr summaryRight="0"/>
  </sheetPr>
  <dimension ref="A1:F9"/>
  <sheetViews>
    <sheetView showZeros="0" topLeftCell="A1" workbookViewId="0" tabSelected="1">
      <selection activeCell="A1" sqref="A1"/>
    </sheetView>
  </sheetViews>
  <sheetFormatPr defaultRowHeight="14.25" defaultColWidth="9.140625" customHeight="1"/>
  <cols>
    <col min="1" max="1" width="32.140625" customWidth="1"/>
    <col min="2" max="2" width="20.7109375" customWidth="1"/>
    <col min="3" max="3" width="32.140625" customWidth="1"/>
    <col min="4" max="4" width="27.7109375" customWidth="1"/>
    <col min="5" max="6" width="36.7109375" customWidth="1"/>
  </cols>
  <sheetData>
    <row r="1" ht="12" customHeight="1">
      <c r="A1" s="142">
        <v>1</v>
      </c>
      <c r="B1" s="143">
        <v>0</v>
      </c>
      <c r="C1" s="142">
        <v>1</v>
      </c>
      <c r="D1" s="67"/>
      <c r="E1" s="67"/>
      <c r="F1" s="127" t="s">
        <v>359</v>
      </c>
    </row>
    <row r="2" ht="42" customHeight="1">
      <c r="A2" s="144" t="str">
        <f>"2026"&amp;"年部门政府性基金预算支出预算表"</f>
        <v>2026年部门政府性基金预算支出预算表</v>
      </c>
      <c r="B2" s="145" t="s">
        <v>361</v>
      </c>
      <c r="C2" s="146"/>
      <c r="D2" s="65"/>
      <c r="E2" s="65"/>
      <c r="F2" s="65"/>
    </row>
    <row r="3" ht="13.5" customHeight="1">
      <c r="A3" s="66" t="str">
        <f>"单位名称："&amp;"中国共产党嵩明县委员会统一战线工作部"</f>
        <v>单位名称：中国共产党嵩明县委员会统一战线工作部</v>
      </c>
      <c r="B3" s="66" t="s">
        <v>362</v>
      </c>
      <c r="C3" s="142"/>
      <c r="D3" s="67"/>
      <c r="E3" s="67"/>
      <c r="F3" s="127" t="s">
        <v>3</v>
      </c>
    </row>
    <row r="4" ht="19.5" customHeight="1">
      <c r="A4" s="70" t="s">
        <v>199</v>
      </c>
      <c r="B4" s="147" t="s">
        <v>78</v>
      </c>
      <c r="C4" s="70" t="s">
        <v>79</v>
      </c>
      <c r="D4" s="113" t="s">
        <v>363</v>
      </c>
      <c r="E4" s="72"/>
      <c r="F4" s="73"/>
    </row>
    <row r="5" ht="18.75" customHeight="1">
      <c r="A5" s="112"/>
      <c r="B5" s="148"/>
      <c r="C5" s="112"/>
      <c r="D5" s="149" t="s">
        <v>58</v>
      </c>
      <c r="E5" s="113" t="s">
        <v>81</v>
      </c>
      <c r="F5" s="149" t="s">
        <v>82</v>
      </c>
    </row>
    <row r="6" ht="18.75" customHeight="1">
      <c r="A6" s="138">
        <v>1</v>
      </c>
      <c r="B6" s="150" t="s">
        <v>89</v>
      </c>
      <c r="C6" s="138">
        <v>3</v>
      </c>
      <c r="D6" s="77">
        <v>4</v>
      </c>
      <c r="E6" s="77">
        <v>5</v>
      </c>
      <c r="F6" s="77">
        <v>6</v>
      </c>
    </row>
    <row r="7" ht="21" customHeight="1">
      <c r="A7" s="141"/>
      <c r="B7" s="141"/>
      <c r="C7" s="141"/>
      <c r="D7" s="10"/>
      <c r="E7" s="10"/>
      <c r="F7" s="10"/>
    </row>
    <row r="8" ht="21" customHeight="1">
      <c r="A8" s="141"/>
      <c r="B8" s="141"/>
      <c r="C8" s="141"/>
      <c r="D8" s="10"/>
      <c r="E8" s="10"/>
      <c r="F8" s="10"/>
    </row>
    <row r="9" ht="18.75" customHeight="1">
      <c r="A9" s="21" t="s">
        <v>187</v>
      </c>
      <c r="B9" s="21" t="s">
        <v>187</v>
      </c>
      <c r="C9" s="151" t="s">
        <v>187</v>
      </c>
      <c r="D9" s="10"/>
      <c r="E9" s="10"/>
      <c r="F9" s="10"/>
    </row>
  </sheetData>
  <mergeCells>
    <mergeCell ref="A2:F2"/>
    <mergeCell ref="A9:C9"/>
    <mergeCell ref="D4:F4"/>
    <mergeCell ref="B4:B5"/>
    <mergeCell ref="C4:C5"/>
    <mergeCell ref="A4:A5"/>
    <mergeCell ref="A3:C3"/>
  </mergeCells>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620B86E-8CC3-00D6-3B53-12CF8F9E19DE}" mc:Ignorable="x14ac xr xr2 xr3">
  <sheetPr>
    <outlinePr summaryRight="0"/>
  </sheetPr>
  <dimension ref="A1:S14"/>
  <sheetViews>
    <sheetView showZeros="0" topLeftCell="A1" workbookViewId="0" tabSelected="1">
      <selection activeCell="A1" sqref="A1"/>
    </sheetView>
  </sheetViews>
  <sheetFormatPr defaultRowHeight="14.25" defaultColWidth="9.140625" customHeight="1"/>
  <cols>
    <col min="1" max="2" width="32.57421875" customWidth="1"/>
    <col min="3" max="3" width="41.140625" customWidth="1"/>
    <col min="4" max="4" width="21.7109375" customWidth="1"/>
    <col min="5" max="5" width="35.28125" customWidth="1"/>
    <col min="6" max="6" width="7.7109375" customWidth="1"/>
    <col min="7" max="7" width="11.140625" customWidth="1"/>
    <col min="8" max="8" width="13.28125" customWidth="1"/>
    <col min="9" max="18" width="20.00390625" customWidth="1"/>
    <col min="19" max="19" width="19.8515625" customWidth="1"/>
  </cols>
  <sheetData>
    <row r="1" ht="15.75" customHeight="1">
      <c r="B1" s="98"/>
      <c r="C1" s="98"/>
      <c r="R1" s="99"/>
      <c r="S1" s="99" t="s">
        <v>364</v>
      </c>
    </row>
    <row r="2" ht="41.25" customHeight="1">
      <c r="A2" s="152" t="str">
        <f>"2026"&amp;"年部门政府采购预算表"</f>
        <v>2026年部门政府采购预算表</v>
      </c>
      <c r="B2" s="100"/>
      <c r="C2" s="100"/>
      <c r="D2" s="101"/>
      <c r="E2" s="101"/>
      <c r="F2" s="101"/>
      <c r="G2" s="101"/>
      <c r="H2" s="101"/>
      <c r="I2" s="101"/>
      <c r="J2" s="101"/>
      <c r="K2" s="101"/>
      <c r="L2" s="101"/>
      <c r="M2" s="100"/>
      <c r="N2" s="101"/>
      <c r="O2" s="101"/>
      <c r="P2" s="100"/>
      <c r="Q2" s="101"/>
      <c r="R2" s="100"/>
      <c r="S2" s="100"/>
    </row>
    <row r="3" ht="18.75" customHeight="1">
      <c r="A3" s="88" t="str">
        <f>"单位名称："&amp;"中国共产党嵩明县委员会统一战线工作部"</f>
        <v>单位名称：中国共产党嵩明县委员会统一战线工作部</v>
      </c>
      <c r="B3" s="104"/>
      <c r="C3" s="104"/>
      <c r="D3" s="105"/>
      <c r="E3" s="105"/>
      <c r="F3" s="105"/>
      <c r="G3" s="105"/>
      <c r="H3" s="105"/>
      <c r="I3" s="105"/>
      <c r="J3" s="105"/>
      <c r="K3" s="105"/>
      <c r="L3" s="105"/>
      <c r="R3" s="153"/>
      <c r="S3" s="127" t="s">
        <v>3</v>
      </c>
    </row>
    <row r="4" ht="15.75" customHeight="1">
      <c r="A4" s="128" t="s">
        <v>198</v>
      </c>
      <c r="B4" s="154" t="s">
        <v>199</v>
      </c>
      <c r="C4" s="154" t="s">
        <v>366</v>
      </c>
      <c r="D4" s="155" t="s">
        <v>367</v>
      </c>
      <c r="E4" s="155" t="s">
        <v>368</v>
      </c>
      <c r="F4" s="155" t="s">
        <v>369</v>
      </c>
      <c r="G4" s="155" t="s">
        <v>370</v>
      </c>
      <c r="H4" s="155" t="s">
        <v>371</v>
      </c>
      <c r="I4" s="156" t="s">
        <v>206</v>
      </c>
      <c r="J4" s="156"/>
      <c r="K4" s="156"/>
      <c r="L4" s="156"/>
      <c r="M4" s="108"/>
      <c r="N4" s="156"/>
      <c r="O4" s="156"/>
      <c r="P4" s="107"/>
      <c r="Q4" s="156"/>
      <c r="R4" s="108"/>
      <c r="S4" s="109"/>
    </row>
    <row r="5" ht="17.25" customHeight="1">
      <c r="A5" s="130"/>
      <c r="B5" s="157"/>
      <c r="C5" s="157"/>
      <c r="D5" s="158"/>
      <c r="E5" s="158"/>
      <c r="F5" s="158"/>
      <c r="G5" s="158"/>
      <c r="H5" s="158"/>
      <c r="I5" s="158" t="s">
        <v>58</v>
      </c>
      <c r="J5" s="158" t="s">
        <v>61</v>
      </c>
      <c r="K5" s="158" t="s">
        <v>372</v>
      </c>
      <c r="L5" s="158" t="s">
        <v>373</v>
      </c>
      <c r="M5" s="159" t="s">
        <v>374</v>
      </c>
      <c r="N5" s="160" t="s">
        <v>375</v>
      </c>
      <c r="O5" s="160"/>
      <c r="P5" s="161"/>
      <c r="Q5" s="160"/>
      <c r="R5" s="162"/>
      <c r="S5" s="163"/>
    </row>
    <row r="6" ht="54" customHeight="1">
      <c r="A6" s="133"/>
      <c r="B6" s="163"/>
      <c r="C6" s="163"/>
      <c r="D6" s="164"/>
      <c r="E6" s="164"/>
      <c r="F6" s="164"/>
      <c r="G6" s="164"/>
      <c r="H6" s="164"/>
      <c r="I6" s="164"/>
      <c r="J6" s="164" t="s">
        <v>60</v>
      </c>
      <c r="K6" s="164"/>
      <c r="L6" s="164"/>
      <c r="M6" s="165"/>
      <c r="N6" s="164" t="s">
        <v>60</v>
      </c>
      <c r="O6" s="164" t="s">
        <v>67</v>
      </c>
      <c r="P6" s="163" t="s">
        <v>68</v>
      </c>
      <c r="Q6" s="164" t="s">
        <v>69</v>
      </c>
      <c r="R6" s="165" t="s">
        <v>70</v>
      </c>
      <c r="S6" s="163" t="s">
        <v>71</v>
      </c>
    </row>
    <row r="7" ht="18" customHeight="1">
      <c r="A7" s="166">
        <v>1</v>
      </c>
      <c r="B7" s="166" t="s">
        <v>89</v>
      </c>
      <c r="C7" s="167">
        <v>3</v>
      </c>
      <c r="D7" s="167">
        <v>4</v>
      </c>
      <c r="E7" s="166">
        <v>5</v>
      </c>
      <c r="F7" s="166">
        <v>6</v>
      </c>
      <c r="G7" s="166">
        <v>7</v>
      </c>
      <c r="H7" s="166">
        <v>8</v>
      </c>
      <c r="I7" s="166">
        <v>9</v>
      </c>
      <c r="J7" s="166">
        <v>10</v>
      </c>
      <c r="K7" s="166">
        <v>11</v>
      </c>
      <c r="L7" s="166">
        <v>12</v>
      </c>
      <c r="M7" s="166">
        <v>13</v>
      </c>
      <c r="N7" s="166">
        <v>14</v>
      </c>
      <c r="O7" s="166">
        <v>15</v>
      </c>
      <c r="P7" s="166">
        <v>16</v>
      </c>
      <c r="Q7" s="166">
        <v>17</v>
      </c>
      <c r="R7" s="166">
        <v>18</v>
      </c>
      <c r="S7" s="166">
        <v>19</v>
      </c>
    </row>
    <row r="8" ht="21" customHeight="1">
      <c r="A8" s="168" t="s">
        <v>73</v>
      </c>
      <c r="B8" s="169" t="s">
        <v>75</v>
      </c>
      <c r="C8" s="169" t="s">
        <v>244</v>
      </c>
      <c r="D8" s="170" t="s">
        <v>376</v>
      </c>
      <c r="E8" s="170" t="s">
        <v>377</v>
      </c>
      <c r="F8" s="170" t="s">
        <v>339</v>
      </c>
      <c r="G8" s="171">
        <v>1</v>
      </c>
      <c r="H8" s="10">
        <v>10000</v>
      </c>
      <c r="I8" s="10">
        <v>10000</v>
      </c>
      <c r="J8" s="10">
        <v>10000</v>
      </c>
      <c r="K8" s="10"/>
      <c r="L8" s="10"/>
      <c r="M8" s="10"/>
      <c r="N8" s="10"/>
      <c r="O8" s="10"/>
      <c r="P8" s="13"/>
      <c r="Q8" s="13"/>
      <c r="R8" s="10"/>
      <c r="S8" s="10"/>
    </row>
    <row r="9" ht="21" customHeight="1">
      <c r="A9" s="168" t="s">
        <v>73</v>
      </c>
      <c r="B9" s="169" t="s">
        <v>75</v>
      </c>
      <c r="C9" s="169" t="s">
        <v>244</v>
      </c>
      <c r="D9" s="170" t="s">
        <v>378</v>
      </c>
      <c r="E9" s="170" t="s">
        <v>379</v>
      </c>
      <c r="F9" s="170" t="s">
        <v>339</v>
      </c>
      <c r="G9" s="171">
        <v>1</v>
      </c>
      <c r="H9" s="10">
        <v>9250</v>
      </c>
      <c r="I9" s="10">
        <v>9250</v>
      </c>
      <c r="J9" s="10">
        <v>9250</v>
      </c>
      <c r="K9" s="10"/>
      <c r="L9" s="10"/>
      <c r="M9" s="10"/>
      <c r="N9" s="10"/>
      <c r="O9" s="10"/>
      <c r="P9" s="13"/>
      <c r="Q9" s="13"/>
      <c r="R9" s="10"/>
      <c r="S9" s="10"/>
    </row>
    <row r="10" ht="21" customHeight="1">
      <c r="A10" s="168" t="s">
        <v>73</v>
      </c>
      <c r="B10" s="169" t="s">
        <v>75</v>
      </c>
      <c r="C10" s="169" t="s">
        <v>244</v>
      </c>
      <c r="D10" s="170" t="s">
        <v>380</v>
      </c>
      <c r="E10" s="170" t="s">
        <v>381</v>
      </c>
      <c r="F10" s="170" t="s">
        <v>339</v>
      </c>
      <c r="G10" s="171">
        <v>1</v>
      </c>
      <c r="H10" s="10">
        <v>2000</v>
      </c>
      <c r="I10" s="10">
        <v>2000</v>
      </c>
      <c r="J10" s="10">
        <v>2000</v>
      </c>
      <c r="K10" s="10"/>
      <c r="L10" s="10"/>
      <c r="M10" s="10"/>
      <c r="N10" s="10"/>
      <c r="O10" s="10"/>
      <c r="P10" s="13"/>
      <c r="Q10" s="13"/>
      <c r="R10" s="10"/>
      <c r="S10" s="10"/>
    </row>
    <row r="11" ht="21" customHeight="1">
      <c r="A11" s="168" t="s">
        <v>73</v>
      </c>
      <c r="B11" s="169" t="s">
        <v>75</v>
      </c>
      <c r="C11" s="169" t="s">
        <v>252</v>
      </c>
      <c r="D11" s="170" t="s">
        <v>382</v>
      </c>
      <c r="E11" s="170" t="s">
        <v>382</v>
      </c>
      <c r="F11" s="170" t="s">
        <v>339</v>
      </c>
      <c r="G11" s="171">
        <v>20</v>
      </c>
      <c r="H11" s="10">
        <v>3340</v>
      </c>
      <c r="I11" s="10">
        <v>3340</v>
      </c>
      <c r="J11" s="10">
        <v>3340</v>
      </c>
      <c r="K11" s="10"/>
      <c r="L11" s="10"/>
      <c r="M11" s="10"/>
      <c r="N11" s="10"/>
      <c r="O11" s="10"/>
      <c r="P11" s="13"/>
      <c r="Q11" s="13"/>
      <c r="R11" s="10"/>
      <c r="S11" s="10"/>
    </row>
    <row r="12" ht="21" customHeight="1">
      <c r="A12" s="168" t="s">
        <v>73</v>
      </c>
      <c r="B12" s="169" t="s">
        <v>75</v>
      </c>
      <c r="C12" s="169" t="s">
        <v>252</v>
      </c>
      <c r="D12" s="170" t="s">
        <v>383</v>
      </c>
      <c r="E12" s="170" t="s">
        <v>384</v>
      </c>
      <c r="F12" s="170" t="s">
        <v>339</v>
      </c>
      <c r="G12" s="171">
        <v>1</v>
      </c>
      <c r="H12" s="10">
        <v>2500</v>
      </c>
      <c r="I12" s="10">
        <v>2500</v>
      </c>
      <c r="J12" s="10">
        <v>2500</v>
      </c>
      <c r="K12" s="10"/>
      <c r="L12" s="10"/>
      <c r="M12" s="10"/>
      <c r="N12" s="10"/>
      <c r="O12" s="10"/>
      <c r="P12" s="13"/>
      <c r="Q12" s="13"/>
      <c r="R12" s="10"/>
      <c r="S12" s="10"/>
    </row>
    <row r="13" ht="21" customHeight="1">
      <c r="A13" s="172" t="s">
        <v>187</v>
      </c>
      <c r="B13" s="173"/>
      <c r="C13" s="173"/>
      <c r="D13" s="174"/>
      <c r="E13" s="174"/>
      <c r="F13" s="174"/>
      <c r="G13" s="30"/>
      <c r="H13" s="10">
        <v>27090</v>
      </c>
      <c r="I13" s="10">
        <v>27090</v>
      </c>
      <c r="J13" s="10">
        <v>27090</v>
      </c>
      <c r="K13" s="10"/>
      <c r="L13" s="10"/>
      <c r="M13" s="10"/>
      <c r="N13" s="10"/>
      <c r="O13" s="10"/>
      <c r="P13" s="13"/>
      <c r="Q13" s="13"/>
      <c r="R13" s="10"/>
      <c r="S13" s="10"/>
    </row>
    <row r="14" ht="21" customHeight="1">
      <c r="A14" s="175" t="s">
        <v>385</v>
      </c>
      <c r="B14" s="176"/>
      <c r="C14" s="176"/>
      <c r="D14" s="175"/>
      <c r="E14" s="175"/>
      <c r="F14" s="175"/>
      <c r="G14" s="177"/>
      <c r="H14" s="178"/>
      <c r="I14" s="178"/>
      <c r="J14" s="178"/>
      <c r="K14" s="178"/>
      <c r="L14" s="178"/>
      <c r="M14" s="178"/>
      <c r="N14" s="178"/>
      <c r="O14" s="178"/>
      <c r="P14" s="178"/>
      <c r="Q14" s="178"/>
      <c r="R14" s="178"/>
      <c r="S14" s="178"/>
    </row>
  </sheetData>
  <mergeCells>
    <mergeCell ref="A13:G13"/>
    <mergeCell ref="J5:J6"/>
    <mergeCell ref="C4:C6"/>
    <mergeCell ref="B4:B6"/>
    <mergeCell ref="N5:S5"/>
    <mergeCell ref="A2:S2"/>
    <mergeCell ref="A4:A6"/>
    <mergeCell ref="D4:D6"/>
    <mergeCell ref="E4:E6"/>
    <mergeCell ref="F4:F6"/>
    <mergeCell ref="G4:G6"/>
    <mergeCell ref="H4:H6"/>
    <mergeCell ref="I4:S4"/>
    <mergeCell ref="K5:K6"/>
    <mergeCell ref="L5:L6"/>
    <mergeCell ref="A3:H3"/>
    <mergeCell ref="M5:M6"/>
    <mergeCell ref="I5:I6"/>
    <mergeCell ref="A14:S14"/>
  </mergeCells>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EE1795D-61FE-E266-9762-CEBF0F9DC946}" mc:Ignorable="x14ac xr xr2 xr3">
  <sheetPr>
    <outlinePr summaryRight="0"/>
  </sheetPr>
  <dimension ref="A1:T9"/>
  <sheetViews>
    <sheetView showZeros="0" topLeftCell="A1" workbookViewId="0" tabSelected="1">
      <selection activeCell="A1" sqref="A1"/>
    </sheetView>
  </sheetViews>
  <sheetFormatPr defaultRowHeight="14.25" defaultColWidth="9.140625" customHeight="1"/>
  <cols>
    <col min="1" max="5" width="39.140625" customWidth="1"/>
    <col min="6" max="6" width="27.57421875" customWidth="1"/>
    <col min="7" max="7" width="28.57421875" customWidth="1"/>
    <col min="8" max="8" width="28.140625" customWidth="1"/>
    <col min="9" max="9" width="39.140625" customWidth="1"/>
    <col min="10" max="18" width="20.421875" customWidth="1"/>
    <col min="19" max="20" width="20.28125" customWidth="1"/>
  </cols>
  <sheetData>
    <row r="1" ht="16.5" customHeight="1">
      <c r="A1" s="179"/>
      <c r="B1" s="98"/>
      <c r="C1" s="98"/>
      <c r="D1" s="98"/>
      <c r="E1" s="98"/>
      <c r="F1" s="98"/>
      <c r="G1" s="98"/>
      <c r="H1" s="179"/>
      <c r="I1" s="179"/>
      <c r="J1" s="179"/>
      <c r="K1" s="179"/>
      <c r="L1" s="179"/>
      <c r="M1" s="179"/>
      <c r="N1" s="180"/>
      <c r="O1" s="179"/>
      <c r="P1" s="179"/>
      <c r="Q1" s="98"/>
      <c r="R1" s="179"/>
      <c r="S1" s="181"/>
      <c r="T1" s="181" t="s">
        <v>386</v>
      </c>
    </row>
    <row r="2" ht="41.25" customHeight="1">
      <c r="A2" s="182" t="str">
        <f>"2026"&amp;"年部门政府购买服务预算表"</f>
        <v>2026年部门政府购买服务预算表</v>
      </c>
      <c r="B2" s="100"/>
      <c r="C2" s="100"/>
      <c r="D2" s="100"/>
      <c r="E2" s="100"/>
      <c r="F2" s="100"/>
      <c r="G2" s="100"/>
      <c r="H2" s="183"/>
      <c r="I2" s="183"/>
      <c r="J2" s="183"/>
      <c r="K2" s="183"/>
      <c r="L2" s="183"/>
      <c r="M2" s="183"/>
      <c r="N2" s="184"/>
      <c r="O2" s="183"/>
      <c r="P2" s="183"/>
      <c r="Q2" s="100"/>
      <c r="R2" s="183"/>
      <c r="S2" s="184"/>
      <c r="T2" s="100"/>
    </row>
    <row r="3" ht="22.5" customHeight="1">
      <c r="A3" s="185" t="str">
        <f>"单位名称："&amp;"中国共产党嵩明县委员会统一战线工作部"</f>
        <v>单位名称：中国共产党嵩明县委员会统一战线工作部</v>
      </c>
      <c r="B3" s="104"/>
      <c r="C3" s="104"/>
      <c r="D3" s="104"/>
      <c r="E3" s="104"/>
      <c r="F3" s="104"/>
      <c r="G3" s="104"/>
      <c r="H3" s="186"/>
      <c r="I3" s="186"/>
      <c r="J3" s="186"/>
      <c r="K3" s="186"/>
      <c r="L3" s="186"/>
      <c r="M3" s="186"/>
      <c r="N3" s="180"/>
      <c r="O3" s="179"/>
      <c r="P3" s="179"/>
      <c r="Q3" s="98"/>
      <c r="R3" s="179"/>
      <c r="S3" s="187"/>
      <c r="T3" s="181" t="s">
        <v>3</v>
      </c>
    </row>
    <row r="4" ht="24" customHeight="1">
      <c r="A4" s="128" t="s">
        <v>198</v>
      </c>
      <c r="B4" s="154" t="s">
        <v>199</v>
      </c>
      <c r="C4" s="154" t="s">
        <v>366</v>
      </c>
      <c r="D4" s="154" t="s">
        <v>388</v>
      </c>
      <c r="E4" s="154" t="s">
        <v>389</v>
      </c>
      <c r="F4" s="154" t="s">
        <v>390</v>
      </c>
      <c r="G4" s="154" t="s">
        <v>391</v>
      </c>
      <c r="H4" s="155" t="s">
        <v>392</v>
      </c>
      <c r="I4" s="155" t="s">
        <v>393</v>
      </c>
      <c r="J4" s="156" t="s">
        <v>206</v>
      </c>
      <c r="K4" s="156"/>
      <c r="L4" s="156"/>
      <c r="M4" s="156"/>
      <c r="N4" s="108"/>
      <c r="O4" s="156"/>
      <c r="P4" s="156"/>
      <c r="Q4" s="107"/>
      <c r="R4" s="156"/>
      <c r="S4" s="108"/>
      <c r="T4" s="109"/>
    </row>
    <row r="5" ht="24" customHeight="1">
      <c r="A5" s="130"/>
      <c r="B5" s="157"/>
      <c r="C5" s="157"/>
      <c r="D5" s="157"/>
      <c r="E5" s="157"/>
      <c r="F5" s="157"/>
      <c r="G5" s="157"/>
      <c r="H5" s="158"/>
      <c r="I5" s="158"/>
      <c r="J5" s="158" t="s">
        <v>58</v>
      </c>
      <c r="K5" s="158" t="s">
        <v>61</v>
      </c>
      <c r="L5" s="158" t="s">
        <v>372</v>
      </c>
      <c r="M5" s="158" t="s">
        <v>373</v>
      </c>
      <c r="N5" s="159" t="s">
        <v>374</v>
      </c>
      <c r="O5" s="160" t="s">
        <v>375</v>
      </c>
      <c r="P5" s="160"/>
      <c r="Q5" s="161"/>
      <c r="R5" s="160"/>
      <c r="S5" s="162"/>
      <c r="T5" s="163"/>
    </row>
    <row r="6" ht="54" customHeight="1">
      <c r="A6" s="133"/>
      <c r="B6" s="163"/>
      <c r="C6" s="163"/>
      <c r="D6" s="163"/>
      <c r="E6" s="163"/>
      <c r="F6" s="163"/>
      <c r="G6" s="163"/>
      <c r="H6" s="164"/>
      <c r="I6" s="164"/>
      <c r="J6" s="164"/>
      <c r="K6" s="164" t="s">
        <v>60</v>
      </c>
      <c r="L6" s="164"/>
      <c r="M6" s="164"/>
      <c r="N6" s="165"/>
      <c r="O6" s="164" t="s">
        <v>60</v>
      </c>
      <c r="P6" s="164" t="s">
        <v>67</v>
      </c>
      <c r="Q6" s="163" t="s">
        <v>68</v>
      </c>
      <c r="R6" s="164" t="s">
        <v>69</v>
      </c>
      <c r="S6" s="165" t="s">
        <v>70</v>
      </c>
      <c r="T6" s="163" t="s">
        <v>71</v>
      </c>
    </row>
    <row r="7" ht="17.25" customHeight="1">
      <c r="A7" s="76">
        <v>1</v>
      </c>
      <c r="B7" s="163">
        <v>2</v>
      </c>
      <c r="C7" s="76">
        <v>3</v>
      </c>
      <c r="D7" s="76">
        <v>4</v>
      </c>
      <c r="E7" s="163">
        <v>5</v>
      </c>
      <c r="F7" s="76">
        <v>6</v>
      </c>
      <c r="G7" s="76">
        <v>7</v>
      </c>
      <c r="H7" s="163">
        <v>8</v>
      </c>
      <c r="I7" s="76">
        <v>9</v>
      </c>
      <c r="J7" s="76">
        <v>10</v>
      </c>
      <c r="K7" s="163">
        <v>11</v>
      </c>
      <c r="L7" s="76">
        <v>12</v>
      </c>
      <c r="M7" s="76">
        <v>13</v>
      </c>
      <c r="N7" s="163">
        <v>14</v>
      </c>
      <c r="O7" s="76">
        <v>15</v>
      </c>
      <c r="P7" s="76">
        <v>16</v>
      </c>
      <c r="Q7" s="163">
        <v>17</v>
      </c>
      <c r="R7" s="76">
        <v>18</v>
      </c>
      <c r="S7" s="76">
        <v>19</v>
      </c>
      <c r="T7" s="76">
        <v>20</v>
      </c>
    </row>
    <row r="8" ht="21" customHeight="1">
      <c r="A8" s="168"/>
      <c r="B8" s="169"/>
      <c r="C8" s="169"/>
      <c r="D8" s="169"/>
      <c r="E8" s="169"/>
      <c r="F8" s="169"/>
      <c r="G8" s="169"/>
      <c r="H8" s="170"/>
      <c r="I8" s="170"/>
      <c r="J8" s="10"/>
      <c r="K8" s="10"/>
      <c r="L8" s="10"/>
      <c r="M8" s="10"/>
      <c r="N8" s="10"/>
      <c r="O8" s="10"/>
      <c r="P8" s="10"/>
      <c r="Q8" s="13"/>
      <c r="R8" s="13"/>
      <c r="S8" s="10"/>
      <c r="T8" s="10"/>
    </row>
    <row r="9" ht="21" customHeight="1">
      <c r="A9" s="172" t="s">
        <v>187</v>
      </c>
      <c r="B9" s="173"/>
      <c r="C9" s="173"/>
      <c r="D9" s="173"/>
      <c r="E9" s="173"/>
      <c r="F9" s="173"/>
      <c r="G9" s="173"/>
      <c r="H9" s="174"/>
      <c r="I9" s="29"/>
      <c r="J9" s="10"/>
      <c r="K9" s="10"/>
      <c r="L9" s="10"/>
      <c r="M9" s="10"/>
      <c r="N9" s="10"/>
      <c r="O9" s="10"/>
      <c r="P9" s="10"/>
      <c r="Q9" s="13"/>
      <c r="R9" s="13"/>
      <c r="S9" s="10"/>
      <c r="T9" s="10"/>
    </row>
  </sheetData>
  <mergeCells>
    <mergeCell ref="A9:I9"/>
    <mergeCell ref="K5:K6"/>
    <mergeCell ref="B4:B6"/>
    <mergeCell ref="C4:C6"/>
    <mergeCell ref="F4:F6"/>
    <mergeCell ref="G4:G6"/>
    <mergeCell ref="D4:D6"/>
    <mergeCell ref="E4:E6"/>
    <mergeCell ref="A2:T2"/>
    <mergeCell ref="A4:A6"/>
    <mergeCell ref="H4:H6"/>
    <mergeCell ref="I4:I6"/>
    <mergeCell ref="J4:T4"/>
    <mergeCell ref="L5:L6"/>
    <mergeCell ref="M5:M6"/>
    <mergeCell ref="A3:I3"/>
    <mergeCell ref="N5:N6"/>
    <mergeCell ref="J5:J6"/>
    <mergeCell ref="O5:T5"/>
  </mergeCells>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12D4C97-DAD8-D03C-8F43-9A8A96F71B83}" mc:Ignorable="x14ac xr xr2 xr3">
  <sheetPr>
    <outlinePr summaryRight="0"/>
  </sheetPr>
  <dimension ref="A1:E8"/>
  <sheetViews>
    <sheetView showZeros="0" topLeftCell="A1" workbookViewId="0" tabSelected="1">
      <selection activeCell="A1" sqref="A1"/>
    </sheetView>
  </sheetViews>
  <sheetFormatPr defaultRowHeight="14.25" defaultColWidth="9.140625" customHeight="1"/>
  <cols>
    <col min="1" max="1" width="37.7109375" customWidth="1"/>
    <col min="2" max="4" width="20.00390625" customWidth="1"/>
    <col min="5" max="5" width="24.47265625" customWidth="1"/>
  </cols>
  <sheetData>
    <row r="1" ht="17.25" customHeight="1">
      <c r="D1" s="64"/>
      <c r="E1" s="99" t="s">
        <v>394</v>
      </c>
    </row>
    <row r="2" ht="41.25" customHeight="1">
      <c r="A2" s="152" t="str">
        <f>"2026"&amp;"年对下转移支付预算表"</f>
        <v>2026年对下转移支付预算表</v>
      </c>
      <c r="B2" s="101"/>
      <c r="C2" s="101"/>
      <c r="D2" s="101"/>
      <c r="E2" s="100"/>
    </row>
    <row r="3" ht="18" customHeight="1">
      <c r="A3" s="185" t="str">
        <f>"单位名称："&amp;"中国共产党嵩明县委员会统一战线工作部"</f>
        <v>单位名称：中国共产党嵩明县委员会统一战线工作部</v>
      </c>
      <c r="B3" s="186"/>
      <c r="C3" s="186"/>
      <c r="D3" s="188"/>
      <c r="E3" s="153" t="s">
        <v>3</v>
      </c>
    </row>
    <row r="4" ht="19.5" customHeight="1">
      <c r="A4" s="129" t="s">
        <v>396</v>
      </c>
      <c r="B4" s="113" t="s">
        <v>206</v>
      </c>
      <c r="C4" s="72"/>
      <c r="D4" s="72"/>
      <c r="E4" s="189" t="s">
        <v>397</v>
      </c>
    </row>
    <row r="5" ht="40.5" customHeight="1">
      <c r="A5" s="76"/>
      <c r="B5" s="111" t="s">
        <v>58</v>
      </c>
      <c r="C5" s="128" t="s">
        <v>61</v>
      </c>
      <c r="D5" s="190" t="s">
        <v>372</v>
      </c>
      <c r="E5" s="191" t="s">
        <v>398</v>
      </c>
    </row>
    <row r="6" ht="19.5" customHeight="1">
      <c r="A6" s="135">
        <v>1</v>
      </c>
      <c r="B6" s="135">
        <v>2</v>
      </c>
      <c r="C6" s="135">
        <v>3</v>
      </c>
      <c r="D6" s="83">
        <v>4</v>
      </c>
      <c r="E6" s="119">
        <v>5</v>
      </c>
    </row>
    <row r="7" ht="19.5" customHeight="1">
      <c r="A7" s="80"/>
      <c r="B7" s="10"/>
      <c r="C7" s="10"/>
      <c r="D7" s="10"/>
      <c r="E7" s="10"/>
    </row>
    <row r="8" ht="19.5" customHeight="1">
      <c r="A8" s="136"/>
      <c r="B8" s="10"/>
      <c r="C8" s="10"/>
      <c r="D8" s="10"/>
      <c r="E8" s="10"/>
    </row>
  </sheetData>
  <mergeCells>
    <mergeCell ref="A2:E2"/>
    <mergeCell ref="A4:A5"/>
    <mergeCell ref="B4:D4"/>
    <mergeCell ref="A3:D3"/>
    <mergeCell ref="E4"/>
  </mergeCells>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3E7EBD1-E56C-315C-11EC-36C18205E951}" mc:Ignorable="x14ac xr xr2 xr3">
  <sheetPr>
    <outlinePr summaryRight="0"/>
  </sheetPr>
  <dimension ref="A1:J7"/>
  <sheetViews>
    <sheetView showZeros="0" topLeftCell="A1" workbookViewId="0" tabSelected="1">
      <selection activeCell="A1" sqref="A1"/>
    </sheetView>
  </sheetViews>
  <sheetFormatPr defaultRowHeight="12" defaultColWidth="9.140625" customHeight="1"/>
  <cols>
    <col min="1" max="1" width="34.28125" customWidth="1"/>
    <col min="2" max="2" width="29.00390625" customWidth="1"/>
    <col min="3" max="5" width="23.57421875" customWidth="1"/>
    <col min="6" max="6" width="11.28125" customWidth="1"/>
    <col min="7" max="7" width="25.140625" customWidth="1"/>
    <col min="8" max="8" width="15.57421875" customWidth="1"/>
    <col min="9" max="9" width="13.421875" customWidth="1"/>
    <col min="10" max="10" width="18.8515625" customWidth="1"/>
  </cols>
  <sheetData>
    <row r="1" ht="16.5" customHeight="1">
      <c r="J1" s="99" t="s">
        <v>399</v>
      </c>
    </row>
    <row r="2" ht="41.25" customHeight="1">
      <c r="A2" s="192" t="str">
        <f>"2026"&amp;"年对下转移支付绩效目标表"</f>
        <v>2026年对下转移支付绩效目标表</v>
      </c>
      <c r="B2" s="101"/>
      <c r="C2" s="101"/>
      <c r="D2" s="101"/>
      <c r="E2" s="101"/>
      <c r="F2" s="100"/>
      <c r="G2" s="101"/>
      <c r="H2" s="100"/>
      <c r="I2" s="100"/>
      <c r="J2" s="101"/>
    </row>
    <row r="3" ht="17.25" customHeight="1">
      <c r="A3" s="66" t="str">
        <f>"单位名称："&amp;"中国共产党嵩明县委员会统一战线工作部"</f>
        <v>单位名称：中国共产党嵩明县委员会统一战线工作部</v>
      </c>
    </row>
    <row r="4" ht="44.25" customHeight="1">
      <c r="A4" s="134" t="s">
        <v>396</v>
      </c>
      <c r="B4" s="134" t="s">
        <v>301</v>
      </c>
      <c r="C4" s="134" t="s">
        <v>302</v>
      </c>
      <c r="D4" s="134" t="s">
        <v>303</v>
      </c>
      <c r="E4" s="134" t="s">
        <v>304</v>
      </c>
      <c r="F4" s="138" t="s">
        <v>305</v>
      </c>
      <c r="G4" s="134" t="s">
        <v>306</v>
      </c>
      <c r="H4" s="138" t="s">
        <v>307</v>
      </c>
      <c r="I4" s="138" t="s">
        <v>308</v>
      </c>
      <c r="J4" s="134" t="s">
        <v>309</v>
      </c>
    </row>
    <row r="5" ht="14.25" customHeight="1">
      <c r="A5" s="134">
        <v>1</v>
      </c>
      <c r="B5" s="134">
        <v>2</v>
      </c>
      <c r="C5" s="134">
        <v>3</v>
      </c>
      <c r="D5" s="134">
        <v>4</v>
      </c>
      <c r="E5" s="134">
        <v>5</v>
      </c>
      <c r="F5" s="138">
        <v>6</v>
      </c>
      <c r="G5" s="134">
        <v>7</v>
      </c>
      <c r="H5" s="138">
        <v>8</v>
      </c>
      <c r="I5" s="138">
        <v>9</v>
      </c>
      <c r="J5" s="134">
        <v>10</v>
      </c>
    </row>
    <row r="6" ht="42" customHeight="1">
      <c r="A6" s="80"/>
      <c r="B6" s="136"/>
      <c r="C6" s="136"/>
      <c r="D6" s="136"/>
      <c r="E6" s="140"/>
      <c r="F6" s="31"/>
      <c r="G6" s="140"/>
      <c r="H6" s="31"/>
      <c r="I6" s="31"/>
      <c r="J6" s="140"/>
    </row>
    <row r="7" ht="42" customHeight="1">
      <c r="A7" s="80"/>
      <c r="B7" s="141"/>
      <c r="C7" s="141"/>
      <c r="D7" s="141"/>
      <c r="E7" s="80"/>
      <c r="F7" s="141"/>
      <c r="G7" s="80"/>
      <c r="H7" s="141"/>
      <c r="I7" s="141"/>
      <c r="J7" s="80"/>
    </row>
  </sheetData>
  <mergeCells>
    <mergeCell ref="A2:J2"/>
    <mergeCell ref="A3:H3"/>
  </mergeCells>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0CFD5F5-E5D7-FF28-7886-09E8FBE03813}" mc:Ignorable="x14ac xr xr2 xr3">
  <sheetPr>
    <outlinePr summaryRight="0"/>
  </sheetPr>
  <dimension ref="A1:I8"/>
  <sheetViews>
    <sheetView showZeros="0" topLeftCell="G1" workbookViewId="0" tabSelected="1">
      <selection activeCell="A1" sqref="A1"/>
    </sheetView>
  </sheetViews>
  <sheetFormatPr defaultRowHeight="14.25" defaultColWidth="10.421875" customHeight="1"/>
  <cols>
    <col min="1" max="3" width="33.7109375" customWidth="1"/>
    <col min="4" max="4" width="45.57421875" customWidth="1"/>
    <col min="5" max="5" width="27.57421875" customWidth="1"/>
    <col min="6" max="6" width="21.7109375" customWidth="1"/>
    <col min="7" max="9" width="26.28125" customWidth="1"/>
  </cols>
  <sheetData>
    <row r="1" ht="14.25" customHeight="1">
      <c r="A1" s="193"/>
      <c r="B1" s="194"/>
      <c r="C1" s="194"/>
      <c r="D1" s="195"/>
      <c r="E1" s="195"/>
      <c r="F1" s="195"/>
      <c r="G1" s="194"/>
      <c r="H1" s="194"/>
      <c r="I1" s="196" t="s">
        <v>401</v>
      </c>
    </row>
    <row r="2" ht="41.25" customHeight="1">
      <c r="A2" s="17" t="str">
        <f>"2026"&amp;"年新增资产配置预算表"</f>
        <v>2026年新增资产配置预算表</v>
      </c>
      <c r="B2" s="58"/>
      <c r="C2" s="58"/>
      <c r="D2" s="85"/>
      <c r="E2" s="85"/>
      <c r="F2" s="85"/>
      <c r="G2" s="58"/>
      <c r="H2" s="58"/>
      <c r="I2" s="85"/>
    </row>
    <row r="3" ht="14.25" customHeight="1">
      <c r="A3" s="4" t="str">
        <f>"单位名称："&amp;"中国共产党嵩明县委员会统一战线工作部"</f>
        <v>单位名称：中国共产党嵩明县委员会统一战线工作部</v>
      </c>
      <c r="B3" s="197"/>
      <c r="C3" s="197"/>
      <c r="D3" s="1"/>
      <c r="F3" s="85"/>
      <c r="G3" s="58"/>
      <c r="H3" s="58"/>
      <c r="I3" s="2" t="s">
        <v>3</v>
      </c>
    </row>
    <row r="4" ht="28.5" customHeight="1">
      <c r="A4" s="90" t="s">
        <v>198</v>
      </c>
      <c r="B4" s="91" t="s">
        <v>199</v>
      </c>
      <c r="C4" s="37" t="s">
        <v>403</v>
      </c>
      <c r="D4" s="90" t="s">
        <v>404</v>
      </c>
      <c r="E4" s="90" t="s">
        <v>405</v>
      </c>
      <c r="F4" s="90" t="s">
        <v>406</v>
      </c>
      <c r="G4" s="91" t="s">
        <v>407</v>
      </c>
      <c r="H4" s="191"/>
      <c r="I4" s="90"/>
    </row>
    <row r="5" ht="21" customHeight="1">
      <c r="A5" s="37"/>
      <c r="B5" s="94"/>
      <c r="C5" s="94"/>
      <c r="D5" s="93"/>
      <c r="E5" s="94"/>
      <c r="F5" s="94"/>
      <c r="G5" s="91" t="s">
        <v>370</v>
      </c>
      <c r="H5" s="91" t="s">
        <v>408</v>
      </c>
      <c r="I5" s="91" t="s">
        <v>409</v>
      </c>
    </row>
    <row r="6" ht="17.25" customHeight="1">
      <c r="A6" s="198" t="s">
        <v>88</v>
      </c>
      <c r="B6" s="199" t="s">
        <v>89</v>
      </c>
      <c r="C6" s="198" t="s">
        <v>90</v>
      </c>
      <c r="D6" s="200" t="s">
        <v>91</v>
      </c>
      <c r="E6" s="198" t="s">
        <v>92</v>
      </c>
      <c r="F6" s="199" t="s">
        <v>93</v>
      </c>
      <c r="G6" s="95" t="s">
        <v>94</v>
      </c>
      <c r="H6" s="200" t="s">
        <v>95</v>
      </c>
      <c r="I6" s="200">
        <v>9</v>
      </c>
    </row>
    <row r="7" ht="19.5" customHeight="1">
      <c r="A7" s="201" t="s">
        <v>73</v>
      </c>
      <c r="B7" s="12" t="s">
        <v>75</v>
      </c>
      <c r="C7" s="12" t="s">
        <v>410</v>
      </c>
      <c r="D7" s="61" t="s">
        <v>411</v>
      </c>
      <c r="E7" s="35" t="s">
        <v>383</v>
      </c>
      <c r="F7" s="95" t="s">
        <v>339</v>
      </c>
      <c r="G7" s="202">
        <v>1</v>
      </c>
      <c r="H7" s="203">
        <v>2500</v>
      </c>
      <c r="I7" s="203">
        <v>2500</v>
      </c>
    </row>
    <row r="8" ht="19.5" customHeight="1">
      <c r="A8" s="204" t="s">
        <v>58</v>
      </c>
      <c r="B8" s="205"/>
      <c r="C8" s="205"/>
      <c r="D8" s="206"/>
      <c r="E8" s="207"/>
      <c r="F8" s="207"/>
      <c r="G8" s="202">
        <v>1</v>
      </c>
      <c r="H8" s="203">
        <v>2500</v>
      </c>
      <c r="I8" s="203">
        <v>2500</v>
      </c>
    </row>
  </sheetData>
  <mergeCells>
    <mergeCell ref="A8:F8"/>
    <mergeCell ref="B4:B5"/>
    <mergeCell ref="A2:I2"/>
    <mergeCell ref="A3:C3"/>
    <mergeCell ref="G4:I4"/>
    <mergeCell ref="F4:F5"/>
    <mergeCell ref="E4:E5"/>
    <mergeCell ref="D4:D5"/>
    <mergeCell ref="C4:C5"/>
    <mergeCell ref="A4:A5"/>
  </mergeCells>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2510AC5-0ED3-EDE5-E6A1-DB26B9FEDA82}" mc:Ignorable="x14ac xr xr2 xr3">
  <sheetPr>
    <outlinePr summaryRight="0"/>
  </sheetPr>
  <dimension ref="A1:K10"/>
  <sheetViews>
    <sheetView showZeros="0" topLeftCell="A1" workbookViewId="0" tabSelected="1">
      <selection activeCell="A1" sqref="A1"/>
    </sheetView>
  </sheetViews>
  <sheetFormatPr defaultRowHeight="14.25" defaultColWidth="9.140625" customHeight="1"/>
  <cols>
    <col min="1" max="1" width="19.28125" customWidth="1"/>
    <col min="2" max="2" width="33.8515625" customWidth="1"/>
    <col min="3" max="3" width="23.8515625" customWidth="1"/>
    <col min="4" max="4" width="11.140625" customWidth="1"/>
    <col min="5" max="5" width="17.7109375" customWidth="1"/>
    <col min="6" max="6" width="9.8515625" customWidth="1"/>
    <col min="7" max="7" width="17.7109375" customWidth="1"/>
    <col min="8" max="11" width="23.140625" customWidth="1"/>
  </cols>
  <sheetData>
    <row r="1" ht="14.25" customHeight="1">
      <c r="D1" s="126"/>
      <c r="E1" s="126"/>
      <c r="F1" s="126"/>
      <c r="G1" s="126"/>
      <c r="K1" s="99" t="s">
        <v>412</v>
      </c>
    </row>
    <row r="2" ht="41.25" customHeight="1">
      <c r="A2" s="208" t="str">
        <f>"2026"&amp;"年上级转移支付补助项目支出预算表"</f>
        <v>2026年上级转移支付补助项目支出预算表</v>
      </c>
      <c r="B2" s="101"/>
      <c r="C2" s="101"/>
      <c r="D2" s="101"/>
      <c r="E2" s="101"/>
      <c r="F2" s="101"/>
      <c r="G2" s="101"/>
      <c r="H2" s="101"/>
      <c r="I2" s="101"/>
      <c r="J2" s="101"/>
      <c r="K2" s="101"/>
    </row>
    <row r="3" ht="13.5" customHeight="1">
      <c r="A3" s="66" t="str">
        <f>"单位名称："&amp;"中国共产党嵩明县委员会统一战线工作部"</f>
        <v>单位名称：中国共产党嵩明县委员会统一战线工作部</v>
      </c>
      <c r="B3" s="102"/>
      <c r="C3" s="102"/>
      <c r="D3" s="102"/>
      <c r="E3" s="102"/>
      <c r="F3" s="102"/>
      <c r="G3" s="102"/>
      <c r="H3" s="105"/>
      <c r="I3" s="105"/>
      <c r="J3" s="105"/>
      <c r="K3" s="153" t="s">
        <v>3</v>
      </c>
    </row>
    <row r="4" ht="21.75" customHeight="1">
      <c r="A4" s="106" t="s">
        <v>280</v>
      </c>
      <c r="B4" s="106" t="s">
        <v>201</v>
      </c>
      <c r="C4" s="106" t="s">
        <v>281</v>
      </c>
      <c r="D4" s="128" t="s">
        <v>202</v>
      </c>
      <c r="E4" s="128" t="s">
        <v>203</v>
      </c>
      <c r="F4" s="128" t="s">
        <v>282</v>
      </c>
      <c r="G4" s="128" t="s">
        <v>283</v>
      </c>
      <c r="H4" s="129" t="s">
        <v>58</v>
      </c>
      <c r="I4" s="113" t="s">
        <v>414</v>
      </c>
      <c r="J4" s="72"/>
      <c r="K4" s="73"/>
    </row>
    <row r="5" ht="21.75" customHeight="1">
      <c r="A5" s="110"/>
      <c r="B5" s="110"/>
      <c r="C5" s="110"/>
      <c r="D5" s="130"/>
      <c r="E5" s="130"/>
      <c r="F5" s="130"/>
      <c r="G5" s="130"/>
      <c r="H5" s="111"/>
      <c r="I5" s="128" t="s">
        <v>61</v>
      </c>
      <c r="J5" s="128" t="s">
        <v>62</v>
      </c>
      <c r="K5" s="128" t="s">
        <v>63</v>
      </c>
    </row>
    <row r="6" ht="40.5" customHeight="1">
      <c r="A6" s="118"/>
      <c r="B6" s="118"/>
      <c r="C6" s="118"/>
      <c r="D6" s="133"/>
      <c r="E6" s="133"/>
      <c r="F6" s="133"/>
      <c r="G6" s="133"/>
      <c r="H6" s="76"/>
      <c r="I6" s="133" t="s">
        <v>60</v>
      </c>
      <c r="J6" s="133"/>
      <c r="K6" s="133"/>
    </row>
    <row r="7" ht="15" customHeight="1">
      <c r="A7" s="135">
        <v>1</v>
      </c>
      <c r="B7" s="135">
        <v>2</v>
      </c>
      <c r="C7" s="135">
        <v>3</v>
      </c>
      <c r="D7" s="135">
        <v>4</v>
      </c>
      <c r="E7" s="135">
        <v>5</v>
      </c>
      <c r="F7" s="135">
        <v>6</v>
      </c>
      <c r="G7" s="135">
        <v>7</v>
      </c>
      <c r="H7" s="135">
        <v>8</v>
      </c>
      <c r="I7" s="135">
        <v>9</v>
      </c>
      <c r="J7" s="119">
        <v>10</v>
      </c>
      <c r="K7" s="119">
        <v>11</v>
      </c>
    </row>
    <row r="8" ht="18.75" customHeight="1">
      <c r="A8" s="80"/>
      <c r="B8" s="141"/>
      <c r="C8" s="80"/>
      <c r="D8" s="80"/>
      <c r="E8" s="80"/>
      <c r="F8" s="80"/>
      <c r="G8" s="80"/>
      <c r="H8" s="209"/>
      <c r="I8" s="210"/>
      <c r="J8" s="210"/>
      <c r="K8" s="209"/>
    </row>
    <row r="9" ht="18.75" customHeight="1">
      <c r="A9" s="211"/>
      <c r="B9" s="141"/>
      <c r="C9" s="141"/>
      <c r="D9" s="141"/>
      <c r="E9" s="141"/>
      <c r="F9" s="141"/>
      <c r="G9" s="141"/>
      <c r="H9" s="212"/>
      <c r="I9" s="212"/>
      <c r="J9" s="212"/>
      <c r="K9" s="209"/>
    </row>
    <row r="10" ht="18.75" customHeight="1">
      <c r="A10" s="122" t="s">
        <v>187</v>
      </c>
      <c r="B10" s="123"/>
      <c r="C10" s="123"/>
      <c r="D10" s="123"/>
      <c r="E10" s="123"/>
      <c r="F10" s="123"/>
      <c r="G10" s="57"/>
      <c r="H10" s="212"/>
      <c r="I10" s="212"/>
      <c r="J10" s="212"/>
      <c r="K10" s="209"/>
    </row>
  </sheetData>
  <mergeCells>
    <mergeCell ref="A10:G10"/>
    <mergeCell ref="I5:I6"/>
    <mergeCell ref="A2:K2"/>
    <mergeCell ref="E4:E6"/>
    <mergeCell ref="A4:A6"/>
    <mergeCell ref="B4:B6"/>
    <mergeCell ref="A3:G3"/>
    <mergeCell ref="K5:K6"/>
    <mergeCell ref="I4:K4"/>
    <mergeCell ref="C4:C6"/>
    <mergeCell ref="F4:F6"/>
    <mergeCell ref="G4:G6"/>
    <mergeCell ref="H4:H6"/>
    <mergeCell ref="J5:J6"/>
    <mergeCell ref="D4:D6"/>
  </mergeCells>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BB4DC82-3A7D-FFC6-A343-25A04F0BBA1C}" mc:Ignorable="x14ac xr xr2 xr3">
  <sheetPr>
    <outlinePr summaryRight="0"/>
  </sheetPr>
  <dimension ref="A1:G15"/>
  <sheetViews>
    <sheetView showZeros="0" topLeftCell="D1" workbookViewId="0" tabSelected="1">
      <selection activeCell="A1" sqref="A1"/>
    </sheetView>
  </sheetViews>
  <sheetFormatPr defaultRowHeight="14.25" defaultColWidth="9.140625" customHeight="1"/>
  <cols>
    <col min="1" max="1" width="35.28125" customWidth="1"/>
    <col min="2" max="4" width="28.00390625" customWidth="1"/>
    <col min="5" max="7" width="23.8515625" customWidth="1"/>
  </cols>
  <sheetData>
    <row r="1" ht="13.5" customHeight="1">
      <c r="D1" s="126"/>
      <c r="G1" s="99" t="s">
        <v>415</v>
      </c>
    </row>
    <row r="2" ht="41.25" customHeight="1">
      <c r="A2" s="101" t="str">
        <f>"2026"&amp;"年部门项目中期规划预算表"</f>
        <v>2026年部门项目中期规划预算表</v>
      </c>
      <c r="B2" s="101"/>
      <c r="C2" s="101"/>
      <c r="D2" s="101"/>
      <c r="E2" s="101"/>
      <c r="F2" s="101"/>
      <c r="G2" s="101"/>
    </row>
    <row r="3" ht="13.5" customHeight="1">
      <c r="A3" s="66" t="str">
        <f>"单位名称："&amp;"中国共产党嵩明县委员会统一战线工作部"</f>
        <v>单位名称：中国共产党嵩明县委员会统一战线工作部</v>
      </c>
      <c r="B3" s="102"/>
      <c r="C3" s="102"/>
      <c r="D3" s="102"/>
      <c r="E3" s="105"/>
      <c r="F3" s="105"/>
      <c r="G3" s="153" t="s">
        <v>3</v>
      </c>
    </row>
    <row r="4" ht="21.75" customHeight="1">
      <c r="A4" s="106" t="s">
        <v>281</v>
      </c>
      <c r="B4" s="106" t="s">
        <v>280</v>
      </c>
      <c r="C4" s="106" t="s">
        <v>201</v>
      </c>
      <c r="D4" s="128" t="s">
        <v>417</v>
      </c>
      <c r="E4" s="113" t="s">
        <v>61</v>
      </c>
      <c r="F4" s="72"/>
      <c r="G4" s="73"/>
    </row>
    <row r="5" ht="21.75" customHeight="1">
      <c r="A5" s="110"/>
      <c r="B5" s="110"/>
      <c r="C5" s="110"/>
      <c r="D5" s="130"/>
      <c r="E5" s="149" t="str">
        <f>"2026"&amp;"年"</f>
        <v>2026年</v>
      </c>
      <c r="F5" s="128" t="str">
        <f>("2026"+1)&amp;"年"</f>
        <v>2027年</v>
      </c>
      <c r="G5" s="128" t="str">
        <f>("2026"+2)&amp;"年"</f>
        <v>2028年</v>
      </c>
    </row>
    <row r="6" ht="40.5" customHeight="1">
      <c r="A6" s="118"/>
      <c r="B6" s="118"/>
      <c r="C6" s="118"/>
      <c r="D6" s="133"/>
      <c r="E6" s="76"/>
      <c r="F6" s="133" t="s">
        <v>60</v>
      </c>
      <c r="G6" s="133"/>
    </row>
    <row r="7" ht="15" customHeight="1">
      <c r="A7" s="135">
        <v>1</v>
      </c>
      <c r="B7" s="135">
        <v>2</v>
      </c>
      <c r="C7" s="135">
        <v>3</v>
      </c>
      <c r="D7" s="135">
        <v>4</v>
      </c>
      <c r="E7" s="135">
        <v>5</v>
      </c>
      <c r="F7" s="135">
        <v>6</v>
      </c>
      <c r="G7" s="135">
        <v>7</v>
      </c>
    </row>
    <row r="8" ht="17.25" customHeight="1">
      <c r="A8" s="141" t="s">
        <v>75</v>
      </c>
      <c r="B8" s="213"/>
      <c r="C8" s="213"/>
      <c r="D8" s="141"/>
      <c r="E8" s="212">
        <v>910000</v>
      </c>
      <c r="F8" s="212"/>
      <c r="G8" s="212"/>
    </row>
    <row r="9" ht="18.75" customHeight="1">
      <c r="A9" s="141"/>
      <c r="B9" s="141" t="s">
        <v>421</v>
      </c>
      <c r="C9" s="141" t="s">
        <v>288</v>
      </c>
      <c r="D9" s="141" t="s">
        <v>422</v>
      </c>
      <c r="E9" s="212">
        <v>330000</v>
      </c>
      <c r="F9" s="212"/>
      <c r="G9" s="212"/>
    </row>
    <row r="10" ht="18.75" customHeight="1">
      <c r="A10" s="121"/>
      <c r="B10" s="141" t="s">
        <v>421</v>
      </c>
      <c r="C10" s="141" t="s">
        <v>290</v>
      </c>
      <c r="D10" s="141" t="s">
        <v>422</v>
      </c>
      <c r="E10" s="212">
        <v>300000</v>
      </c>
      <c r="F10" s="212"/>
      <c r="G10" s="212"/>
    </row>
    <row r="11" ht="18.75" customHeight="1">
      <c r="A11" s="121"/>
      <c r="B11" s="141" t="s">
        <v>421</v>
      </c>
      <c r="C11" s="141" t="s">
        <v>292</v>
      </c>
      <c r="D11" s="141" t="s">
        <v>422</v>
      </c>
      <c r="E11" s="212">
        <v>60000</v>
      </c>
      <c r="F11" s="212"/>
      <c r="G11" s="212"/>
    </row>
    <row r="12" ht="18.75" customHeight="1">
      <c r="A12" s="121"/>
      <c r="B12" s="141" t="s">
        <v>421</v>
      </c>
      <c r="C12" s="141" t="s">
        <v>294</v>
      </c>
      <c r="D12" s="141" t="s">
        <v>422</v>
      </c>
      <c r="E12" s="212">
        <v>150000</v>
      </c>
      <c r="F12" s="212"/>
      <c r="G12" s="212"/>
    </row>
    <row r="13" ht="18.75" customHeight="1">
      <c r="A13" s="121"/>
      <c r="B13" s="141" t="s">
        <v>421</v>
      </c>
      <c r="C13" s="141" t="s">
        <v>296</v>
      </c>
      <c r="D13" s="141" t="s">
        <v>422</v>
      </c>
      <c r="E13" s="212">
        <v>20000</v>
      </c>
      <c r="F13" s="212"/>
      <c r="G13" s="212"/>
    </row>
    <row r="14" ht="18.75" customHeight="1">
      <c r="A14" s="121"/>
      <c r="B14" s="141" t="s">
        <v>421</v>
      </c>
      <c r="C14" s="141" t="s">
        <v>298</v>
      </c>
      <c r="D14" s="141" t="s">
        <v>422</v>
      </c>
      <c r="E14" s="212">
        <v>50000</v>
      </c>
      <c r="F14" s="212"/>
      <c r="G14" s="212"/>
    </row>
    <row r="15" ht="18.75" customHeight="1">
      <c r="A15" s="214" t="s">
        <v>58</v>
      </c>
      <c r="B15" s="215" t="s">
        <v>423</v>
      </c>
      <c r="C15" s="215"/>
      <c r="D15" s="216"/>
      <c r="E15" s="212">
        <v>910000</v>
      </c>
      <c r="F15" s="212"/>
      <c r="G15" s="212"/>
    </row>
  </sheetData>
  <mergeCells>
    <mergeCell ref="A15:D15"/>
    <mergeCell ref="B4:B6"/>
    <mergeCell ref="C4:C6"/>
    <mergeCell ref="A4:A6"/>
    <mergeCell ref="G5:G6"/>
    <mergeCell ref="D4:D6"/>
    <mergeCell ref="A2:G2"/>
    <mergeCell ref="A3:D3"/>
    <mergeCell ref="F5:F6"/>
    <mergeCell ref="E5:E6"/>
    <mergeCell ref="E4:G4"/>
  </mergeCells>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F5317CA-F59D-2345-54AA-F36D7A40599E}" mc:Ignorable="x14ac xr xr2 xr3">
  <sheetPr>
    <outlinePr summaryRight="0"/>
  </sheetPr>
  <dimension ref="A1:S10"/>
  <sheetViews>
    <sheetView showGridLines="0" showZeros="0" topLeftCell="A1" workbookViewId="0" tabSelected="1">
      <selection activeCell="A1" sqref="A1"/>
    </sheetView>
  </sheetViews>
  <sheetFormatPr defaultRowHeight="12.75" defaultColWidth="8.57421875" customHeight="1"/>
  <cols>
    <col min="1" max="1" width="15.890625" customWidth="1"/>
    <col min="2" max="2" width="35.00390625" customWidth="1"/>
    <col min="3" max="19" width="22.00390625" customWidth="1"/>
  </cols>
  <sheetData>
    <row r="1" ht="17.25" customHeight="1">
      <c r="A1" s="2" t="s">
        <v>54</v>
      </c>
    </row>
    <row r="2" ht="41.25" customHeight="1">
      <c r="A2" s="17" t="str">
        <f>"2026"&amp;"年部门收入预算表"</f>
        <v>2026年部门收入预算表</v>
      </c>
    </row>
    <row r="3" ht="17.25" customHeight="1">
      <c r="A3" s="4" t="str">
        <f>"单位名称："&amp;"中国共产党嵩明县委员会统一战线工作部"</f>
        <v>单位名称：中国共产党嵩明县委员会统一战线工作部</v>
      </c>
      <c r="S3" s="1" t="s">
        <v>3</v>
      </c>
    </row>
    <row r="4" ht="21.75" customHeight="1">
      <c r="A4" s="18" t="s">
        <v>56</v>
      </c>
      <c r="B4" s="19" t="s">
        <v>57</v>
      </c>
      <c r="C4" s="19" t="s">
        <v>58</v>
      </c>
      <c r="D4" s="20" t="s">
        <v>59</v>
      </c>
      <c r="E4" s="20"/>
      <c r="F4" s="20"/>
      <c r="G4" s="20"/>
      <c r="H4" s="20"/>
      <c r="I4" s="21"/>
      <c r="J4" s="20"/>
      <c r="K4" s="20"/>
      <c r="L4" s="20"/>
      <c r="M4" s="20"/>
      <c r="N4" s="22"/>
      <c r="O4" s="20" t="s">
        <v>47</v>
      </c>
      <c r="P4" s="20"/>
      <c r="Q4" s="20"/>
      <c r="R4" s="20"/>
      <c r="S4" s="22"/>
    </row>
    <row r="5" ht="27" customHeight="1">
      <c r="A5" s="23"/>
      <c r="B5" s="24"/>
      <c r="C5" s="24"/>
      <c r="D5" s="24" t="s">
        <v>60</v>
      </c>
      <c r="E5" s="24" t="s">
        <v>61</v>
      </c>
      <c r="F5" s="24" t="s">
        <v>62</v>
      </c>
      <c r="G5" s="24" t="s">
        <v>63</v>
      </c>
      <c r="H5" s="24" t="s">
        <v>64</v>
      </c>
      <c r="I5" s="25" t="s">
        <v>65</v>
      </c>
      <c r="J5" s="26"/>
      <c r="K5" s="26"/>
      <c r="L5" s="26"/>
      <c r="M5" s="26"/>
      <c r="N5" s="27"/>
      <c r="O5" s="24" t="s">
        <v>60</v>
      </c>
      <c r="P5" s="24" t="s">
        <v>61</v>
      </c>
      <c r="Q5" s="24" t="s">
        <v>62</v>
      </c>
      <c r="R5" s="24" t="s">
        <v>63</v>
      </c>
      <c r="S5" s="24" t="s">
        <v>66</v>
      </c>
    </row>
    <row r="6" ht="30" customHeight="1">
      <c r="A6" s="28"/>
      <c r="B6" s="29"/>
      <c r="C6" s="30"/>
      <c r="D6" s="30"/>
      <c r="E6" s="30"/>
      <c r="F6" s="30"/>
      <c r="G6" s="30"/>
      <c r="H6" s="30"/>
      <c r="I6" s="31" t="s">
        <v>60</v>
      </c>
      <c r="J6" s="27" t="s">
        <v>67</v>
      </c>
      <c r="K6" s="27" t="s">
        <v>68</v>
      </c>
      <c r="L6" s="27" t="s">
        <v>69</v>
      </c>
      <c r="M6" s="27" t="s">
        <v>70</v>
      </c>
      <c r="N6" s="27" t="s">
        <v>71</v>
      </c>
      <c r="O6" s="32"/>
      <c r="P6" s="32"/>
      <c r="Q6" s="32"/>
      <c r="R6" s="32"/>
      <c r="S6" s="30"/>
    </row>
    <row r="7" ht="15" customHeight="1">
      <c r="A7" s="33">
        <v>1</v>
      </c>
      <c r="B7" s="33">
        <v>2</v>
      </c>
      <c r="C7" s="33">
        <v>3</v>
      </c>
      <c r="D7" s="33">
        <v>4</v>
      </c>
      <c r="E7" s="33">
        <v>5</v>
      </c>
      <c r="F7" s="33">
        <v>6</v>
      </c>
      <c r="G7" s="33">
        <v>7</v>
      </c>
      <c r="H7" s="33">
        <v>8</v>
      </c>
      <c r="I7" s="34">
        <v>9</v>
      </c>
      <c r="J7" s="33">
        <v>10</v>
      </c>
      <c r="K7" s="33">
        <v>11</v>
      </c>
      <c r="L7" s="33">
        <v>12</v>
      </c>
      <c r="M7" s="33">
        <v>13</v>
      </c>
      <c r="N7" s="33">
        <v>14</v>
      </c>
      <c r="O7" s="33">
        <v>15</v>
      </c>
      <c r="P7" s="33">
        <v>16</v>
      </c>
      <c r="Q7" s="33">
        <v>17</v>
      </c>
      <c r="R7" s="33">
        <v>18</v>
      </c>
      <c r="S7" s="33">
        <v>19</v>
      </c>
    </row>
    <row r="8" ht="18" customHeight="1">
      <c r="A8" s="35" t="s">
        <v>72</v>
      </c>
      <c r="B8" s="35" t="s">
        <v>73</v>
      </c>
      <c r="C8" s="13">
        <v>4333766.84</v>
      </c>
      <c r="D8" s="10">
        <v>4333766.84</v>
      </c>
      <c r="E8" s="10">
        <v>4333766.84</v>
      </c>
      <c r="F8" s="10"/>
      <c r="G8" s="10"/>
      <c r="H8" s="10"/>
      <c r="I8" s="10"/>
      <c r="J8" s="10"/>
      <c r="K8" s="10"/>
      <c r="L8" s="10"/>
      <c r="M8" s="10"/>
      <c r="N8" s="10"/>
      <c r="O8" s="10"/>
      <c r="P8" s="10"/>
      <c r="Q8" s="10"/>
      <c r="R8" s="10"/>
      <c r="S8" s="10"/>
    </row>
    <row r="9" ht="18" customHeight="1">
      <c r="A9" s="36" t="s">
        <v>74</v>
      </c>
      <c r="B9" s="36" t="s">
        <v>75</v>
      </c>
      <c r="C9" s="13">
        <v>4333766.84</v>
      </c>
      <c r="D9" s="10">
        <v>4333766.84</v>
      </c>
      <c r="E9" s="10">
        <v>4333766.84</v>
      </c>
      <c r="F9" s="10"/>
      <c r="G9" s="10"/>
      <c r="H9" s="10"/>
      <c r="I9" s="10"/>
      <c r="J9" s="10"/>
      <c r="K9" s="10"/>
      <c r="L9" s="10"/>
      <c r="M9" s="10"/>
      <c r="N9" s="10"/>
      <c r="O9" s="10"/>
      <c r="P9" s="10"/>
      <c r="Q9" s="10"/>
      <c r="R9" s="10"/>
      <c r="S9" s="10"/>
    </row>
    <row r="10" ht="18" customHeight="1">
      <c r="A10" s="37" t="s">
        <v>58</v>
      </c>
      <c r="B10" s="38"/>
      <c r="C10" s="10">
        <v>4333766.84</v>
      </c>
      <c r="D10" s="10">
        <v>4333766.84</v>
      </c>
      <c r="E10" s="10">
        <v>4333766.84</v>
      </c>
      <c r="F10" s="10"/>
      <c r="G10" s="10"/>
      <c r="H10" s="10"/>
      <c r="I10" s="10"/>
      <c r="J10" s="10"/>
      <c r="K10" s="10"/>
      <c r="L10" s="10"/>
      <c r="M10" s="10"/>
      <c r="N10" s="10"/>
      <c r="O10" s="10"/>
      <c r="P10" s="10"/>
      <c r="Q10" s="10"/>
      <c r="R10" s="10"/>
      <c r="S10" s="10"/>
    </row>
  </sheetData>
  <mergeCells>
    <mergeCell ref="S5:S6"/>
    <mergeCell ref="O5:O6"/>
    <mergeCell ref="P5:P6"/>
    <mergeCell ref="Q5:Q6"/>
    <mergeCell ref="R5:R6"/>
    <mergeCell ref="A1:S1"/>
    <mergeCell ref="A2:S2"/>
    <mergeCell ref="A3:B3"/>
    <mergeCell ref="A10:B10"/>
    <mergeCell ref="D4:N4"/>
    <mergeCell ref="O4:S4"/>
    <mergeCell ref="A4:A6"/>
    <mergeCell ref="B4:B6"/>
    <mergeCell ref="C4:C6"/>
    <mergeCell ref="D5:D6"/>
    <mergeCell ref="E5:E6"/>
    <mergeCell ref="F5:F6"/>
    <mergeCell ref="G5:G6"/>
    <mergeCell ref="H5:H6"/>
    <mergeCell ref="I5:N5"/>
  </mergeCells>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23D4311-A7A9-D0C6-2CC5-B0DAD417D0BA}" mc:Ignorable="x14ac xr xr2 xr3">
  <sheetPr>
    <outlinePr summaryRight="0"/>
  </sheetPr>
  <dimension ref="A1:O30"/>
  <sheetViews>
    <sheetView showGridLines="0" showZeros="0" topLeftCell="A1" workbookViewId="0" tabSelected="1">
      <selection activeCell="A1" sqref="A1"/>
    </sheetView>
  </sheetViews>
  <sheetFormatPr defaultRowHeight="12.75" defaultColWidth="8.57421875" customHeight="1"/>
  <cols>
    <col min="1" max="1" width="14.28125" customWidth="1"/>
    <col min="2" max="2" width="37.57421875" customWidth="1"/>
    <col min="3" max="8" width="24.57421875" customWidth="1"/>
    <col min="9" max="9" width="26.7109375" customWidth="1"/>
    <col min="10" max="11" width="24.421875" customWidth="1"/>
    <col min="12" max="15" width="24.57421875" customWidth="1"/>
  </cols>
  <sheetData>
    <row r="1" ht="17.25" customHeight="1">
      <c r="A1" s="1" t="s">
        <v>76</v>
      </c>
    </row>
    <row r="2" ht="41.25" customHeight="1">
      <c r="A2" s="17" t="str">
        <f>"2026"&amp;"年部门支出预算表"</f>
        <v>2026年部门支出预算表</v>
      </c>
    </row>
    <row r="3" ht="17.25" customHeight="1">
      <c r="A3" s="4" t="str">
        <f>"单位名称："&amp;"中国共产党嵩明县委员会统一战线工作部"</f>
        <v>单位名称：中国共产党嵩明县委员会统一战线工作部</v>
      </c>
      <c r="O3" s="1" t="s">
        <v>3</v>
      </c>
    </row>
    <row r="4" ht="27" customHeight="1">
      <c r="A4" s="39" t="s">
        <v>78</v>
      </c>
      <c r="B4" s="39" t="s">
        <v>79</v>
      </c>
      <c r="C4" s="39" t="s">
        <v>58</v>
      </c>
      <c r="D4" s="40" t="s">
        <v>61</v>
      </c>
      <c r="E4" s="41"/>
      <c r="F4" s="42"/>
      <c r="G4" s="43" t="s">
        <v>62</v>
      </c>
      <c r="H4" s="43" t="s">
        <v>63</v>
      </c>
      <c r="I4" s="43" t="s">
        <v>80</v>
      </c>
      <c r="J4" s="40" t="s">
        <v>65</v>
      </c>
      <c r="K4" s="41"/>
      <c r="L4" s="41"/>
      <c r="M4" s="41"/>
      <c r="N4" s="44"/>
      <c r="O4" s="45"/>
    </row>
    <row r="5" ht="42" customHeight="1">
      <c r="A5" s="46"/>
      <c r="B5" s="46"/>
      <c r="C5" s="47"/>
      <c r="D5" s="48" t="s">
        <v>60</v>
      </c>
      <c r="E5" s="48" t="s">
        <v>81</v>
      </c>
      <c r="F5" s="48" t="s">
        <v>82</v>
      </c>
      <c r="G5" s="47"/>
      <c r="H5" s="47"/>
      <c r="I5" s="49"/>
      <c r="J5" s="48" t="s">
        <v>60</v>
      </c>
      <c r="K5" s="50" t="s">
        <v>83</v>
      </c>
      <c r="L5" s="50" t="s">
        <v>84</v>
      </c>
      <c r="M5" s="50" t="s">
        <v>85</v>
      </c>
      <c r="N5" s="50" t="s">
        <v>86</v>
      </c>
      <c r="O5" s="50" t="s">
        <v>87</v>
      </c>
    </row>
    <row r="6" ht="18" customHeight="1">
      <c r="A6" s="51" t="s">
        <v>88</v>
      </c>
      <c r="B6" s="51" t="s">
        <v>89</v>
      </c>
      <c r="C6" s="51" t="s">
        <v>90</v>
      </c>
      <c r="D6" s="52" t="s">
        <v>91</v>
      </c>
      <c r="E6" s="52" t="s">
        <v>92</v>
      </c>
      <c r="F6" s="52" t="s">
        <v>93</v>
      </c>
      <c r="G6" s="52" t="s">
        <v>94</v>
      </c>
      <c r="H6" s="52" t="s">
        <v>95</v>
      </c>
      <c r="I6" s="52" t="s">
        <v>96</v>
      </c>
      <c r="J6" s="52" t="s">
        <v>97</v>
      </c>
      <c r="K6" s="52" t="s">
        <v>98</v>
      </c>
      <c r="L6" s="52" t="s">
        <v>99</v>
      </c>
      <c r="M6" s="52" t="s">
        <v>100</v>
      </c>
      <c r="N6" s="51" t="s">
        <v>101</v>
      </c>
      <c r="O6" s="52" t="s">
        <v>102</v>
      </c>
    </row>
    <row r="7" ht="21" customHeight="1">
      <c r="A7" s="53" t="s">
        <v>103</v>
      </c>
      <c r="B7" s="53" t="s">
        <v>104</v>
      </c>
      <c r="C7" s="10">
        <v>3270650</v>
      </c>
      <c r="D7" s="10">
        <v>3270650</v>
      </c>
      <c r="E7" s="10">
        <v>2360650</v>
      </c>
      <c r="F7" s="10">
        <v>910000</v>
      </c>
      <c r="G7" s="10"/>
      <c r="H7" s="10"/>
      <c r="I7" s="10"/>
      <c r="J7" s="10"/>
      <c r="K7" s="10"/>
      <c r="L7" s="10"/>
      <c r="M7" s="10"/>
      <c r="N7" s="10"/>
      <c r="O7" s="10"/>
    </row>
    <row r="8" ht="21" customHeight="1">
      <c r="A8" s="54" t="s">
        <v>105</v>
      </c>
      <c r="B8" s="54" t="s">
        <v>106</v>
      </c>
      <c r="C8" s="10">
        <v>330000</v>
      </c>
      <c r="D8" s="10">
        <v>330000</v>
      </c>
      <c r="E8" s="10"/>
      <c r="F8" s="10">
        <v>330000</v>
      </c>
      <c r="G8" s="10"/>
      <c r="H8" s="10"/>
      <c r="I8" s="10"/>
      <c r="J8" s="10"/>
      <c r="K8" s="10"/>
      <c r="L8" s="10"/>
      <c r="M8" s="10"/>
      <c r="N8" s="10"/>
      <c r="O8" s="10"/>
    </row>
    <row r="9" ht="21" customHeight="1">
      <c r="A9" s="55" t="s">
        <v>107</v>
      </c>
      <c r="B9" s="55" t="s">
        <v>108</v>
      </c>
      <c r="C9" s="10">
        <v>330000</v>
      </c>
      <c r="D9" s="10">
        <v>330000</v>
      </c>
      <c r="E9" s="10"/>
      <c r="F9" s="10">
        <v>330000</v>
      </c>
      <c r="G9" s="10"/>
      <c r="H9" s="10"/>
      <c r="I9" s="10"/>
      <c r="J9" s="10"/>
      <c r="K9" s="10"/>
      <c r="L9" s="10"/>
      <c r="M9" s="10"/>
      <c r="N9" s="10"/>
      <c r="O9" s="10"/>
    </row>
    <row r="10" ht="21" customHeight="1">
      <c r="A10" s="54" t="s">
        <v>109</v>
      </c>
      <c r="B10" s="54" t="s">
        <v>110</v>
      </c>
      <c r="C10" s="10">
        <v>2940650</v>
      </c>
      <c r="D10" s="10">
        <v>2940650</v>
      </c>
      <c r="E10" s="10">
        <v>2360650</v>
      </c>
      <c r="F10" s="10">
        <v>580000</v>
      </c>
      <c r="G10" s="10"/>
      <c r="H10" s="10"/>
      <c r="I10" s="10"/>
      <c r="J10" s="10"/>
      <c r="K10" s="10"/>
      <c r="L10" s="10"/>
      <c r="M10" s="10"/>
      <c r="N10" s="10"/>
      <c r="O10" s="10"/>
    </row>
    <row r="11" ht="21" customHeight="1">
      <c r="A11" s="55" t="s">
        <v>111</v>
      </c>
      <c r="B11" s="55" t="s">
        <v>108</v>
      </c>
      <c r="C11" s="10">
        <v>2073831</v>
      </c>
      <c r="D11" s="10">
        <v>2073831</v>
      </c>
      <c r="E11" s="10">
        <v>1713831</v>
      </c>
      <c r="F11" s="10">
        <v>360000</v>
      </c>
      <c r="G11" s="10"/>
      <c r="H11" s="10"/>
      <c r="I11" s="10"/>
      <c r="J11" s="10"/>
      <c r="K11" s="10"/>
      <c r="L11" s="10"/>
      <c r="M11" s="10"/>
      <c r="N11" s="10"/>
      <c r="O11" s="10"/>
    </row>
    <row r="12" ht="21" customHeight="1">
      <c r="A12" s="55" t="s">
        <v>112</v>
      </c>
      <c r="B12" s="55" t="s">
        <v>113</v>
      </c>
      <c r="C12" s="10">
        <v>170000</v>
      </c>
      <c r="D12" s="10">
        <v>170000</v>
      </c>
      <c r="E12" s="10"/>
      <c r="F12" s="10">
        <v>170000</v>
      </c>
      <c r="G12" s="10"/>
      <c r="H12" s="10"/>
      <c r="I12" s="10"/>
      <c r="J12" s="10"/>
      <c r="K12" s="10"/>
      <c r="L12" s="10"/>
      <c r="M12" s="10"/>
      <c r="N12" s="10"/>
      <c r="O12" s="10"/>
    </row>
    <row r="13" ht="21" customHeight="1">
      <c r="A13" s="55" t="s">
        <v>114</v>
      </c>
      <c r="B13" s="55" t="s">
        <v>115</v>
      </c>
      <c r="C13" s="10">
        <v>646819</v>
      </c>
      <c r="D13" s="10">
        <v>646819</v>
      </c>
      <c r="E13" s="10">
        <v>646819</v>
      </c>
      <c r="F13" s="10"/>
      <c r="G13" s="10"/>
      <c r="H13" s="10"/>
      <c r="I13" s="10"/>
      <c r="J13" s="10"/>
      <c r="K13" s="10"/>
      <c r="L13" s="10"/>
      <c r="M13" s="10"/>
      <c r="N13" s="10"/>
      <c r="O13" s="10"/>
    </row>
    <row r="14" ht="21" customHeight="1">
      <c r="A14" s="55" t="s">
        <v>116</v>
      </c>
      <c r="B14" s="55" t="s">
        <v>117</v>
      </c>
      <c r="C14" s="10">
        <v>50000</v>
      </c>
      <c r="D14" s="10">
        <v>50000</v>
      </c>
      <c r="E14" s="10"/>
      <c r="F14" s="10">
        <v>50000</v>
      </c>
      <c r="G14" s="10"/>
      <c r="H14" s="10"/>
      <c r="I14" s="10"/>
      <c r="J14" s="10"/>
      <c r="K14" s="10"/>
      <c r="L14" s="10"/>
      <c r="M14" s="10"/>
      <c r="N14" s="10"/>
      <c r="O14" s="10"/>
    </row>
    <row r="15" ht="21" customHeight="1">
      <c r="A15" s="53" t="s">
        <v>118</v>
      </c>
      <c r="B15" s="53" t="s">
        <v>119</v>
      </c>
      <c r="C15" s="10">
        <v>507851.22</v>
      </c>
      <c r="D15" s="10">
        <v>507851.22</v>
      </c>
      <c r="E15" s="10">
        <v>507851.22</v>
      </c>
      <c r="F15" s="10"/>
      <c r="G15" s="10"/>
      <c r="H15" s="10"/>
      <c r="I15" s="10"/>
      <c r="J15" s="10"/>
      <c r="K15" s="10"/>
      <c r="L15" s="10"/>
      <c r="M15" s="10"/>
      <c r="N15" s="10"/>
      <c r="O15" s="10"/>
    </row>
    <row r="16" ht="21" customHeight="1">
      <c r="A16" s="54" t="s">
        <v>120</v>
      </c>
      <c r="B16" s="54" t="s">
        <v>121</v>
      </c>
      <c r="C16" s="10">
        <v>502884</v>
      </c>
      <c r="D16" s="10">
        <v>502884</v>
      </c>
      <c r="E16" s="10">
        <v>502884</v>
      </c>
      <c r="F16" s="10"/>
      <c r="G16" s="10"/>
      <c r="H16" s="10"/>
      <c r="I16" s="10"/>
      <c r="J16" s="10"/>
      <c r="K16" s="10"/>
      <c r="L16" s="10"/>
      <c r="M16" s="10"/>
      <c r="N16" s="10"/>
      <c r="O16" s="10"/>
    </row>
    <row r="17" ht="21" customHeight="1">
      <c r="A17" s="55" t="s">
        <v>122</v>
      </c>
      <c r="B17" s="55" t="s">
        <v>123</v>
      </c>
      <c r="C17" s="10">
        <v>204076</v>
      </c>
      <c r="D17" s="10">
        <v>204076</v>
      </c>
      <c r="E17" s="10">
        <v>204076</v>
      </c>
      <c r="F17" s="10"/>
      <c r="G17" s="10"/>
      <c r="H17" s="10"/>
      <c r="I17" s="10"/>
      <c r="J17" s="10"/>
      <c r="K17" s="10"/>
      <c r="L17" s="10"/>
      <c r="M17" s="10"/>
      <c r="N17" s="10"/>
      <c r="O17" s="10"/>
    </row>
    <row r="18" ht="21" customHeight="1">
      <c r="A18" s="55" t="s">
        <v>124</v>
      </c>
      <c r="B18" s="55" t="s">
        <v>125</v>
      </c>
      <c r="C18" s="10">
        <v>298808</v>
      </c>
      <c r="D18" s="10">
        <v>298808</v>
      </c>
      <c r="E18" s="10">
        <v>298808</v>
      </c>
      <c r="F18" s="10"/>
      <c r="G18" s="10"/>
      <c r="H18" s="10"/>
      <c r="I18" s="10"/>
      <c r="J18" s="10"/>
      <c r="K18" s="10"/>
      <c r="L18" s="10"/>
      <c r="M18" s="10"/>
      <c r="N18" s="10"/>
      <c r="O18" s="10"/>
    </row>
    <row r="19" ht="21" customHeight="1">
      <c r="A19" s="54" t="s">
        <v>126</v>
      </c>
      <c r="B19" s="54" t="s">
        <v>127</v>
      </c>
      <c r="C19" s="10">
        <v>4967.22</v>
      </c>
      <c r="D19" s="10">
        <v>4967.22</v>
      </c>
      <c r="E19" s="10">
        <v>4967.22</v>
      </c>
      <c r="F19" s="10"/>
      <c r="G19" s="10"/>
      <c r="H19" s="10"/>
      <c r="I19" s="10"/>
      <c r="J19" s="10"/>
      <c r="K19" s="10"/>
      <c r="L19" s="10"/>
      <c r="M19" s="10"/>
      <c r="N19" s="10"/>
      <c r="O19" s="10"/>
    </row>
    <row r="20" ht="21" customHeight="1">
      <c r="A20" s="55" t="s">
        <v>128</v>
      </c>
      <c r="B20" s="55" t="s">
        <v>127</v>
      </c>
      <c r="C20" s="10">
        <v>4967.22</v>
      </c>
      <c r="D20" s="10">
        <v>4967.22</v>
      </c>
      <c r="E20" s="10">
        <v>4967.22</v>
      </c>
      <c r="F20" s="10"/>
      <c r="G20" s="10"/>
      <c r="H20" s="10"/>
      <c r="I20" s="10"/>
      <c r="J20" s="10"/>
      <c r="K20" s="10"/>
      <c r="L20" s="10"/>
      <c r="M20" s="10"/>
      <c r="N20" s="10"/>
      <c r="O20" s="10"/>
    </row>
    <row r="21" ht="21" customHeight="1">
      <c r="A21" s="53" t="s">
        <v>129</v>
      </c>
      <c r="B21" s="53" t="s">
        <v>130</v>
      </c>
      <c r="C21" s="10">
        <v>288811.74</v>
      </c>
      <c r="D21" s="10">
        <v>288811.74</v>
      </c>
      <c r="E21" s="10">
        <v>288811.74</v>
      </c>
      <c r="F21" s="10"/>
      <c r="G21" s="10"/>
      <c r="H21" s="10"/>
      <c r="I21" s="10"/>
      <c r="J21" s="10"/>
      <c r="K21" s="10"/>
      <c r="L21" s="10"/>
      <c r="M21" s="10"/>
      <c r="N21" s="10"/>
      <c r="O21" s="10"/>
    </row>
    <row r="22" ht="21" customHeight="1">
      <c r="A22" s="54" t="s">
        <v>131</v>
      </c>
      <c r="B22" s="54" t="s">
        <v>132</v>
      </c>
      <c r="C22" s="10">
        <v>288811.74</v>
      </c>
      <c r="D22" s="10">
        <v>288811.74</v>
      </c>
      <c r="E22" s="10">
        <v>288811.74</v>
      </c>
      <c r="F22" s="10"/>
      <c r="G22" s="10"/>
      <c r="H22" s="10"/>
      <c r="I22" s="10"/>
      <c r="J22" s="10"/>
      <c r="K22" s="10"/>
      <c r="L22" s="10"/>
      <c r="M22" s="10"/>
      <c r="N22" s="10"/>
      <c r="O22" s="10"/>
    </row>
    <row r="23" ht="21" customHeight="1">
      <c r="A23" s="55" t="s">
        <v>133</v>
      </c>
      <c r="B23" s="55" t="s">
        <v>134</v>
      </c>
      <c r="C23" s="10">
        <v>100832.44</v>
      </c>
      <c r="D23" s="10">
        <v>100832.44</v>
      </c>
      <c r="E23" s="10">
        <v>100832.44</v>
      </c>
      <c r="F23" s="10"/>
      <c r="G23" s="10"/>
      <c r="H23" s="10"/>
      <c r="I23" s="10"/>
      <c r="J23" s="10"/>
      <c r="K23" s="10"/>
      <c r="L23" s="10"/>
      <c r="M23" s="10"/>
      <c r="N23" s="10"/>
      <c r="O23" s="10"/>
    </row>
    <row r="24" ht="21" customHeight="1">
      <c r="A24" s="55" t="s">
        <v>135</v>
      </c>
      <c r="B24" s="55" t="s">
        <v>136</v>
      </c>
      <c r="C24" s="10">
        <v>42153.53</v>
      </c>
      <c r="D24" s="10">
        <v>42153.53</v>
      </c>
      <c r="E24" s="10">
        <v>42153.53</v>
      </c>
      <c r="F24" s="10"/>
      <c r="G24" s="10"/>
      <c r="H24" s="10"/>
      <c r="I24" s="10"/>
      <c r="J24" s="10"/>
      <c r="K24" s="10"/>
      <c r="L24" s="10"/>
      <c r="M24" s="10"/>
      <c r="N24" s="10"/>
      <c r="O24" s="10"/>
    </row>
    <row r="25" ht="21" customHeight="1">
      <c r="A25" s="55" t="s">
        <v>137</v>
      </c>
      <c r="B25" s="55" t="s">
        <v>138</v>
      </c>
      <c r="C25" s="10">
        <v>127735.77</v>
      </c>
      <c r="D25" s="10">
        <v>127735.77</v>
      </c>
      <c r="E25" s="10">
        <v>127735.77</v>
      </c>
      <c r="F25" s="10"/>
      <c r="G25" s="10"/>
      <c r="H25" s="10"/>
      <c r="I25" s="10"/>
      <c r="J25" s="10"/>
      <c r="K25" s="10"/>
      <c r="L25" s="10"/>
      <c r="M25" s="10"/>
      <c r="N25" s="10"/>
      <c r="O25" s="10"/>
    </row>
    <row r="26" ht="21" customHeight="1">
      <c r="A26" s="55" t="s">
        <v>139</v>
      </c>
      <c r="B26" s="55" t="s">
        <v>140</v>
      </c>
      <c r="C26" s="10">
        <v>18090</v>
      </c>
      <c r="D26" s="10">
        <v>18090</v>
      </c>
      <c r="E26" s="10">
        <v>18090</v>
      </c>
      <c r="F26" s="10"/>
      <c r="G26" s="10"/>
      <c r="H26" s="10"/>
      <c r="I26" s="10"/>
      <c r="J26" s="10"/>
      <c r="K26" s="10"/>
      <c r="L26" s="10"/>
      <c r="M26" s="10"/>
      <c r="N26" s="10"/>
      <c r="O26" s="10"/>
    </row>
    <row r="27" ht="21" customHeight="1">
      <c r="A27" s="53" t="s">
        <v>141</v>
      </c>
      <c r="B27" s="53" t="s">
        <v>142</v>
      </c>
      <c r="C27" s="10">
        <v>266453.88</v>
      </c>
      <c r="D27" s="10">
        <v>266453.88</v>
      </c>
      <c r="E27" s="10">
        <v>266453.88</v>
      </c>
      <c r="F27" s="10"/>
      <c r="G27" s="10"/>
      <c r="H27" s="10"/>
      <c r="I27" s="10"/>
      <c r="J27" s="10"/>
      <c r="K27" s="10"/>
      <c r="L27" s="10"/>
      <c r="M27" s="10"/>
      <c r="N27" s="10"/>
      <c r="O27" s="10"/>
    </row>
    <row r="28" ht="21" customHeight="1">
      <c r="A28" s="54" t="s">
        <v>143</v>
      </c>
      <c r="B28" s="54" t="s">
        <v>144</v>
      </c>
      <c r="C28" s="10">
        <v>266453.88</v>
      </c>
      <c r="D28" s="10">
        <v>266453.88</v>
      </c>
      <c r="E28" s="10">
        <v>266453.88</v>
      </c>
      <c r="F28" s="10"/>
      <c r="G28" s="10"/>
      <c r="H28" s="10"/>
      <c r="I28" s="10"/>
      <c r="J28" s="10"/>
      <c r="K28" s="10"/>
      <c r="L28" s="10"/>
      <c r="M28" s="10"/>
      <c r="N28" s="10"/>
      <c r="O28" s="10"/>
    </row>
    <row r="29" ht="21" customHeight="1">
      <c r="A29" s="55" t="s">
        <v>145</v>
      </c>
      <c r="B29" s="55" t="s">
        <v>146</v>
      </c>
      <c r="C29" s="10">
        <v>266453.88</v>
      </c>
      <c r="D29" s="10">
        <v>266453.88</v>
      </c>
      <c r="E29" s="10">
        <v>266453.88</v>
      </c>
      <c r="F29" s="10"/>
      <c r="G29" s="10"/>
      <c r="H29" s="10"/>
      <c r="I29" s="10"/>
      <c r="J29" s="10"/>
      <c r="K29" s="10"/>
      <c r="L29" s="10"/>
      <c r="M29" s="10"/>
      <c r="N29" s="10"/>
      <c r="O29" s="10"/>
    </row>
    <row r="30" ht="21" customHeight="1">
      <c r="A30" s="56" t="s">
        <v>58</v>
      </c>
      <c r="B30" s="57"/>
      <c r="C30" s="10">
        <v>4333766.84</v>
      </c>
      <c r="D30" s="10">
        <v>4333766.84</v>
      </c>
      <c r="E30" s="10">
        <v>3423766.84</v>
      </c>
      <c r="F30" s="10">
        <v>910000</v>
      </c>
      <c r="G30" s="10"/>
      <c r="H30" s="10"/>
      <c r="I30" s="10"/>
      <c r="J30" s="10"/>
      <c r="K30" s="10"/>
      <c r="L30" s="10"/>
      <c r="M30" s="10"/>
      <c r="N30" s="10"/>
      <c r="O30" s="10"/>
    </row>
  </sheetData>
  <mergeCells>
    <mergeCell ref="A1:O1"/>
    <mergeCell ref="A2:O2"/>
    <mergeCell ref="A3:B3"/>
    <mergeCell ref="A30:B30"/>
    <mergeCell ref="G4:G5"/>
    <mergeCell ref="H4:H5"/>
    <mergeCell ref="I4:I5"/>
    <mergeCell ref="C4:C5"/>
    <mergeCell ref="A4:A5"/>
    <mergeCell ref="B4:B5"/>
    <mergeCell ref="J4:O4"/>
    <mergeCell ref="D4:F4"/>
  </mergeCells>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B06D81D-A908-67EA-2091-21CA922B00AB}" mc:Ignorable="x14ac xr xr2 xr3">
  <sheetPr>
    <outlinePr summaryRight="0"/>
  </sheetPr>
  <dimension ref="A1:D34"/>
  <sheetViews>
    <sheetView showGridLines="0" showZeros="0" topLeftCell="A1" workbookViewId="0" tabSelected="1">
      <selection activeCell="A1" sqref="A1"/>
    </sheetView>
  </sheetViews>
  <sheetFormatPr defaultRowHeight="12.75" defaultColWidth="8.57421875" customHeight="1"/>
  <cols>
    <col min="1" max="4" width="35.57421875" customWidth="1"/>
  </cols>
  <sheetData>
    <row r="1" ht="15" customHeight="1">
      <c r="A1" s="58"/>
      <c r="B1" s="1"/>
      <c r="C1" s="1"/>
      <c r="D1" s="1" t="s">
        <v>147</v>
      </c>
    </row>
    <row r="2" ht="41.25" customHeight="1">
      <c r="A2" s="3" t="str">
        <f>"2026"&amp;"年部门财政拨款收支预算总表"</f>
        <v>2026年部门财政拨款收支预算总表</v>
      </c>
    </row>
    <row r="3" ht="17.25" customHeight="1">
      <c r="A3" s="4" t="str">
        <f>"单位名称："&amp;"中国共产党嵩明县委员会统一战线工作部"</f>
        <v>单位名称：中国共产党嵩明县委员会统一战线工作部</v>
      </c>
      <c r="B3" s="5"/>
      <c r="D3" s="1" t="s">
        <v>3</v>
      </c>
    </row>
    <row r="4" ht="17.25" customHeight="1">
      <c r="A4" s="7" t="s">
        <v>4</v>
      </c>
      <c r="B4" s="8"/>
      <c r="C4" s="7" t="s">
        <v>5</v>
      </c>
      <c r="D4" s="8"/>
    </row>
    <row r="5" ht="18.75" customHeight="1">
      <c r="A5" s="7" t="s">
        <v>6</v>
      </c>
      <c r="B5" s="7" t="s">
        <v>7</v>
      </c>
      <c r="C5" s="7" t="s">
        <v>8</v>
      </c>
      <c r="D5" s="7" t="s">
        <v>7</v>
      </c>
    </row>
    <row r="6" ht="16.5" customHeight="1">
      <c r="A6" s="9" t="s">
        <v>149</v>
      </c>
      <c r="B6" s="10">
        <v>4333766.84</v>
      </c>
      <c r="C6" s="9" t="s">
        <v>150</v>
      </c>
      <c r="D6" s="59">
        <v>4333766.84</v>
      </c>
    </row>
    <row r="7" ht="16.5" customHeight="1">
      <c r="A7" s="9" t="s">
        <v>151</v>
      </c>
      <c r="B7" s="10">
        <v>4333766.84</v>
      </c>
      <c r="C7" s="9" t="s">
        <v>152</v>
      </c>
      <c r="D7" s="59">
        <v>3270650</v>
      </c>
    </row>
    <row r="8" ht="16.5" customHeight="1">
      <c r="A8" s="9" t="s">
        <v>153</v>
      </c>
      <c r="B8" s="10"/>
      <c r="C8" s="9" t="s">
        <v>154</v>
      </c>
      <c r="D8" s="59"/>
    </row>
    <row r="9" ht="16.5" customHeight="1">
      <c r="A9" s="9" t="s">
        <v>155</v>
      </c>
      <c r="B9" s="10"/>
      <c r="C9" s="9" t="s">
        <v>156</v>
      </c>
      <c r="D9" s="59"/>
    </row>
    <row r="10" ht="16.5" customHeight="1">
      <c r="A10" s="9" t="s">
        <v>157</v>
      </c>
      <c r="B10" s="10"/>
      <c r="C10" s="9" t="s">
        <v>158</v>
      </c>
      <c r="D10" s="59"/>
    </row>
    <row r="11" ht="16.5" customHeight="1">
      <c r="A11" s="9" t="s">
        <v>151</v>
      </c>
      <c r="B11" s="10"/>
      <c r="C11" s="9" t="s">
        <v>159</v>
      </c>
      <c r="D11" s="59"/>
    </row>
    <row r="12" ht="16.5" customHeight="1">
      <c r="A12" s="14" t="s">
        <v>153</v>
      </c>
      <c r="B12" s="10"/>
      <c r="C12" s="60" t="s">
        <v>160</v>
      </c>
      <c r="D12" s="59"/>
    </row>
    <row r="13" ht="16.5" customHeight="1">
      <c r="A13" s="14" t="s">
        <v>155</v>
      </c>
      <c r="B13" s="10"/>
      <c r="C13" s="60" t="s">
        <v>161</v>
      </c>
      <c r="D13" s="59"/>
    </row>
    <row r="14" ht="16.5" customHeight="1">
      <c r="A14" s="15"/>
      <c r="B14" s="10"/>
      <c r="C14" s="60" t="s">
        <v>162</v>
      </c>
      <c r="D14" s="59">
        <v>507851.22</v>
      </c>
    </row>
    <row r="15" ht="16.5" customHeight="1">
      <c r="A15" s="15"/>
      <c r="B15" s="10"/>
      <c r="C15" s="60" t="s">
        <v>163</v>
      </c>
      <c r="D15" s="59">
        <v>288811.74</v>
      </c>
    </row>
    <row r="16" ht="16.5" customHeight="1">
      <c r="A16" s="15"/>
      <c r="B16" s="10"/>
      <c r="C16" s="60" t="s">
        <v>164</v>
      </c>
      <c r="D16" s="59"/>
    </row>
    <row r="17" ht="16.5" customHeight="1">
      <c r="A17" s="15"/>
      <c r="B17" s="10"/>
      <c r="C17" s="60" t="s">
        <v>165</v>
      </c>
      <c r="D17" s="59"/>
    </row>
    <row r="18" ht="16.5" customHeight="1">
      <c r="A18" s="15"/>
      <c r="B18" s="10"/>
      <c r="C18" s="60" t="s">
        <v>166</v>
      </c>
      <c r="D18" s="59"/>
    </row>
    <row r="19" ht="16.5" customHeight="1">
      <c r="A19" s="15"/>
      <c r="B19" s="10"/>
      <c r="C19" s="60" t="s">
        <v>167</v>
      </c>
      <c r="D19" s="59"/>
    </row>
    <row r="20" ht="16.5" customHeight="1">
      <c r="A20" s="15"/>
      <c r="B20" s="10"/>
      <c r="C20" s="60" t="s">
        <v>168</v>
      </c>
      <c r="D20" s="59"/>
    </row>
    <row r="21" ht="16.5" customHeight="1">
      <c r="A21" s="15"/>
      <c r="B21" s="10"/>
      <c r="C21" s="60" t="s">
        <v>169</v>
      </c>
      <c r="D21" s="59"/>
    </row>
    <row r="22" ht="16.5" customHeight="1">
      <c r="A22" s="15"/>
      <c r="B22" s="10"/>
      <c r="C22" s="60" t="s">
        <v>170</v>
      </c>
      <c r="D22" s="59"/>
    </row>
    <row r="23" ht="16.5" customHeight="1">
      <c r="A23" s="15"/>
      <c r="B23" s="10"/>
      <c r="C23" s="60" t="s">
        <v>171</v>
      </c>
      <c r="D23" s="59"/>
    </row>
    <row r="24" ht="16.5" customHeight="1">
      <c r="A24" s="15"/>
      <c r="B24" s="10"/>
      <c r="C24" s="60" t="s">
        <v>172</v>
      </c>
      <c r="D24" s="59"/>
    </row>
    <row r="25" ht="16.5" customHeight="1">
      <c r="A25" s="15"/>
      <c r="B25" s="10"/>
      <c r="C25" s="60" t="s">
        <v>173</v>
      </c>
      <c r="D25" s="59">
        <v>266453.88</v>
      </c>
    </row>
    <row r="26" ht="16.5" customHeight="1">
      <c r="A26" s="15"/>
      <c r="B26" s="10"/>
      <c r="C26" s="60" t="s">
        <v>174</v>
      </c>
      <c r="D26" s="59"/>
    </row>
    <row r="27" ht="16.5" customHeight="1">
      <c r="A27" s="15"/>
      <c r="B27" s="10"/>
      <c r="C27" s="60" t="s">
        <v>175</v>
      </c>
      <c r="D27" s="59"/>
    </row>
    <row r="28" ht="16.5" customHeight="1">
      <c r="A28" s="15"/>
      <c r="B28" s="10"/>
      <c r="C28" s="60" t="s">
        <v>176</v>
      </c>
      <c r="D28" s="59"/>
    </row>
    <row r="29" ht="16.5" customHeight="1">
      <c r="A29" s="15"/>
      <c r="B29" s="10"/>
      <c r="C29" s="60" t="s">
        <v>177</v>
      </c>
      <c r="D29" s="59"/>
    </row>
    <row r="30" ht="16.5" customHeight="1">
      <c r="A30" s="15"/>
      <c r="B30" s="10"/>
      <c r="C30" s="60" t="s">
        <v>178</v>
      </c>
      <c r="D30" s="59"/>
    </row>
    <row r="31" ht="16.5" customHeight="1">
      <c r="A31" s="15"/>
      <c r="B31" s="10"/>
      <c r="C31" s="14" t="s">
        <v>179</v>
      </c>
      <c r="D31" s="59"/>
    </row>
    <row r="32" ht="16.5" customHeight="1">
      <c r="A32" s="15"/>
      <c r="B32" s="10"/>
      <c r="C32" s="14" t="s">
        <v>180</v>
      </c>
      <c r="D32" s="59"/>
    </row>
    <row r="33" ht="16.5" customHeight="1">
      <c r="A33" s="15"/>
      <c r="B33" s="10"/>
      <c r="C33" s="61" t="s">
        <v>181</v>
      </c>
      <c r="D33" s="59"/>
    </row>
    <row r="34" ht="15" customHeight="1">
      <c r="A34" s="16" t="s">
        <v>52</v>
      </c>
      <c r="B34" s="62">
        <v>4333766.84</v>
      </c>
      <c r="C34" s="16" t="s">
        <v>53</v>
      </c>
      <c r="D34" s="62">
        <v>4333766.84</v>
      </c>
    </row>
  </sheetData>
  <mergeCells>
    <mergeCell ref="A2:D2"/>
    <mergeCell ref="A4:B4"/>
    <mergeCell ref="C4:D4"/>
    <mergeCell ref="A3:B3"/>
  </mergeCells>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15ABAE3-2DFC-9E82-1A4D-ED1CA1505C64}" mc:Ignorable="x14ac xr xr2 xr3">
  <sheetPr>
    <outlinePr summaryRight="0"/>
  </sheetPr>
  <dimension ref="A1:G30"/>
  <sheetViews>
    <sheetView showZeros="0" topLeftCell="A1" workbookViewId="0" tabSelected="1">
      <selection activeCell="A1" sqref="A1"/>
    </sheetView>
  </sheetViews>
  <sheetFormatPr defaultRowHeight="14.25" defaultColWidth="9.140625" customHeight="1"/>
  <cols>
    <col min="1" max="1" width="20.140625" customWidth="1"/>
    <col min="2" max="2" width="44.00390625" customWidth="1"/>
    <col min="3" max="7" width="24.140625" customWidth="1"/>
  </cols>
  <sheetData>
    <row r="1" ht="14.25" customHeight="1">
      <c r="D1" s="63"/>
      <c r="F1" s="64"/>
      <c r="G1" s="6" t="s">
        <v>182</v>
      </c>
    </row>
    <row r="2" ht="41.25" customHeight="1">
      <c r="A2" s="65" t="str">
        <f>"2026"&amp;"年一般公共预算支出预算表（按功能科目分类）"</f>
        <v>2026年一般公共预算支出预算表（按功能科目分类）</v>
      </c>
      <c r="B2" s="65"/>
      <c r="C2" s="65"/>
      <c r="D2" s="65"/>
      <c r="E2" s="65"/>
      <c r="F2" s="65"/>
      <c r="G2" s="65"/>
    </row>
    <row r="3" ht="18" customHeight="1">
      <c r="A3" s="66" t="str">
        <f>"单位名称："&amp;"中国共产党嵩明县委员会统一战线工作部"</f>
        <v>单位名称：中国共产党嵩明县委员会统一战线工作部</v>
      </c>
      <c r="F3" s="67"/>
      <c r="G3" s="6" t="s">
        <v>3</v>
      </c>
    </row>
    <row r="4" ht="20.25" customHeight="1">
      <c r="A4" s="68" t="s">
        <v>184</v>
      </c>
      <c r="B4" s="69"/>
      <c r="C4" s="70" t="s">
        <v>58</v>
      </c>
      <c r="D4" s="71" t="s">
        <v>81</v>
      </c>
      <c r="E4" s="72"/>
      <c r="F4" s="73"/>
      <c r="G4" s="74" t="s">
        <v>82</v>
      </c>
    </row>
    <row r="5" ht="20.25" customHeight="1">
      <c r="A5" s="75" t="s">
        <v>78</v>
      </c>
      <c r="B5" s="75" t="s">
        <v>79</v>
      </c>
      <c r="C5" s="76"/>
      <c r="D5" s="77" t="s">
        <v>60</v>
      </c>
      <c r="E5" s="77" t="s">
        <v>185</v>
      </c>
      <c r="F5" s="77" t="s">
        <v>186</v>
      </c>
      <c r="G5" s="78"/>
    </row>
    <row r="6" ht="15" customHeight="1">
      <c r="A6" s="79" t="s">
        <v>88</v>
      </c>
      <c r="B6" s="79" t="s">
        <v>89</v>
      </c>
      <c r="C6" s="79" t="s">
        <v>90</v>
      </c>
      <c r="D6" s="79" t="s">
        <v>91</v>
      </c>
      <c r="E6" s="79" t="s">
        <v>92</v>
      </c>
      <c r="F6" s="79" t="s">
        <v>93</v>
      </c>
      <c r="G6" s="79" t="s">
        <v>94</v>
      </c>
    </row>
    <row r="7" ht="18" customHeight="1">
      <c r="A7" s="80" t="s">
        <v>103</v>
      </c>
      <c r="B7" s="80" t="s">
        <v>104</v>
      </c>
      <c r="C7" s="10">
        <v>3270650</v>
      </c>
      <c r="D7" s="10">
        <v>2360650</v>
      </c>
      <c r="E7" s="10">
        <v>2092149</v>
      </c>
      <c r="F7" s="10">
        <v>268501</v>
      </c>
      <c r="G7" s="10">
        <v>910000</v>
      </c>
    </row>
    <row r="8" ht="18" customHeight="1">
      <c r="A8" s="81" t="s">
        <v>105</v>
      </c>
      <c r="B8" s="81" t="s">
        <v>106</v>
      </c>
      <c r="C8" s="10">
        <v>330000</v>
      </c>
      <c r="D8" s="10"/>
      <c r="E8" s="10"/>
      <c r="F8" s="10"/>
      <c r="G8" s="10">
        <v>330000</v>
      </c>
    </row>
    <row r="9" ht="18" customHeight="1">
      <c r="A9" s="82" t="s">
        <v>107</v>
      </c>
      <c r="B9" s="82" t="s">
        <v>108</v>
      </c>
      <c r="C9" s="10">
        <v>330000</v>
      </c>
      <c r="D9" s="10"/>
      <c r="E9" s="10"/>
      <c r="F9" s="10"/>
      <c r="G9" s="10">
        <v>330000</v>
      </c>
    </row>
    <row r="10" ht="18" customHeight="1">
      <c r="A10" s="81" t="s">
        <v>109</v>
      </c>
      <c r="B10" s="81" t="s">
        <v>110</v>
      </c>
      <c r="C10" s="10">
        <v>2940650</v>
      </c>
      <c r="D10" s="10">
        <v>2360650</v>
      </c>
      <c r="E10" s="10">
        <v>2092149</v>
      </c>
      <c r="F10" s="10">
        <v>268501</v>
      </c>
      <c r="G10" s="10">
        <v>580000</v>
      </c>
    </row>
    <row r="11" ht="18" customHeight="1">
      <c r="A11" s="82" t="s">
        <v>111</v>
      </c>
      <c r="B11" s="82" t="s">
        <v>108</v>
      </c>
      <c r="C11" s="10">
        <v>2073831</v>
      </c>
      <c r="D11" s="10">
        <v>1713831</v>
      </c>
      <c r="E11" s="10">
        <v>1500864</v>
      </c>
      <c r="F11" s="10">
        <v>212967</v>
      </c>
      <c r="G11" s="10">
        <v>360000</v>
      </c>
    </row>
    <row r="12" ht="18" customHeight="1">
      <c r="A12" s="82" t="s">
        <v>112</v>
      </c>
      <c r="B12" s="82" t="s">
        <v>113</v>
      </c>
      <c r="C12" s="10">
        <v>170000</v>
      </c>
      <c r="D12" s="10"/>
      <c r="E12" s="10"/>
      <c r="F12" s="10"/>
      <c r="G12" s="10">
        <v>170000</v>
      </c>
    </row>
    <row r="13" ht="18" customHeight="1">
      <c r="A13" s="82" t="s">
        <v>114</v>
      </c>
      <c r="B13" s="82" t="s">
        <v>115</v>
      </c>
      <c r="C13" s="10">
        <v>646819</v>
      </c>
      <c r="D13" s="10">
        <v>646819</v>
      </c>
      <c r="E13" s="10">
        <v>591285</v>
      </c>
      <c r="F13" s="10">
        <v>55534</v>
      </c>
      <c r="G13" s="10"/>
    </row>
    <row r="14" ht="18" customHeight="1">
      <c r="A14" s="82" t="s">
        <v>116</v>
      </c>
      <c r="B14" s="82" t="s">
        <v>117</v>
      </c>
      <c r="C14" s="10">
        <v>50000</v>
      </c>
      <c r="D14" s="10"/>
      <c r="E14" s="10"/>
      <c r="F14" s="10"/>
      <c r="G14" s="10">
        <v>50000</v>
      </c>
    </row>
    <row r="15" ht="18" customHeight="1">
      <c r="A15" s="80" t="s">
        <v>118</v>
      </c>
      <c r="B15" s="80" t="s">
        <v>119</v>
      </c>
      <c r="C15" s="10">
        <v>507851.22</v>
      </c>
      <c r="D15" s="10">
        <v>507851.22</v>
      </c>
      <c r="E15" s="10">
        <v>498851.22</v>
      </c>
      <c r="F15" s="10">
        <v>9000</v>
      </c>
      <c r="G15" s="10"/>
    </row>
    <row r="16" ht="18" customHeight="1">
      <c r="A16" s="81" t="s">
        <v>120</v>
      </c>
      <c r="B16" s="81" t="s">
        <v>121</v>
      </c>
      <c r="C16" s="10">
        <v>502884</v>
      </c>
      <c r="D16" s="10">
        <v>502884</v>
      </c>
      <c r="E16" s="10">
        <v>493884</v>
      </c>
      <c r="F16" s="10">
        <v>9000</v>
      </c>
      <c r="G16" s="10"/>
    </row>
    <row r="17" ht="18" customHeight="1">
      <c r="A17" s="82" t="s">
        <v>122</v>
      </c>
      <c r="B17" s="82" t="s">
        <v>123</v>
      </c>
      <c r="C17" s="10">
        <v>204076</v>
      </c>
      <c r="D17" s="10">
        <v>204076</v>
      </c>
      <c r="E17" s="10">
        <v>195076</v>
      </c>
      <c r="F17" s="10">
        <v>9000</v>
      </c>
      <c r="G17" s="10"/>
    </row>
    <row r="18" ht="18" customHeight="1">
      <c r="A18" s="82" t="s">
        <v>124</v>
      </c>
      <c r="B18" s="82" t="s">
        <v>125</v>
      </c>
      <c r="C18" s="10">
        <v>298808</v>
      </c>
      <c r="D18" s="10">
        <v>298808</v>
      </c>
      <c r="E18" s="10">
        <v>298808</v>
      </c>
      <c r="F18" s="10"/>
      <c r="G18" s="10"/>
    </row>
    <row r="19" ht="18" customHeight="1">
      <c r="A19" s="81" t="s">
        <v>126</v>
      </c>
      <c r="B19" s="81" t="s">
        <v>127</v>
      </c>
      <c r="C19" s="10">
        <v>4967.22</v>
      </c>
      <c r="D19" s="10">
        <v>4967.22</v>
      </c>
      <c r="E19" s="10">
        <v>4967.22</v>
      </c>
      <c r="F19" s="10"/>
      <c r="G19" s="10"/>
    </row>
    <row r="20" ht="18" customHeight="1">
      <c r="A20" s="82" t="s">
        <v>128</v>
      </c>
      <c r="B20" s="82" t="s">
        <v>127</v>
      </c>
      <c r="C20" s="10">
        <v>4967.22</v>
      </c>
      <c r="D20" s="10">
        <v>4967.22</v>
      </c>
      <c r="E20" s="10">
        <v>4967.22</v>
      </c>
      <c r="F20" s="10"/>
      <c r="G20" s="10"/>
    </row>
    <row r="21" ht="18" customHeight="1">
      <c r="A21" s="80" t="s">
        <v>129</v>
      </c>
      <c r="B21" s="80" t="s">
        <v>130</v>
      </c>
      <c r="C21" s="10">
        <v>288811.74</v>
      </c>
      <c r="D21" s="10">
        <v>288811.74</v>
      </c>
      <c r="E21" s="10">
        <v>288811.74</v>
      </c>
      <c r="F21" s="10"/>
      <c r="G21" s="10"/>
    </row>
    <row r="22" ht="18" customHeight="1">
      <c r="A22" s="81" t="s">
        <v>131</v>
      </c>
      <c r="B22" s="81" t="s">
        <v>132</v>
      </c>
      <c r="C22" s="10">
        <v>288811.74</v>
      </c>
      <c r="D22" s="10">
        <v>288811.74</v>
      </c>
      <c r="E22" s="10">
        <v>288811.74</v>
      </c>
      <c r="F22" s="10"/>
      <c r="G22" s="10"/>
    </row>
    <row r="23" ht="18" customHeight="1">
      <c r="A23" s="82" t="s">
        <v>133</v>
      </c>
      <c r="B23" s="82" t="s">
        <v>134</v>
      </c>
      <c r="C23" s="10">
        <v>100832.44</v>
      </c>
      <c r="D23" s="10">
        <v>100832.44</v>
      </c>
      <c r="E23" s="10">
        <v>100832.44</v>
      </c>
      <c r="F23" s="10"/>
      <c r="G23" s="10"/>
    </row>
    <row r="24" ht="18" customHeight="1">
      <c r="A24" s="82" t="s">
        <v>135</v>
      </c>
      <c r="B24" s="82" t="s">
        <v>136</v>
      </c>
      <c r="C24" s="10">
        <v>42153.53</v>
      </c>
      <c r="D24" s="10">
        <v>42153.53</v>
      </c>
      <c r="E24" s="10">
        <v>42153.53</v>
      </c>
      <c r="F24" s="10"/>
      <c r="G24" s="10"/>
    </row>
    <row r="25" ht="18" customHeight="1">
      <c r="A25" s="82" t="s">
        <v>137</v>
      </c>
      <c r="B25" s="82" t="s">
        <v>138</v>
      </c>
      <c r="C25" s="10">
        <v>127735.77</v>
      </c>
      <c r="D25" s="10">
        <v>127735.77</v>
      </c>
      <c r="E25" s="10">
        <v>127735.77</v>
      </c>
      <c r="F25" s="10"/>
      <c r="G25" s="10"/>
    </row>
    <row r="26" ht="18" customHeight="1">
      <c r="A26" s="82" t="s">
        <v>139</v>
      </c>
      <c r="B26" s="82" t="s">
        <v>140</v>
      </c>
      <c r="C26" s="10">
        <v>18090</v>
      </c>
      <c r="D26" s="10">
        <v>18090</v>
      </c>
      <c r="E26" s="10">
        <v>18090</v>
      </c>
      <c r="F26" s="10"/>
      <c r="G26" s="10"/>
    </row>
    <row r="27" ht="18" customHeight="1">
      <c r="A27" s="80" t="s">
        <v>141</v>
      </c>
      <c r="B27" s="80" t="s">
        <v>142</v>
      </c>
      <c r="C27" s="10">
        <v>266453.88</v>
      </c>
      <c r="D27" s="10">
        <v>266453.88</v>
      </c>
      <c r="E27" s="10">
        <v>266453.88</v>
      </c>
      <c r="F27" s="10"/>
      <c r="G27" s="10"/>
    </row>
    <row r="28" ht="18" customHeight="1">
      <c r="A28" s="81" t="s">
        <v>143</v>
      </c>
      <c r="B28" s="81" t="s">
        <v>144</v>
      </c>
      <c r="C28" s="10">
        <v>266453.88</v>
      </c>
      <c r="D28" s="10">
        <v>266453.88</v>
      </c>
      <c r="E28" s="10">
        <v>266453.88</v>
      </c>
      <c r="F28" s="10"/>
      <c r="G28" s="10"/>
    </row>
    <row r="29" ht="18" customHeight="1">
      <c r="A29" s="82" t="s">
        <v>145</v>
      </c>
      <c r="B29" s="82" t="s">
        <v>146</v>
      </c>
      <c r="C29" s="10">
        <v>266453.88</v>
      </c>
      <c r="D29" s="10">
        <v>266453.88</v>
      </c>
      <c r="E29" s="10">
        <v>266453.88</v>
      </c>
      <c r="F29" s="10"/>
      <c r="G29" s="10"/>
    </row>
    <row r="30" ht="18" customHeight="1">
      <c r="A30" s="83" t="s">
        <v>187</v>
      </c>
      <c r="B30" s="84" t="s">
        <v>187</v>
      </c>
      <c r="C30" s="10">
        <v>4333766.84</v>
      </c>
      <c r="D30" s="10">
        <v>3423766.84</v>
      </c>
      <c r="E30" s="10">
        <v>3146265.84</v>
      </c>
      <c r="F30" s="10">
        <v>277501</v>
      </c>
      <c r="G30" s="10">
        <v>910000</v>
      </c>
    </row>
  </sheetData>
  <mergeCells>
    <mergeCell ref="A2:G2"/>
    <mergeCell ref="A4:B4"/>
    <mergeCell ref="A30:B30"/>
    <mergeCell ref="G4:G5"/>
    <mergeCell ref="D4:F4"/>
    <mergeCell ref="C4:C5"/>
  </mergeCells>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24596DB-E49F-1F33-A73B-B7D08E7D38F7}" mc:Ignorable="x14ac xr xr2 xr3">
  <sheetPr>
    <outlinePr summaryRight="0"/>
  </sheetPr>
  <dimension ref="A1:F7"/>
  <sheetViews>
    <sheetView showZeros="0" topLeftCell="B1" workbookViewId="0" tabSelected="1">
      <selection activeCell="A1" sqref="A1"/>
    </sheetView>
  </sheetViews>
  <sheetFormatPr defaultRowHeight="14.25" defaultColWidth="10.421875" customHeight="1"/>
  <cols>
    <col min="1" max="6" width="28.140625" customWidth="1"/>
  </cols>
  <sheetData>
    <row r="1" ht="14.25" customHeight="1">
      <c r="A1" s="85"/>
      <c r="B1" s="85"/>
      <c r="C1" s="85"/>
      <c r="D1" s="85"/>
      <c r="E1" s="58"/>
      <c r="F1" s="86" t="s">
        <v>188</v>
      </c>
    </row>
    <row r="2" ht="41.25" customHeight="1">
      <c r="A2" s="87" t="str">
        <f>"2026"&amp;"年一般公共预算“三公”经费支出预算表"</f>
        <v>2026年一般公共预算“三公”经费支出预算表</v>
      </c>
      <c r="B2" s="85"/>
      <c r="C2" s="85"/>
      <c r="D2" s="85"/>
      <c r="E2" s="58"/>
      <c r="F2" s="85"/>
    </row>
    <row r="3" ht="14.25" customHeight="1">
      <c r="A3" s="88" t="str">
        <f>"单位名称："&amp;"中国共产党嵩明县委员会统一战线工作部"</f>
        <v>单位名称：中国共产党嵩明县委员会统一战线工作部</v>
      </c>
      <c r="B3" s="89"/>
      <c r="D3" s="85"/>
      <c r="E3" s="58"/>
      <c r="F3" s="2" t="s">
        <v>3</v>
      </c>
    </row>
    <row r="4" ht="27" customHeight="1">
      <c r="A4" s="90" t="s">
        <v>190</v>
      </c>
      <c r="B4" s="90" t="s">
        <v>191</v>
      </c>
      <c r="C4" s="37" t="s">
        <v>192</v>
      </c>
      <c r="D4" s="90"/>
      <c r="E4" s="91"/>
      <c r="F4" s="90" t="s">
        <v>193</v>
      </c>
    </row>
    <row r="5" ht="28.5" customHeight="1">
      <c r="A5" s="92"/>
      <c r="B5" s="93"/>
      <c r="C5" s="91" t="s">
        <v>60</v>
      </c>
      <c r="D5" s="91" t="s">
        <v>194</v>
      </c>
      <c r="E5" s="91" t="s">
        <v>195</v>
      </c>
      <c r="F5" s="94"/>
    </row>
    <row r="6" ht="17.25" customHeight="1">
      <c r="A6" s="95" t="s">
        <v>88</v>
      </c>
      <c r="B6" s="95" t="s">
        <v>89</v>
      </c>
      <c r="C6" s="95" t="s">
        <v>90</v>
      </c>
      <c r="D6" s="95" t="s">
        <v>91</v>
      </c>
      <c r="E6" s="95" t="s">
        <v>92</v>
      </c>
      <c r="F6" s="95" t="s">
        <v>93</v>
      </c>
    </row>
    <row r="7" ht="17.25" customHeight="1">
      <c r="A7" s="10">
        <v>24000</v>
      </c>
      <c r="B7" s="10"/>
      <c r="C7" s="10">
        <v>24000</v>
      </c>
      <c r="D7" s="10"/>
      <c r="E7" s="10">
        <v>24000</v>
      </c>
      <c r="F7" s="10"/>
    </row>
  </sheetData>
  <mergeCells>
    <mergeCell ref="A2:F2"/>
    <mergeCell ref="A3:B3"/>
    <mergeCell ref="A4:A5"/>
    <mergeCell ref="B4:B5"/>
    <mergeCell ref="C4:E4"/>
    <mergeCell ref="F4:F5"/>
  </mergeCells>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46EE962-FDCA-36BD-5366-3D4567F872BA}" mc:Ignorable="x14ac xr xr2 xr3">
  <sheetPr>
    <outlinePr summaryRight="0"/>
  </sheetPr>
  <dimension ref="A1:X72"/>
  <sheetViews>
    <sheetView showZeros="0" topLeftCell="G1" workbookViewId="0" tabSelected="1">
      <selection activeCell="A1" sqref="A1"/>
    </sheetView>
  </sheetViews>
  <sheetFormatPr defaultRowHeight="14.25" defaultColWidth="9.140625" customHeight="1"/>
  <cols>
    <col min="1" max="2" width="32.8515625" customWidth="1"/>
    <col min="3" max="3" width="20.7109375" customWidth="1"/>
    <col min="4" max="4" width="31.28125" customWidth="1"/>
    <col min="5" max="5" width="10.140625" customWidth="1"/>
    <col min="6" max="6" width="17.57421875" customWidth="1"/>
    <col min="7" max="7" width="10.28125" customWidth="1"/>
    <col min="8" max="8" width="23.00390625" customWidth="1"/>
    <col min="9" max="24" width="18.7109375" customWidth="1"/>
  </cols>
  <sheetData>
    <row r="1" ht="13.5" customHeight="1">
      <c r="B1" s="63"/>
      <c r="C1" s="96"/>
      <c r="E1" s="97"/>
      <c r="F1" s="97"/>
      <c r="G1" s="97"/>
      <c r="H1" s="97"/>
      <c r="I1" s="98"/>
      <c r="J1" s="98"/>
      <c r="K1" s="98"/>
      <c r="L1" s="98"/>
      <c r="M1" s="98"/>
      <c r="N1" s="98"/>
      <c r="R1" s="98"/>
      <c r="V1" s="96"/>
      <c r="X1" s="99" t="s">
        <v>196</v>
      </c>
    </row>
    <row r="2" ht="45.75" customHeight="1">
      <c r="A2" s="100" t="str">
        <f>"2026"&amp;"年部门基本支出预算表"</f>
        <v>2026年部门基本支出预算表</v>
      </c>
      <c r="B2" s="101"/>
      <c r="C2" s="100"/>
      <c r="D2" s="100"/>
      <c r="E2" s="100"/>
      <c r="F2" s="100"/>
      <c r="G2" s="100"/>
      <c r="H2" s="100"/>
      <c r="I2" s="100"/>
      <c r="J2" s="100"/>
      <c r="K2" s="100"/>
      <c r="L2" s="100"/>
      <c r="M2" s="100"/>
      <c r="N2" s="100"/>
      <c r="O2" s="101"/>
      <c r="P2" s="101"/>
      <c r="Q2" s="101"/>
      <c r="R2" s="100"/>
      <c r="S2" s="100"/>
      <c r="T2" s="100"/>
      <c r="U2" s="100"/>
      <c r="V2" s="100"/>
      <c r="W2" s="100"/>
      <c r="X2" s="100"/>
    </row>
    <row r="3" ht="18.75" customHeight="1">
      <c r="A3" s="66" t="str">
        <f>"单位名称："&amp;"中国共产党嵩明县委员会统一战线工作部"</f>
        <v>单位名称：中国共产党嵩明县委员会统一战线工作部</v>
      </c>
      <c r="B3" s="102"/>
      <c r="C3" s="103"/>
      <c r="D3" s="103"/>
      <c r="E3" s="103"/>
      <c r="F3" s="103"/>
      <c r="G3" s="103"/>
      <c r="H3" s="103"/>
      <c r="I3" s="104"/>
      <c r="J3" s="104"/>
      <c r="K3" s="104"/>
      <c r="L3" s="104"/>
      <c r="M3" s="104"/>
      <c r="N3" s="104"/>
      <c r="O3" s="105"/>
      <c r="P3" s="105"/>
      <c r="Q3" s="105"/>
      <c r="R3" s="104"/>
      <c r="V3" s="96"/>
      <c r="X3" s="99" t="s">
        <v>3</v>
      </c>
    </row>
    <row r="4" ht="18" customHeight="1">
      <c r="A4" s="106" t="s">
        <v>198</v>
      </c>
      <c r="B4" s="106" t="s">
        <v>199</v>
      </c>
      <c r="C4" s="106" t="s">
        <v>200</v>
      </c>
      <c r="D4" s="106" t="s">
        <v>201</v>
      </c>
      <c r="E4" s="106" t="s">
        <v>202</v>
      </c>
      <c r="F4" s="106" t="s">
        <v>203</v>
      </c>
      <c r="G4" s="106" t="s">
        <v>204</v>
      </c>
      <c r="H4" s="106" t="s">
        <v>205</v>
      </c>
      <c r="I4" s="71" t="s">
        <v>206</v>
      </c>
      <c r="J4" s="107" t="s">
        <v>206</v>
      </c>
      <c r="K4" s="107"/>
      <c r="L4" s="107"/>
      <c r="M4" s="107"/>
      <c r="N4" s="107"/>
      <c r="O4" s="72"/>
      <c r="P4" s="72"/>
      <c r="Q4" s="72"/>
      <c r="R4" s="108" t="s">
        <v>64</v>
      </c>
      <c r="S4" s="107" t="s">
        <v>65</v>
      </c>
      <c r="T4" s="107"/>
      <c r="U4" s="107"/>
      <c r="V4" s="107"/>
      <c r="W4" s="107"/>
      <c r="X4" s="109"/>
    </row>
    <row r="5" ht="18" customHeight="1">
      <c r="A5" s="110"/>
      <c r="B5" s="111"/>
      <c r="C5" s="112"/>
      <c r="D5" s="110"/>
      <c r="E5" s="110"/>
      <c r="F5" s="110"/>
      <c r="G5" s="110"/>
      <c r="H5" s="110"/>
      <c r="I5" s="70" t="s">
        <v>207</v>
      </c>
      <c r="J5" s="71" t="s">
        <v>61</v>
      </c>
      <c r="K5" s="107"/>
      <c r="L5" s="107"/>
      <c r="M5" s="107"/>
      <c r="N5" s="109"/>
      <c r="O5" s="113" t="s">
        <v>208</v>
      </c>
      <c r="P5" s="72"/>
      <c r="Q5" s="73"/>
      <c r="R5" s="106" t="s">
        <v>64</v>
      </c>
      <c r="S5" s="71" t="s">
        <v>65</v>
      </c>
      <c r="T5" s="108" t="s">
        <v>67</v>
      </c>
      <c r="U5" s="107" t="s">
        <v>65</v>
      </c>
      <c r="V5" s="108" t="s">
        <v>69</v>
      </c>
      <c r="W5" s="108" t="s">
        <v>70</v>
      </c>
      <c r="X5" s="114" t="s">
        <v>71</v>
      </c>
    </row>
    <row r="6" ht="19.5" customHeight="1">
      <c r="A6" s="111"/>
      <c r="B6" s="111"/>
      <c r="C6" s="111"/>
      <c r="D6" s="111"/>
      <c r="E6" s="111"/>
      <c r="F6" s="111"/>
      <c r="G6" s="111"/>
      <c r="H6" s="111"/>
      <c r="I6" s="111"/>
      <c r="J6" s="115" t="s">
        <v>209</v>
      </c>
      <c r="K6" s="106" t="s">
        <v>210</v>
      </c>
      <c r="L6" s="106" t="s">
        <v>211</v>
      </c>
      <c r="M6" s="106" t="s">
        <v>212</v>
      </c>
      <c r="N6" s="106" t="s">
        <v>213</v>
      </c>
      <c r="O6" s="106" t="s">
        <v>61</v>
      </c>
      <c r="P6" s="106" t="s">
        <v>62</v>
      </c>
      <c r="Q6" s="106" t="s">
        <v>63</v>
      </c>
      <c r="R6" s="111"/>
      <c r="S6" s="106" t="s">
        <v>60</v>
      </c>
      <c r="T6" s="106" t="s">
        <v>67</v>
      </c>
      <c r="U6" s="106" t="s">
        <v>214</v>
      </c>
      <c r="V6" s="106" t="s">
        <v>69</v>
      </c>
      <c r="W6" s="106" t="s">
        <v>70</v>
      </c>
      <c r="X6" s="106" t="s">
        <v>71</v>
      </c>
    </row>
    <row r="7" ht="37.5" customHeight="1">
      <c r="A7" s="116"/>
      <c r="B7" s="76"/>
      <c r="C7" s="116"/>
      <c r="D7" s="116"/>
      <c r="E7" s="116"/>
      <c r="F7" s="116"/>
      <c r="G7" s="116"/>
      <c r="H7" s="116"/>
      <c r="I7" s="116"/>
      <c r="J7" s="117" t="s">
        <v>60</v>
      </c>
      <c r="K7" s="118" t="s">
        <v>215</v>
      </c>
      <c r="L7" s="118" t="s">
        <v>211</v>
      </c>
      <c r="M7" s="118" t="s">
        <v>212</v>
      </c>
      <c r="N7" s="118" t="s">
        <v>213</v>
      </c>
      <c r="O7" s="118" t="s">
        <v>211</v>
      </c>
      <c r="P7" s="118" t="s">
        <v>212</v>
      </c>
      <c r="Q7" s="118" t="s">
        <v>213</v>
      </c>
      <c r="R7" s="118" t="s">
        <v>64</v>
      </c>
      <c r="S7" s="118" t="s">
        <v>60</v>
      </c>
      <c r="T7" s="118" t="s">
        <v>67</v>
      </c>
      <c r="U7" s="118" t="s">
        <v>214</v>
      </c>
      <c r="V7" s="118" t="s">
        <v>69</v>
      </c>
      <c r="W7" s="118" t="s">
        <v>70</v>
      </c>
      <c r="X7" s="118" t="s">
        <v>71</v>
      </c>
    </row>
    <row r="8" ht="14.25" customHeight="1">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c r="X8" s="119">
        <v>24</v>
      </c>
    </row>
    <row r="9" ht="20.25" customHeight="1">
      <c r="A9" s="120" t="s">
        <v>73</v>
      </c>
      <c r="B9" s="120" t="s">
        <v>75</v>
      </c>
      <c r="C9" s="120" t="s">
        <v>216</v>
      </c>
      <c r="D9" s="120" t="s">
        <v>217</v>
      </c>
      <c r="E9" s="120" t="s">
        <v>111</v>
      </c>
      <c r="F9" s="120" t="s">
        <v>108</v>
      </c>
      <c r="G9" s="120" t="s">
        <v>218</v>
      </c>
      <c r="H9" s="120" t="s">
        <v>219</v>
      </c>
      <c r="I9" s="10">
        <v>517296</v>
      </c>
      <c r="J9" s="10">
        <v>517296</v>
      </c>
      <c r="K9" s="10"/>
      <c r="L9" s="10"/>
      <c r="M9" s="13">
        <v>517296</v>
      </c>
      <c r="N9" s="10"/>
      <c r="O9" s="10"/>
      <c r="P9" s="10"/>
      <c r="Q9" s="10"/>
      <c r="R9" s="10"/>
      <c r="S9" s="10"/>
      <c r="T9" s="10"/>
      <c r="U9" s="10"/>
      <c r="V9" s="10"/>
      <c r="W9" s="10"/>
      <c r="X9" s="10"/>
    </row>
    <row r="10" ht="20.25" customHeight="1">
      <c r="A10" s="120" t="s">
        <v>73</v>
      </c>
      <c r="B10" s="120" t="s">
        <v>75</v>
      </c>
      <c r="C10" s="120" t="s">
        <v>216</v>
      </c>
      <c r="D10" s="120" t="s">
        <v>217</v>
      </c>
      <c r="E10" s="120" t="s">
        <v>111</v>
      </c>
      <c r="F10" s="120" t="s">
        <v>108</v>
      </c>
      <c r="G10" s="120" t="s">
        <v>220</v>
      </c>
      <c r="H10" s="120" t="s">
        <v>221</v>
      </c>
      <c r="I10" s="10">
        <v>654984</v>
      </c>
      <c r="J10" s="10">
        <v>654984</v>
      </c>
      <c r="K10" s="121"/>
      <c r="L10" s="121"/>
      <c r="M10" s="13">
        <v>654984</v>
      </c>
      <c r="N10" s="121"/>
      <c r="O10" s="10"/>
      <c r="P10" s="10"/>
      <c r="Q10" s="10"/>
      <c r="R10" s="10"/>
      <c r="S10" s="10"/>
      <c r="T10" s="10"/>
      <c r="U10" s="10"/>
      <c r="V10" s="10"/>
      <c r="W10" s="10"/>
      <c r="X10" s="10"/>
    </row>
    <row r="11" ht="20.25" customHeight="1">
      <c r="A11" s="120" t="s">
        <v>73</v>
      </c>
      <c r="B11" s="120" t="s">
        <v>75</v>
      </c>
      <c r="C11" s="120" t="s">
        <v>216</v>
      </c>
      <c r="D11" s="120" t="s">
        <v>217</v>
      </c>
      <c r="E11" s="120" t="s">
        <v>111</v>
      </c>
      <c r="F11" s="120" t="s">
        <v>108</v>
      </c>
      <c r="G11" s="120" t="s">
        <v>222</v>
      </c>
      <c r="H11" s="120" t="s">
        <v>223</v>
      </c>
      <c r="I11" s="10">
        <v>3716</v>
      </c>
      <c r="J11" s="10">
        <v>3716</v>
      </c>
      <c r="K11" s="121"/>
      <c r="L11" s="121"/>
      <c r="M11" s="13">
        <v>3716</v>
      </c>
      <c r="N11" s="121"/>
      <c r="O11" s="10"/>
      <c r="P11" s="10"/>
      <c r="Q11" s="10"/>
      <c r="R11" s="10"/>
      <c r="S11" s="10"/>
      <c r="T11" s="10"/>
      <c r="U11" s="10"/>
      <c r="V11" s="10"/>
      <c r="W11" s="10"/>
      <c r="X11" s="10"/>
    </row>
    <row r="12" ht="20.25" customHeight="1">
      <c r="A12" s="120" t="s">
        <v>73</v>
      </c>
      <c r="B12" s="120" t="s">
        <v>75</v>
      </c>
      <c r="C12" s="120" t="s">
        <v>216</v>
      </c>
      <c r="D12" s="120" t="s">
        <v>217</v>
      </c>
      <c r="E12" s="120" t="s">
        <v>111</v>
      </c>
      <c r="F12" s="120" t="s">
        <v>108</v>
      </c>
      <c r="G12" s="120" t="s">
        <v>222</v>
      </c>
      <c r="H12" s="120" t="s">
        <v>223</v>
      </c>
      <c r="I12" s="10">
        <v>43108</v>
      </c>
      <c r="J12" s="10">
        <v>43108</v>
      </c>
      <c r="K12" s="121"/>
      <c r="L12" s="121"/>
      <c r="M12" s="13">
        <v>43108</v>
      </c>
      <c r="N12" s="121"/>
      <c r="O12" s="10"/>
      <c r="P12" s="10"/>
      <c r="Q12" s="10"/>
      <c r="R12" s="10"/>
      <c r="S12" s="10"/>
      <c r="T12" s="10"/>
      <c r="U12" s="10"/>
      <c r="V12" s="10"/>
      <c r="W12" s="10"/>
      <c r="X12" s="10"/>
    </row>
    <row r="13" ht="20.25" customHeight="1">
      <c r="A13" s="120" t="s">
        <v>73</v>
      </c>
      <c r="B13" s="120" t="s">
        <v>75</v>
      </c>
      <c r="C13" s="120" t="s">
        <v>224</v>
      </c>
      <c r="D13" s="120" t="s">
        <v>225</v>
      </c>
      <c r="E13" s="120" t="s">
        <v>114</v>
      </c>
      <c r="F13" s="120" t="s">
        <v>115</v>
      </c>
      <c r="G13" s="120" t="s">
        <v>218</v>
      </c>
      <c r="H13" s="120" t="s">
        <v>219</v>
      </c>
      <c r="I13" s="10">
        <v>218844</v>
      </c>
      <c r="J13" s="10">
        <v>218844</v>
      </c>
      <c r="K13" s="121"/>
      <c r="L13" s="121"/>
      <c r="M13" s="13">
        <v>218844</v>
      </c>
      <c r="N13" s="121"/>
      <c r="O13" s="10"/>
      <c r="P13" s="10"/>
      <c r="Q13" s="10"/>
      <c r="R13" s="10"/>
      <c r="S13" s="10"/>
      <c r="T13" s="10"/>
      <c r="U13" s="10"/>
      <c r="V13" s="10"/>
      <c r="W13" s="10"/>
      <c r="X13" s="10"/>
    </row>
    <row r="14" ht="20.25" customHeight="1">
      <c r="A14" s="120" t="s">
        <v>73</v>
      </c>
      <c r="B14" s="120" t="s">
        <v>75</v>
      </c>
      <c r="C14" s="120" t="s">
        <v>224</v>
      </c>
      <c r="D14" s="120" t="s">
        <v>225</v>
      </c>
      <c r="E14" s="120" t="s">
        <v>114</v>
      </c>
      <c r="F14" s="120" t="s">
        <v>115</v>
      </c>
      <c r="G14" s="120" t="s">
        <v>220</v>
      </c>
      <c r="H14" s="120" t="s">
        <v>221</v>
      </c>
      <c r="I14" s="10">
        <v>16596</v>
      </c>
      <c r="J14" s="10">
        <v>16596</v>
      </c>
      <c r="K14" s="121"/>
      <c r="L14" s="121"/>
      <c r="M14" s="13">
        <v>16596</v>
      </c>
      <c r="N14" s="121"/>
      <c r="O14" s="10"/>
      <c r="P14" s="10"/>
      <c r="Q14" s="10"/>
      <c r="R14" s="10"/>
      <c r="S14" s="10"/>
      <c r="T14" s="10"/>
      <c r="U14" s="10"/>
      <c r="V14" s="10"/>
      <c r="W14" s="10"/>
      <c r="X14" s="10"/>
    </row>
    <row r="15" ht="20.25" customHeight="1">
      <c r="A15" s="120" t="s">
        <v>73</v>
      </c>
      <c r="B15" s="120" t="s">
        <v>75</v>
      </c>
      <c r="C15" s="120" t="s">
        <v>224</v>
      </c>
      <c r="D15" s="120" t="s">
        <v>225</v>
      </c>
      <c r="E15" s="120" t="s">
        <v>114</v>
      </c>
      <c r="F15" s="120" t="s">
        <v>115</v>
      </c>
      <c r="G15" s="120" t="s">
        <v>222</v>
      </c>
      <c r="H15" s="120" t="s">
        <v>223</v>
      </c>
      <c r="I15" s="10">
        <v>18237</v>
      </c>
      <c r="J15" s="10">
        <v>18237</v>
      </c>
      <c r="K15" s="121"/>
      <c r="L15" s="121"/>
      <c r="M15" s="13">
        <v>18237</v>
      </c>
      <c r="N15" s="121"/>
      <c r="O15" s="10"/>
      <c r="P15" s="10"/>
      <c r="Q15" s="10"/>
      <c r="R15" s="10"/>
      <c r="S15" s="10"/>
      <c r="T15" s="10"/>
      <c r="U15" s="10"/>
      <c r="V15" s="10"/>
      <c r="W15" s="10"/>
      <c r="X15" s="10"/>
    </row>
    <row r="16" ht="20.25" customHeight="1">
      <c r="A16" s="120" t="s">
        <v>73</v>
      </c>
      <c r="B16" s="120" t="s">
        <v>75</v>
      </c>
      <c r="C16" s="120" t="s">
        <v>224</v>
      </c>
      <c r="D16" s="120" t="s">
        <v>225</v>
      </c>
      <c r="E16" s="120" t="s">
        <v>114</v>
      </c>
      <c r="F16" s="120" t="s">
        <v>115</v>
      </c>
      <c r="G16" s="120" t="s">
        <v>226</v>
      </c>
      <c r="H16" s="120" t="s">
        <v>227</v>
      </c>
      <c r="I16" s="10">
        <v>118956</v>
      </c>
      <c r="J16" s="10">
        <v>118956</v>
      </c>
      <c r="K16" s="121"/>
      <c r="L16" s="121"/>
      <c r="M16" s="13">
        <v>118956</v>
      </c>
      <c r="N16" s="121"/>
      <c r="O16" s="10"/>
      <c r="P16" s="10"/>
      <c r="Q16" s="10"/>
      <c r="R16" s="10"/>
      <c r="S16" s="10"/>
      <c r="T16" s="10"/>
      <c r="U16" s="10"/>
      <c r="V16" s="10"/>
      <c r="W16" s="10"/>
      <c r="X16" s="10"/>
    </row>
    <row r="17" ht="20.25" customHeight="1">
      <c r="A17" s="120" t="s">
        <v>73</v>
      </c>
      <c r="B17" s="120" t="s">
        <v>75</v>
      </c>
      <c r="C17" s="120" t="s">
        <v>224</v>
      </c>
      <c r="D17" s="120" t="s">
        <v>225</v>
      </c>
      <c r="E17" s="120" t="s">
        <v>114</v>
      </c>
      <c r="F17" s="120" t="s">
        <v>115</v>
      </c>
      <c r="G17" s="120" t="s">
        <v>226</v>
      </c>
      <c r="H17" s="120" t="s">
        <v>227</v>
      </c>
      <c r="I17" s="10">
        <v>54552</v>
      </c>
      <c r="J17" s="10">
        <v>54552</v>
      </c>
      <c r="K17" s="121"/>
      <c r="L17" s="121"/>
      <c r="M17" s="13">
        <v>54552</v>
      </c>
      <c r="N17" s="121"/>
      <c r="O17" s="10"/>
      <c r="P17" s="10"/>
      <c r="Q17" s="10"/>
      <c r="R17" s="10"/>
      <c r="S17" s="10"/>
      <c r="T17" s="10"/>
      <c r="U17" s="10"/>
      <c r="V17" s="10"/>
      <c r="W17" s="10"/>
      <c r="X17" s="10"/>
    </row>
    <row r="18" ht="20.25" customHeight="1">
      <c r="A18" s="120" t="s">
        <v>73</v>
      </c>
      <c r="B18" s="120" t="s">
        <v>75</v>
      </c>
      <c r="C18" s="120" t="s">
        <v>224</v>
      </c>
      <c r="D18" s="120" t="s">
        <v>225</v>
      </c>
      <c r="E18" s="120" t="s">
        <v>114</v>
      </c>
      <c r="F18" s="120" t="s">
        <v>115</v>
      </c>
      <c r="G18" s="120" t="s">
        <v>226</v>
      </c>
      <c r="H18" s="120" t="s">
        <v>227</v>
      </c>
      <c r="I18" s="10">
        <v>57600</v>
      </c>
      <c r="J18" s="10">
        <v>57600</v>
      </c>
      <c r="K18" s="121"/>
      <c r="L18" s="121"/>
      <c r="M18" s="13">
        <v>57600</v>
      </c>
      <c r="N18" s="121"/>
      <c r="O18" s="10"/>
      <c r="P18" s="10"/>
      <c r="Q18" s="10"/>
      <c r="R18" s="10"/>
      <c r="S18" s="10"/>
      <c r="T18" s="10"/>
      <c r="U18" s="10"/>
      <c r="V18" s="10"/>
      <c r="W18" s="10"/>
      <c r="X18" s="10"/>
    </row>
    <row r="19" ht="20.25" customHeight="1">
      <c r="A19" s="120" t="s">
        <v>73</v>
      </c>
      <c r="B19" s="120" t="s">
        <v>75</v>
      </c>
      <c r="C19" s="120" t="s">
        <v>224</v>
      </c>
      <c r="D19" s="120" t="s">
        <v>225</v>
      </c>
      <c r="E19" s="120" t="s">
        <v>114</v>
      </c>
      <c r="F19" s="120" t="s">
        <v>115</v>
      </c>
      <c r="G19" s="120" t="s">
        <v>226</v>
      </c>
      <c r="H19" s="120" t="s">
        <v>227</v>
      </c>
      <c r="I19" s="10">
        <v>106500</v>
      </c>
      <c r="J19" s="10">
        <v>106500</v>
      </c>
      <c r="K19" s="121"/>
      <c r="L19" s="121"/>
      <c r="M19" s="13">
        <v>106500</v>
      </c>
      <c r="N19" s="121"/>
      <c r="O19" s="10"/>
      <c r="P19" s="10"/>
      <c r="Q19" s="10"/>
      <c r="R19" s="10"/>
      <c r="S19" s="10"/>
      <c r="T19" s="10"/>
      <c r="U19" s="10"/>
      <c r="V19" s="10"/>
      <c r="W19" s="10"/>
      <c r="X19" s="10"/>
    </row>
    <row r="20" ht="20.25" customHeight="1">
      <c r="A20" s="120" t="s">
        <v>73</v>
      </c>
      <c r="B20" s="120" t="s">
        <v>75</v>
      </c>
      <c r="C20" s="120" t="s">
        <v>228</v>
      </c>
      <c r="D20" s="120" t="s">
        <v>229</v>
      </c>
      <c r="E20" s="120" t="s">
        <v>124</v>
      </c>
      <c r="F20" s="120" t="s">
        <v>125</v>
      </c>
      <c r="G20" s="120" t="s">
        <v>230</v>
      </c>
      <c r="H20" s="120" t="s">
        <v>231</v>
      </c>
      <c r="I20" s="10">
        <v>298808</v>
      </c>
      <c r="J20" s="10">
        <v>298808</v>
      </c>
      <c r="K20" s="121"/>
      <c r="L20" s="121"/>
      <c r="M20" s="13">
        <v>298808</v>
      </c>
      <c r="N20" s="121"/>
      <c r="O20" s="10"/>
      <c r="P20" s="10"/>
      <c r="Q20" s="10"/>
      <c r="R20" s="10"/>
      <c r="S20" s="10"/>
      <c r="T20" s="10"/>
      <c r="U20" s="10"/>
      <c r="V20" s="10"/>
      <c r="W20" s="10"/>
      <c r="X20" s="10"/>
    </row>
    <row r="21" ht="20.25" customHeight="1">
      <c r="A21" s="120" t="s">
        <v>73</v>
      </c>
      <c r="B21" s="120" t="s">
        <v>75</v>
      </c>
      <c r="C21" s="120" t="s">
        <v>228</v>
      </c>
      <c r="D21" s="120" t="s">
        <v>229</v>
      </c>
      <c r="E21" s="120" t="s">
        <v>133</v>
      </c>
      <c r="F21" s="120" t="s">
        <v>134</v>
      </c>
      <c r="G21" s="120" t="s">
        <v>232</v>
      </c>
      <c r="H21" s="120" t="s">
        <v>233</v>
      </c>
      <c r="I21" s="10">
        <v>100832.44</v>
      </c>
      <c r="J21" s="10">
        <v>100832.44</v>
      </c>
      <c r="K21" s="121"/>
      <c r="L21" s="121"/>
      <c r="M21" s="13">
        <v>100832.44</v>
      </c>
      <c r="N21" s="121"/>
      <c r="O21" s="10"/>
      <c r="P21" s="10"/>
      <c r="Q21" s="10"/>
      <c r="R21" s="10"/>
      <c r="S21" s="10"/>
      <c r="T21" s="10"/>
      <c r="U21" s="10"/>
      <c r="V21" s="10"/>
      <c r="W21" s="10"/>
      <c r="X21" s="10"/>
    </row>
    <row r="22" ht="20.25" customHeight="1">
      <c r="A22" s="120" t="s">
        <v>73</v>
      </c>
      <c r="B22" s="120" t="s">
        <v>75</v>
      </c>
      <c r="C22" s="120" t="s">
        <v>228</v>
      </c>
      <c r="D22" s="120" t="s">
        <v>229</v>
      </c>
      <c r="E22" s="120" t="s">
        <v>135</v>
      </c>
      <c r="F22" s="120" t="s">
        <v>136</v>
      </c>
      <c r="G22" s="120" t="s">
        <v>232</v>
      </c>
      <c r="H22" s="120" t="s">
        <v>233</v>
      </c>
      <c r="I22" s="10">
        <v>42153.53</v>
      </c>
      <c r="J22" s="10">
        <v>42153.53</v>
      </c>
      <c r="K22" s="121"/>
      <c r="L22" s="121"/>
      <c r="M22" s="13">
        <v>42153.53</v>
      </c>
      <c r="N22" s="121"/>
      <c r="O22" s="10"/>
      <c r="P22" s="10"/>
      <c r="Q22" s="10"/>
      <c r="R22" s="10"/>
      <c r="S22" s="10"/>
      <c r="T22" s="10"/>
      <c r="U22" s="10"/>
      <c r="V22" s="10"/>
      <c r="W22" s="10"/>
      <c r="X22" s="10"/>
    </row>
    <row r="23" ht="20.25" customHeight="1">
      <c r="A23" s="120" t="s">
        <v>73</v>
      </c>
      <c r="B23" s="120" t="s">
        <v>75</v>
      </c>
      <c r="C23" s="120" t="s">
        <v>228</v>
      </c>
      <c r="D23" s="120" t="s">
        <v>229</v>
      </c>
      <c r="E23" s="120" t="s">
        <v>137</v>
      </c>
      <c r="F23" s="120" t="s">
        <v>138</v>
      </c>
      <c r="G23" s="120" t="s">
        <v>234</v>
      </c>
      <c r="H23" s="120" t="s">
        <v>235</v>
      </c>
      <c r="I23" s="10">
        <v>26679.45</v>
      </c>
      <c r="J23" s="10">
        <v>26679.45</v>
      </c>
      <c r="K23" s="121"/>
      <c r="L23" s="121"/>
      <c r="M23" s="13">
        <v>26679.45</v>
      </c>
      <c r="N23" s="121"/>
      <c r="O23" s="10"/>
      <c r="P23" s="10"/>
      <c r="Q23" s="10"/>
      <c r="R23" s="10"/>
      <c r="S23" s="10"/>
      <c r="T23" s="10"/>
      <c r="U23" s="10"/>
      <c r="V23" s="10"/>
      <c r="W23" s="10"/>
      <c r="X23" s="10"/>
    </row>
    <row r="24" ht="20.25" customHeight="1">
      <c r="A24" s="120" t="s">
        <v>73</v>
      </c>
      <c r="B24" s="120" t="s">
        <v>75</v>
      </c>
      <c r="C24" s="120" t="s">
        <v>228</v>
      </c>
      <c r="D24" s="120" t="s">
        <v>229</v>
      </c>
      <c r="E24" s="120" t="s">
        <v>137</v>
      </c>
      <c r="F24" s="120" t="s">
        <v>138</v>
      </c>
      <c r="G24" s="120" t="s">
        <v>234</v>
      </c>
      <c r="H24" s="120" t="s">
        <v>235</v>
      </c>
      <c r="I24" s="10">
        <v>101056.32</v>
      </c>
      <c r="J24" s="10">
        <v>101056.32</v>
      </c>
      <c r="K24" s="121"/>
      <c r="L24" s="121"/>
      <c r="M24" s="13">
        <v>101056.32</v>
      </c>
      <c r="N24" s="121"/>
      <c r="O24" s="10"/>
      <c r="P24" s="10"/>
      <c r="Q24" s="10"/>
      <c r="R24" s="10"/>
      <c r="S24" s="10"/>
      <c r="T24" s="10"/>
      <c r="U24" s="10"/>
      <c r="V24" s="10"/>
      <c r="W24" s="10"/>
      <c r="X24" s="10"/>
    </row>
    <row r="25" ht="20.25" customHeight="1">
      <c r="A25" s="120" t="s">
        <v>73</v>
      </c>
      <c r="B25" s="120" t="s">
        <v>75</v>
      </c>
      <c r="C25" s="120" t="s">
        <v>228</v>
      </c>
      <c r="D25" s="120" t="s">
        <v>229</v>
      </c>
      <c r="E25" s="120" t="s">
        <v>128</v>
      </c>
      <c r="F25" s="120" t="s">
        <v>127</v>
      </c>
      <c r="G25" s="120" t="s">
        <v>236</v>
      </c>
      <c r="H25" s="120" t="s">
        <v>237</v>
      </c>
      <c r="I25" s="10">
        <v>4967.22</v>
      </c>
      <c r="J25" s="10">
        <v>4967.22</v>
      </c>
      <c r="K25" s="121"/>
      <c r="L25" s="121"/>
      <c r="M25" s="13">
        <v>4967.22</v>
      </c>
      <c r="N25" s="121"/>
      <c r="O25" s="10"/>
      <c r="P25" s="10"/>
      <c r="Q25" s="10"/>
      <c r="R25" s="10"/>
      <c r="S25" s="10"/>
      <c r="T25" s="10"/>
      <c r="U25" s="10"/>
      <c r="V25" s="10"/>
      <c r="W25" s="10"/>
      <c r="X25" s="10"/>
    </row>
    <row r="26" ht="20.25" customHeight="1">
      <c r="A26" s="120" t="s">
        <v>73</v>
      </c>
      <c r="B26" s="120" t="s">
        <v>75</v>
      </c>
      <c r="C26" s="120" t="s">
        <v>228</v>
      </c>
      <c r="D26" s="120" t="s">
        <v>229</v>
      </c>
      <c r="E26" s="120" t="s">
        <v>139</v>
      </c>
      <c r="F26" s="120" t="s">
        <v>140</v>
      </c>
      <c r="G26" s="120" t="s">
        <v>236</v>
      </c>
      <c r="H26" s="120" t="s">
        <v>237</v>
      </c>
      <c r="I26" s="10">
        <v>3840</v>
      </c>
      <c r="J26" s="10">
        <v>3840</v>
      </c>
      <c r="K26" s="121"/>
      <c r="L26" s="121"/>
      <c r="M26" s="13">
        <v>3840</v>
      </c>
      <c r="N26" s="121"/>
      <c r="O26" s="10"/>
      <c r="P26" s="10"/>
      <c r="Q26" s="10"/>
      <c r="R26" s="10"/>
      <c r="S26" s="10"/>
      <c r="T26" s="10"/>
      <c r="U26" s="10"/>
      <c r="V26" s="10"/>
      <c r="W26" s="10"/>
      <c r="X26" s="10"/>
    </row>
    <row r="27" ht="20.25" customHeight="1">
      <c r="A27" s="120" t="s">
        <v>73</v>
      </c>
      <c r="B27" s="120" t="s">
        <v>75</v>
      </c>
      <c r="C27" s="120" t="s">
        <v>228</v>
      </c>
      <c r="D27" s="120" t="s">
        <v>229</v>
      </c>
      <c r="E27" s="120" t="s">
        <v>139</v>
      </c>
      <c r="F27" s="120" t="s">
        <v>140</v>
      </c>
      <c r="G27" s="120" t="s">
        <v>236</v>
      </c>
      <c r="H27" s="120" t="s">
        <v>237</v>
      </c>
      <c r="I27" s="10">
        <v>3420</v>
      </c>
      <c r="J27" s="10">
        <v>3420</v>
      </c>
      <c r="K27" s="121"/>
      <c r="L27" s="121"/>
      <c r="M27" s="13">
        <v>3420</v>
      </c>
      <c r="N27" s="121"/>
      <c r="O27" s="10"/>
      <c r="P27" s="10"/>
      <c r="Q27" s="10"/>
      <c r="R27" s="10"/>
      <c r="S27" s="10"/>
      <c r="T27" s="10"/>
      <c r="U27" s="10"/>
      <c r="V27" s="10"/>
      <c r="W27" s="10"/>
      <c r="X27" s="10"/>
    </row>
    <row r="28" ht="20.25" customHeight="1">
      <c r="A28" s="120" t="s">
        <v>73</v>
      </c>
      <c r="B28" s="120" t="s">
        <v>75</v>
      </c>
      <c r="C28" s="120" t="s">
        <v>228</v>
      </c>
      <c r="D28" s="120" t="s">
        <v>229</v>
      </c>
      <c r="E28" s="120" t="s">
        <v>139</v>
      </c>
      <c r="F28" s="120" t="s">
        <v>140</v>
      </c>
      <c r="G28" s="120" t="s">
        <v>236</v>
      </c>
      <c r="H28" s="120" t="s">
        <v>237</v>
      </c>
      <c r="I28" s="10">
        <v>10830</v>
      </c>
      <c r="J28" s="10">
        <v>10830</v>
      </c>
      <c r="K28" s="121"/>
      <c r="L28" s="121"/>
      <c r="M28" s="13">
        <v>10830</v>
      </c>
      <c r="N28" s="121"/>
      <c r="O28" s="10"/>
      <c r="P28" s="10"/>
      <c r="Q28" s="10"/>
      <c r="R28" s="10"/>
      <c r="S28" s="10"/>
      <c r="T28" s="10"/>
      <c r="U28" s="10"/>
      <c r="V28" s="10"/>
      <c r="W28" s="10"/>
      <c r="X28" s="10"/>
    </row>
    <row r="29" ht="20.25" customHeight="1">
      <c r="A29" s="120" t="s">
        <v>73</v>
      </c>
      <c r="B29" s="120" t="s">
        <v>75</v>
      </c>
      <c r="C29" s="120" t="s">
        <v>238</v>
      </c>
      <c r="D29" s="120" t="s">
        <v>146</v>
      </c>
      <c r="E29" s="120" t="s">
        <v>145</v>
      </c>
      <c r="F29" s="120" t="s">
        <v>146</v>
      </c>
      <c r="G29" s="120" t="s">
        <v>239</v>
      </c>
      <c r="H29" s="120" t="s">
        <v>146</v>
      </c>
      <c r="I29" s="10">
        <v>178231.2</v>
      </c>
      <c r="J29" s="10">
        <v>178231.2</v>
      </c>
      <c r="K29" s="121"/>
      <c r="L29" s="121"/>
      <c r="M29" s="13">
        <v>178231.2</v>
      </c>
      <c r="N29" s="121"/>
      <c r="O29" s="10"/>
      <c r="P29" s="10"/>
      <c r="Q29" s="10"/>
      <c r="R29" s="10"/>
      <c r="S29" s="10"/>
      <c r="T29" s="10"/>
      <c r="U29" s="10"/>
      <c r="V29" s="10"/>
      <c r="W29" s="10"/>
      <c r="X29" s="10"/>
    </row>
    <row r="30" ht="20.25" customHeight="1">
      <c r="A30" s="120" t="s">
        <v>73</v>
      </c>
      <c r="B30" s="120" t="s">
        <v>75</v>
      </c>
      <c r="C30" s="120" t="s">
        <v>238</v>
      </c>
      <c r="D30" s="120" t="s">
        <v>146</v>
      </c>
      <c r="E30" s="120" t="s">
        <v>145</v>
      </c>
      <c r="F30" s="120" t="s">
        <v>146</v>
      </c>
      <c r="G30" s="120" t="s">
        <v>239</v>
      </c>
      <c r="H30" s="120" t="s">
        <v>146</v>
      </c>
      <c r="I30" s="10">
        <v>88222.68</v>
      </c>
      <c r="J30" s="10">
        <v>88222.68</v>
      </c>
      <c r="K30" s="121"/>
      <c r="L30" s="121"/>
      <c r="M30" s="13">
        <v>88222.68</v>
      </c>
      <c r="N30" s="121"/>
      <c r="O30" s="10"/>
      <c r="P30" s="10"/>
      <c r="Q30" s="10"/>
      <c r="R30" s="10"/>
      <c r="S30" s="10"/>
      <c r="T30" s="10"/>
      <c r="U30" s="10"/>
      <c r="V30" s="10"/>
      <c r="W30" s="10"/>
      <c r="X30" s="10"/>
    </row>
    <row r="31" ht="20.25" customHeight="1">
      <c r="A31" s="120" t="s">
        <v>73</v>
      </c>
      <c r="B31" s="120" t="s">
        <v>75</v>
      </c>
      <c r="C31" s="120" t="s">
        <v>240</v>
      </c>
      <c r="D31" s="120" t="s">
        <v>241</v>
      </c>
      <c r="E31" s="120" t="s">
        <v>111</v>
      </c>
      <c r="F31" s="120" t="s">
        <v>108</v>
      </c>
      <c r="G31" s="120" t="s">
        <v>242</v>
      </c>
      <c r="H31" s="120" t="s">
        <v>241</v>
      </c>
      <c r="I31" s="10">
        <v>7200</v>
      </c>
      <c r="J31" s="10">
        <v>7200</v>
      </c>
      <c r="K31" s="121"/>
      <c r="L31" s="121"/>
      <c r="M31" s="13">
        <v>7200</v>
      </c>
      <c r="N31" s="121"/>
      <c r="O31" s="10"/>
      <c r="P31" s="10"/>
      <c r="Q31" s="10"/>
      <c r="R31" s="10"/>
      <c r="S31" s="10"/>
      <c r="T31" s="10"/>
      <c r="U31" s="10"/>
      <c r="V31" s="10"/>
      <c r="W31" s="10"/>
      <c r="X31" s="10"/>
    </row>
    <row r="32" ht="20.25" customHeight="1">
      <c r="A32" s="120" t="s">
        <v>73</v>
      </c>
      <c r="B32" s="120" t="s">
        <v>75</v>
      </c>
      <c r="C32" s="120" t="s">
        <v>240</v>
      </c>
      <c r="D32" s="120" t="s">
        <v>241</v>
      </c>
      <c r="E32" s="120" t="s">
        <v>111</v>
      </c>
      <c r="F32" s="120" t="s">
        <v>108</v>
      </c>
      <c r="G32" s="120" t="s">
        <v>242</v>
      </c>
      <c r="H32" s="120" t="s">
        <v>241</v>
      </c>
      <c r="I32" s="10">
        <v>9600</v>
      </c>
      <c r="J32" s="10">
        <v>9600</v>
      </c>
      <c r="K32" s="121"/>
      <c r="L32" s="121"/>
      <c r="M32" s="13">
        <v>9600</v>
      </c>
      <c r="N32" s="121"/>
      <c r="O32" s="10"/>
      <c r="P32" s="10"/>
      <c r="Q32" s="10"/>
      <c r="R32" s="10"/>
      <c r="S32" s="10"/>
      <c r="T32" s="10"/>
      <c r="U32" s="10"/>
      <c r="V32" s="10"/>
      <c r="W32" s="10"/>
      <c r="X32" s="10"/>
    </row>
    <row r="33" ht="20.25" customHeight="1">
      <c r="A33" s="120" t="s">
        <v>73</v>
      </c>
      <c r="B33" s="120" t="s">
        <v>75</v>
      </c>
      <c r="C33" s="120" t="s">
        <v>240</v>
      </c>
      <c r="D33" s="120" t="s">
        <v>241</v>
      </c>
      <c r="E33" s="120" t="s">
        <v>111</v>
      </c>
      <c r="F33" s="120" t="s">
        <v>108</v>
      </c>
      <c r="G33" s="120" t="s">
        <v>242</v>
      </c>
      <c r="H33" s="120" t="s">
        <v>241</v>
      </c>
      <c r="I33" s="10">
        <v>7200</v>
      </c>
      <c r="J33" s="10">
        <v>7200</v>
      </c>
      <c r="K33" s="121"/>
      <c r="L33" s="121"/>
      <c r="M33" s="13">
        <v>7200</v>
      </c>
      <c r="N33" s="121"/>
      <c r="O33" s="10"/>
      <c r="P33" s="10"/>
      <c r="Q33" s="10"/>
      <c r="R33" s="10"/>
      <c r="S33" s="10"/>
      <c r="T33" s="10"/>
      <c r="U33" s="10"/>
      <c r="V33" s="10"/>
      <c r="W33" s="10"/>
      <c r="X33" s="10"/>
    </row>
    <row r="34" ht="20.25" customHeight="1">
      <c r="A34" s="120" t="s">
        <v>73</v>
      </c>
      <c r="B34" s="120" t="s">
        <v>75</v>
      </c>
      <c r="C34" s="120" t="s">
        <v>240</v>
      </c>
      <c r="D34" s="120" t="s">
        <v>241</v>
      </c>
      <c r="E34" s="120" t="s">
        <v>111</v>
      </c>
      <c r="F34" s="120" t="s">
        <v>108</v>
      </c>
      <c r="G34" s="120" t="s">
        <v>242</v>
      </c>
      <c r="H34" s="120" t="s">
        <v>241</v>
      </c>
      <c r="I34" s="10">
        <v>8400</v>
      </c>
      <c r="J34" s="10">
        <v>8400</v>
      </c>
      <c r="K34" s="121"/>
      <c r="L34" s="121"/>
      <c r="M34" s="13">
        <v>8400</v>
      </c>
      <c r="N34" s="121"/>
      <c r="O34" s="10"/>
      <c r="P34" s="10"/>
      <c r="Q34" s="10"/>
      <c r="R34" s="10"/>
      <c r="S34" s="10"/>
      <c r="T34" s="10"/>
      <c r="U34" s="10"/>
      <c r="V34" s="10"/>
      <c r="W34" s="10"/>
      <c r="X34" s="10"/>
    </row>
    <row r="35" ht="20.25" customHeight="1">
      <c r="A35" s="120" t="s">
        <v>73</v>
      </c>
      <c r="B35" s="120" t="s">
        <v>75</v>
      </c>
      <c r="C35" s="120" t="s">
        <v>240</v>
      </c>
      <c r="D35" s="120" t="s">
        <v>241</v>
      </c>
      <c r="E35" s="120" t="s">
        <v>111</v>
      </c>
      <c r="F35" s="120" t="s">
        <v>108</v>
      </c>
      <c r="G35" s="120" t="s">
        <v>242</v>
      </c>
      <c r="H35" s="120" t="s">
        <v>241</v>
      </c>
      <c r="I35" s="10">
        <v>12000</v>
      </c>
      <c r="J35" s="10">
        <v>12000</v>
      </c>
      <c r="K35" s="121"/>
      <c r="L35" s="121"/>
      <c r="M35" s="13">
        <v>12000</v>
      </c>
      <c r="N35" s="121"/>
      <c r="O35" s="10"/>
      <c r="P35" s="10"/>
      <c r="Q35" s="10"/>
      <c r="R35" s="10"/>
      <c r="S35" s="10"/>
      <c r="T35" s="10"/>
      <c r="U35" s="10"/>
      <c r="V35" s="10"/>
      <c r="W35" s="10"/>
      <c r="X35" s="10"/>
    </row>
    <row r="36" ht="20.25" customHeight="1">
      <c r="A36" s="120" t="s">
        <v>73</v>
      </c>
      <c r="B36" s="120" t="s">
        <v>75</v>
      </c>
      <c r="C36" s="120" t="s">
        <v>240</v>
      </c>
      <c r="D36" s="120" t="s">
        <v>241</v>
      </c>
      <c r="E36" s="120" t="s">
        <v>111</v>
      </c>
      <c r="F36" s="120" t="s">
        <v>108</v>
      </c>
      <c r="G36" s="120" t="s">
        <v>242</v>
      </c>
      <c r="H36" s="120" t="s">
        <v>241</v>
      </c>
      <c r="I36" s="10">
        <v>9600</v>
      </c>
      <c r="J36" s="10">
        <v>9600</v>
      </c>
      <c r="K36" s="121"/>
      <c r="L36" s="121"/>
      <c r="M36" s="13">
        <v>9600</v>
      </c>
      <c r="N36" s="121"/>
      <c r="O36" s="10"/>
      <c r="P36" s="10"/>
      <c r="Q36" s="10"/>
      <c r="R36" s="10"/>
      <c r="S36" s="10"/>
      <c r="T36" s="10"/>
      <c r="U36" s="10"/>
      <c r="V36" s="10"/>
      <c r="W36" s="10"/>
      <c r="X36" s="10"/>
    </row>
    <row r="37" ht="20.25" customHeight="1">
      <c r="A37" s="120" t="s">
        <v>73</v>
      </c>
      <c r="B37" s="120" t="s">
        <v>75</v>
      </c>
      <c r="C37" s="120" t="s">
        <v>240</v>
      </c>
      <c r="D37" s="120" t="s">
        <v>241</v>
      </c>
      <c r="E37" s="120" t="s">
        <v>111</v>
      </c>
      <c r="F37" s="120" t="s">
        <v>108</v>
      </c>
      <c r="G37" s="120" t="s">
        <v>242</v>
      </c>
      <c r="H37" s="120" t="s">
        <v>241</v>
      </c>
      <c r="I37" s="10">
        <v>12000</v>
      </c>
      <c r="J37" s="10">
        <v>12000</v>
      </c>
      <c r="K37" s="121"/>
      <c r="L37" s="121"/>
      <c r="M37" s="13">
        <v>12000</v>
      </c>
      <c r="N37" s="121"/>
      <c r="O37" s="10"/>
      <c r="P37" s="10"/>
      <c r="Q37" s="10"/>
      <c r="R37" s="10"/>
      <c r="S37" s="10"/>
      <c r="T37" s="10"/>
      <c r="U37" s="10"/>
      <c r="V37" s="10"/>
      <c r="W37" s="10"/>
      <c r="X37" s="10"/>
    </row>
    <row r="38" ht="20.25" customHeight="1">
      <c r="A38" s="120" t="s">
        <v>73</v>
      </c>
      <c r="B38" s="120" t="s">
        <v>75</v>
      </c>
      <c r="C38" s="120" t="s">
        <v>240</v>
      </c>
      <c r="D38" s="120" t="s">
        <v>241</v>
      </c>
      <c r="E38" s="120" t="s">
        <v>111</v>
      </c>
      <c r="F38" s="120" t="s">
        <v>108</v>
      </c>
      <c r="G38" s="120" t="s">
        <v>242</v>
      </c>
      <c r="H38" s="120" t="s">
        <v>241</v>
      </c>
      <c r="I38" s="10">
        <v>9600</v>
      </c>
      <c r="J38" s="10">
        <v>9600</v>
      </c>
      <c r="K38" s="121"/>
      <c r="L38" s="121"/>
      <c r="M38" s="13">
        <v>9600</v>
      </c>
      <c r="N38" s="121"/>
      <c r="O38" s="10"/>
      <c r="P38" s="10"/>
      <c r="Q38" s="10"/>
      <c r="R38" s="10"/>
      <c r="S38" s="10"/>
      <c r="T38" s="10"/>
      <c r="U38" s="10"/>
      <c r="V38" s="10"/>
      <c r="W38" s="10"/>
      <c r="X38" s="10"/>
    </row>
    <row r="39" ht="20.25" customHeight="1">
      <c r="A39" s="120" t="s">
        <v>73</v>
      </c>
      <c r="B39" s="120" t="s">
        <v>75</v>
      </c>
      <c r="C39" s="120" t="s">
        <v>240</v>
      </c>
      <c r="D39" s="120" t="s">
        <v>241</v>
      </c>
      <c r="E39" s="120" t="s">
        <v>111</v>
      </c>
      <c r="F39" s="120" t="s">
        <v>108</v>
      </c>
      <c r="G39" s="120" t="s">
        <v>242</v>
      </c>
      <c r="H39" s="120" t="s">
        <v>241</v>
      </c>
      <c r="I39" s="10">
        <v>7200</v>
      </c>
      <c r="J39" s="10">
        <v>7200</v>
      </c>
      <c r="K39" s="121"/>
      <c r="L39" s="121"/>
      <c r="M39" s="13">
        <v>7200</v>
      </c>
      <c r="N39" s="121"/>
      <c r="O39" s="10"/>
      <c r="P39" s="10"/>
      <c r="Q39" s="10"/>
      <c r="R39" s="10"/>
      <c r="S39" s="10"/>
      <c r="T39" s="10"/>
      <c r="U39" s="10"/>
      <c r="V39" s="10"/>
      <c r="W39" s="10"/>
      <c r="X39" s="10"/>
    </row>
    <row r="40" ht="20.25" customHeight="1">
      <c r="A40" s="120" t="s">
        <v>73</v>
      </c>
      <c r="B40" s="120" t="s">
        <v>75</v>
      </c>
      <c r="C40" s="120" t="s">
        <v>240</v>
      </c>
      <c r="D40" s="120" t="s">
        <v>241</v>
      </c>
      <c r="E40" s="120" t="s">
        <v>111</v>
      </c>
      <c r="F40" s="120" t="s">
        <v>108</v>
      </c>
      <c r="G40" s="120" t="s">
        <v>242</v>
      </c>
      <c r="H40" s="120" t="s">
        <v>241</v>
      </c>
      <c r="I40" s="10">
        <v>12000</v>
      </c>
      <c r="J40" s="10">
        <v>12000</v>
      </c>
      <c r="K40" s="121"/>
      <c r="L40" s="121"/>
      <c r="M40" s="13">
        <v>12000</v>
      </c>
      <c r="N40" s="121"/>
      <c r="O40" s="10"/>
      <c r="P40" s="10"/>
      <c r="Q40" s="10"/>
      <c r="R40" s="10"/>
      <c r="S40" s="10"/>
      <c r="T40" s="10"/>
      <c r="U40" s="10"/>
      <c r="V40" s="10"/>
      <c r="W40" s="10"/>
      <c r="X40" s="10"/>
    </row>
    <row r="41" ht="20.25" customHeight="1">
      <c r="A41" s="120" t="s">
        <v>73</v>
      </c>
      <c r="B41" s="120" t="s">
        <v>75</v>
      </c>
      <c r="C41" s="120" t="s">
        <v>240</v>
      </c>
      <c r="D41" s="120" t="s">
        <v>241</v>
      </c>
      <c r="E41" s="120" t="s">
        <v>111</v>
      </c>
      <c r="F41" s="120" t="s">
        <v>108</v>
      </c>
      <c r="G41" s="120" t="s">
        <v>242</v>
      </c>
      <c r="H41" s="120" t="s">
        <v>241</v>
      </c>
      <c r="I41" s="10">
        <v>8400</v>
      </c>
      <c r="J41" s="10">
        <v>8400</v>
      </c>
      <c r="K41" s="121"/>
      <c r="L41" s="121"/>
      <c r="M41" s="13">
        <v>8400</v>
      </c>
      <c r="N41" s="121"/>
      <c r="O41" s="10"/>
      <c r="P41" s="10"/>
      <c r="Q41" s="10"/>
      <c r="R41" s="10"/>
      <c r="S41" s="10"/>
      <c r="T41" s="10"/>
      <c r="U41" s="10"/>
      <c r="V41" s="10"/>
      <c r="W41" s="10"/>
      <c r="X41" s="10"/>
    </row>
    <row r="42" ht="20.25" customHeight="1">
      <c r="A42" s="120" t="s">
        <v>73</v>
      </c>
      <c r="B42" s="120" t="s">
        <v>75</v>
      </c>
      <c r="C42" s="120" t="s">
        <v>240</v>
      </c>
      <c r="D42" s="120" t="s">
        <v>241</v>
      </c>
      <c r="E42" s="120" t="s">
        <v>111</v>
      </c>
      <c r="F42" s="120" t="s">
        <v>108</v>
      </c>
      <c r="G42" s="120" t="s">
        <v>242</v>
      </c>
      <c r="H42" s="120" t="s">
        <v>241</v>
      </c>
      <c r="I42" s="10">
        <v>8400</v>
      </c>
      <c r="J42" s="10">
        <v>8400</v>
      </c>
      <c r="K42" s="121"/>
      <c r="L42" s="121"/>
      <c r="M42" s="13">
        <v>8400</v>
      </c>
      <c r="N42" s="121"/>
      <c r="O42" s="10"/>
      <c r="P42" s="10"/>
      <c r="Q42" s="10"/>
      <c r="R42" s="10"/>
      <c r="S42" s="10"/>
      <c r="T42" s="10"/>
      <c r="U42" s="10"/>
      <c r="V42" s="10"/>
      <c r="W42" s="10"/>
      <c r="X42" s="10"/>
    </row>
    <row r="43" ht="20.25" customHeight="1">
      <c r="A43" s="120" t="s">
        <v>73</v>
      </c>
      <c r="B43" s="120" t="s">
        <v>75</v>
      </c>
      <c r="C43" s="120" t="s">
        <v>243</v>
      </c>
      <c r="D43" s="120" t="s">
        <v>244</v>
      </c>
      <c r="E43" s="120" t="s">
        <v>111</v>
      </c>
      <c r="F43" s="120" t="s">
        <v>108</v>
      </c>
      <c r="G43" s="120" t="s">
        <v>245</v>
      </c>
      <c r="H43" s="120" t="s">
        <v>246</v>
      </c>
      <c r="I43" s="10">
        <v>24000</v>
      </c>
      <c r="J43" s="10">
        <v>24000</v>
      </c>
      <c r="K43" s="121"/>
      <c r="L43" s="121"/>
      <c r="M43" s="13">
        <v>24000</v>
      </c>
      <c r="N43" s="121"/>
      <c r="O43" s="10"/>
      <c r="P43" s="10"/>
      <c r="Q43" s="10"/>
      <c r="R43" s="10"/>
      <c r="S43" s="10"/>
      <c r="T43" s="10"/>
      <c r="U43" s="10"/>
      <c r="V43" s="10"/>
      <c r="W43" s="10"/>
      <c r="X43" s="10"/>
    </row>
    <row r="44" ht="20.25" customHeight="1">
      <c r="A44" s="120" t="s">
        <v>73</v>
      </c>
      <c r="B44" s="120" t="s">
        <v>75</v>
      </c>
      <c r="C44" s="120" t="s">
        <v>247</v>
      </c>
      <c r="D44" s="120" t="s">
        <v>248</v>
      </c>
      <c r="E44" s="120" t="s">
        <v>111</v>
      </c>
      <c r="F44" s="120" t="s">
        <v>108</v>
      </c>
      <c r="G44" s="120" t="s">
        <v>249</v>
      </c>
      <c r="H44" s="120" t="s">
        <v>250</v>
      </c>
      <c r="I44" s="10">
        <v>90600</v>
      </c>
      <c r="J44" s="10">
        <v>90600</v>
      </c>
      <c r="K44" s="121"/>
      <c r="L44" s="121"/>
      <c r="M44" s="13">
        <v>90600</v>
      </c>
      <c r="N44" s="121"/>
      <c r="O44" s="10"/>
      <c r="P44" s="10"/>
      <c r="Q44" s="10"/>
      <c r="R44" s="10"/>
      <c r="S44" s="10"/>
      <c r="T44" s="10"/>
      <c r="U44" s="10"/>
      <c r="V44" s="10"/>
      <c r="W44" s="10"/>
      <c r="X44" s="10"/>
    </row>
    <row r="45" ht="20.25" customHeight="1">
      <c r="A45" s="120" t="s">
        <v>73</v>
      </c>
      <c r="B45" s="120" t="s">
        <v>75</v>
      </c>
      <c r="C45" s="120" t="s">
        <v>251</v>
      </c>
      <c r="D45" s="120" t="s">
        <v>252</v>
      </c>
      <c r="E45" s="120" t="s">
        <v>111</v>
      </c>
      <c r="F45" s="120" t="s">
        <v>108</v>
      </c>
      <c r="G45" s="120" t="s">
        <v>253</v>
      </c>
      <c r="H45" s="120" t="s">
        <v>254</v>
      </c>
      <c r="I45" s="10">
        <v>5000</v>
      </c>
      <c r="J45" s="10">
        <v>5000</v>
      </c>
      <c r="K45" s="121"/>
      <c r="L45" s="121"/>
      <c r="M45" s="13">
        <v>5000</v>
      </c>
      <c r="N45" s="121"/>
      <c r="O45" s="10"/>
      <c r="P45" s="10"/>
      <c r="Q45" s="10"/>
      <c r="R45" s="10"/>
      <c r="S45" s="10"/>
      <c r="T45" s="10"/>
      <c r="U45" s="10"/>
      <c r="V45" s="10"/>
      <c r="W45" s="10"/>
      <c r="X45" s="10"/>
    </row>
    <row r="46" ht="20.25" customHeight="1">
      <c r="A46" s="120" t="s">
        <v>73</v>
      </c>
      <c r="B46" s="120" t="s">
        <v>75</v>
      </c>
      <c r="C46" s="120" t="s">
        <v>251</v>
      </c>
      <c r="D46" s="120" t="s">
        <v>252</v>
      </c>
      <c r="E46" s="120" t="s">
        <v>111</v>
      </c>
      <c r="F46" s="120" t="s">
        <v>108</v>
      </c>
      <c r="G46" s="120" t="s">
        <v>253</v>
      </c>
      <c r="H46" s="120" t="s">
        <v>254</v>
      </c>
      <c r="I46" s="10">
        <v>2500</v>
      </c>
      <c r="J46" s="10">
        <v>2500</v>
      </c>
      <c r="K46" s="121"/>
      <c r="L46" s="121"/>
      <c r="M46" s="13">
        <v>2500</v>
      </c>
      <c r="N46" s="121"/>
      <c r="O46" s="10"/>
      <c r="P46" s="10"/>
      <c r="Q46" s="10"/>
      <c r="R46" s="10"/>
      <c r="S46" s="10"/>
      <c r="T46" s="10"/>
      <c r="U46" s="10"/>
      <c r="V46" s="10"/>
      <c r="W46" s="10"/>
      <c r="X46" s="10"/>
    </row>
    <row r="47" ht="20.25" customHeight="1">
      <c r="A47" s="120" t="s">
        <v>73</v>
      </c>
      <c r="B47" s="120" t="s">
        <v>75</v>
      </c>
      <c r="C47" s="120" t="s">
        <v>251</v>
      </c>
      <c r="D47" s="120" t="s">
        <v>252</v>
      </c>
      <c r="E47" s="120" t="s">
        <v>111</v>
      </c>
      <c r="F47" s="120" t="s">
        <v>108</v>
      </c>
      <c r="G47" s="120" t="s">
        <v>253</v>
      </c>
      <c r="H47" s="120" t="s">
        <v>254</v>
      </c>
      <c r="I47" s="10">
        <v>2500</v>
      </c>
      <c r="J47" s="10">
        <v>2500</v>
      </c>
      <c r="K47" s="121"/>
      <c r="L47" s="121"/>
      <c r="M47" s="13">
        <v>2500</v>
      </c>
      <c r="N47" s="121"/>
      <c r="O47" s="10"/>
      <c r="P47" s="10"/>
      <c r="Q47" s="10"/>
      <c r="R47" s="10"/>
      <c r="S47" s="10"/>
      <c r="T47" s="10"/>
      <c r="U47" s="10"/>
      <c r="V47" s="10"/>
      <c r="W47" s="10"/>
      <c r="X47" s="10"/>
    </row>
    <row r="48" ht="20.25" customHeight="1">
      <c r="A48" s="120" t="s">
        <v>73</v>
      </c>
      <c r="B48" s="120" t="s">
        <v>75</v>
      </c>
      <c r="C48" s="120" t="s">
        <v>251</v>
      </c>
      <c r="D48" s="120" t="s">
        <v>252</v>
      </c>
      <c r="E48" s="120" t="s">
        <v>111</v>
      </c>
      <c r="F48" s="120" t="s">
        <v>108</v>
      </c>
      <c r="G48" s="120" t="s">
        <v>253</v>
      </c>
      <c r="H48" s="120" t="s">
        <v>254</v>
      </c>
      <c r="I48" s="10">
        <v>8000</v>
      </c>
      <c r="J48" s="10">
        <v>8000</v>
      </c>
      <c r="K48" s="121"/>
      <c r="L48" s="121"/>
      <c r="M48" s="13">
        <v>8000</v>
      </c>
      <c r="N48" s="121"/>
      <c r="O48" s="10"/>
      <c r="P48" s="10"/>
      <c r="Q48" s="10"/>
      <c r="R48" s="10"/>
      <c r="S48" s="10"/>
      <c r="T48" s="10"/>
      <c r="U48" s="10"/>
      <c r="V48" s="10"/>
      <c r="W48" s="10"/>
      <c r="X48" s="10"/>
    </row>
    <row r="49" ht="20.25" customHeight="1">
      <c r="A49" s="120" t="s">
        <v>73</v>
      </c>
      <c r="B49" s="120" t="s">
        <v>75</v>
      </c>
      <c r="C49" s="120" t="s">
        <v>251</v>
      </c>
      <c r="D49" s="120" t="s">
        <v>252</v>
      </c>
      <c r="E49" s="120" t="s">
        <v>114</v>
      </c>
      <c r="F49" s="120" t="s">
        <v>115</v>
      </c>
      <c r="G49" s="120" t="s">
        <v>253</v>
      </c>
      <c r="H49" s="120" t="s">
        <v>254</v>
      </c>
      <c r="I49" s="10">
        <v>8800</v>
      </c>
      <c r="J49" s="10">
        <v>8800</v>
      </c>
      <c r="K49" s="121"/>
      <c r="L49" s="121"/>
      <c r="M49" s="13">
        <v>8800</v>
      </c>
      <c r="N49" s="121"/>
      <c r="O49" s="10"/>
      <c r="P49" s="10"/>
      <c r="Q49" s="10"/>
      <c r="R49" s="10"/>
      <c r="S49" s="10"/>
      <c r="T49" s="10"/>
      <c r="U49" s="10"/>
      <c r="V49" s="10"/>
      <c r="W49" s="10"/>
      <c r="X49" s="10"/>
    </row>
    <row r="50" ht="20.25" customHeight="1">
      <c r="A50" s="120" t="s">
        <v>73</v>
      </c>
      <c r="B50" s="120" t="s">
        <v>75</v>
      </c>
      <c r="C50" s="120" t="s">
        <v>251</v>
      </c>
      <c r="D50" s="120" t="s">
        <v>252</v>
      </c>
      <c r="E50" s="120" t="s">
        <v>114</v>
      </c>
      <c r="F50" s="120" t="s">
        <v>115</v>
      </c>
      <c r="G50" s="120" t="s">
        <v>253</v>
      </c>
      <c r="H50" s="120" t="s">
        <v>254</v>
      </c>
      <c r="I50" s="10">
        <v>2000</v>
      </c>
      <c r="J50" s="10">
        <v>2000</v>
      </c>
      <c r="K50" s="121"/>
      <c r="L50" s="121"/>
      <c r="M50" s="13">
        <v>2000</v>
      </c>
      <c r="N50" s="121"/>
      <c r="O50" s="10"/>
      <c r="P50" s="10"/>
      <c r="Q50" s="10"/>
      <c r="R50" s="10"/>
      <c r="S50" s="10"/>
      <c r="T50" s="10"/>
      <c r="U50" s="10"/>
      <c r="V50" s="10"/>
      <c r="W50" s="10"/>
      <c r="X50" s="10"/>
    </row>
    <row r="51" ht="20.25" customHeight="1">
      <c r="A51" s="120" t="s">
        <v>73</v>
      </c>
      <c r="B51" s="120" t="s">
        <v>75</v>
      </c>
      <c r="C51" s="120" t="s">
        <v>251</v>
      </c>
      <c r="D51" s="120" t="s">
        <v>252</v>
      </c>
      <c r="E51" s="120" t="s">
        <v>122</v>
      </c>
      <c r="F51" s="120" t="s">
        <v>123</v>
      </c>
      <c r="G51" s="120" t="s">
        <v>253</v>
      </c>
      <c r="H51" s="120" t="s">
        <v>254</v>
      </c>
      <c r="I51" s="10">
        <v>9000</v>
      </c>
      <c r="J51" s="10">
        <v>9000</v>
      </c>
      <c r="K51" s="121"/>
      <c r="L51" s="121"/>
      <c r="M51" s="13">
        <v>9000</v>
      </c>
      <c r="N51" s="121"/>
      <c r="O51" s="10"/>
      <c r="P51" s="10"/>
      <c r="Q51" s="10"/>
      <c r="R51" s="10"/>
      <c r="S51" s="10"/>
      <c r="T51" s="10"/>
      <c r="U51" s="10"/>
      <c r="V51" s="10"/>
      <c r="W51" s="10"/>
      <c r="X51" s="10"/>
    </row>
    <row r="52" ht="20.25" customHeight="1">
      <c r="A52" s="120" t="s">
        <v>73</v>
      </c>
      <c r="B52" s="120" t="s">
        <v>75</v>
      </c>
      <c r="C52" s="120" t="s">
        <v>251</v>
      </c>
      <c r="D52" s="120" t="s">
        <v>252</v>
      </c>
      <c r="E52" s="120" t="s">
        <v>111</v>
      </c>
      <c r="F52" s="120" t="s">
        <v>108</v>
      </c>
      <c r="G52" s="120" t="s">
        <v>255</v>
      </c>
      <c r="H52" s="120" t="s">
        <v>256</v>
      </c>
      <c r="I52" s="10">
        <v>3000</v>
      </c>
      <c r="J52" s="10">
        <v>3000</v>
      </c>
      <c r="K52" s="121"/>
      <c r="L52" s="121"/>
      <c r="M52" s="13">
        <v>3000</v>
      </c>
      <c r="N52" s="121"/>
      <c r="O52" s="10"/>
      <c r="P52" s="10"/>
      <c r="Q52" s="10"/>
      <c r="R52" s="10"/>
      <c r="S52" s="10"/>
      <c r="T52" s="10"/>
      <c r="U52" s="10"/>
      <c r="V52" s="10"/>
      <c r="W52" s="10"/>
      <c r="X52" s="10"/>
    </row>
    <row r="53" ht="20.25" customHeight="1">
      <c r="A53" s="120" t="s">
        <v>73</v>
      </c>
      <c r="B53" s="120" t="s">
        <v>75</v>
      </c>
      <c r="C53" s="120" t="s">
        <v>251</v>
      </c>
      <c r="D53" s="120" t="s">
        <v>252</v>
      </c>
      <c r="E53" s="120" t="s">
        <v>114</v>
      </c>
      <c r="F53" s="120" t="s">
        <v>115</v>
      </c>
      <c r="G53" s="120" t="s">
        <v>255</v>
      </c>
      <c r="H53" s="120" t="s">
        <v>256</v>
      </c>
      <c r="I53" s="10">
        <v>1800</v>
      </c>
      <c r="J53" s="10">
        <v>1800</v>
      </c>
      <c r="K53" s="121"/>
      <c r="L53" s="121"/>
      <c r="M53" s="13">
        <v>1800</v>
      </c>
      <c r="N53" s="121"/>
      <c r="O53" s="10"/>
      <c r="P53" s="10"/>
      <c r="Q53" s="10"/>
      <c r="R53" s="10"/>
      <c r="S53" s="10"/>
      <c r="T53" s="10"/>
      <c r="U53" s="10"/>
      <c r="V53" s="10"/>
      <c r="W53" s="10"/>
      <c r="X53" s="10"/>
    </row>
    <row r="54" ht="20.25" customHeight="1">
      <c r="A54" s="120" t="s">
        <v>73</v>
      </c>
      <c r="B54" s="120" t="s">
        <v>75</v>
      </c>
      <c r="C54" s="120" t="s">
        <v>251</v>
      </c>
      <c r="D54" s="120" t="s">
        <v>252</v>
      </c>
      <c r="E54" s="120" t="s">
        <v>111</v>
      </c>
      <c r="F54" s="120" t="s">
        <v>108</v>
      </c>
      <c r="G54" s="120" t="s">
        <v>257</v>
      </c>
      <c r="H54" s="120" t="s">
        <v>258</v>
      </c>
      <c r="I54" s="10">
        <v>3000</v>
      </c>
      <c r="J54" s="10">
        <v>3000</v>
      </c>
      <c r="K54" s="121"/>
      <c r="L54" s="121"/>
      <c r="M54" s="13">
        <v>3000</v>
      </c>
      <c r="N54" s="121"/>
      <c r="O54" s="10"/>
      <c r="P54" s="10"/>
      <c r="Q54" s="10"/>
      <c r="R54" s="10"/>
      <c r="S54" s="10"/>
      <c r="T54" s="10"/>
      <c r="U54" s="10"/>
      <c r="V54" s="10"/>
      <c r="W54" s="10"/>
      <c r="X54" s="10"/>
    </row>
    <row r="55" ht="20.25" customHeight="1">
      <c r="A55" s="120" t="s">
        <v>73</v>
      </c>
      <c r="B55" s="120" t="s">
        <v>75</v>
      </c>
      <c r="C55" s="120" t="s">
        <v>251</v>
      </c>
      <c r="D55" s="120" t="s">
        <v>252</v>
      </c>
      <c r="E55" s="120" t="s">
        <v>114</v>
      </c>
      <c r="F55" s="120" t="s">
        <v>115</v>
      </c>
      <c r="G55" s="120" t="s">
        <v>257</v>
      </c>
      <c r="H55" s="120" t="s">
        <v>258</v>
      </c>
      <c r="I55" s="10">
        <v>1800</v>
      </c>
      <c r="J55" s="10">
        <v>1800</v>
      </c>
      <c r="K55" s="121"/>
      <c r="L55" s="121"/>
      <c r="M55" s="13">
        <v>1800</v>
      </c>
      <c r="N55" s="121"/>
      <c r="O55" s="10"/>
      <c r="P55" s="10"/>
      <c r="Q55" s="10"/>
      <c r="R55" s="10"/>
      <c r="S55" s="10"/>
      <c r="T55" s="10"/>
      <c r="U55" s="10"/>
      <c r="V55" s="10"/>
      <c r="W55" s="10"/>
      <c r="X55" s="10"/>
    </row>
    <row r="56" ht="20.25" customHeight="1">
      <c r="A56" s="120" t="s">
        <v>73</v>
      </c>
      <c r="B56" s="120" t="s">
        <v>75</v>
      </c>
      <c r="C56" s="120" t="s">
        <v>251</v>
      </c>
      <c r="D56" s="120" t="s">
        <v>252</v>
      </c>
      <c r="E56" s="120" t="s">
        <v>111</v>
      </c>
      <c r="F56" s="120" t="s">
        <v>108</v>
      </c>
      <c r="G56" s="120" t="s">
        <v>259</v>
      </c>
      <c r="H56" s="120" t="s">
        <v>260</v>
      </c>
      <c r="I56" s="10">
        <v>3000</v>
      </c>
      <c r="J56" s="10">
        <v>3000</v>
      </c>
      <c r="K56" s="121"/>
      <c r="L56" s="121"/>
      <c r="M56" s="13">
        <v>3000</v>
      </c>
      <c r="N56" s="121"/>
      <c r="O56" s="10"/>
      <c r="P56" s="10"/>
      <c r="Q56" s="10"/>
      <c r="R56" s="10"/>
      <c r="S56" s="10"/>
      <c r="T56" s="10"/>
      <c r="U56" s="10"/>
      <c r="V56" s="10"/>
      <c r="W56" s="10"/>
      <c r="X56" s="10"/>
    </row>
    <row r="57" ht="20.25" customHeight="1">
      <c r="A57" s="120" t="s">
        <v>73</v>
      </c>
      <c r="B57" s="120" t="s">
        <v>75</v>
      </c>
      <c r="C57" s="120" t="s">
        <v>251</v>
      </c>
      <c r="D57" s="120" t="s">
        <v>252</v>
      </c>
      <c r="E57" s="120" t="s">
        <v>114</v>
      </c>
      <c r="F57" s="120" t="s">
        <v>115</v>
      </c>
      <c r="G57" s="120" t="s">
        <v>259</v>
      </c>
      <c r="H57" s="120" t="s">
        <v>260</v>
      </c>
      <c r="I57" s="10">
        <v>1800</v>
      </c>
      <c r="J57" s="10">
        <v>1800</v>
      </c>
      <c r="K57" s="121"/>
      <c r="L57" s="121"/>
      <c r="M57" s="13">
        <v>1800</v>
      </c>
      <c r="N57" s="121"/>
      <c r="O57" s="10"/>
      <c r="P57" s="10"/>
      <c r="Q57" s="10"/>
      <c r="R57" s="10"/>
      <c r="S57" s="10"/>
      <c r="T57" s="10"/>
      <c r="U57" s="10"/>
      <c r="V57" s="10"/>
      <c r="W57" s="10"/>
      <c r="X57" s="10"/>
    </row>
    <row r="58" ht="20.25" customHeight="1">
      <c r="A58" s="120" t="s">
        <v>73</v>
      </c>
      <c r="B58" s="120" t="s">
        <v>75</v>
      </c>
      <c r="C58" s="120" t="s">
        <v>251</v>
      </c>
      <c r="D58" s="120" t="s">
        <v>252</v>
      </c>
      <c r="E58" s="120" t="s">
        <v>111</v>
      </c>
      <c r="F58" s="120" t="s">
        <v>108</v>
      </c>
      <c r="G58" s="120" t="s">
        <v>261</v>
      </c>
      <c r="H58" s="120" t="s">
        <v>262</v>
      </c>
      <c r="I58" s="10">
        <v>3000</v>
      </c>
      <c r="J58" s="10">
        <v>3000</v>
      </c>
      <c r="K58" s="121"/>
      <c r="L58" s="121"/>
      <c r="M58" s="13">
        <v>3000</v>
      </c>
      <c r="N58" s="121"/>
      <c r="O58" s="10"/>
      <c r="P58" s="10"/>
      <c r="Q58" s="10"/>
      <c r="R58" s="10"/>
      <c r="S58" s="10"/>
      <c r="T58" s="10"/>
      <c r="U58" s="10"/>
      <c r="V58" s="10"/>
      <c r="W58" s="10"/>
      <c r="X58" s="10"/>
    </row>
    <row r="59" ht="20.25" customHeight="1">
      <c r="A59" s="120" t="s">
        <v>73</v>
      </c>
      <c r="B59" s="120" t="s">
        <v>75</v>
      </c>
      <c r="C59" s="120" t="s">
        <v>251</v>
      </c>
      <c r="D59" s="120" t="s">
        <v>252</v>
      </c>
      <c r="E59" s="120" t="s">
        <v>114</v>
      </c>
      <c r="F59" s="120" t="s">
        <v>115</v>
      </c>
      <c r="G59" s="120" t="s">
        <v>261</v>
      </c>
      <c r="H59" s="120" t="s">
        <v>262</v>
      </c>
      <c r="I59" s="10">
        <v>1800</v>
      </c>
      <c r="J59" s="10">
        <v>1800</v>
      </c>
      <c r="K59" s="121"/>
      <c r="L59" s="121"/>
      <c r="M59" s="13">
        <v>1800</v>
      </c>
      <c r="N59" s="121"/>
      <c r="O59" s="10"/>
      <c r="P59" s="10"/>
      <c r="Q59" s="10"/>
      <c r="R59" s="10"/>
      <c r="S59" s="10"/>
      <c r="T59" s="10"/>
      <c r="U59" s="10"/>
      <c r="V59" s="10"/>
      <c r="W59" s="10"/>
      <c r="X59" s="10"/>
    </row>
    <row r="60" ht="20.25" customHeight="1">
      <c r="A60" s="120" t="s">
        <v>73</v>
      </c>
      <c r="B60" s="120" t="s">
        <v>75</v>
      </c>
      <c r="C60" s="120" t="s">
        <v>251</v>
      </c>
      <c r="D60" s="120" t="s">
        <v>252</v>
      </c>
      <c r="E60" s="120" t="s">
        <v>111</v>
      </c>
      <c r="F60" s="120" t="s">
        <v>108</v>
      </c>
      <c r="G60" s="120" t="s">
        <v>263</v>
      </c>
      <c r="H60" s="120" t="s">
        <v>264</v>
      </c>
      <c r="I60" s="10">
        <v>11000</v>
      </c>
      <c r="J60" s="10">
        <v>11000</v>
      </c>
      <c r="K60" s="121"/>
      <c r="L60" s="121"/>
      <c r="M60" s="13">
        <v>11000</v>
      </c>
      <c r="N60" s="121"/>
      <c r="O60" s="10"/>
      <c r="P60" s="10"/>
      <c r="Q60" s="10"/>
      <c r="R60" s="10"/>
      <c r="S60" s="10"/>
      <c r="T60" s="10"/>
      <c r="U60" s="10"/>
      <c r="V60" s="10"/>
      <c r="W60" s="10"/>
      <c r="X60" s="10"/>
    </row>
    <row r="61" ht="20.25" customHeight="1">
      <c r="A61" s="120" t="s">
        <v>73</v>
      </c>
      <c r="B61" s="120" t="s">
        <v>75</v>
      </c>
      <c r="C61" s="120" t="s">
        <v>251</v>
      </c>
      <c r="D61" s="120" t="s">
        <v>252</v>
      </c>
      <c r="E61" s="120" t="s">
        <v>114</v>
      </c>
      <c r="F61" s="120" t="s">
        <v>115</v>
      </c>
      <c r="G61" s="120" t="s">
        <v>263</v>
      </c>
      <c r="H61" s="120" t="s">
        <v>264</v>
      </c>
      <c r="I61" s="10">
        <v>6600</v>
      </c>
      <c r="J61" s="10">
        <v>6600</v>
      </c>
      <c r="K61" s="121"/>
      <c r="L61" s="121"/>
      <c r="M61" s="13">
        <v>6600</v>
      </c>
      <c r="N61" s="121"/>
      <c r="O61" s="10"/>
      <c r="P61" s="10"/>
      <c r="Q61" s="10"/>
      <c r="R61" s="10"/>
      <c r="S61" s="10"/>
      <c r="T61" s="10"/>
      <c r="U61" s="10"/>
      <c r="V61" s="10"/>
      <c r="W61" s="10"/>
      <c r="X61" s="10"/>
    </row>
    <row r="62" ht="20.25" customHeight="1">
      <c r="A62" s="120" t="s">
        <v>73</v>
      </c>
      <c r="B62" s="120" t="s">
        <v>75</v>
      </c>
      <c r="C62" s="120" t="s">
        <v>251</v>
      </c>
      <c r="D62" s="120" t="s">
        <v>252</v>
      </c>
      <c r="E62" s="120" t="s">
        <v>111</v>
      </c>
      <c r="F62" s="120" t="s">
        <v>108</v>
      </c>
      <c r="G62" s="120" t="s">
        <v>265</v>
      </c>
      <c r="H62" s="120" t="s">
        <v>266</v>
      </c>
      <c r="I62" s="10">
        <v>9000</v>
      </c>
      <c r="J62" s="10">
        <v>9000</v>
      </c>
      <c r="K62" s="121"/>
      <c r="L62" s="121"/>
      <c r="M62" s="13">
        <v>9000</v>
      </c>
      <c r="N62" s="121"/>
      <c r="O62" s="10"/>
      <c r="P62" s="10"/>
      <c r="Q62" s="10"/>
      <c r="R62" s="10"/>
      <c r="S62" s="10"/>
      <c r="T62" s="10"/>
      <c r="U62" s="10"/>
      <c r="V62" s="10"/>
      <c r="W62" s="10"/>
      <c r="X62" s="10"/>
    </row>
    <row r="63" ht="20.25" customHeight="1">
      <c r="A63" s="120" t="s">
        <v>73</v>
      </c>
      <c r="B63" s="120" t="s">
        <v>75</v>
      </c>
      <c r="C63" s="120" t="s">
        <v>251</v>
      </c>
      <c r="D63" s="120" t="s">
        <v>252</v>
      </c>
      <c r="E63" s="120" t="s">
        <v>114</v>
      </c>
      <c r="F63" s="120" t="s">
        <v>115</v>
      </c>
      <c r="G63" s="120" t="s">
        <v>265</v>
      </c>
      <c r="H63" s="120" t="s">
        <v>266</v>
      </c>
      <c r="I63" s="10">
        <v>5400</v>
      </c>
      <c r="J63" s="10">
        <v>5400</v>
      </c>
      <c r="K63" s="121"/>
      <c r="L63" s="121"/>
      <c r="M63" s="13">
        <v>5400</v>
      </c>
      <c r="N63" s="121"/>
      <c r="O63" s="10"/>
      <c r="P63" s="10"/>
      <c r="Q63" s="10"/>
      <c r="R63" s="10"/>
      <c r="S63" s="10"/>
      <c r="T63" s="10"/>
      <c r="U63" s="10"/>
      <c r="V63" s="10"/>
      <c r="W63" s="10"/>
      <c r="X63" s="10"/>
    </row>
    <row r="64" ht="20.25" customHeight="1">
      <c r="A64" s="120" t="s">
        <v>73</v>
      </c>
      <c r="B64" s="120" t="s">
        <v>75</v>
      </c>
      <c r="C64" s="120" t="s">
        <v>251</v>
      </c>
      <c r="D64" s="120" t="s">
        <v>252</v>
      </c>
      <c r="E64" s="120" t="s">
        <v>111</v>
      </c>
      <c r="F64" s="120" t="s">
        <v>108</v>
      </c>
      <c r="G64" s="120" t="s">
        <v>267</v>
      </c>
      <c r="H64" s="120" t="s">
        <v>268</v>
      </c>
      <c r="I64" s="10">
        <v>20137</v>
      </c>
      <c r="J64" s="10">
        <v>20137</v>
      </c>
      <c r="K64" s="121"/>
      <c r="L64" s="121"/>
      <c r="M64" s="13">
        <v>20137</v>
      </c>
      <c r="N64" s="121"/>
      <c r="O64" s="10"/>
      <c r="P64" s="10"/>
      <c r="Q64" s="10"/>
      <c r="R64" s="10"/>
      <c r="S64" s="10"/>
      <c r="T64" s="10"/>
      <c r="U64" s="10"/>
      <c r="V64" s="10"/>
      <c r="W64" s="10"/>
      <c r="X64" s="10"/>
    </row>
    <row r="65" ht="20.25" customHeight="1">
      <c r="A65" s="120" t="s">
        <v>73</v>
      </c>
      <c r="B65" s="120" t="s">
        <v>75</v>
      </c>
      <c r="C65" s="120" t="s">
        <v>251</v>
      </c>
      <c r="D65" s="120" t="s">
        <v>252</v>
      </c>
      <c r="E65" s="120" t="s">
        <v>114</v>
      </c>
      <c r="F65" s="120" t="s">
        <v>115</v>
      </c>
      <c r="G65" s="120" t="s">
        <v>267</v>
      </c>
      <c r="H65" s="120" t="s">
        <v>268</v>
      </c>
      <c r="I65" s="10">
        <v>8596</v>
      </c>
      <c r="J65" s="10">
        <v>8596</v>
      </c>
      <c r="K65" s="121"/>
      <c r="L65" s="121"/>
      <c r="M65" s="13">
        <v>8596</v>
      </c>
      <c r="N65" s="121"/>
      <c r="O65" s="10"/>
      <c r="P65" s="10"/>
      <c r="Q65" s="10"/>
      <c r="R65" s="10"/>
      <c r="S65" s="10"/>
      <c r="T65" s="10"/>
      <c r="U65" s="10"/>
      <c r="V65" s="10"/>
      <c r="W65" s="10"/>
      <c r="X65" s="10"/>
    </row>
    <row r="66" ht="20.25" customHeight="1">
      <c r="A66" s="120" t="s">
        <v>73</v>
      </c>
      <c r="B66" s="120" t="s">
        <v>75</v>
      </c>
      <c r="C66" s="120" t="s">
        <v>269</v>
      </c>
      <c r="D66" s="120" t="s">
        <v>270</v>
      </c>
      <c r="E66" s="120" t="s">
        <v>111</v>
      </c>
      <c r="F66" s="120" t="s">
        <v>108</v>
      </c>
      <c r="G66" s="120" t="s">
        <v>222</v>
      </c>
      <c r="H66" s="120" t="s">
        <v>223</v>
      </c>
      <c r="I66" s="10">
        <v>170160</v>
      </c>
      <c r="J66" s="10">
        <v>170160</v>
      </c>
      <c r="K66" s="121"/>
      <c r="L66" s="121"/>
      <c r="M66" s="13">
        <v>170160</v>
      </c>
      <c r="N66" s="121"/>
      <c r="O66" s="10"/>
      <c r="P66" s="10"/>
      <c r="Q66" s="10"/>
      <c r="R66" s="10"/>
      <c r="S66" s="10"/>
      <c r="T66" s="10"/>
      <c r="U66" s="10"/>
      <c r="V66" s="10"/>
      <c r="W66" s="10"/>
      <c r="X66" s="10"/>
    </row>
    <row r="67" ht="20.25" customHeight="1">
      <c r="A67" s="120" t="s">
        <v>73</v>
      </c>
      <c r="B67" s="120" t="s">
        <v>75</v>
      </c>
      <c r="C67" s="120" t="s">
        <v>271</v>
      </c>
      <c r="D67" s="120" t="s">
        <v>272</v>
      </c>
      <c r="E67" s="120" t="s">
        <v>122</v>
      </c>
      <c r="F67" s="120" t="s">
        <v>123</v>
      </c>
      <c r="G67" s="120" t="s">
        <v>273</v>
      </c>
      <c r="H67" s="120" t="s">
        <v>274</v>
      </c>
      <c r="I67" s="10">
        <v>195076</v>
      </c>
      <c r="J67" s="10">
        <v>195076</v>
      </c>
      <c r="K67" s="121"/>
      <c r="L67" s="121"/>
      <c r="M67" s="13">
        <v>195076</v>
      </c>
      <c r="N67" s="121"/>
      <c r="O67" s="10"/>
      <c r="P67" s="10"/>
      <c r="Q67" s="10"/>
      <c r="R67" s="10"/>
      <c r="S67" s="10"/>
      <c r="T67" s="10"/>
      <c r="U67" s="10"/>
      <c r="V67" s="10"/>
      <c r="W67" s="10"/>
      <c r="X67" s="10"/>
    </row>
    <row r="68" ht="20.25" customHeight="1">
      <c r="A68" s="120" t="s">
        <v>73</v>
      </c>
      <c r="B68" s="120" t="s">
        <v>75</v>
      </c>
      <c r="C68" s="120" t="s">
        <v>275</v>
      </c>
      <c r="D68" s="120" t="s">
        <v>276</v>
      </c>
      <c r="E68" s="120" t="s">
        <v>111</v>
      </c>
      <c r="F68" s="120" t="s">
        <v>108</v>
      </c>
      <c r="G68" s="120" t="s">
        <v>277</v>
      </c>
      <c r="H68" s="120" t="s">
        <v>276</v>
      </c>
      <c r="I68" s="10">
        <v>4230</v>
      </c>
      <c r="J68" s="10">
        <v>4230</v>
      </c>
      <c r="K68" s="121"/>
      <c r="L68" s="121"/>
      <c r="M68" s="13">
        <v>4230</v>
      </c>
      <c r="N68" s="121"/>
      <c r="O68" s="10"/>
      <c r="P68" s="10"/>
      <c r="Q68" s="10"/>
      <c r="R68" s="10"/>
      <c r="S68" s="10"/>
      <c r="T68" s="10"/>
      <c r="U68" s="10"/>
      <c r="V68" s="10"/>
      <c r="W68" s="10"/>
      <c r="X68" s="10"/>
    </row>
    <row r="69" ht="20.25" customHeight="1">
      <c r="A69" s="120" t="s">
        <v>73</v>
      </c>
      <c r="B69" s="120" t="s">
        <v>75</v>
      </c>
      <c r="C69" s="120" t="s">
        <v>275</v>
      </c>
      <c r="D69" s="120" t="s">
        <v>276</v>
      </c>
      <c r="E69" s="120" t="s">
        <v>111</v>
      </c>
      <c r="F69" s="120" t="s">
        <v>108</v>
      </c>
      <c r="G69" s="120" t="s">
        <v>277</v>
      </c>
      <c r="H69" s="120" t="s">
        <v>276</v>
      </c>
      <c r="I69" s="10">
        <v>24000</v>
      </c>
      <c r="J69" s="10">
        <v>24000</v>
      </c>
      <c r="K69" s="121"/>
      <c r="L69" s="121"/>
      <c r="M69" s="13">
        <v>24000</v>
      </c>
      <c r="N69" s="121"/>
      <c r="O69" s="10"/>
      <c r="P69" s="10"/>
      <c r="Q69" s="10"/>
      <c r="R69" s="10"/>
      <c r="S69" s="10"/>
      <c r="T69" s="10"/>
      <c r="U69" s="10"/>
      <c r="V69" s="10"/>
      <c r="W69" s="10"/>
      <c r="X69" s="10"/>
    </row>
    <row r="70" ht="20.25" customHeight="1">
      <c r="A70" s="120" t="s">
        <v>73</v>
      </c>
      <c r="B70" s="120" t="s">
        <v>75</v>
      </c>
      <c r="C70" s="120" t="s">
        <v>275</v>
      </c>
      <c r="D70" s="120" t="s">
        <v>276</v>
      </c>
      <c r="E70" s="120" t="s">
        <v>114</v>
      </c>
      <c r="F70" s="120" t="s">
        <v>115</v>
      </c>
      <c r="G70" s="120" t="s">
        <v>277</v>
      </c>
      <c r="H70" s="120" t="s">
        <v>276</v>
      </c>
      <c r="I70" s="10">
        <v>14400</v>
      </c>
      <c r="J70" s="10">
        <v>14400</v>
      </c>
      <c r="K70" s="121"/>
      <c r="L70" s="121"/>
      <c r="M70" s="13">
        <v>14400</v>
      </c>
      <c r="N70" s="121"/>
      <c r="O70" s="10"/>
      <c r="P70" s="10"/>
      <c r="Q70" s="10"/>
      <c r="R70" s="10"/>
      <c r="S70" s="10"/>
      <c r="T70" s="10"/>
      <c r="U70" s="10"/>
      <c r="V70" s="10"/>
      <c r="W70" s="10"/>
      <c r="X70" s="10"/>
    </row>
    <row r="71" ht="20.25" customHeight="1">
      <c r="A71" s="120" t="s">
        <v>73</v>
      </c>
      <c r="B71" s="120" t="s">
        <v>75</v>
      </c>
      <c r="C71" s="120" t="s">
        <v>275</v>
      </c>
      <c r="D71" s="120" t="s">
        <v>276</v>
      </c>
      <c r="E71" s="120" t="s">
        <v>114</v>
      </c>
      <c r="F71" s="120" t="s">
        <v>115</v>
      </c>
      <c r="G71" s="120" t="s">
        <v>277</v>
      </c>
      <c r="H71" s="120" t="s">
        <v>276</v>
      </c>
      <c r="I71" s="10">
        <v>2538</v>
      </c>
      <c r="J71" s="10">
        <v>2538</v>
      </c>
      <c r="K71" s="121"/>
      <c r="L71" s="121"/>
      <c r="M71" s="13">
        <v>2538</v>
      </c>
      <c r="N71" s="121"/>
      <c r="O71" s="10"/>
      <c r="P71" s="10"/>
      <c r="Q71" s="10"/>
      <c r="R71" s="10"/>
      <c r="S71" s="10"/>
      <c r="T71" s="10"/>
      <c r="U71" s="10"/>
      <c r="V71" s="10"/>
      <c r="W71" s="10"/>
      <c r="X71" s="10"/>
    </row>
    <row r="72" ht="17.25" customHeight="1">
      <c r="A72" s="122" t="s">
        <v>187</v>
      </c>
      <c r="B72" s="123"/>
      <c r="C72" s="124"/>
      <c r="D72" s="124"/>
      <c r="E72" s="124"/>
      <c r="F72" s="124"/>
      <c r="G72" s="124"/>
      <c r="H72" s="125"/>
      <c r="I72" s="10">
        <v>3423766.84</v>
      </c>
      <c r="J72" s="10">
        <v>3423766.84</v>
      </c>
      <c r="K72" s="10"/>
      <c r="L72" s="10"/>
      <c r="M72" s="13">
        <v>3423766.84</v>
      </c>
      <c r="N72" s="10"/>
      <c r="O72" s="10"/>
      <c r="P72" s="10"/>
      <c r="Q72" s="10"/>
      <c r="R72" s="10"/>
      <c r="S72" s="10"/>
      <c r="T72" s="10"/>
      <c r="U72" s="10"/>
      <c r="V72" s="10"/>
      <c r="W72" s="10"/>
      <c r="X72" s="10"/>
    </row>
  </sheetData>
  <mergeCells>
    <mergeCell ref="A72:H72"/>
    <mergeCell ref="I4:X4"/>
    <mergeCell ref="I5:I7"/>
    <mergeCell ref="K6:K7"/>
    <mergeCell ref="L6:L7"/>
    <mergeCell ref="M6:M7"/>
    <mergeCell ref="N6:N7"/>
    <mergeCell ref="S6:S7"/>
    <mergeCell ref="T6:T7"/>
    <mergeCell ref="U6:U7"/>
    <mergeCell ref="V6:V7"/>
    <mergeCell ref="W6:W7"/>
    <mergeCell ref="X6:X7"/>
    <mergeCell ref="O6:O7"/>
    <mergeCell ref="P6:P7"/>
    <mergeCell ref="A2:X2"/>
    <mergeCell ref="A3:H3"/>
    <mergeCell ref="A4:A7"/>
    <mergeCell ref="C4:C7"/>
    <mergeCell ref="D4:D7"/>
    <mergeCell ref="E4:E7"/>
    <mergeCell ref="F4:F7"/>
    <mergeCell ref="G4:G7"/>
    <mergeCell ref="H4:H7"/>
    <mergeCell ref="J5:N5"/>
    <mergeCell ref="R5:R7"/>
    <mergeCell ref="S5:X5"/>
    <mergeCell ref="Q6:Q7"/>
    <mergeCell ref="O5:Q5"/>
    <mergeCell ref="B4:B7"/>
    <mergeCell ref="J6:J7"/>
  </mergeCells>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4051B67-ABA7-185A-E0B1-061A2F7EEAEB}" mc:Ignorable="x14ac xr xr2 xr3">
  <sheetPr>
    <outlinePr summaryRight="0"/>
  </sheetPr>
  <dimension ref="A1:W15"/>
  <sheetViews>
    <sheetView showZeros="0" topLeftCell="A1" workbookViewId="0" tabSelected="1">
      <selection activeCell="A1" sqref="A1"/>
    </sheetView>
  </sheetViews>
  <sheetFormatPr defaultRowHeight="14.25" defaultColWidth="9.140625" customHeight="1"/>
  <cols>
    <col min="1" max="1" width="10.28125" customWidth="1"/>
    <col min="2" max="2" width="13.421875" customWidth="1"/>
    <col min="3" max="3" width="32.8515625" customWidth="1"/>
    <col min="4" max="4" width="23.8515625" customWidth="1"/>
    <col min="5" max="5" width="11.140625" customWidth="1"/>
    <col min="6" max="6" width="17.7109375" customWidth="1"/>
    <col min="7" max="7" width="9.8515625" customWidth="1"/>
    <col min="8" max="8" width="17.7109375" customWidth="1"/>
    <col min="9" max="13" width="20.00390625" customWidth="1"/>
    <col min="14" max="14" width="12.28125" customWidth="1"/>
    <col min="15" max="15" width="12.7109375" customWidth="1"/>
    <col min="16" max="16" width="11.140625" customWidth="1"/>
    <col min="17" max="21" width="19.8515625" customWidth="1"/>
    <col min="22" max="22" width="20.00390625" customWidth="1"/>
    <col min="23" max="23" width="19.8515625" customWidth="1"/>
  </cols>
  <sheetData>
    <row r="1" ht="13.5" customHeight="1">
      <c r="B1" s="63"/>
      <c r="E1" s="126"/>
      <c r="F1" s="126"/>
      <c r="G1" s="126"/>
      <c r="H1" s="126"/>
      <c r="U1" s="63"/>
      <c r="W1" s="6" t="s">
        <v>278</v>
      </c>
    </row>
    <row r="2" ht="46.5" customHeight="1">
      <c r="A2" s="101" t="str">
        <f>"2026"&amp;"年部门项目支出预算表"</f>
        <v>2026年部门项目支出预算表</v>
      </c>
      <c r="B2" s="101"/>
      <c r="C2" s="101"/>
      <c r="D2" s="101"/>
      <c r="E2" s="101"/>
      <c r="F2" s="101"/>
      <c r="G2" s="101"/>
      <c r="H2" s="101"/>
      <c r="I2" s="101"/>
      <c r="J2" s="101"/>
      <c r="K2" s="101"/>
      <c r="L2" s="101"/>
      <c r="M2" s="101"/>
      <c r="N2" s="101"/>
      <c r="O2" s="101"/>
      <c r="P2" s="101"/>
      <c r="Q2" s="101"/>
      <c r="R2" s="101"/>
      <c r="S2" s="101"/>
      <c r="T2" s="101"/>
      <c r="U2" s="101"/>
      <c r="V2" s="101"/>
      <c r="W2" s="101"/>
    </row>
    <row r="3" ht="13.5" customHeight="1">
      <c r="A3" s="66" t="str">
        <f>"单位名称："&amp;"中国共产党嵩明县委员会统一战线工作部"</f>
        <v>单位名称：中国共产党嵩明县委员会统一战线工作部</v>
      </c>
      <c r="B3" s="102"/>
      <c r="C3" s="102"/>
      <c r="D3" s="102"/>
      <c r="E3" s="102"/>
      <c r="F3" s="102"/>
      <c r="G3" s="102"/>
      <c r="H3" s="102"/>
      <c r="I3" s="105"/>
      <c r="J3" s="105"/>
      <c r="K3" s="105"/>
      <c r="L3" s="105"/>
      <c r="M3" s="105"/>
      <c r="N3" s="105"/>
      <c r="O3" s="105"/>
      <c r="P3" s="105"/>
      <c r="Q3" s="105"/>
      <c r="U3" s="63"/>
      <c r="W3" s="127" t="s">
        <v>3</v>
      </c>
    </row>
    <row r="4" ht="21.75" customHeight="1">
      <c r="A4" s="106" t="s">
        <v>280</v>
      </c>
      <c r="B4" s="128" t="s">
        <v>200</v>
      </c>
      <c r="C4" s="106" t="s">
        <v>201</v>
      </c>
      <c r="D4" s="106" t="s">
        <v>281</v>
      </c>
      <c r="E4" s="128" t="s">
        <v>202</v>
      </c>
      <c r="F4" s="128" t="s">
        <v>203</v>
      </c>
      <c r="G4" s="128" t="s">
        <v>282</v>
      </c>
      <c r="H4" s="128" t="s">
        <v>283</v>
      </c>
      <c r="I4" s="129" t="s">
        <v>58</v>
      </c>
      <c r="J4" s="113" t="s">
        <v>284</v>
      </c>
      <c r="K4" s="72"/>
      <c r="L4" s="72"/>
      <c r="M4" s="73"/>
      <c r="N4" s="113" t="s">
        <v>208</v>
      </c>
      <c r="O4" s="72"/>
      <c r="P4" s="73"/>
      <c r="Q4" s="128" t="s">
        <v>64</v>
      </c>
      <c r="R4" s="113" t="s">
        <v>65</v>
      </c>
      <c r="S4" s="72"/>
      <c r="T4" s="72"/>
      <c r="U4" s="72"/>
      <c r="V4" s="72"/>
      <c r="W4" s="73"/>
    </row>
    <row r="5" ht="21.75" customHeight="1">
      <c r="A5" s="110"/>
      <c r="B5" s="111"/>
      <c r="C5" s="110"/>
      <c r="D5" s="110"/>
      <c r="E5" s="130"/>
      <c r="F5" s="130"/>
      <c r="G5" s="130"/>
      <c r="H5" s="130"/>
      <c r="I5" s="111"/>
      <c r="J5" s="131" t="s">
        <v>61</v>
      </c>
      <c r="K5" s="74"/>
      <c r="L5" s="128" t="s">
        <v>62</v>
      </c>
      <c r="M5" s="128" t="s">
        <v>63</v>
      </c>
      <c r="N5" s="128" t="s">
        <v>61</v>
      </c>
      <c r="O5" s="128" t="s">
        <v>62</v>
      </c>
      <c r="P5" s="128" t="s">
        <v>63</v>
      </c>
      <c r="Q5" s="130"/>
      <c r="R5" s="128" t="s">
        <v>60</v>
      </c>
      <c r="S5" s="128" t="s">
        <v>67</v>
      </c>
      <c r="T5" s="128" t="s">
        <v>214</v>
      </c>
      <c r="U5" s="128" t="s">
        <v>69</v>
      </c>
      <c r="V5" s="128" t="s">
        <v>70</v>
      </c>
      <c r="W5" s="128" t="s">
        <v>71</v>
      </c>
    </row>
    <row r="6" ht="21" customHeight="1">
      <c r="A6" s="111"/>
      <c r="B6" s="111"/>
      <c r="C6" s="111"/>
      <c r="D6" s="111"/>
      <c r="E6" s="111"/>
      <c r="F6" s="111"/>
      <c r="G6" s="111"/>
      <c r="H6" s="111"/>
      <c r="I6" s="111"/>
      <c r="J6" s="132" t="s">
        <v>60</v>
      </c>
      <c r="K6" s="78"/>
      <c r="L6" s="111"/>
      <c r="M6" s="111"/>
      <c r="N6" s="111"/>
      <c r="O6" s="111"/>
      <c r="P6" s="111"/>
      <c r="Q6" s="111"/>
      <c r="R6" s="111"/>
      <c r="S6" s="111"/>
      <c r="T6" s="111"/>
      <c r="U6" s="111"/>
      <c r="V6" s="111"/>
      <c r="W6" s="111"/>
    </row>
    <row r="7" ht="39.75" customHeight="1">
      <c r="A7" s="118"/>
      <c r="B7" s="76"/>
      <c r="C7" s="118"/>
      <c r="D7" s="118"/>
      <c r="E7" s="133"/>
      <c r="F7" s="133"/>
      <c r="G7" s="133"/>
      <c r="H7" s="133"/>
      <c r="I7" s="76"/>
      <c r="J7" s="134" t="s">
        <v>60</v>
      </c>
      <c r="K7" s="134" t="s">
        <v>285</v>
      </c>
      <c r="L7" s="133"/>
      <c r="M7" s="133"/>
      <c r="N7" s="133"/>
      <c r="O7" s="133"/>
      <c r="P7" s="133"/>
      <c r="Q7" s="133"/>
      <c r="R7" s="133"/>
      <c r="S7" s="133"/>
      <c r="T7" s="133"/>
      <c r="U7" s="76"/>
      <c r="V7" s="133"/>
      <c r="W7" s="133"/>
    </row>
    <row r="8" ht="15" customHeight="1">
      <c r="A8" s="135">
        <v>1</v>
      </c>
      <c r="B8" s="135">
        <v>2</v>
      </c>
      <c r="C8" s="135">
        <v>3</v>
      </c>
      <c r="D8" s="135">
        <v>4</v>
      </c>
      <c r="E8" s="135">
        <v>5</v>
      </c>
      <c r="F8" s="135">
        <v>6</v>
      </c>
      <c r="G8" s="135">
        <v>7</v>
      </c>
      <c r="H8" s="135">
        <v>8</v>
      </c>
      <c r="I8" s="135">
        <v>9</v>
      </c>
      <c r="J8" s="135">
        <v>10</v>
      </c>
      <c r="K8" s="135">
        <v>11</v>
      </c>
      <c r="L8" s="119">
        <v>12</v>
      </c>
      <c r="M8" s="119">
        <v>13</v>
      </c>
      <c r="N8" s="119">
        <v>14</v>
      </c>
      <c r="O8" s="119">
        <v>15</v>
      </c>
      <c r="P8" s="119">
        <v>16</v>
      </c>
      <c r="Q8" s="119">
        <v>17</v>
      </c>
      <c r="R8" s="119">
        <v>18</v>
      </c>
      <c r="S8" s="119">
        <v>19</v>
      </c>
      <c r="T8" s="119">
        <v>20</v>
      </c>
      <c r="U8" s="135">
        <v>21</v>
      </c>
      <c r="V8" s="119">
        <v>22</v>
      </c>
      <c r="W8" s="135">
        <v>23</v>
      </c>
    </row>
    <row r="9" ht="21.75" customHeight="1">
      <c r="A9" s="136" t="s">
        <v>286</v>
      </c>
      <c r="B9" s="136" t="s">
        <v>287</v>
      </c>
      <c r="C9" s="136" t="s">
        <v>288</v>
      </c>
      <c r="D9" s="136" t="s">
        <v>75</v>
      </c>
      <c r="E9" s="136" t="s">
        <v>107</v>
      </c>
      <c r="F9" s="136" t="s">
        <v>108</v>
      </c>
      <c r="G9" s="136" t="s">
        <v>253</v>
      </c>
      <c r="H9" s="136" t="s">
        <v>254</v>
      </c>
      <c r="I9" s="10">
        <v>330000</v>
      </c>
      <c r="J9" s="10">
        <v>330000</v>
      </c>
      <c r="K9" s="13">
        <v>330000</v>
      </c>
      <c r="L9" s="10"/>
      <c r="M9" s="10"/>
      <c r="N9" s="10"/>
      <c r="O9" s="10"/>
      <c r="P9" s="10"/>
      <c r="Q9" s="10"/>
      <c r="R9" s="10"/>
      <c r="S9" s="10"/>
      <c r="T9" s="10"/>
      <c r="U9" s="10"/>
      <c r="V9" s="10"/>
      <c r="W9" s="10"/>
    </row>
    <row r="10" ht="21.75" customHeight="1">
      <c r="A10" s="136" t="s">
        <v>286</v>
      </c>
      <c r="B10" s="136" t="s">
        <v>289</v>
      </c>
      <c r="C10" s="136" t="s">
        <v>290</v>
      </c>
      <c r="D10" s="136" t="s">
        <v>75</v>
      </c>
      <c r="E10" s="136" t="s">
        <v>111</v>
      </c>
      <c r="F10" s="136" t="s">
        <v>108</v>
      </c>
      <c r="G10" s="136" t="s">
        <v>253</v>
      </c>
      <c r="H10" s="136" t="s">
        <v>254</v>
      </c>
      <c r="I10" s="10">
        <v>300000</v>
      </c>
      <c r="J10" s="10">
        <v>300000</v>
      </c>
      <c r="K10" s="13">
        <v>300000</v>
      </c>
      <c r="L10" s="10"/>
      <c r="M10" s="10"/>
      <c r="N10" s="10"/>
      <c r="O10" s="10"/>
      <c r="P10" s="10"/>
      <c r="Q10" s="10"/>
      <c r="R10" s="10"/>
      <c r="S10" s="10"/>
      <c r="T10" s="10"/>
      <c r="U10" s="10"/>
      <c r="V10" s="10"/>
      <c r="W10" s="10"/>
    </row>
    <row r="11" ht="21.75" customHeight="1">
      <c r="A11" s="136" t="s">
        <v>286</v>
      </c>
      <c r="B11" s="136" t="s">
        <v>291</v>
      </c>
      <c r="C11" s="136" t="s">
        <v>292</v>
      </c>
      <c r="D11" s="136" t="s">
        <v>75</v>
      </c>
      <c r="E11" s="136" t="s">
        <v>111</v>
      </c>
      <c r="F11" s="136" t="s">
        <v>108</v>
      </c>
      <c r="G11" s="136" t="s">
        <v>253</v>
      </c>
      <c r="H11" s="136" t="s">
        <v>254</v>
      </c>
      <c r="I11" s="10">
        <v>60000</v>
      </c>
      <c r="J11" s="10">
        <v>60000</v>
      </c>
      <c r="K11" s="13">
        <v>60000</v>
      </c>
      <c r="L11" s="10"/>
      <c r="M11" s="10"/>
      <c r="N11" s="10"/>
      <c r="O11" s="10"/>
      <c r="P11" s="10"/>
      <c r="Q11" s="10"/>
      <c r="R11" s="10"/>
      <c r="S11" s="10"/>
      <c r="T11" s="10"/>
      <c r="U11" s="10"/>
      <c r="V11" s="10"/>
      <c r="W11" s="10"/>
    </row>
    <row r="12" ht="21.75" customHeight="1">
      <c r="A12" s="136" t="s">
        <v>286</v>
      </c>
      <c r="B12" s="136" t="s">
        <v>293</v>
      </c>
      <c r="C12" s="136" t="s">
        <v>294</v>
      </c>
      <c r="D12" s="136" t="s">
        <v>75</v>
      </c>
      <c r="E12" s="136" t="s">
        <v>112</v>
      </c>
      <c r="F12" s="136" t="s">
        <v>113</v>
      </c>
      <c r="G12" s="136" t="s">
        <v>253</v>
      </c>
      <c r="H12" s="136" t="s">
        <v>254</v>
      </c>
      <c r="I12" s="10">
        <v>150000</v>
      </c>
      <c r="J12" s="10">
        <v>150000</v>
      </c>
      <c r="K12" s="13">
        <v>150000</v>
      </c>
      <c r="L12" s="10"/>
      <c r="M12" s="10"/>
      <c r="N12" s="10"/>
      <c r="O12" s="10"/>
      <c r="P12" s="10"/>
      <c r="Q12" s="10"/>
      <c r="R12" s="10"/>
      <c r="S12" s="10"/>
      <c r="T12" s="10"/>
      <c r="U12" s="10"/>
      <c r="V12" s="10"/>
      <c r="W12" s="10"/>
    </row>
    <row r="13" ht="21.75" customHeight="1">
      <c r="A13" s="136" t="s">
        <v>286</v>
      </c>
      <c r="B13" s="136" t="s">
        <v>295</v>
      </c>
      <c r="C13" s="136" t="s">
        <v>296</v>
      </c>
      <c r="D13" s="136" t="s">
        <v>75</v>
      </c>
      <c r="E13" s="136" t="s">
        <v>112</v>
      </c>
      <c r="F13" s="136" t="s">
        <v>113</v>
      </c>
      <c r="G13" s="136" t="s">
        <v>253</v>
      </c>
      <c r="H13" s="136" t="s">
        <v>254</v>
      </c>
      <c r="I13" s="10">
        <v>20000</v>
      </c>
      <c r="J13" s="10">
        <v>20000</v>
      </c>
      <c r="K13" s="13">
        <v>20000</v>
      </c>
      <c r="L13" s="10"/>
      <c r="M13" s="10"/>
      <c r="N13" s="10"/>
      <c r="O13" s="10"/>
      <c r="P13" s="10"/>
      <c r="Q13" s="10"/>
      <c r="R13" s="10"/>
      <c r="S13" s="10"/>
      <c r="T13" s="10"/>
      <c r="U13" s="10"/>
      <c r="V13" s="10"/>
      <c r="W13" s="10"/>
    </row>
    <row r="14" ht="21.75" customHeight="1">
      <c r="A14" s="136" t="s">
        <v>286</v>
      </c>
      <c r="B14" s="136" t="s">
        <v>297</v>
      </c>
      <c r="C14" s="136" t="s">
        <v>298</v>
      </c>
      <c r="D14" s="136" t="s">
        <v>75</v>
      </c>
      <c r="E14" s="136" t="s">
        <v>116</v>
      </c>
      <c r="F14" s="136" t="s">
        <v>117</v>
      </c>
      <c r="G14" s="136" t="s">
        <v>253</v>
      </c>
      <c r="H14" s="136" t="s">
        <v>254</v>
      </c>
      <c r="I14" s="10">
        <v>50000</v>
      </c>
      <c r="J14" s="10">
        <v>50000</v>
      </c>
      <c r="K14" s="13">
        <v>50000</v>
      </c>
      <c r="L14" s="10"/>
      <c r="M14" s="10"/>
      <c r="N14" s="10"/>
      <c r="O14" s="10"/>
      <c r="P14" s="10"/>
      <c r="Q14" s="10"/>
      <c r="R14" s="10"/>
      <c r="S14" s="10"/>
      <c r="T14" s="10"/>
      <c r="U14" s="10"/>
      <c r="V14" s="10"/>
      <c r="W14" s="10"/>
    </row>
    <row r="15" ht="18.75" customHeight="1">
      <c r="A15" s="122" t="s">
        <v>187</v>
      </c>
      <c r="B15" s="123"/>
      <c r="C15" s="123"/>
      <c r="D15" s="123"/>
      <c r="E15" s="123"/>
      <c r="F15" s="123"/>
      <c r="G15" s="123"/>
      <c r="H15" s="57"/>
      <c r="I15" s="10">
        <v>910000</v>
      </c>
      <c r="J15" s="10">
        <v>910000</v>
      </c>
      <c r="K15" s="13">
        <v>910000</v>
      </c>
      <c r="L15" s="10"/>
      <c r="M15" s="10"/>
      <c r="N15" s="10"/>
      <c r="O15" s="10"/>
      <c r="P15" s="10"/>
      <c r="Q15" s="10"/>
      <c r="R15" s="10"/>
      <c r="S15" s="10"/>
      <c r="T15" s="10"/>
      <c r="U15" s="10"/>
      <c r="V15" s="10"/>
      <c r="W15" s="10"/>
    </row>
  </sheetData>
  <mergeCells>
    <mergeCell ref="A15:H15"/>
    <mergeCell ref="U5:U7"/>
    <mergeCell ref="B4:B7"/>
    <mergeCell ref="J5:K6"/>
    <mergeCell ref="A2:W2"/>
    <mergeCell ref="F4:F7"/>
    <mergeCell ref="A4:A7"/>
    <mergeCell ref="C4:C7"/>
    <mergeCell ref="A3:H3"/>
    <mergeCell ref="D4:D7"/>
    <mergeCell ref="G4:G7"/>
    <mergeCell ref="H4:H7"/>
    <mergeCell ref="I4:I7"/>
    <mergeCell ref="L5:L7"/>
    <mergeCell ref="E4:E7"/>
    <mergeCell ref="M5:M7"/>
    <mergeCell ref="J4:M4"/>
    <mergeCell ref="N4:P4"/>
    <mergeCell ref="N5:N7"/>
    <mergeCell ref="O5:O7"/>
    <mergeCell ref="P5:P7"/>
    <mergeCell ref="Q4:Q7"/>
    <mergeCell ref="R4:W4"/>
    <mergeCell ref="R5:R7"/>
    <mergeCell ref="S5:S7"/>
    <mergeCell ref="T5:T7"/>
    <mergeCell ref="V5:V7"/>
    <mergeCell ref="W5:W7"/>
  </mergeCells>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38818B6-E62A-4384-F8A1-30A011DEBB75}" mc:Ignorable="x14ac xr xr2 xr3">
  <sheetPr>
    <outlinePr summaryRight="0"/>
  </sheetPr>
  <dimension ref="A1:J26"/>
  <sheetViews>
    <sheetView showZeros="0" topLeftCell="A1" workbookViewId="0" tabSelected="1">
      <selection activeCell="A1" sqref="A1"/>
    </sheetView>
  </sheetViews>
  <sheetFormatPr defaultRowHeight="12" defaultColWidth="9.140625" customHeight="1"/>
  <cols>
    <col min="1" max="1" width="34.28125" customWidth="1"/>
    <col min="2" max="2" width="29.00390625" customWidth="1"/>
    <col min="3" max="5" width="23.57421875" customWidth="1"/>
    <col min="6" max="6" width="11.28125" customWidth="1"/>
    <col min="7" max="7" width="25.140625" customWidth="1"/>
    <col min="8" max="8" width="15.57421875" customWidth="1"/>
    <col min="9" max="9" width="13.421875" customWidth="1"/>
    <col min="10" max="10" width="18.8515625" customWidth="1"/>
  </cols>
  <sheetData>
    <row r="1" ht="18" customHeight="1">
      <c r="J1" s="99" t="s">
        <v>299</v>
      </c>
    </row>
    <row r="2" ht="39.75" customHeight="1">
      <c r="A2" s="137" t="str">
        <f>"2026"&amp;"年部门项目支出绩效目标表"</f>
        <v>2026年部门项目支出绩效目标表</v>
      </c>
      <c r="B2" s="101"/>
      <c r="C2" s="101"/>
      <c r="D2" s="101"/>
      <c r="E2" s="101"/>
      <c r="F2" s="100"/>
      <c r="G2" s="101"/>
      <c r="H2" s="100"/>
      <c r="I2" s="100"/>
      <c r="J2" s="101"/>
    </row>
    <row r="3" ht="17.25" customHeight="1">
      <c r="A3" s="66" t="str">
        <f>"单位名称："&amp;"中国共产党嵩明县委员会统一战线工作部"</f>
        <v>单位名称：中国共产党嵩明县委员会统一战线工作部</v>
      </c>
    </row>
    <row r="4" ht="44.25" customHeight="1">
      <c r="A4" s="134" t="s">
        <v>201</v>
      </c>
      <c r="B4" s="134" t="s">
        <v>301</v>
      </c>
      <c r="C4" s="134" t="s">
        <v>302</v>
      </c>
      <c r="D4" s="134" t="s">
        <v>303</v>
      </c>
      <c r="E4" s="134" t="s">
        <v>304</v>
      </c>
      <c r="F4" s="138" t="s">
        <v>305</v>
      </c>
      <c r="G4" s="134" t="s">
        <v>306</v>
      </c>
      <c r="H4" s="138" t="s">
        <v>307</v>
      </c>
      <c r="I4" s="138" t="s">
        <v>308</v>
      </c>
      <c r="J4" s="134" t="s">
        <v>309</v>
      </c>
    </row>
    <row r="5" ht="18.75" customHeight="1">
      <c r="A5" s="139">
        <v>1</v>
      </c>
      <c r="B5" s="139">
        <v>2</v>
      </c>
      <c r="C5" s="139">
        <v>3</v>
      </c>
      <c r="D5" s="139">
        <v>4</v>
      </c>
      <c r="E5" s="139">
        <v>5</v>
      </c>
      <c r="F5" s="119">
        <v>6</v>
      </c>
      <c r="G5" s="139">
        <v>7</v>
      </c>
      <c r="H5" s="119">
        <v>8</v>
      </c>
      <c r="I5" s="119">
        <v>9</v>
      </c>
      <c r="J5" s="139">
        <v>10</v>
      </c>
    </row>
    <row r="6" ht="42" customHeight="1">
      <c r="A6" s="80" t="s">
        <v>73</v>
      </c>
      <c r="B6" s="136"/>
      <c r="C6" s="136"/>
      <c r="D6" s="136"/>
      <c r="E6" s="140"/>
      <c r="F6" s="31"/>
      <c r="G6" s="140"/>
      <c r="H6" s="31"/>
      <c r="I6" s="31"/>
      <c r="J6" s="140"/>
    </row>
    <row r="7" ht="42" customHeight="1">
      <c r="A7" s="81" t="s">
        <v>75</v>
      </c>
      <c r="B7" s="141"/>
      <c r="C7" s="141"/>
      <c r="D7" s="141"/>
      <c r="E7" s="80"/>
      <c r="F7" s="141"/>
      <c r="G7" s="80"/>
      <c r="H7" s="141"/>
      <c r="I7" s="141"/>
      <c r="J7" s="80"/>
    </row>
    <row r="8" ht="42" customHeight="1">
      <c r="A8" s="82" t="s">
        <v>292</v>
      </c>
      <c r="B8" s="141" t="s">
        <v>310</v>
      </c>
      <c r="C8" s="141" t="s">
        <v>311</v>
      </c>
      <c r="D8" s="141" t="s">
        <v>312</v>
      </c>
      <c r="E8" s="80" t="s">
        <v>313</v>
      </c>
      <c r="F8" s="141" t="s">
        <v>314</v>
      </c>
      <c r="G8" s="80" t="s">
        <v>315</v>
      </c>
      <c r="H8" s="141" t="s">
        <v>316</v>
      </c>
      <c r="I8" s="141" t="s">
        <v>317</v>
      </c>
      <c r="J8" s="80" t="s">
        <v>313</v>
      </c>
    </row>
    <row r="9" ht="42" customHeight="1">
      <c r="A9" s="82" t="s">
        <v>292</v>
      </c>
      <c r="B9" s="141" t="s">
        <v>310</v>
      </c>
      <c r="C9" s="141" t="s">
        <v>318</v>
      </c>
      <c r="D9" s="141" t="s">
        <v>319</v>
      </c>
      <c r="E9" s="80" t="s">
        <v>313</v>
      </c>
      <c r="F9" s="141" t="s">
        <v>314</v>
      </c>
      <c r="G9" s="80" t="s">
        <v>315</v>
      </c>
      <c r="H9" s="141" t="s">
        <v>316</v>
      </c>
      <c r="I9" s="141" t="s">
        <v>317</v>
      </c>
      <c r="J9" s="80" t="s">
        <v>313</v>
      </c>
    </row>
    <row r="10" ht="42" customHeight="1">
      <c r="A10" s="82" t="s">
        <v>292</v>
      </c>
      <c r="B10" s="141" t="s">
        <v>310</v>
      </c>
      <c r="C10" s="141" t="s">
        <v>320</v>
      </c>
      <c r="D10" s="141" t="s">
        <v>321</v>
      </c>
      <c r="E10" s="80" t="s">
        <v>322</v>
      </c>
      <c r="F10" s="141" t="s">
        <v>314</v>
      </c>
      <c r="G10" s="80" t="s">
        <v>323</v>
      </c>
      <c r="H10" s="141" t="s">
        <v>324</v>
      </c>
      <c r="I10" s="141" t="s">
        <v>317</v>
      </c>
      <c r="J10" s="80" t="s">
        <v>322</v>
      </c>
    </row>
    <row r="11" ht="42" customHeight="1">
      <c r="A11" s="82" t="s">
        <v>290</v>
      </c>
      <c r="B11" s="141" t="s">
        <v>325</v>
      </c>
      <c r="C11" s="141" t="s">
        <v>311</v>
      </c>
      <c r="D11" s="141" t="s">
        <v>312</v>
      </c>
      <c r="E11" s="80" t="s">
        <v>290</v>
      </c>
      <c r="F11" s="141" t="s">
        <v>326</v>
      </c>
      <c r="G11" s="80" t="s">
        <v>327</v>
      </c>
      <c r="H11" s="141" t="s">
        <v>328</v>
      </c>
      <c r="I11" s="141" t="s">
        <v>317</v>
      </c>
      <c r="J11" s="80" t="s">
        <v>290</v>
      </c>
    </row>
    <row r="12" ht="42" customHeight="1">
      <c r="A12" s="82" t="s">
        <v>290</v>
      </c>
      <c r="B12" s="141" t="s">
        <v>325</v>
      </c>
      <c r="C12" s="141" t="s">
        <v>318</v>
      </c>
      <c r="D12" s="141" t="s">
        <v>319</v>
      </c>
      <c r="E12" s="80" t="s">
        <v>290</v>
      </c>
      <c r="F12" s="141" t="s">
        <v>326</v>
      </c>
      <c r="G12" s="80" t="s">
        <v>327</v>
      </c>
      <c r="H12" s="141" t="s">
        <v>328</v>
      </c>
      <c r="I12" s="141" t="s">
        <v>317</v>
      </c>
      <c r="J12" s="80" t="s">
        <v>290</v>
      </c>
    </row>
    <row r="13" ht="42" customHeight="1">
      <c r="A13" s="82" t="s">
        <v>290</v>
      </c>
      <c r="B13" s="141" t="s">
        <v>325</v>
      </c>
      <c r="C13" s="141" t="s">
        <v>320</v>
      </c>
      <c r="D13" s="141" t="s">
        <v>321</v>
      </c>
      <c r="E13" s="80" t="s">
        <v>290</v>
      </c>
      <c r="F13" s="141" t="s">
        <v>326</v>
      </c>
      <c r="G13" s="80" t="s">
        <v>327</v>
      </c>
      <c r="H13" s="141" t="s">
        <v>328</v>
      </c>
      <c r="I13" s="141" t="s">
        <v>317</v>
      </c>
      <c r="J13" s="80" t="s">
        <v>290</v>
      </c>
    </row>
    <row r="14" ht="42" customHeight="1">
      <c r="A14" s="82" t="s">
        <v>288</v>
      </c>
      <c r="B14" s="141" t="s">
        <v>329</v>
      </c>
      <c r="C14" s="141" t="s">
        <v>311</v>
      </c>
      <c r="D14" s="141" t="s">
        <v>330</v>
      </c>
      <c r="E14" s="80" t="s">
        <v>331</v>
      </c>
      <c r="F14" s="141" t="s">
        <v>314</v>
      </c>
      <c r="G14" s="80" t="s">
        <v>323</v>
      </c>
      <c r="H14" s="141" t="s">
        <v>324</v>
      </c>
      <c r="I14" s="141" t="s">
        <v>332</v>
      </c>
      <c r="J14" s="80" t="s">
        <v>333</v>
      </c>
    </row>
    <row r="15" ht="42" customHeight="1">
      <c r="A15" s="82" t="s">
        <v>288</v>
      </c>
      <c r="B15" s="141" t="s">
        <v>329</v>
      </c>
      <c r="C15" s="141" t="s">
        <v>318</v>
      </c>
      <c r="D15" s="141" t="s">
        <v>319</v>
      </c>
      <c r="E15" s="80" t="s">
        <v>334</v>
      </c>
      <c r="F15" s="141" t="s">
        <v>326</v>
      </c>
      <c r="G15" s="80" t="s">
        <v>335</v>
      </c>
      <c r="H15" s="141" t="s">
        <v>324</v>
      </c>
      <c r="I15" s="141" t="s">
        <v>332</v>
      </c>
      <c r="J15" s="80" t="s">
        <v>333</v>
      </c>
    </row>
    <row r="16" ht="42" customHeight="1">
      <c r="A16" s="82" t="s">
        <v>288</v>
      </c>
      <c r="B16" s="141" t="s">
        <v>329</v>
      </c>
      <c r="C16" s="141" t="s">
        <v>320</v>
      </c>
      <c r="D16" s="141" t="s">
        <v>321</v>
      </c>
      <c r="E16" s="80" t="s">
        <v>336</v>
      </c>
      <c r="F16" s="141" t="s">
        <v>314</v>
      </c>
      <c r="G16" s="80" t="s">
        <v>323</v>
      </c>
      <c r="H16" s="141" t="s">
        <v>324</v>
      </c>
      <c r="I16" s="141" t="s">
        <v>332</v>
      </c>
      <c r="J16" s="80" t="s">
        <v>333</v>
      </c>
    </row>
    <row r="17" ht="42" customHeight="1">
      <c r="A17" s="82" t="s">
        <v>296</v>
      </c>
      <c r="B17" s="141" t="s">
        <v>337</v>
      </c>
      <c r="C17" s="141" t="s">
        <v>311</v>
      </c>
      <c r="D17" s="141" t="s">
        <v>312</v>
      </c>
      <c r="E17" s="80" t="s">
        <v>296</v>
      </c>
      <c r="F17" s="141" t="s">
        <v>326</v>
      </c>
      <c r="G17" s="80" t="s">
        <v>338</v>
      </c>
      <c r="H17" s="141" t="s">
        <v>339</v>
      </c>
      <c r="I17" s="141" t="s">
        <v>317</v>
      </c>
      <c r="J17" s="80" t="s">
        <v>340</v>
      </c>
    </row>
    <row r="18" ht="42" customHeight="1">
      <c r="A18" s="82" t="s">
        <v>296</v>
      </c>
      <c r="B18" s="141" t="s">
        <v>337</v>
      </c>
      <c r="C18" s="141" t="s">
        <v>318</v>
      </c>
      <c r="D18" s="141" t="s">
        <v>319</v>
      </c>
      <c r="E18" s="80" t="s">
        <v>341</v>
      </c>
      <c r="F18" s="141" t="s">
        <v>314</v>
      </c>
      <c r="G18" s="80" t="s">
        <v>323</v>
      </c>
      <c r="H18" s="141" t="s">
        <v>324</v>
      </c>
      <c r="I18" s="141" t="s">
        <v>332</v>
      </c>
      <c r="J18" s="80" t="s">
        <v>340</v>
      </c>
    </row>
    <row r="19" ht="42" customHeight="1">
      <c r="A19" s="82" t="s">
        <v>296</v>
      </c>
      <c r="B19" s="141" t="s">
        <v>337</v>
      </c>
      <c r="C19" s="141" t="s">
        <v>318</v>
      </c>
      <c r="D19" s="141" t="s">
        <v>319</v>
      </c>
      <c r="E19" s="80" t="s">
        <v>342</v>
      </c>
      <c r="F19" s="141" t="s">
        <v>314</v>
      </c>
      <c r="G19" s="80" t="s">
        <v>323</v>
      </c>
      <c r="H19" s="141" t="s">
        <v>324</v>
      </c>
      <c r="I19" s="141" t="s">
        <v>332</v>
      </c>
      <c r="J19" s="80" t="s">
        <v>340</v>
      </c>
    </row>
    <row r="20" ht="42" customHeight="1">
      <c r="A20" s="82" t="s">
        <v>296</v>
      </c>
      <c r="B20" s="141" t="s">
        <v>337</v>
      </c>
      <c r="C20" s="141" t="s">
        <v>320</v>
      </c>
      <c r="D20" s="141" t="s">
        <v>321</v>
      </c>
      <c r="E20" s="80" t="s">
        <v>343</v>
      </c>
      <c r="F20" s="141" t="s">
        <v>314</v>
      </c>
      <c r="G20" s="80" t="s">
        <v>323</v>
      </c>
      <c r="H20" s="141" t="s">
        <v>324</v>
      </c>
      <c r="I20" s="141" t="s">
        <v>332</v>
      </c>
      <c r="J20" s="80" t="s">
        <v>340</v>
      </c>
    </row>
    <row r="21" ht="42" customHeight="1">
      <c r="A21" s="82" t="s">
        <v>298</v>
      </c>
      <c r="B21" s="141" t="s">
        <v>298</v>
      </c>
      <c r="C21" s="141" t="s">
        <v>311</v>
      </c>
      <c r="D21" s="141" t="s">
        <v>344</v>
      </c>
      <c r="E21" s="80" t="s">
        <v>345</v>
      </c>
      <c r="F21" s="141" t="s">
        <v>346</v>
      </c>
      <c r="G21" s="80" t="s">
        <v>99</v>
      </c>
      <c r="H21" s="141" t="s">
        <v>347</v>
      </c>
      <c r="I21" s="141" t="s">
        <v>317</v>
      </c>
      <c r="J21" s="80" t="s">
        <v>348</v>
      </c>
    </row>
    <row r="22" ht="42" customHeight="1">
      <c r="A22" s="82" t="s">
        <v>298</v>
      </c>
      <c r="B22" s="141" t="s">
        <v>298</v>
      </c>
      <c r="C22" s="141" t="s">
        <v>318</v>
      </c>
      <c r="D22" s="141" t="s">
        <v>349</v>
      </c>
      <c r="E22" s="80" t="s">
        <v>350</v>
      </c>
      <c r="F22" s="141" t="s">
        <v>326</v>
      </c>
      <c r="G22" s="80" t="s">
        <v>351</v>
      </c>
      <c r="H22" s="141" t="s">
        <v>324</v>
      </c>
      <c r="I22" s="141" t="s">
        <v>332</v>
      </c>
      <c r="J22" s="80" t="s">
        <v>352</v>
      </c>
    </row>
    <row r="23" ht="42" customHeight="1">
      <c r="A23" s="82" t="s">
        <v>298</v>
      </c>
      <c r="B23" s="141" t="s">
        <v>298</v>
      </c>
      <c r="C23" s="141" t="s">
        <v>320</v>
      </c>
      <c r="D23" s="141" t="s">
        <v>321</v>
      </c>
      <c r="E23" s="80" t="s">
        <v>321</v>
      </c>
      <c r="F23" s="141" t="s">
        <v>314</v>
      </c>
      <c r="G23" s="80" t="s">
        <v>323</v>
      </c>
      <c r="H23" s="141" t="s">
        <v>324</v>
      </c>
      <c r="I23" s="141" t="s">
        <v>332</v>
      </c>
      <c r="J23" s="80" t="s">
        <v>353</v>
      </c>
    </row>
    <row r="24" ht="42" customHeight="1">
      <c r="A24" s="82" t="s">
        <v>294</v>
      </c>
      <c r="B24" s="141" t="s">
        <v>354</v>
      </c>
      <c r="C24" s="141" t="s">
        <v>311</v>
      </c>
      <c r="D24" s="141" t="s">
        <v>312</v>
      </c>
      <c r="E24" s="80" t="s">
        <v>355</v>
      </c>
      <c r="F24" s="141" t="s">
        <v>314</v>
      </c>
      <c r="G24" s="80" t="s">
        <v>93</v>
      </c>
      <c r="H24" s="141" t="s">
        <v>356</v>
      </c>
      <c r="I24" s="141" t="s">
        <v>317</v>
      </c>
      <c r="J24" s="80" t="s">
        <v>357</v>
      </c>
    </row>
    <row r="25" ht="42" customHeight="1">
      <c r="A25" s="82" t="s">
        <v>294</v>
      </c>
      <c r="B25" s="141" t="s">
        <v>354</v>
      </c>
      <c r="C25" s="141" t="s">
        <v>318</v>
      </c>
      <c r="D25" s="141" t="s">
        <v>319</v>
      </c>
      <c r="E25" s="80" t="s">
        <v>358</v>
      </c>
      <c r="F25" s="141" t="s">
        <v>326</v>
      </c>
      <c r="G25" s="80" t="s">
        <v>335</v>
      </c>
      <c r="H25" s="141" t="s">
        <v>324</v>
      </c>
      <c r="I25" s="141" t="s">
        <v>332</v>
      </c>
      <c r="J25" s="80" t="s">
        <v>358</v>
      </c>
    </row>
    <row r="26" ht="42" customHeight="1">
      <c r="A26" s="82" t="s">
        <v>294</v>
      </c>
      <c r="B26" s="141" t="s">
        <v>354</v>
      </c>
      <c r="C26" s="141" t="s">
        <v>320</v>
      </c>
      <c r="D26" s="141" t="s">
        <v>321</v>
      </c>
      <c r="E26" s="80" t="s">
        <v>336</v>
      </c>
      <c r="F26" s="141" t="s">
        <v>314</v>
      </c>
      <c r="G26" s="80" t="s">
        <v>323</v>
      </c>
      <c r="H26" s="141" t="s">
        <v>324</v>
      </c>
      <c r="I26" s="141" t="s">
        <v>332</v>
      </c>
      <c r="J26" s="80" t="s">
        <v>333</v>
      </c>
    </row>
  </sheetData>
  <mergeCells>
    <mergeCell ref="A2:J2"/>
    <mergeCell ref="A3:H3"/>
    <mergeCell ref="A8:A10"/>
    <mergeCell ref="B8:B10"/>
    <mergeCell ref="A11:A13"/>
    <mergeCell ref="B11:B13"/>
    <mergeCell ref="A14:A16"/>
    <mergeCell ref="B14:B16"/>
    <mergeCell ref="A17:A20"/>
    <mergeCell ref="B17:B20"/>
    <mergeCell ref="A21:A23"/>
    <mergeCell ref="B21:B23"/>
    <mergeCell ref="A24:A26"/>
    <mergeCell ref="B24:B26"/>
  </mergeCells>
  <extLst/>
</worksheet>
</file>