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 firstSheet="7" activeTab="8"/>
  </bookViews>
  <sheets>
    <sheet name="部门财务收支预算总表01-1" sheetId="1" r:id="rId1"/>
    <sheet name="部门收入预算表01-2" sheetId="2" r:id="rId2"/>
    <sheet name="部门支出预算表01-3" sheetId="3" r:id="rId3"/>
    <sheet name="部门财政拨款收支预算总表02-1" sheetId="4" r:id="rId4"/>
    <sheet name="一般公共预算支出预算表02-2" sheetId="5" r:id="rId5"/>
    <sheet name="一般公共预算“三公”经费支出预算表03" sheetId="6" r:id="rId6"/>
    <sheet name="部门基本支出预算表04" sheetId="7" r:id="rId7"/>
    <sheet name="部门项目支出预算表05-1" sheetId="8" r:id="rId8"/>
    <sheet name="部门项目支出绩效目标表05-2" sheetId="9" r:id="rId9"/>
    <sheet name="部门政府性基金预算支出预算表06" sheetId="10" r:id="rId10"/>
    <sheet name="部门政府采购预算表07" sheetId="11" r:id="rId11"/>
    <sheet name="部门政府购买服务预算表08" sheetId="12" r:id="rId12"/>
    <sheet name="对下转移支付预算表09-1" sheetId="13" r:id="rId13"/>
    <sheet name="对下转移支付绩效目标表09-2" sheetId="14" r:id="rId14"/>
    <sheet name="新增资产配置表10" sheetId="15" r:id="rId15"/>
    <sheet name="上级转移支付补助项目支出预算表11" sheetId="16" r:id="rId16"/>
    <sheet name="部门项目中期规划预算表12" sheetId="17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<sst xmlns="http://schemas.openxmlformats.org/spreadsheetml/2006/main" count="1134" uniqueCount="399">
  <si>
    <t>预算01-1表</t>
  </si>
  <si>
    <t>单位：元</t>
  </si>
  <si>
    <t>收　　　　　　　　入</t>
  </si>
  <si>
    <t>支　　　　　　　　出</t>
  </si>
  <si>
    <t>项      目</t>
  </si>
  <si>
    <t>预算数</t>
  </si>
  <si>
    <t>项目(按功能分类)</t>
  </si>
  <si>
    <t>一、一般公共预算拨款收入</t>
  </si>
  <si>
    <t xml:space="preserve"> 一、一般公共服务支出</t>
  </si>
  <si>
    <t>二、政府性基金预算拨款收入</t>
  </si>
  <si>
    <t xml:space="preserve"> 二、外交支出</t>
  </si>
  <si>
    <t>三、国有资本经营预算拨款收入</t>
  </si>
  <si>
    <t xml:space="preserve"> 三、国防支出</t>
  </si>
  <si>
    <t>四、财政专户管理资金收入</t>
  </si>
  <si>
    <t xml:space="preserve"> 四、公共安全支出</t>
  </si>
  <si>
    <t>五、单位资金</t>
  </si>
  <si>
    <t xml:space="preserve"> 五、教育支出</t>
  </si>
  <si>
    <t>1、事业收入</t>
  </si>
  <si>
    <t xml:space="preserve"> 六、科学技术支出 </t>
  </si>
  <si>
    <t>2、事业单位经营收入</t>
  </si>
  <si>
    <t xml:space="preserve"> 七、文化旅游体育与传媒支出</t>
  </si>
  <si>
    <t>3、上级补助收入</t>
  </si>
  <si>
    <t xml:space="preserve"> 八、社会保障和就业支出</t>
  </si>
  <si>
    <t>4、附属单位上缴收入</t>
  </si>
  <si>
    <t xml:space="preserve"> 九、卫生健康支出</t>
  </si>
  <si>
    <t>5、其他收入</t>
  </si>
  <si>
    <t xml:space="preserve"> 十、节能环保支出</t>
  </si>
  <si>
    <t xml:space="preserve"> 十一、城乡社区支出</t>
  </si>
  <si>
    <t xml:space="preserve"> 十二、农林水支出</t>
  </si>
  <si>
    <t xml:space="preserve"> 十三、交通运输支出</t>
  </si>
  <si>
    <t xml:space="preserve"> 十四、资源勘探工业信息等支出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</si>
  <si>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</si>
  <si>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</si>
  <si>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</si>
  <si>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</si>
  <si>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</si>
  <si>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</si>
  <si>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</si>
  <si>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</si>
  <si>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二十三、预备费</t>
  </si>
  <si>
    <t xml:space="preserve"> 二十四、其他支出</t>
  </si>
  <si>
    <t xml:space="preserve"> 二十五、转移性支出</t>
  </si>
  <si>
    <t xml:space="preserve"> 二十六、债务付息支出</t>
  </si>
  <si>
    <t>本年收入合计</t>
  </si>
  <si>
    <t>本年支出合计</t>
  </si>
  <si>
    <t>上年结转结余</t>
  </si>
  <si>
    <t>年终结转结余</t>
  </si>
  <si>
    <t>1、财政拨款结转结余</t>
  </si>
  <si>
    <t>2、使用非财政拨款结余</t>
  </si>
  <si>
    <t>2、非财政拨款结余</t>
  </si>
  <si>
    <t>收  入  总  计</t>
  </si>
  <si>
    <t>支  出  总  计</t>
  </si>
  <si>
    <t>预算01-2表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</si>
  <si>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</si>
  <si>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</si>
  <si>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</si>
  <si>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</si>
  <si>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</si>
  <si>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</si>
  <si>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</si>
  <si>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</si>
  <si>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</si>
  <si>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</si>
  <si>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</si>
  <si>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</si>
  <si>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</si>
  <si>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</si>
  <si>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</si>
  <si>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</si>
  <si>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192001</t>
  </si>
  <si>
    <t>中国共产主义青年团嵩明县委员会</t>
  </si>
  <si>
    <t>预算01-3表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</si>
  <si>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</si>
  <si>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</si>
  <si>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</si>
  <si>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</si>
  <si>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</si>
  <si>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</si>
  <si>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事业单位经营支出</t>
  </si>
  <si>
    <t>上级补助支出</t>
  </si>
  <si>
    <t>附属单位补助支出</t>
  </si>
  <si>
    <t>其他支出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</si>
  <si>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</si>
  <si>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</si>
  <si>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</si>
  <si>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</si>
  <si>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</si>
  <si>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</si>
  <si>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</si>
  <si>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</si>
  <si>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</si>
  <si>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</si>
  <si>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</si>
  <si>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</si>
  <si>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</si>
  <si>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</si>
  <si>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</si>
  <si>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201</t>
  </si>
  <si>
    <t>一般公共服务支出</t>
  </si>
  <si>
    <t>20129</t>
  </si>
  <si>
    <t>群众团体事务</t>
  </si>
  <si>
    <t>2012901</t>
  </si>
  <si>
    <t>行政运行</t>
  </si>
  <si>
    <t>2012999</t>
  </si>
  <si>
    <t>其他群众团体事务支出</t>
  </si>
  <si>
    <t>207</t>
  </si>
  <si>
    <t>文化旅游体育与传媒支出</t>
  </si>
  <si>
    <t>20799</t>
  </si>
  <si>
    <t>其他文化旅游体育与传媒支出</t>
  </si>
  <si>
    <t>2079903</t>
  </si>
  <si>
    <t>文化产业发展专项支出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</si>
  <si>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</si>
  <si>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</si>
  <si>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</si>
  <si>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</si>
  <si>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</si>
  <si>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</si>
  <si>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</si>
  <si>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</si>
  <si>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</si>
  <si>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</si>
  <si>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</si>
  <si>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</si>
  <si>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</si>
  <si>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</si>
  <si>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</si>
  <si>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</si>
  <si>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</si>
  <si>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2101199</t>
  </si>
  <si>
    <t>其他行政事业单位医疗支出</t>
  </si>
  <si>
    <t>221</t>
  </si>
  <si>
    <t>住房保障支出</t>
  </si>
  <si>
    <t>22102</t>
  </si>
  <si>
    <t>住房改革支出</t>
  </si>
  <si>
    <t>2210201</t>
  </si>
  <si>
    <t>住房公积金</t>
  </si>
  <si>
    <t>预算02-1表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</si>
  <si>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</si>
  <si>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</si>
  <si>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</si>
  <si>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</si>
  <si>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</si>
  <si>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</si>
  <si>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</si>
  <si>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</si>
  <si>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</si>
  <si>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</si>
  <si>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</si>
  <si>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</si>
  <si>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</si>
  <si>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</si>
  <si>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</si>
  <si>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</si>
  <si>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</si>
  <si>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</si>
  <si>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</si>
  <si>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</si>
  <si>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</si>
  <si>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</si>
  <si>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</si>
  <si>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</si>
  <si>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</si>
  <si>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</si>
  <si>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（二十一）国有资本经营预算支出</t>
  </si>
  <si>
    <t>（二十二）灾害防治及应急管理支出</t>
  </si>
  <si>
    <t>（二十三）预备费</t>
  </si>
  <si>
    <t>（二十四）其他支出</t>
  </si>
  <si>
    <t>（二十五）转移性支出</t>
  </si>
  <si>
    <t>（二十六）债务付息支出</t>
  </si>
  <si>
    <t>二、年终结转结余</t>
  </si>
  <si>
    <t>预算02-2表</t>
  </si>
  <si>
    <t>部门预算支出功能分类科目</t>
  </si>
  <si>
    <t>人员经费</t>
  </si>
  <si>
    <t>公用经费</t>
  </si>
  <si>
    <t>合  计</t>
  </si>
  <si>
    <t>预算03表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</si>
  <si>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</si>
  <si>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</si>
  <si>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</si>
  <si>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</si>
  <si>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</si>
  <si>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</si>
  <si>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备注：本单位无一般公共预算“三公”经费预算支出，所以此表为空表</t>
  </si>
  <si>
    <t>预算04表</t>
  </si>
  <si>
    <t>主管部门</t>
  </si>
  <si>
    <t>单位名称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</si>
  <si>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</si>
  <si>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</si>
  <si>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</si>
  <si>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</si>
  <si>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</si>
  <si>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</si>
  <si>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</si>
  <si>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</si>
  <si>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</si>
  <si>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</si>
  <si>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</si>
  <si>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</si>
  <si>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</si>
  <si>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</si>
  <si>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</si>
  <si>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已预拨</t>
  </si>
  <si>
    <t>530127210000000017457</t>
  </si>
  <si>
    <t>行政人员支出工资</t>
  </si>
  <si>
    <t>30101</t>
  </si>
  <si>
    <t>基本工资</t>
  </si>
  <si>
    <t>30102</t>
  </si>
  <si>
    <t>津贴补贴</t>
  </si>
  <si>
    <t>30103</t>
  </si>
  <si>
    <t>奖金</t>
  </si>
  <si>
    <t>530127210000000017459</t>
  </si>
  <si>
    <t>社会保障缴费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</si>
  <si>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</si>
  <si>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</si>
  <si>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</si>
  <si>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</si>
  <si>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</si>
  <si>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</si>
  <si>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</si>
  <si>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</si>
  <si>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530127210000000017460</t>
  </si>
  <si>
    <t>30113</t>
  </si>
  <si>
    <t>530127210000000017462</t>
  </si>
  <si>
    <t>公务交通补贴</t>
  </si>
  <si>
    <t>30239</t>
  </si>
  <si>
    <t>其他交通费用</t>
  </si>
  <si>
    <t>530127210000000017463</t>
  </si>
  <si>
    <t>一般公用经费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</si>
  <si>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</si>
  <si>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</si>
  <si>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</si>
  <si>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</si>
  <si>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</si>
  <si>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</si>
  <si>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</si>
  <si>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</si>
  <si>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</si>
  <si>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</si>
  <si>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</si>
  <si>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</si>
  <si>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</si>
  <si>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维修（护）费</t>
  </si>
  <si>
    <t>30216</t>
  </si>
  <si>
    <t>培训费</t>
  </si>
  <si>
    <t>30218</t>
  </si>
  <si>
    <t>专用材料费</t>
  </si>
  <si>
    <t>530127231100001460752</t>
  </si>
  <si>
    <t>行政人员绩效奖励</t>
  </si>
  <si>
    <t>530127241100002319711</t>
  </si>
  <si>
    <t>工会经费</t>
  </si>
  <si>
    <t>30228</t>
  </si>
  <si>
    <t>预算05-1表</t>
  </si>
  <si>
    <t>项目分类</t>
  </si>
  <si>
    <t>项目单位</t>
  </si>
  <si>
    <t>经济科目编码</t>
  </si>
  <si>
    <t>经济科目名称</t>
  </si>
  <si>
    <t>本年拨款</t>
  </si>
  <si>
    <t>其中：本次下达</t>
  </si>
  <si>
    <t>专项业务类</t>
  </si>
  <si>
    <t>530127251100003832773</t>
  </si>
  <si>
    <t>青年工作保障经费资金</t>
  </si>
  <si>
    <t>39908</t>
  </si>
  <si>
    <t>对民间非营利组织和群众性自治组织补贴</t>
  </si>
  <si>
    <t>530127261100005365433</t>
  </si>
  <si>
    <t>西部计划志愿者市级（2025年8月至2026年7月）专项资金</t>
  </si>
  <si>
    <t>30305</t>
  </si>
  <si>
    <t>生活补助</t>
  </si>
  <si>
    <t>530127261100005365495</t>
  </si>
  <si>
    <t>西部计划2025年8至12月地方志愿者省级补助经费资金</t>
  </si>
  <si>
    <t>530127261100005365580</t>
  </si>
  <si>
    <t>下达2025年至2026年西部计划省级地方项目工作经费资金</t>
  </si>
  <si>
    <t>530127261100005365613</t>
  </si>
  <si>
    <t>省级8至12月西部计划全国项目新增扩容志愿者经费</t>
  </si>
  <si>
    <t>民生类</t>
  </si>
  <si>
    <t>530127251100003765088</t>
  </si>
  <si>
    <t>大学生西部计划项目志愿者保障经费资金</t>
  </si>
  <si>
    <t>事业发展类</t>
  </si>
  <si>
    <t>530127251100004723937</t>
  </si>
  <si>
    <t>2025年下达新时代文明实践示范活动经费补助资金</t>
  </si>
  <si>
    <t>预算05-2表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</si>
  <si>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</si>
  <si>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</si>
  <si>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</si>
  <si>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</si>
  <si>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</si>
  <si>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</si>
  <si>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</si>
  <si>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</si>
  <si>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</si>
  <si>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利用重要节点开展活动，引领青少年树立正确的社会主义核心价值观，推进五个乡镇区域化团建工作，扩大团组织服务基层青年能力，按计划开展志愿服务活动，保障团县委各项工作有序开展。</t>
  </si>
  <si>
    <t>产出指标</t>
  </si>
  <si>
    <t>数量指标</t>
  </si>
  <si>
    <t>利用重要节点开 展活动，引领青 少年树立正确的 社会主义核心价 值观，推进五个 乡镇区域化团建</t>
  </si>
  <si>
    <t>&gt;=</t>
  </si>
  <si>
    <t>场</t>
  </si>
  <si>
    <t>定量指标</t>
  </si>
  <si>
    <t>利用重要节点开展活动，引领青年树立正确的社会主义核心价值观，推进五个乡 镇区域化团建工作，扩大团 组织服务基层青年能力。</t>
  </si>
  <si>
    <t>效益指标</t>
  </si>
  <si>
    <t>社会效益</t>
  </si>
  <si>
    <t>深入开展活动， 密切联系青年</t>
  </si>
  <si>
    <t>=</t>
  </si>
  <si>
    <t>95</t>
  </si>
  <si>
    <t>%</t>
  </si>
  <si>
    <t>定性指标</t>
  </si>
  <si>
    <t>深入开展活动，密切联系青少年</t>
  </si>
  <si>
    <t>满意度指标</t>
  </si>
  <si>
    <t>服务对象满意度</t>
  </si>
  <si>
    <t>90</t>
  </si>
  <si>
    <t>发放西部计划志愿者生活补助</t>
  </si>
  <si>
    <t>获补对象数</t>
  </si>
  <si>
    <t>元</t>
  </si>
  <si>
    <t>反映获补助人员、企业的数量情况，也适用补贴、资助等形式的补助。</t>
  </si>
  <si>
    <t>质量指标</t>
  </si>
  <si>
    <t>获补对象准确率</t>
  </si>
  <si>
    <t>100</t>
  </si>
  <si>
    <t>反映获补助对象认定的准确性情况。
获补对象准确率=抽检符合标准的补助对象数/抽检实际补助对象数*100%</t>
  </si>
  <si>
    <t>时效指标</t>
  </si>
  <si>
    <t>发放及时率</t>
  </si>
  <si>
    <t>反映发放单位及时发放补助资金的情况。
发放及时率=在时限内发放资金/应发放资金*100%</t>
  </si>
  <si>
    <t>政策知晓率</t>
  </si>
  <si>
    <t>反映补助政策的宣传效果情况。
政策知晓率=调查中补助政策知晓人数/调查总人数*100%</t>
  </si>
  <si>
    <t>受益对象满意度</t>
  </si>
  <si>
    <t>反映获补助受益对象的满意程度。</t>
  </si>
  <si>
    <t>人</t>
  </si>
  <si>
    <t>保障好西部计划志愿者的补贴和社会保险缴纳</t>
  </si>
  <si>
    <t>20</t>
  </si>
  <si>
    <t>反映获补助人员的数量情况，也适用补贴、保险等形式的补助</t>
  </si>
  <si>
    <t>兑现准确率</t>
  </si>
  <si>
    <t>反映补助准确发放的情况。
补助兑现准确率=补助兑付额/应付额*100%</t>
  </si>
  <si>
    <t>获补覆盖率</t>
  </si>
  <si>
    <t>获补覆盖率=实际获得补助人数（企业数）/申请符合标准人数（企业数）*100%</t>
  </si>
  <si>
    <t>人(人次、家)</t>
  </si>
  <si>
    <t>开展新时代文明实践示范活动</t>
  </si>
  <si>
    <t>新时代文明实践示范活动次数</t>
  </si>
  <si>
    <t>次</t>
  </si>
  <si>
    <t>反映组织新时代文明实践活动次数的情况。</t>
  </si>
  <si>
    <t>及时率</t>
  </si>
  <si>
    <t>90%</t>
  </si>
  <si>
    <t>反映活动事实发生与作为宣传事实发生之间的时间差距情况。</t>
  </si>
  <si>
    <t>计划完成率</t>
  </si>
  <si>
    <t>计划完成率=在规定时间内宣传任务完成数/宣传任务计划数*100%</t>
  </si>
  <si>
    <t>宣传活动参与人次</t>
  </si>
  <si>
    <t>人次</t>
  </si>
  <si>
    <t>反映宣传活动参与人次情况。</t>
  </si>
  <si>
    <t>社会公众满意度</t>
  </si>
  <si>
    <t>反映社会公众对新时代文明实践活动的满意程度。</t>
  </si>
  <si>
    <t>预算06表</t>
  </si>
  <si>
    <t>政府性基金预算支出预算表</t>
  </si>
  <si>
    <t>单位名称：昆明市发展和改革委员会</t>
  </si>
  <si>
    <t>政府性基金预算支出</t>
  </si>
  <si>
    <t>备注：本单位无政府性基金预算支出，所以此表为空表</t>
  </si>
  <si>
    <t>预算07表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</si>
  <si>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</si>
  <si>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</si>
  <si>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</si>
  <si>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</si>
  <si>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</si>
  <si>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</si>
  <si>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政府性基金</t>
  </si>
  <si>
    <t>国有资本经营收益</t>
  </si>
  <si>
    <t>财政专户管理的收入</t>
  </si>
  <si>
    <t>单位自筹</t>
  </si>
  <si>
    <t>复印纸采购</t>
  </si>
  <si>
    <t>复印纸</t>
  </si>
  <si>
    <t>包</t>
  </si>
  <si>
    <t>备注：当面向中小企业预留资金大于合计时，面向中小企业预留资金为三年预计数。</t>
  </si>
  <si>
    <t>预算08表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</si>
  <si>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</si>
  <si>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</si>
  <si>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</si>
  <si>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</si>
  <si>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</si>
  <si>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</si>
  <si>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备注：本单位无部门政府购买服务预算支出，所以此表为空表</t>
  </si>
  <si>
    <t>预算09-1表</t>
  </si>
  <si>
    <t>单位名称（项目）</t>
  </si>
  <si>
    <t>地区</t>
  </si>
  <si>
    <t>杨林经开区</t>
  </si>
  <si>
    <t>备注：本单位无对下转移支付预算支出，所以此表为空表</t>
  </si>
  <si>
    <t>预算09-2表</t>
  </si>
  <si>
    <t>预算10表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</si>
  <si>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</si>
  <si>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</si>
  <si>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</si>
  <si>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</si>
  <si>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</si>
  <si>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</si>
  <si>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</si>
  <si>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备注：本单位无新增资产配置预算支出，所以此表为空表</t>
  </si>
  <si>
    <t>预算11表</t>
  </si>
  <si>
    <t>上级补助</t>
  </si>
  <si>
    <t>备注：本单位无上级转移支付补助项目预算支出，所以此表为空表</t>
  </si>
  <si>
    <t>预算12表</t>
  </si>
  <si>
    <t>项目级次</t>
  </si>
  <si>
    <t>311 专项业务类</t>
  </si>
  <si>
    <t>本级</t>
  </si>
  <si>
    <t>312 民生类</t>
  </si>
  <si>
    <t>313 事业发展类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</si>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</sst>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;@"/>
    <numFmt numFmtId="177" formatCode="hh:mm:ss"/>
    <numFmt numFmtId="178" formatCode="yyyy\-mm\-dd"/>
    <numFmt numFmtId="179" formatCode="yyyy\-mm\-dd\ hh:mm:ss"/>
    <numFmt numFmtId="180" formatCode="#,##0;\-#,##0;;@"/>
  </numFmts>
  <fonts count="35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b/>
      <sz val="23"/>
      <color rgb="FF000000"/>
      <name val="宋体"/>
      <charset val="134"/>
    </font>
    <font>
      <sz val="11"/>
      <color rgb="FF000000"/>
      <name val="宋体"/>
      <charset val="134"/>
    </font>
    <font>
      <sz val="9"/>
      <color theme="1"/>
      <name val="宋体"/>
      <charset val="134"/>
    </font>
    <font>
      <sz val="10"/>
      <color rgb="FF000000"/>
      <name val="Arial"/>
      <charset val="134"/>
    </font>
    <font>
      <b/>
      <sz val="23.95"/>
      <color rgb="FF000000"/>
      <name val="宋体"/>
      <charset val="134"/>
    </font>
    <font>
      <b/>
      <sz val="22"/>
      <color rgb="FF000000"/>
      <name val="宋体"/>
      <charset val="134"/>
    </font>
    <font>
      <sz val="10"/>
      <color rgb="FFFFFFFF"/>
      <name val="宋体"/>
      <charset val="134"/>
    </font>
    <font>
      <b/>
      <sz val="21"/>
      <color rgb="FF000000"/>
      <name val="宋体"/>
      <charset val="134"/>
    </font>
    <font>
      <b/>
      <sz val="18"/>
      <color rgb="FF000000"/>
      <name val="宋体"/>
      <charset val="134"/>
    </font>
    <font>
      <sz val="9.75"/>
      <color rgb="FF000000"/>
      <name val="SimSun"/>
      <charset val="134"/>
    </font>
    <font>
      <b/>
      <sz val="9"/>
      <color rgb="FF000000"/>
      <name val="宋体"/>
      <charset val="134"/>
    </font>
    <font>
      <b/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7" applyNumberFormat="0" applyAlignment="0" applyProtection="0">
      <alignment vertical="center"/>
    </xf>
    <xf numFmtId="0" fontId="24" fillId="5" borderId="18" applyNumberFormat="0" applyAlignment="0" applyProtection="0">
      <alignment vertical="center"/>
    </xf>
    <xf numFmtId="0" fontId="25" fillId="5" borderId="17" applyNumberFormat="0" applyAlignment="0" applyProtection="0">
      <alignment vertical="center"/>
    </xf>
    <xf numFmtId="0" fontId="26" fillId="6" borderId="19" applyNumberFormat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176" fontId="34" fillId="0" borderId="7">
      <alignment horizontal="right" vertical="center"/>
    </xf>
    <xf numFmtId="49" fontId="34" fillId="0" borderId="7">
      <alignment horizontal="left" vertical="center" wrapText="1"/>
    </xf>
    <xf numFmtId="176" fontId="34" fillId="0" borderId="7">
      <alignment horizontal="right" vertical="center"/>
    </xf>
    <xf numFmtId="177" fontId="34" fillId="0" borderId="7">
      <alignment horizontal="right" vertical="center"/>
    </xf>
    <xf numFmtId="178" fontId="34" fillId="0" borderId="7">
      <alignment horizontal="right" vertical="center"/>
    </xf>
    <xf numFmtId="179" fontId="34" fillId="0" borderId="7">
      <alignment horizontal="right" vertical="center"/>
    </xf>
    <xf numFmtId="10" fontId="34" fillId="0" borderId="7">
      <alignment horizontal="right" vertical="center"/>
    </xf>
    <xf numFmtId="180" fontId="34" fillId="0" borderId="7">
      <alignment horizontal="right" vertical="center"/>
    </xf>
  </cellStyleXfs>
  <cellXfs count="196">
    <xf numFmtId="0" fontId="0" fillId="0" borderId="0" xfId="0"/>
    <xf numFmtId="49" fontId="1" fillId="0" borderId="0" xfId="0" applyNumberFormat="1" applyFont="1"/>
    <xf numFmtId="0" fontId="2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2" fillId="0" borderId="0" xfId="0" applyFont="1" applyAlignment="1" applyProtection="1">
      <alignment horizontal="right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2" borderId="7" xfId="0" applyFont="1" applyFill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 applyProtection="1">
      <alignment horizontal="left" vertical="center"/>
      <protection locked="0"/>
    </xf>
    <xf numFmtId="4" fontId="2" fillId="0" borderId="7" xfId="0" applyNumberFormat="1" applyFont="1" applyBorder="1" applyAlignment="1" applyProtection="1">
      <alignment horizontal="right" vertical="center" wrapText="1"/>
      <protection locked="0"/>
    </xf>
    <xf numFmtId="49" fontId="5" fillId="0" borderId="7" xfId="50" applyFont="1">
      <alignment horizontal="left" vertical="center" wrapText="1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7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horizontal="right" vertical="center" wrapText="1"/>
    </xf>
    <xf numFmtId="4" fontId="5" fillId="0" borderId="7" xfId="51" applyNumberFormat="1" applyFont="1">
      <alignment horizontal="right" vertical="center"/>
    </xf>
    <xf numFmtId="0" fontId="2" fillId="0" borderId="7" xfId="0" applyFont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center"/>
    </xf>
    <xf numFmtId="0" fontId="7" fillId="2" borderId="0" xfId="0" applyFont="1" applyFill="1" applyAlignment="1" applyProtection="1">
      <alignment horizontal="center" vertical="center" wrapText="1"/>
      <protection locked="0"/>
    </xf>
    <xf numFmtId="0" fontId="6" fillId="0" borderId="0" xfId="0" applyFont="1" applyProtection="1">
      <protection locked="0"/>
    </xf>
    <xf numFmtId="0" fontId="6" fillId="0" borderId="0" xfId="0" applyFont="1"/>
    <xf numFmtId="0" fontId="2" fillId="2" borderId="0" xfId="0" applyFont="1" applyFill="1" applyAlignment="1" applyProtection="1">
      <alignment horizontal="left" vertical="center" wrapText="1"/>
      <protection locked="0"/>
    </xf>
    <xf numFmtId="0" fontId="1" fillId="2" borderId="0" xfId="0" applyFont="1" applyFill="1" applyAlignment="1" applyProtection="1">
      <alignment horizontal="right" vertical="center"/>
      <protection locked="0"/>
    </xf>
    <xf numFmtId="0" fontId="1" fillId="2" borderId="0" xfId="0" applyFont="1" applyFill="1" applyAlignment="1" applyProtection="1">
      <alignment horizontal="right" vertical="center" wrapText="1"/>
      <protection locked="0"/>
    </xf>
    <xf numFmtId="0" fontId="2" fillId="2" borderId="0" xfId="0" applyFont="1" applyFill="1" applyAlignment="1" applyProtection="1">
      <alignment horizontal="right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right" vertical="center"/>
      <protection locked="0"/>
    </xf>
    <xf numFmtId="0" fontId="1" fillId="2" borderId="7" xfId="0" applyFont="1" applyFill="1" applyBorder="1" applyAlignment="1" applyProtection="1">
      <alignment horizontal="right" vertical="center" wrapText="1"/>
      <protection locked="0"/>
    </xf>
    <xf numFmtId="0" fontId="2" fillId="2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>
      <alignment horizontal="left" vertical="center" wrapText="1"/>
    </xf>
    <xf numFmtId="3" fontId="2" fillId="2" borderId="7" xfId="0" applyNumberFormat="1" applyFont="1" applyFill="1" applyBorder="1" applyAlignment="1" applyProtection="1">
      <alignment horizontal="right" vertical="center"/>
      <protection locked="0"/>
    </xf>
    <xf numFmtId="4" fontId="2" fillId="0" borderId="7" xfId="0" applyNumberFormat="1" applyFont="1" applyBorder="1" applyAlignment="1" applyProtection="1">
      <alignment horizontal="right" vertical="center"/>
      <protection locked="0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 applyProtection="1">
      <alignment horizontal="left"/>
      <protection locked="0"/>
    </xf>
    <xf numFmtId="0" fontId="2" fillId="0" borderId="7" xfId="0" applyFont="1" applyBorder="1" applyAlignment="1">
      <alignment horizontal="left"/>
    </xf>
    <xf numFmtId="0" fontId="2" fillId="2" borderId="7" xfId="0" applyFont="1" applyFill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>
      <alignment vertical="center" wrapText="1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76" fontId="5" fillId="0" borderId="7" xfId="51" applyFont="1">
      <alignment horizontal="right" vertical="center"/>
    </xf>
    <xf numFmtId="0" fontId="1" fillId="0" borderId="0" xfId="0" applyFont="1" applyAlignment="1">
      <alignment wrapText="1"/>
    </xf>
    <xf numFmtId="0" fontId="1" fillId="0" borderId="0" xfId="0" applyFont="1" applyProtection="1">
      <protection locked="0"/>
    </xf>
    <xf numFmtId="0" fontId="2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horizontal="right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horizontal="right" wrapText="1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>
      <alignment horizontal="left" vertical="center" wrapText="1"/>
    </xf>
    <xf numFmtId="0" fontId="2" fillId="0" borderId="12" xfId="0" applyFont="1" applyBorder="1" applyAlignment="1" applyProtection="1">
      <alignment horizontal="left" vertical="center"/>
      <protection locked="0"/>
    </xf>
    <xf numFmtId="0" fontId="2" fillId="0" borderId="12" xfId="0" applyFont="1" applyBorder="1" applyAlignment="1">
      <alignment horizontal="left" vertical="center" wrapText="1"/>
    </xf>
    <xf numFmtId="176" fontId="5" fillId="0" borderId="7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 applyProtection="1">
      <alignment horizontal="left" vertical="center"/>
      <protection locked="0"/>
    </xf>
    <xf numFmtId="0" fontId="2" fillId="0" borderId="11" xfId="0" applyFont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180" fontId="5" fillId="0" borderId="7" xfId="56" applyFont="1" applyAlignment="1">
      <alignment horizontal="center" vertical="center"/>
    </xf>
    <xf numFmtId="180" fontId="5" fillId="0" borderId="7" xfId="0" applyNumberFormat="1" applyFont="1" applyBorder="1" applyAlignment="1">
      <alignment horizontal="center" vertical="center"/>
    </xf>
    <xf numFmtId="3" fontId="2" fillId="0" borderId="12" xfId="0" applyNumberFormat="1" applyFont="1" applyBorder="1" applyAlignment="1">
      <alignment horizontal="right" vertical="center"/>
    </xf>
    <xf numFmtId="0" fontId="2" fillId="2" borderId="12" xfId="0" applyFont="1" applyFill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 applyProtection="1">
      <alignment horizontal="left" vertical="center"/>
      <protection locked="0"/>
    </xf>
    <xf numFmtId="0" fontId="2" fillId="2" borderId="0" xfId="0" applyFont="1" applyFill="1" applyBorder="1" applyAlignment="1">
      <alignment horizontal="left" vertical="center"/>
    </xf>
    <xf numFmtId="176" fontId="5" fillId="0" borderId="0" xfId="0" applyNumberFormat="1" applyFont="1" applyBorder="1" applyAlignment="1">
      <alignment horizontal="left" vertical="center"/>
    </xf>
    <xf numFmtId="0" fontId="9" fillId="0" borderId="0" xfId="0" applyFont="1" applyAlignment="1" applyProtection="1">
      <alignment horizontal="right"/>
      <protection locked="0"/>
    </xf>
    <xf numFmtId="49" fontId="9" fillId="0" borderId="0" xfId="0" applyNumberFormat="1" applyFont="1" applyProtection="1">
      <protection locked="0"/>
    </xf>
    <xf numFmtId="0" fontId="1" fillId="0" borderId="0" xfId="0" applyFont="1" applyAlignment="1">
      <alignment horizontal="right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49" fontId="4" fillId="0" borderId="5" xfId="0" applyNumberFormat="1" applyFont="1" applyBorder="1" applyAlignment="1" applyProtection="1">
      <alignment horizontal="center" vertical="center" wrapText="1"/>
      <protection locked="0"/>
    </xf>
    <xf numFmtId="49" fontId="4" fillId="0" borderId="7" xfId="0" applyNumberFormat="1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>
      <alignment horizontal="center" vertical="center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>
      <alignment horizontal="center" vertical="center"/>
    </xf>
    <xf numFmtId="0" fontId="1" fillId="0" borderId="0" xfId="0" applyFont="1" applyAlignment="1" applyProtection="1">
      <alignment vertical="top"/>
      <protection locked="0"/>
    </xf>
    <xf numFmtId="49" fontId="1" fillId="0" borderId="0" xfId="0" applyNumberFormat="1" applyFont="1" applyProtection="1"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>
      <alignment horizontal="left" vertical="center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right" vertical="center" wrapText="1"/>
    </xf>
    <xf numFmtId="0" fontId="11" fillId="0" borderId="0" xfId="0" applyFont="1" applyAlignment="1">
      <alignment horizontal="center" vertical="center"/>
    </xf>
    <xf numFmtId="0" fontId="1" fillId="2" borderId="0" xfId="0" applyFont="1" applyFill="1" applyAlignment="1" applyProtection="1">
      <alignment horizontal="left" vertical="center" wrapText="1"/>
      <protection locked="0"/>
    </xf>
    <xf numFmtId="0" fontId="6" fillId="2" borderId="7" xfId="0" applyFont="1" applyFill="1" applyBorder="1" applyAlignment="1" applyProtection="1">
      <alignment vertical="top" wrapText="1"/>
      <protection locked="0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 indent="2"/>
    </xf>
    <xf numFmtId="0" fontId="1" fillId="0" borderId="4" xfId="0" applyFont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12" fillId="0" borderId="7" xfId="0" applyFont="1" applyBorder="1" applyAlignment="1" applyProtection="1">
      <alignment horizontal="center" vertical="center" wrapText="1"/>
      <protection locked="0"/>
    </xf>
    <xf numFmtId="0" fontId="12" fillId="0" borderId="7" xfId="0" applyFont="1" applyBorder="1" applyAlignment="1" applyProtection="1">
      <alignment vertical="top" wrapText="1"/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13" fillId="0" borderId="7" xfId="0" applyFont="1" applyBorder="1" applyAlignment="1">
      <alignment horizontal="center" vertical="center"/>
    </xf>
    <xf numFmtId="0" fontId="13" fillId="0" borderId="7" xfId="0" applyFont="1" applyBorder="1" applyAlignment="1" applyProtection="1">
      <alignment horizontal="center" vertical="center" wrapText="1"/>
      <protection locked="0"/>
    </xf>
    <xf numFmtId="176" fontId="14" fillId="0" borderId="7" xfId="0" applyNumberFormat="1" applyFont="1" applyBorder="1" applyAlignment="1">
      <alignment horizontal="right" vertical="center"/>
    </xf>
    <xf numFmtId="0" fontId="12" fillId="2" borderId="1" xfId="0" applyFont="1" applyFill="1" applyBorder="1" applyAlignment="1">
      <alignment horizontal="center" vertical="center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2" borderId="6" xfId="0" applyFont="1" applyFill="1" applyBorder="1" applyAlignment="1" applyProtection="1">
      <alignment horizontal="center" vertical="center" wrapText="1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>
      <alignment horizontal="left" vertical="center" wrapText="1" indent="1"/>
    </xf>
    <xf numFmtId="0" fontId="2" fillId="2" borderId="7" xfId="0" applyFont="1" applyFill="1" applyBorder="1" applyAlignment="1">
      <alignment horizontal="left" vertical="center" wrapText="1" indent="2"/>
    </xf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right" vertical="center"/>
      <protection locked="0"/>
    </xf>
    <xf numFmtId="0" fontId="2" fillId="2" borderId="7" xfId="0" applyFont="1" applyFill="1" applyBorder="1" applyAlignment="1">
      <alignment horizontal="center" vertical="center"/>
    </xf>
    <xf numFmtId="0" fontId="6" fillId="0" borderId="7" xfId="0" applyFont="1" applyBorder="1" applyAlignment="1" applyProtection="1">
      <alignment vertical="top" wrapText="1"/>
      <protection locked="0"/>
    </xf>
    <xf numFmtId="0" fontId="2" fillId="0" borderId="7" xfId="0" applyFont="1" applyBorder="1" applyAlignment="1" applyProtection="1">
      <alignment vertical="center"/>
      <protection locked="0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umberStyle" xfId="49"/>
    <cellStyle name="TextStyle" xfId="50"/>
    <cellStyle name="MoneyStyle" xfId="51"/>
    <cellStyle name="TimeStyle" xfId="52"/>
    <cellStyle name="DateStyle" xfId="53"/>
    <cellStyle name="DateTimeStyle" xfId="54"/>
    <cellStyle name="PercentStyle" xfId="55"/>
    <cellStyle name="IntegralNumberStyle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D36"/>
  <sheetViews>
    <sheetView showGridLines="0" showZeros="0" topLeftCell="A26" workbookViewId="0">
      <selection activeCell="C43" sqref="C43"/>
    </sheetView>
  </sheetViews>
  <sheetFormatPr defaultColWidth="8.57272727272727" defaultRowHeight="12.75" customHeight="1" outlineLevelCol="3"/>
  <cols>
    <col min="1" max="4" width="41" customWidth="1"/>
  </cols>
  <sheetData>
    <row r="1" ht="15" customHeight="1" spans="1:4">
      <c r="A1" s="46"/>
      <c r="B1" s="46"/>
      <c r="C1" s="46"/>
      <c r="D1" s="47" t="s">
        <v>0</v>
      </c>
    </row>
    <row r="2" ht="41.25" customHeight="1" spans="1:4">
      <c r="A2" s="41" t="str">
        <f>"2026"&amp;"年部门财务收支预算总表"</f>
        <v>2026年部门财务收支预算总表</v>
      </c>
    </row>
    <row r="3" ht="17.25" customHeight="1" spans="1:4">
      <c r="A3" s="44" t="str">
        <f>"单位名称："&amp;"中国共产主义青年团嵩明县委员会"</f>
        <v>单位名称：中国共产主义青年团嵩明县委员会</v>
      </c>
      <c r="B3" s="161"/>
      <c r="D3" s="136" t="s">
        <v>1</v>
      </c>
    </row>
    <row r="4" ht="23.25" customHeight="1" spans="1:4">
      <c r="A4" s="162" t="s">
        <v>2</v>
      </c>
      <c r="B4" s="163"/>
      <c r="C4" s="162" t="s">
        <v>3</v>
      </c>
      <c r="D4" s="163"/>
    </row>
    <row r="5" ht="24" customHeight="1" spans="1:4">
      <c r="A5" s="162" t="s">
        <v>4</v>
      </c>
      <c r="B5" s="162" t="s">
        <v>5</v>
      </c>
      <c r="C5" s="162" t="s">
        <v>6</v>
      </c>
      <c r="D5" s="162" t="s">
        <v>5</v>
      </c>
    </row>
    <row r="6" ht="17.25" customHeight="1" spans="1:4">
      <c r="A6" s="164" t="s">
        <v>7</v>
      </c>
      <c r="B6" s="77">
        <v>1666461.51</v>
      </c>
      <c r="C6" s="164" t="s">
        <v>8</v>
      </c>
      <c r="D6" s="77">
        <v>1404318</v>
      </c>
    </row>
    <row r="7" ht="17.25" customHeight="1" spans="1:4">
      <c r="A7" s="164" t="s">
        <v>9</v>
      </c>
      <c r="B7" s="77"/>
      <c r="C7" s="164" t="s">
        <v>10</v>
      </c>
      <c r="D7" s="77"/>
    </row>
    <row r="8" ht="17.25" customHeight="1" spans="1:4">
      <c r="A8" s="164" t="s">
        <v>11</v>
      </c>
      <c r="B8" s="77"/>
      <c r="C8" s="195" t="s">
        <v>12</v>
      </c>
      <c r="D8" s="77"/>
    </row>
    <row r="9" ht="17.25" customHeight="1" spans="1:4">
      <c r="A9" s="164" t="s">
        <v>13</v>
      </c>
      <c r="B9" s="77"/>
      <c r="C9" s="195" t="s">
        <v>14</v>
      </c>
      <c r="D9" s="77"/>
    </row>
    <row r="10" ht="17.25" customHeight="1" spans="1:4">
      <c r="A10" s="164" t="s">
        <v>15</v>
      </c>
      <c r="B10" s="77"/>
      <c r="C10" s="195" t="s">
        <v>16</v>
      </c>
      <c r="D10" s="77"/>
    </row>
    <row r="11" ht="17.25" customHeight="1" spans="1:4">
      <c r="A11" s="164" t="s">
        <v>17</v>
      </c>
      <c r="B11" s="77"/>
      <c r="C11" s="195" t="s">
        <v>18</v>
      </c>
      <c r="D11" s="77"/>
    </row>
    <row r="12" ht="17.25" customHeight="1" spans="1:4">
      <c r="A12" s="164" t="s">
        <v>19</v>
      </c>
      <c r="B12" s="77"/>
      <c r="C12" s="33" t="s">
        <v>20</v>
      </c>
      <c r="D12" s="77">
        <v>13000</v>
      </c>
    </row>
    <row r="13" ht="17.25" customHeight="1" spans="1:4">
      <c r="A13" s="164" t="s">
        <v>21</v>
      </c>
      <c r="B13" s="77"/>
      <c r="C13" s="33" t="s">
        <v>22</v>
      </c>
      <c r="D13" s="77">
        <v>91381.05</v>
      </c>
    </row>
    <row r="14" ht="17.25" customHeight="1" spans="1:4">
      <c r="A14" s="164" t="s">
        <v>23</v>
      </c>
      <c r="B14" s="77"/>
      <c r="C14" s="33" t="s">
        <v>24</v>
      </c>
      <c r="D14" s="77">
        <v>77069.42</v>
      </c>
    </row>
    <row r="15" ht="17.25" customHeight="1" spans="1:4">
      <c r="A15" s="164" t="s">
        <v>25</v>
      </c>
      <c r="B15" s="104"/>
      <c r="C15" s="33" t="s">
        <v>26</v>
      </c>
      <c r="D15" s="77"/>
    </row>
    <row r="16" ht="17.25" customHeight="1" spans="1:4">
      <c r="A16" s="149"/>
      <c r="B16" s="77"/>
      <c r="C16" s="33" t="s">
        <v>27</v>
      </c>
      <c r="D16" s="77"/>
    </row>
    <row r="17" ht="17.25" customHeight="1" spans="1:4">
      <c r="A17" s="165"/>
      <c r="B17" s="77"/>
      <c r="C17" s="33" t="s">
        <v>28</v>
      </c>
      <c r="D17" s="77"/>
    </row>
    <row r="18" ht="17.25" customHeight="1" spans="1:4">
      <c r="A18" s="165"/>
      <c r="B18" s="77"/>
      <c r="C18" s="33" t="s">
        <v>29</v>
      </c>
      <c r="D18" s="77"/>
    </row>
    <row r="19" ht="17.25" customHeight="1" spans="1:4">
      <c r="A19" s="165"/>
      <c r="B19" s="77"/>
      <c r="C19" s="33" t="s">
        <v>30</v>
      </c>
      <c r="D19" s="77"/>
    </row>
    <row r="20" ht="17.25" customHeight="1" spans="1:4">
      <c r="A20" s="165"/>
      <c r="B20" s="77"/>
      <c r="C20" s="33" t="s">
        <v>31</v>
      </c>
      <c r="D20" s="77"/>
    </row>
    <row r="21" ht="17.25" customHeight="1" spans="1:4">
      <c r="A21" s="165"/>
      <c r="B21" s="77"/>
      <c r="C21" s="33" t="s">
        <v>32</v>
      </c>
      <c r="D21" s="77"/>
    </row>
    <row r="22" ht="17.25" customHeight="1" spans="1:4">
      <c r="A22" s="165"/>
      <c r="B22" s="77"/>
      <c r="C22" s="33" t="s">
        <v>33</v>
      </c>
      <c r="D22" s="77"/>
    </row>
    <row r="23" ht="17.25" customHeight="1" spans="1:4">
      <c r="A23" s="165"/>
      <c r="B23" s="77"/>
      <c r="C23" s="33" t="s">
        <v>34</v>
      </c>
      <c r="D23" s="77"/>
    </row>
    <row r="24" ht="17.25" customHeight="1" spans="1:4">
      <c r="A24" s="165"/>
      <c r="B24" s="77"/>
      <c r="C24" s="33" t="s">
        <v>35</v>
      </c>
      <c r="D24" s="77">
        <v>80693.04</v>
      </c>
    </row>
    <row r="25" ht="17.25" customHeight="1" spans="1:4">
      <c r="A25" s="165"/>
      <c r="B25" s="77"/>
      <c r="C25" s="33" t="s">
        <v>36</v>
      </c>
      <c r="D25" s="77"/>
    </row>
    <row r="26" ht="17.25" customHeight="1" spans="1:4">
      <c r="A26" s="165"/>
      <c r="B26" s="77"/>
      <c r="C26" s="149" t="s">
        <v>37</v>
      </c>
      <c r="D26" s="77"/>
    </row>
    <row r="27" ht="17.25" customHeight="1" spans="1:4">
      <c r="A27" s="165"/>
      <c r="B27" s="77"/>
      <c r="C27" s="33" t="s">
        <v>38</v>
      </c>
      <c r="D27" s="77"/>
    </row>
    <row r="28" ht="16.5" customHeight="1" spans="1:4">
      <c r="A28" s="165"/>
      <c r="B28" s="77"/>
      <c r="C28" s="33" t="s">
        <v>39</v>
      </c>
      <c r="D28" s="77"/>
    </row>
    <row r="29" ht="16.5" customHeight="1" spans="1:4">
      <c r="A29" s="165"/>
      <c r="B29" s="77"/>
      <c r="C29" s="149" t="s">
        <v>40</v>
      </c>
      <c r="D29" s="77"/>
    </row>
    <row r="30" ht="17.25" customHeight="1" spans="1:4">
      <c r="A30" s="165"/>
      <c r="B30" s="77"/>
      <c r="C30" s="149" t="s">
        <v>41</v>
      </c>
      <c r="D30" s="77"/>
    </row>
    <row r="31" ht="17.25" customHeight="1" spans="1:4">
      <c r="A31" s="165"/>
      <c r="B31" s="77"/>
      <c r="C31" s="33" t="s">
        <v>42</v>
      </c>
      <c r="D31" s="77"/>
    </row>
    <row r="32" ht="16.5" customHeight="1" spans="1:4">
      <c r="A32" s="165" t="s">
        <v>43</v>
      </c>
      <c r="B32" s="77">
        <v>1666461.51</v>
      </c>
      <c r="C32" s="165" t="s">
        <v>44</v>
      </c>
      <c r="D32" s="77">
        <v>1666461.51</v>
      </c>
    </row>
    <row r="33" ht="16.5" customHeight="1" spans="1:4">
      <c r="A33" s="149" t="s">
        <v>45</v>
      </c>
      <c r="B33" s="77"/>
      <c r="C33" s="149" t="s">
        <v>46</v>
      </c>
      <c r="D33" s="77"/>
    </row>
    <row r="34" ht="16.5" customHeight="1" spans="1:4">
      <c r="A34" s="33" t="s">
        <v>47</v>
      </c>
      <c r="B34" s="104"/>
      <c r="C34" s="33" t="s">
        <v>47</v>
      </c>
      <c r="D34" s="104"/>
    </row>
    <row r="35" ht="16.5" customHeight="1" spans="1:4">
      <c r="A35" s="33" t="s">
        <v>48</v>
      </c>
      <c r="B35" s="104"/>
      <c r="C35" s="33" t="s">
        <v>49</v>
      </c>
      <c r="D35" s="104"/>
    </row>
    <row r="36" ht="16.5" customHeight="1" spans="1:4">
      <c r="A36" s="166" t="s">
        <v>50</v>
      </c>
      <c r="B36" s="77">
        <v>1666461.51</v>
      </c>
      <c r="C36" s="166" t="s">
        <v>51</v>
      </c>
      <c r="D36" s="77">
        <v>1666461.51</v>
      </c>
    </row>
  </sheetData>
  <mergeCells count="4">
    <mergeCell ref="A2:D2"/>
    <mergeCell ref="A3:B3"/>
    <mergeCell ref="A4:B4"/>
    <mergeCell ref="C4:D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S9"/>
  <sheetViews>
    <sheetView showGridLines="0" showZeros="0" workbookViewId="0">
      <selection activeCell="B18" sqref="B18"/>
    </sheetView>
  </sheetViews>
  <sheetFormatPr defaultColWidth="8.57272727272727" defaultRowHeight="12.75" customHeight="1"/>
  <cols>
    <col min="1" max="1" width="15.8909090909091" customWidth="1"/>
    <col min="2" max="2" width="35" customWidth="1"/>
    <col min="3" max="19" width="22" customWidth="1"/>
  </cols>
  <sheetData>
    <row r="1" ht="17.25" customHeight="1" spans="1:19">
      <c r="A1" s="47" t="s">
        <v>52</v>
      </c>
    </row>
    <row r="2" ht="41.25" customHeight="1" spans="1:19">
      <c r="A2" s="41" t="str">
        <f>"2026"&amp;"年部门收入预算表"</f>
        <v>2026年部门收入预算表</v>
      </c>
    </row>
    <row r="3" ht="17.25" customHeight="1" spans="1:19">
      <c r="A3" s="44" t="str">
        <f>"单位名称："&amp;"中国共产主义青年团嵩明县委员会"</f>
        <v>单位名称：中国共产主义青年团嵩明县委员会</v>
      </c>
      <c r="S3" s="46" t="s">
        <v>1</v>
      </c>
    </row>
    <row r="4" ht="21.75" customHeight="1" spans="1:19">
      <c r="A4" s="182" t="s">
        <v>53</v>
      </c>
      <c r="B4" s="183" t="s">
        <v>54</v>
      </c>
      <c r="C4" s="183" t="s">
        <v>55</v>
      </c>
      <c r="D4" s="184" t="s">
        <v>56</v>
      </c>
      <c r="E4" s="184"/>
      <c r="F4" s="184"/>
      <c r="G4" s="184"/>
      <c r="H4" s="184"/>
      <c r="I4" s="131"/>
      <c r="J4" s="184"/>
      <c r="K4" s="184"/>
      <c r="L4" s="184"/>
      <c r="M4" s="184"/>
      <c r="N4" s="185"/>
      <c r="O4" s="184" t="s">
        <v>45</v>
      </c>
      <c r="P4" s="184"/>
      <c r="Q4" s="184"/>
      <c r="R4" s="184"/>
      <c r="S4" s="185"/>
    </row>
    <row r="5" ht="27" customHeight="1" spans="1:19">
      <c r="A5" s="186"/>
      <c r="B5" s="187"/>
      <c r="C5" s="187"/>
      <c r="D5" s="187" t="s">
        <v>57</v>
      </c>
      <c r="E5" s="187" t="s">
        <v>58</v>
      </c>
      <c r="F5" s="187" t="s">
        <v>59</v>
      </c>
      <c r="G5" s="187" t="s">
        <v>60</v>
      </c>
      <c r="H5" s="187" t="s">
        <v>61</v>
      </c>
      <c r="I5" s="188" t="s">
        <v>62</v>
      </c>
      <c r="J5" s="189"/>
      <c r="K5" s="189"/>
      <c r="L5" s="189"/>
      <c r="M5" s="189"/>
      <c r="N5" s="190"/>
      <c r="O5" s="187" t="s">
        <v>57</v>
      </c>
      <c r="P5" s="187" t="s">
        <v>58</v>
      </c>
      <c r="Q5" s="187" t="s">
        <v>59</v>
      </c>
      <c r="R5" s="187" t="s">
        <v>60</v>
      </c>
      <c r="S5" s="187" t="s">
        <v>63</v>
      </c>
    </row>
    <row r="6" ht="30" customHeight="1" spans="1:19">
      <c r="A6" s="191"/>
      <c r="B6" s="108"/>
      <c r="C6" s="114"/>
      <c r="D6" s="114"/>
      <c r="E6" s="114"/>
      <c r="F6" s="114"/>
      <c r="G6" s="114"/>
      <c r="H6" s="114"/>
      <c r="I6" s="69" t="s">
        <v>57</v>
      </c>
      <c r="J6" s="190" t="s">
        <v>64</v>
      </c>
      <c r="K6" s="190" t="s">
        <v>65</v>
      </c>
      <c r="L6" s="190" t="s">
        <v>66</v>
      </c>
      <c r="M6" s="190" t="s">
        <v>67</v>
      </c>
      <c r="N6" s="190" t="s">
        <v>68</v>
      </c>
      <c r="O6" s="192"/>
      <c r="P6" s="192"/>
      <c r="Q6" s="192"/>
      <c r="R6" s="192"/>
      <c r="S6" s="114"/>
    </row>
    <row r="7" ht="15" customHeight="1" spans="1:19">
      <c r="A7" s="193">
        <v>1</v>
      </c>
      <c r="B7" s="193">
        <v>2</v>
      </c>
      <c r="C7" s="193">
        <v>3</v>
      </c>
      <c r="D7" s="193">
        <v>4</v>
      </c>
      <c r="E7" s="193">
        <v>5</v>
      </c>
      <c r="F7" s="193">
        <v>6</v>
      </c>
      <c r="G7" s="193">
        <v>7</v>
      </c>
      <c r="H7" s="193">
        <v>8</v>
      </c>
      <c r="I7" s="69">
        <v>9</v>
      </c>
      <c r="J7" s="193">
        <v>10</v>
      </c>
      <c r="K7" s="193">
        <v>11</v>
      </c>
      <c r="L7" s="193">
        <v>12</v>
      </c>
      <c r="M7" s="193">
        <v>13</v>
      </c>
      <c r="N7" s="193">
        <v>14</v>
      </c>
      <c r="O7" s="193">
        <v>15</v>
      </c>
      <c r="P7" s="193">
        <v>16</v>
      </c>
      <c r="Q7" s="193">
        <v>17</v>
      </c>
      <c r="R7" s="193">
        <v>18</v>
      </c>
      <c r="S7" s="193">
        <v>19</v>
      </c>
    </row>
    <row r="8" ht="18" customHeight="1" spans="1:19">
      <c r="A8" s="20" t="s">
        <v>69</v>
      </c>
      <c r="B8" s="20" t="s">
        <v>70</v>
      </c>
      <c r="C8" s="104">
        <v>1666461.51</v>
      </c>
      <c r="D8" s="77">
        <v>1666461.51</v>
      </c>
      <c r="E8" s="77">
        <v>1666461.51</v>
      </c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</row>
    <row r="9" ht="18" customHeight="1" spans="1:19">
      <c r="A9" s="50" t="s">
        <v>55</v>
      </c>
      <c r="B9" s="194"/>
      <c r="C9" s="77">
        <v>1666461.51</v>
      </c>
      <c r="D9" s="77">
        <v>1666461.51</v>
      </c>
      <c r="E9" s="77">
        <v>1666461.51</v>
      </c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</row>
  </sheetData>
  <mergeCells count="20">
    <mergeCell ref="A1:S1"/>
    <mergeCell ref="A2:S2"/>
    <mergeCell ref="A3:B3"/>
    <mergeCell ref="D4:N4"/>
    <mergeCell ref="O4:S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O27"/>
  <sheetViews>
    <sheetView showGridLines="0" showZeros="0" topLeftCell="A17" workbookViewId="0">
      <selection activeCell="C43" sqref="C43"/>
    </sheetView>
  </sheetViews>
  <sheetFormatPr defaultColWidth="8.57272727272727" defaultRowHeight="12.75" customHeight="1"/>
  <cols>
    <col min="1" max="1" width="14.2818181818182" customWidth="1"/>
    <col min="2" max="2" width="37.5727272727273" customWidth="1"/>
    <col min="3" max="8" width="24.5727272727273" customWidth="1"/>
    <col min="9" max="9" width="26.7090909090909" customWidth="1"/>
    <col min="10" max="11" width="24.4272727272727" customWidth="1"/>
    <col min="12" max="15" width="24.5727272727273" customWidth="1"/>
  </cols>
  <sheetData>
    <row r="1" ht="17.25" customHeight="1" spans="1:15">
      <c r="A1" s="46" t="s">
        <v>71</v>
      </c>
    </row>
    <row r="2" ht="41.25" customHeight="1" spans="1:15">
      <c r="A2" s="41" t="str">
        <f>"2026"&amp;"年部门支出预算表"</f>
        <v>2026年部门支出预算表</v>
      </c>
    </row>
    <row r="3" ht="17.25" customHeight="1" spans="1:15">
      <c r="A3" s="44" t="str">
        <f>"单位名称："&amp;"中国共产主义青年团嵩明县委员会"</f>
        <v>单位名称：中国共产主义青年团嵩明县委员会</v>
      </c>
      <c r="O3" s="46" t="s">
        <v>1</v>
      </c>
    </row>
    <row r="4" ht="27" customHeight="1" spans="1:15">
      <c r="A4" s="168" t="s">
        <v>72</v>
      </c>
      <c r="B4" s="168" t="s">
        <v>73</v>
      </c>
      <c r="C4" s="168" t="s">
        <v>55</v>
      </c>
      <c r="D4" s="169" t="s">
        <v>58</v>
      </c>
      <c r="E4" s="170"/>
      <c r="F4" s="171"/>
      <c r="G4" s="172" t="s">
        <v>59</v>
      </c>
      <c r="H4" s="172" t="s">
        <v>60</v>
      </c>
      <c r="I4" s="172" t="s">
        <v>74</v>
      </c>
      <c r="J4" s="169" t="s">
        <v>62</v>
      </c>
      <c r="K4" s="170"/>
      <c r="L4" s="170"/>
      <c r="M4" s="170"/>
      <c r="N4" s="173"/>
      <c r="O4" s="174"/>
    </row>
    <row r="5" ht="42" customHeight="1" spans="1:15">
      <c r="A5" s="175"/>
      <c r="B5" s="175"/>
      <c r="C5" s="176"/>
      <c r="D5" s="177" t="s">
        <v>57</v>
      </c>
      <c r="E5" s="177" t="s">
        <v>75</v>
      </c>
      <c r="F5" s="177" t="s">
        <v>76</v>
      </c>
      <c r="G5" s="176"/>
      <c r="H5" s="176"/>
      <c r="I5" s="178"/>
      <c r="J5" s="177" t="s">
        <v>57</v>
      </c>
      <c r="K5" s="162" t="s">
        <v>77</v>
      </c>
      <c r="L5" s="162" t="s">
        <v>78</v>
      </c>
      <c r="M5" s="162" t="s">
        <v>79</v>
      </c>
      <c r="N5" s="162" t="s">
        <v>80</v>
      </c>
      <c r="O5" s="162" t="s">
        <v>81</v>
      </c>
    </row>
    <row r="6" ht="18" customHeight="1" spans="1:15">
      <c r="A6" s="53" t="s">
        <v>82</v>
      </c>
      <c r="B6" s="53" t="s">
        <v>83</v>
      </c>
      <c r="C6" s="53" t="s">
        <v>84</v>
      </c>
      <c r="D6" s="56" t="s">
        <v>85</v>
      </c>
      <c r="E6" s="56" t="s">
        <v>86</v>
      </c>
      <c r="F6" s="56" t="s">
        <v>87</v>
      </c>
      <c r="G6" s="56" t="s">
        <v>88</v>
      </c>
      <c r="H6" s="56" t="s">
        <v>89</v>
      </c>
      <c r="I6" s="56" t="s">
        <v>90</v>
      </c>
      <c r="J6" s="56" t="s">
        <v>91</v>
      </c>
      <c r="K6" s="56" t="s">
        <v>92</v>
      </c>
      <c r="L6" s="56" t="s">
        <v>93</v>
      </c>
      <c r="M6" s="56" t="s">
        <v>94</v>
      </c>
      <c r="N6" s="53" t="s">
        <v>95</v>
      </c>
      <c r="O6" s="56" t="s">
        <v>96</v>
      </c>
    </row>
    <row r="7" ht="21" customHeight="1" spans="1:15">
      <c r="A7" s="57" t="s">
        <v>97</v>
      </c>
      <c r="B7" s="57" t="s">
        <v>98</v>
      </c>
      <c r="C7" s="77">
        <v>1404318</v>
      </c>
      <c r="D7" s="77">
        <v>1404318</v>
      </c>
      <c r="E7" s="77">
        <v>714429</v>
      </c>
      <c r="F7" s="77">
        <v>689889</v>
      </c>
      <c r="G7" s="77"/>
      <c r="H7" s="77"/>
      <c r="I7" s="77"/>
      <c r="J7" s="77"/>
      <c r="K7" s="77"/>
      <c r="L7" s="77"/>
      <c r="M7" s="77"/>
      <c r="N7" s="77"/>
      <c r="O7" s="77"/>
    </row>
    <row r="8" ht="21" customHeight="1" spans="1:15">
      <c r="A8" s="179" t="s">
        <v>99</v>
      </c>
      <c r="B8" s="179" t="s">
        <v>100</v>
      </c>
      <c r="C8" s="77">
        <v>1404318</v>
      </c>
      <c r="D8" s="77">
        <v>1404318</v>
      </c>
      <c r="E8" s="77">
        <v>714429</v>
      </c>
      <c r="F8" s="77">
        <v>689889</v>
      </c>
      <c r="G8" s="77"/>
      <c r="H8" s="77"/>
      <c r="I8" s="77"/>
      <c r="J8" s="77"/>
      <c r="K8" s="77"/>
      <c r="L8" s="77"/>
      <c r="M8" s="77"/>
      <c r="N8" s="77"/>
      <c r="O8" s="77"/>
    </row>
    <row r="9" ht="21" customHeight="1" spans="1:15">
      <c r="A9" s="180" t="s">
        <v>101</v>
      </c>
      <c r="B9" s="180" t="s">
        <v>102</v>
      </c>
      <c r="C9" s="77">
        <v>714429</v>
      </c>
      <c r="D9" s="77">
        <v>714429</v>
      </c>
      <c r="E9" s="77">
        <v>714429</v>
      </c>
      <c r="F9" s="77"/>
      <c r="G9" s="77"/>
      <c r="H9" s="77"/>
      <c r="I9" s="77"/>
      <c r="J9" s="77"/>
      <c r="K9" s="77"/>
      <c r="L9" s="77"/>
      <c r="M9" s="77"/>
      <c r="N9" s="77"/>
      <c r="O9" s="77"/>
    </row>
    <row r="10" ht="21" customHeight="1" spans="1:15">
      <c r="A10" s="180" t="s">
        <v>103</v>
      </c>
      <c r="B10" s="180" t="s">
        <v>104</v>
      </c>
      <c r="C10" s="77">
        <v>689889</v>
      </c>
      <c r="D10" s="77">
        <v>689889</v>
      </c>
      <c r="E10" s="77"/>
      <c r="F10" s="77">
        <v>689889</v>
      </c>
      <c r="G10" s="77"/>
      <c r="H10" s="77"/>
      <c r="I10" s="77"/>
      <c r="J10" s="77"/>
      <c r="K10" s="77"/>
      <c r="L10" s="77"/>
      <c r="M10" s="77"/>
      <c r="N10" s="77"/>
      <c r="O10" s="77"/>
    </row>
    <row r="11" ht="21" customHeight="1" spans="1:15">
      <c r="A11" s="57" t="s">
        <v>105</v>
      </c>
      <c r="B11" s="57" t="s">
        <v>106</v>
      </c>
      <c r="C11" s="77">
        <v>13000</v>
      </c>
      <c r="D11" s="77">
        <v>13000</v>
      </c>
      <c r="E11" s="77"/>
      <c r="F11" s="77">
        <v>13000</v>
      </c>
      <c r="G11" s="77"/>
      <c r="H11" s="77"/>
      <c r="I11" s="77"/>
      <c r="J11" s="77"/>
      <c r="K11" s="77"/>
      <c r="L11" s="77"/>
      <c r="M11" s="77"/>
      <c r="N11" s="77"/>
      <c r="O11" s="77"/>
    </row>
    <row r="12" ht="21" customHeight="1" spans="1:15">
      <c r="A12" s="179" t="s">
        <v>107</v>
      </c>
      <c r="B12" s="179" t="s">
        <v>108</v>
      </c>
      <c r="C12" s="77">
        <v>13000</v>
      </c>
      <c r="D12" s="77">
        <v>13000</v>
      </c>
      <c r="E12" s="77"/>
      <c r="F12" s="77">
        <v>13000</v>
      </c>
      <c r="G12" s="77"/>
      <c r="H12" s="77"/>
      <c r="I12" s="77"/>
      <c r="J12" s="77"/>
      <c r="K12" s="77"/>
      <c r="L12" s="77"/>
      <c r="M12" s="77"/>
      <c r="N12" s="77"/>
      <c r="O12" s="77"/>
    </row>
    <row r="13" ht="21" customHeight="1" spans="1:15">
      <c r="A13" s="180" t="s">
        <v>109</v>
      </c>
      <c r="B13" s="180" t="s">
        <v>110</v>
      </c>
      <c r="C13" s="77">
        <v>13000</v>
      </c>
      <c r="D13" s="77">
        <v>13000</v>
      </c>
      <c r="E13" s="77"/>
      <c r="F13" s="77">
        <v>13000</v>
      </c>
      <c r="G13" s="77"/>
      <c r="H13" s="77"/>
      <c r="I13" s="77"/>
      <c r="J13" s="77"/>
      <c r="K13" s="77"/>
      <c r="L13" s="77"/>
      <c r="M13" s="77"/>
      <c r="N13" s="77"/>
      <c r="O13" s="77"/>
    </row>
    <row r="14" ht="21" customHeight="1" spans="1:15">
      <c r="A14" s="57" t="s">
        <v>111</v>
      </c>
      <c r="B14" s="57" t="s">
        <v>112</v>
      </c>
      <c r="C14" s="77">
        <v>91381.05</v>
      </c>
      <c r="D14" s="77">
        <v>91381.05</v>
      </c>
      <c r="E14" s="77">
        <v>91381.05</v>
      </c>
      <c r="F14" s="77"/>
      <c r="G14" s="77"/>
      <c r="H14" s="77"/>
      <c r="I14" s="77"/>
      <c r="J14" s="77"/>
      <c r="K14" s="77"/>
      <c r="L14" s="77"/>
      <c r="M14" s="77"/>
      <c r="N14" s="77"/>
      <c r="O14" s="77"/>
    </row>
    <row r="15" ht="21" customHeight="1" spans="1:15">
      <c r="A15" s="179" t="s">
        <v>113</v>
      </c>
      <c r="B15" s="179" t="s">
        <v>114</v>
      </c>
      <c r="C15" s="77">
        <v>90567</v>
      </c>
      <c r="D15" s="77">
        <v>90567</v>
      </c>
      <c r="E15" s="77">
        <v>90567</v>
      </c>
      <c r="F15" s="77"/>
      <c r="G15" s="77"/>
      <c r="H15" s="77"/>
      <c r="I15" s="77"/>
      <c r="J15" s="77"/>
      <c r="K15" s="77"/>
      <c r="L15" s="77"/>
      <c r="M15" s="77"/>
      <c r="N15" s="77"/>
      <c r="O15" s="77"/>
    </row>
    <row r="16" ht="21" customHeight="1" spans="1:15">
      <c r="A16" s="180" t="s">
        <v>115</v>
      </c>
      <c r="B16" s="180" t="s">
        <v>116</v>
      </c>
      <c r="C16" s="77">
        <v>90567</v>
      </c>
      <c r="D16" s="77">
        <v>90567</v>
      </c>
      <c r="E16" s="77">
        <v>90567</v>
      </c>
      <c r="F16" s="77"/>
      <c r="G16" s="77"/>
      <c r="H16" s="77"/>
      <c r="I16" s="77"/>
      <c r="J16" s="77"/>
      <c r="K16" s="77"/>
      <c r="L16" s="77"/>
      <c r="M16" s="77"/>
      <c r="N16" s="77"/>
      <c r="O16" s="77"/>
    </row>
    <row r="17" ht="21" customHeight="1" spans="1:15">
      <c r="A17" s="179" t="s">
        <v>117</v>
      </c>
      <c r="B17" s="179" t="s">
        <v>118</v>
      </c>
      <c r="C17" s="77">
        <v>814.05</v>
      </c>
      <c r="D17" s="77">
        <v>814.05</v>
      </c>
      <c r="E17" s="77">
        <v>814.05</v>
      </c>
      <c r="F17" s="77"/>
      <c r="G17" s="77"/>
      <c r="H17" s="77"/>
      <c r="I17" s="77"/>
      <c r="J17" s="77"/>
      <c r="K17" s="77"/>
      <c r="L17" s="77"/>
      <c r="M17" s="77"/>
      <c r="N17" s="77"/>
      <c r="O17" s="77"/>
    </row>
    <row r="18" ht="21" customHeight="1" spans="1:15">
      <c r="A18" s="180" t="s">
        <v>119</v>
      </c>
      <c r="B18" s="180" t="s">
        <v>118</v>
      </c>
      <c r="C18" s="77">
        <v>814.05</v>
      </c>
      <c r="D18" s="77">
        <v>814.05</v>
      </c>
      <c r="E18" s="77">
        <v>814.05</v>
      </c>
      <c r="F18" s="77"/>
      <c r="G18" s="77"/>
      <c r="H18" s="77"/>
      <c r="I18" s="77"/>
      <c r="J18" s="77"/>
      <c r="K18" s="77"/>
      <c r="L18" s="77"/>
      <c r="M18" s="77"/>
      <c r="N18" s="77"/>
      <c r="O18" s="77"/>
    </row>
    <row r="19" ht="21" customHeight="1" spans="1:15">
      <c r="A19" s="57" t="s">
        <v>120</v>
      </c>
      <c r="B19" s="57" t="s">
        <v>121</v>
      </c>
      <c r="C19" s="77">
        <v>77069.42</v>
      </c>
      <c r="D19" s="77">
        <v>77069.42</v>
      </c>
      <c r="E19" s="77">
        <v>77069.42</v>
      </c>
      <c r="F19" s="77"/>
      <c r="G19" s="77"/>
      <c r="H19" s="77"/>
      <c r="I19" s="77"/>
      <c r="J19" s="77"/>
      <c r="K19" s="77"/>
      <c r="L19" s="77"/>
      <c r="M19" s="77"/>
      <c r="N19" s="77"/>
      <c r="O19" s="77"/>
    </row>
    <row r="20" ht="21" customHeight="1" spans="1:15">
      <c r="A20" s="179" t="s">
        <v>122</v>
      </c>
      <c r="B20" s="179" t="s">
        <v>123</v>
      </c>
      <c r="C20" s="77">
        <v>77069.42</v>
      </c>
      <c r="D20" s="77">
        <v>77069.42</v>
      </c>
      <c r="E20" s="77">
        <v>77069.42</v>
      </c>
      <c r="F20" s="77"/>
      <c r="G20" s="77"/>
      <c r="H20" s="77"/>
      <c r="I20" s="77"/>
      <c r="J20" s="77"/>
      <c r="K20" s="77"/>
      <c r="L20" s="77"/>
      <c r="M20" s="77"/>
      <c r="N20" s="77"/>
      <c r="O20" s="77"/>
    </row>
    <row r="21" ht="21" customHeight="1" spans="1:15">
      <c r="A21" s="180" t="s">
        <v>124</v>
      </c>
      <c r="B21" s="180" t="s">
        <v>125</v>
      </c>
      <c r="C21" s="77">
        <v>44717.32</v>
      </c>
      <c r="D21" s="77">
        <v>44717.32</v>
      </c>
      <c r="E21" s="77">
        <v>44717.32</v>
      </c>
      <c r="F21" s="77"/>
      <c r="G21" s="77"/>
      <c r="H21" s="77"/>
      <c r="I21" s="77"/>
      <c r="J21" s="77"/>
      <c r="K21" s="77"/>
      <c r="L21" s="77"/>
      <c r="M21" s="77"/>
      <c r="N21" s="77"/>
      <c r="O21" s="77"/>
    </row>
    <row r="22" ht="21" customHeight="1" spans="1:15">
      <c r="A22" s="180" t="s">
        <v>126</v>
      </c>
      <c r="B22" s="180" t="s">
        <v>127</v>
      </c>
      <c r="C22" s="77">
        <v>28302.1</v>
      </c>
      <c r="D22" s="77">
        <v>28302.1</v>
      </c>
      <c r="E22" s="77">
        <v>28302.1</v>
      </c>
      <c r="F22" s="77"/>
      <c r="G22" s="77"/>
      <c r="H22" s="77"/>
      <c r="I22" s="77"/>
      <c r="J22" s="77"/>
      <c r="K22" s="77"/>
      <c r="L22" s="77"/>
      <c r="M22" s="77"/>
      <c r="N22" s="77"/>
      <c r="O22" s="77"/>
    </row>
    <row r="23" ht="21" customHeight="1" spans="1:15">
      <c r="A23" s="180" t="s">
        <v>128</v>
      </c>
      <c r="B23" s="180" t="s">
        <v>129</v>
      </c>
      <c r="C23" s="77">
        <v>4050</v>
      </c>
      <c r="D23" s="77">
        <v>4050</v>
      </c>
      <c r="E23" s="77">
        <v>4050</v>
      </c>
      <c r="F23" s="77"/>
      <c r="G23" s="77"/>
      <c r="H23" s="77"/>
      <c r="I23" s="77"/>
      <c r="J23" s="77"/>
      <c r="K23" s="77"/>
      <c r="L23" s="77"/>
      <c r="M23" s="77"/>
      <c r="N23" s="77"/>
      <c r="O23" s="77"/>
    </row>
    <row r="24" ht="21" customHeight="1" spans="1:15">
      <c r="A24" s="57" t="s">
        <v>130</v>
      </c>
      <c r="B24" s="57" t="s">
        <v>131</v>
      </c>
      <c r="C24" s="77">
        <v>80693.04</v>
      </c>
      <c r="D24" s="77">
        <v>80693.04</v>
      </c>
      <c r="E24" s="77">
        <v>80693.04</v>
      </c>
      <c r="F24" s="77"/>
      <c r="G24" s="77"/>
      <c r="H24" s="77"/>
      <c r="I24" s="77"/>
      <c r="J24" s="77"/>
      <c r="K24" s="77"/>
      <c r="L24" s="77"/>
      <c r="M24" s="77"/>
      <c r="N24" s="77"/>
      <c r="O24" s="77"/>
    </row>
    <row r="25" ht="21" customHeight="1" spans="1:15">
      <c r="A25" s="179" t="s">
        <v>132</v>
      </c>
      <c r="B25" s="179" t="s">
        <v>133</v>
      </c>
      <c r="C25" s="77">
        <v>80693.04</v>
      </c>
      <c r="D25" s="77">
        <v>80693.04</v>
      </c>
      <c r="E25" s="77">
        <v>80693.04</v>
      </c>
      <c r="F25" s="77"/>
      <c r="G25" s="77"/>
      <c r="H25" s="77"/>
      <c r="I25" s="77"/>
      <c r="J25" s="77"/>
      <c r="K25" s="77"/>
      <c r="L25" s="77"/>
      <c r="M25" s="77"/>
      <c r="N25" s="77"/>
      <c r="O25" s="77"/>
    </row>
    <row r="26" ht="21" customHeight="1" spans="1:15">
      <c r="A26" s="180" t="s">
        <v>134</v>
      </c>
      <c r="B26" s="180" t="s">
        <v>135</v>
      </c>
      <c r="C26" s="77">
        <v>80693.04</v>
      </c>
      <c r="D26" s="77">
        <v>80693.04</v>
      </c>
      <c r="E26" s="77">
        <v>80693.04</v>
      </c>
      <c r="F26" s="77"/>
      <c r="G26" s="77"/>
      <c r="H26" s="77"/>
      <c r="I26" s="77"/>
      <c r="J26" s="77"/>
      <c r="K26" s="77"/>
      <c r="L26" s="77"/>
      <c r="M26" s="77"/>
      <c r="N26" s="77"/>
      <c r="O26" s="77"/>
    </row>
    <row r="27" ht="21" customHeight="1" spans="1:15">
      <c r="A27" s="181" t="s">
        <v>55</v>
      </c>
      <c r="B27" s="36"/>
      <c r="C27" s="77">
        <v>1666461.51</v>
      </c>
      <c r="D27" s="77">
        <v>1666461.51</v>
      </c>
      <c r="E27" s="77">
        <v>963572.51</v>
      </c>
      <c r="F27" s="77">
        <v>702889</v>
      </c>
      <c r="G27" s="77"/>
      <c r="H27" s="77"/>
      <c r="I27" s="77"/>
      <c r="J27" s="77"/>
      <c r="K27" s="77"/>
      <c r="L27" s="77"/>
      <c r="M27" s="77"/>
      <c r="N27" s="77"/>
      <c r="O27" s="77"/>
    </row>
  </sheetData>
  <mergeCells count="12">
    <mergeCell ref="A1:O1"/>
    <mergeCell ref="A2:O2"/>
    <mergeCell ref="A3:B3"/>
    <mergeCell ref="D4:F4"/>
    <mergeCell ref="J4:O4"/>
    <mergeCell ref="A27:B27"/>
    <mergeCell ref="A4:A5"/>
    <mergeCell ref="B4:B5"/>
    <mergeCell ref="C4:C5"/>
    <mergeCell ref="G4:G5"/>
    <mergeCell ref="H4:H5"/>
    <mergeCell ref="I4:I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D34"/>
  <sheetViews>
    <sheetView showGridLines="0" showZeros="0" topLeftCell="A19" workbookViewId="0">
      <selection activeCell="C43" sqref="C43"/>
    </sheetView>
  </sheetViews>
  <sheetFormatPr defaultColWidth="8.57272727272727" defaultRowHeight="12.75" customHeight="1" outlineLevelCol="3"/>
  <cols>
    <col min="1" max="4" width="35.5727272727273" customWidth="1"/>
  </cols>
  <sheetData>
    <row r="1" ht="15" customHeight="1" spans="1:4">
      <c r="A1" s="42"/>
      <c r="B1" s="46"/>
      <c r="C1" s="46"/>
      <c r="D1" s="46" t="s">
        <v>136</v>
      </c>
    </row>
    <row r="2" ht="41.25" customHeight="1" spans="1:4">
      <c r="A2" s="41" t="str">
        <f>"2026"&amp;"年部门财政拨款收支预算总表"</f>
        <v>2026年部门财政拨款收支预算总表</v>
      </c>
    </row>
    <row r="3" ht="17.25" customHeight="1" spans="1:4">
      <c r="A3" s="44" t="str">
        <f>"单位名称："&amp;"中国共产主义青年团嵩明县委员会"</f>
        <v>单位名称：中国共产主义青年团嵩明县委员会</v>
      </c>
      <c r="B3" s="161"/>
      <c r="D3" s="46" t="s">
        <v>1</v>
      </c>
    </row>
    <row r="4" ht="17.25" customHeight="1" spans="1:4">
      <c r="A4" s="162" t="s">
        <v>2</v>
      </c>
      <c r="B4" s="163"/>
      <c r="C4" s="162" t="s">
        <v>3</v>
      </c>
      <c r="D4" s="163"/>
    </row>
    <row r="5" ht="18.75" customHeight="1" spans="1:4">
      <c r="A5" s="162" t="s">
        <v>4</v>
      </c>
      <c r="B5" s="162" t="s">
        <v>5</v>
      </c>
      <c r="C5" s="162" t="s">
        <v>6</v>
      </c>
      <c r="D5" s="162" t="s">
        <v>5</v>
      </c>
    </row>
    <row r="6" ht="16.5" customHeight="1" spans="1:4">
      <c r="A6" s="164" t="s">
        <v>137</v>
      </c>
      <c r="B6" s="77">
        <v>1666461.51</v>
      </c>
      <c r="C6" s="164" t="s">
        <v>138</v>
      </c>
      <c r="D6" s="104">
        <v>1666461.51</v>
      </c>
    </row>
    <row r="7" ht="16.5" customHeight="1" spans="1:4">
      <c r="A7" s="164" t="s">
        <v>139</v>
      </c>
      <c r="B7" s="77">
        <v>1666461.51</v>
      </c>
      <c r="C7" s="164" t="s">
        <v>140</v>
      </c>
      <c r="D7" s="104">
        <v>1404318</v>
      </c>
    </row>
    <row r="8" ht="16.5" customHeight="1" spans="1:4">
      <c r="A8" s="164" t="s">
        <v>141</v>
      </c>
      <c r="B8" s="77"/>
      <c r="C8" s="164" t="s">
        <v>142</v>
      </c>
      <c r="D8" s="104"/>
    </row>
    <row r="9" ht="16.5" customHeight="1" spans="1:4">
      <c r="A9" s="164" t="s">
        <v>143</v>
      </c>
      <c r="B9" s="77"/>
      <c r="C9" s="164" t="s">
        <v>144</v>
      </c>
      <c r="D9" s="104"/>
    </row>
    <row r="10" ht="16.5" customHeight="1" spans="1:4">
      <c r="A10" s="164" t="s">
        <v>145</v>
      </c>
      <c r="B10" s="77"/>
      <c r="C10" s="164" t="s">
        <v>146</v>
      </c>
      <c r="D10" s="104"/>
    </row>
    <row r="11" ht="16.5" customHeight="1" spans="1:4">
      <c r="A11" s="164" t="s">
        <v>139</v>
      </c>
      <c r="B11" s="77"/>
      <c r="C11" s="164" t="s">
        <v>147</v>
      </c>
      <c r="D11" s="104"/>
    </row>
    <row r="12" ht="16.5" customHeight="1" spans="1:4">
      <c r="A12" s="149" t="s">
        <v>141</v>
      </c>
      <c r="B12" s="77"/>
      <c r="C12" s="68" t="s">
        <v>148</v>
      </c>
      <c r="D12" s="104"/>
    </row>
    <row r="13" ht="16.5" customHeight="1" spans="1:4">
      <c r="A13" s="149" t="s">
        <v>143</v>
      </c>
      <c r="B13" s="77"/>
      <c r="C13" s="68" t="s">
        <v>149</v>
      </c>
      <c r="D13" s="104">
        <v>13000</v>
      </c>
    </row>
    <row r="14" ht="16.5" customHeight="1" spans="1:4">
      <c r="A14" s="165"/>
      <c r="B14" s="77"/>
      <c r="C14" s="68" t="s">
        <v>150</v>
      </c>
      <c r="D14" s="104">
        <v>91381.05</v>
      </c>
    </row>
    <row r="15" ht="16.5" customHeight="1" spans="1:4">
      <c r="A15" s="165"/>
      <c r="B15" s="77"/>
      <c r="C15" s="68" t="s">
        <v>151</v>
      </c>
      <c r="D15" s="104">
        <v>77069.42</v>
      </c>
    </row>
    <row r="16" ht="16.5" customHeight="1" spans="1:4">
      <c r="A16" s="165"/>
      <c r="B16" s="77"/>
      <c r="C16" s="68" t="s">
        <v>152</v>
      </c>
      <c r="D16" s="104"/>
    </row>
    <row r="17" ht="16.5" customHeight="1" spans="1:4">
      <c r="A17" s="165"/>
      <c r="B17" s="77"/>
      <c r="C17" s="68" t="s">
        <v>153</v>
      </c>
      <c r="D17" s="104"/>
    </row>
    <row r="18" ht="16.5" customHeight="1" spans="1:4">
      <c r="A18" s="165"/>
      <c r="B18" s="77"/>
      <c r="C18" s="68" t="s">
        <v>154</v>
      </c>
      <c r="D18" s="104"/>
    </row>
    <row r="19" ht="16.5" customHeight="1" spans="1:4">
      <c r="A19" s="165"/>
      <c r="B19" s="77"/>
      <c r="C19" s="68" t="s">
        <v>155</v>
      </c>
      <c r="D19" s="104"/>
    </row>
    <row r="20" ht="16.5" customHeight="1" spans="1:4">
      <c r="A20" s="165"/>
      <c r="B20" s="77"/>
      <c r="C20" s="68" t="s">
        <v>156</v>
      </c>
      <c r="D20" s="104"/>
    </row>
    <row r="21" ht="16.5" customHeight="1" spans="1:4">
      <c r="A21" s="165"/>
      <c r="B21" s="77"/>
      <c r="C21" s="68" t="s">
        <v>157</v>
      </c>
      <c r="D21" s="104"/>
    </row>
    <row r="22" ht="16.5" customHeight="1" spans="1:4">
      <c r="A22" s="165"/>
      <c r="B22" s="77"/>
      <c r="C22" s="68" t="s">
        <v>158</v>
      </c>
      <c r="D22" s="104"/>
    </row>
    <row r="23" ht="16.5" customHeight="1" spans="1:4">
      <c r="A23" s="165"/>
      <c r="B23" s="77"/>
      <c r="C23" s="68" t="s">
        <v>159</v>
      </c>
      <c r="D23" s="104"/>
    </row>
    <row r="24" ht="16.5" customHeight="1" spans="1:4">
      <c r="A24" s="165"/>
      <c r="B24" s="77"/>
      <c r="C24" s="68" t="s">
        <v>160</v>
      </c>
      <c r="D24" s="104"/>
    </row>
    <row r="25" ht="16.5" customHeight="1" spans="1:4">
      <c r="A25" s="165"/>
      <c r="B25" s="77"/>
      <c r="C25" s="68" t="s">
        <v>161</v>
      </c>
      <c r="D25" s="104">
        <v>80693.04</v>
      </c>
    </row>
    <row r="26" ht="16.5" customHeight="1" spans="1:4">
      <c r="A26" s="165"/>
      <c r="B26" s="77"/>
      <c r="C26" s="68" t="s">
        <v>162</v>
      </c>
      <c r="D26" s="104"/>
    </row>
    <row r="27" ht="16.5" customHeight="1" spans="1:4">
      <c r="A27" s="165"/>
      <c r="B27" s="77"/>
      <c r="C27" s="68" t="s">
        <v>163</v>
      </c>
      <c r="D27" s="104"/>
    </row>
    <row r="28" ht="16.5" customHeight="1" spans="1:4">
      <c r="A28" s="165"/>
      <c r="B28" s="77"/>
      <c r="C28" s="68" t="s">
        <v>164</v>
      </c>
      <c r="D28" s="104"/>
    </row>
    <row r="29" ht="16.5" customHeight="1" spans="1:4">
      <c r="A29" s="165"/>
      <c r="B29" s="77"/>
      <c r="C29" s="68" t="s">
        <v>165</v>
      </c>
      <c r="D29" s="104"/>
    </row>
    <row r="30" ht="16.5" customHeight="1" spans="1:4">
      <c r="A30" s="165"/>
      <c r="B30" s="77"/>
      <c r="C30" s="68" t="s">
        <v>166</v>
      </c>
      <c r="D30" s="104"/>
    </row>
    <row r="31" ht="16.5" customHeight="1" spans="1:4">
      <c r="A31" s="165"/>
      <c r="B31" s="77"/>
      <c r="C31" s="149" t="s">
        <v>167</v>
      </c>
      <c r="D31" s="104"/>
    </row>
    <row r="32" ht="16.5" customHeight="1" spans="1:4">
      <c r="A32" s="165"/>
      <c r="B32" s="77"/>
      <c r="C32" s="149" t="s">
        <v>168</v>
      </c>
      <c r="D32" s="104"/>
    </row>
    <row r="33" ht="16.5" customHeight="1" spans="1:4">
      <c r="A33" s="165"/>
      <c r="B33" s="77"/>
      <c r="C33" s="30" t="s">
        <v>169</v>
      </c>
      <c r="D33" s="104"/>
    </row>
    <row r="34" ht="15" customHeight="1" spans="1:4">
      <c r="A34" s="166" t="s">
        <v>50</v>
      </c>
      <c r="B34" s="167">
        <v>1666461.51</v>
      </c>
      <c r="C34" s="166" t="s">
        <v>51</v>
      </c>
      <c r="D34" s="167">
        <v>1666461.51</v>
      </c>
    </row>
  </sheetData>
  <mergeCells count="4">
    <mergeCell ref="A2:D2"/>
    <mergeCell ref="A3:B3"/>
    <mergeCell ref="A4:B4"/>
    <mergeCell ref="C4:D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G27"/>
  <sheetViews>
    <sheetView showZeros="0" topLeftCell="A9" workbookViewId="0">
      <selection activeCell="C43" sqref="C43"/>
    </sheetView>
  </sheetViews>
  <sheetFormatPr defaultColWidth="9.14545454545454" defaultRowHeight="14.25" customHeight="1" outlineLevelCol="6"/>
  <cols>
    <col min="1" max="1" width="20.1454545454545" customWidth="1"/>
    <col min="2" max="2" width="44" customWidth="1"/>
    <col min="3" max="7" width="24.1454545454545" customWidth="1"/>
  </cols>
  <sheetData>
    <row r="1" customHeight="1" spans="1:7">
      <c r="D1" s="135"/>
      <c r="F1" s="70"/>
      <c r="G1" s="136" t="s">
        <v>170</v>
      </c>
    </row>
    <row r="2" ht="41.25" customHeight="1" spans="1:7">
      <c r="A2" s="124" t="str">
        <f>"2026"&amp;"年一般公共预算支出预算表（按功能科目分类）"</f>
        <v>2026年一般公共预算支出预算表（按功能科目分类）</v>
      </c>
      <c r="B2" s="124"/>
      <c r="C2" s="124"/>
      <c r="D2" s="124"/>
      <c r="E2" s="124"/>
      <c r="F2" s="124"/>
      <c r="G2" s="124"/>
    </row>
    <row r="3" ht="18" customHeight="1" spans="1:7">
      <c r="A3" s="4" t="str">
        <f>"单位名称："&amp;"中国共产主义青年团嵩明县委员会"</f>
        <v>单位名称：中国共产主义青年团嵩明县委员会</v>
      </c>
      <c r="F3" s="121"/>
      <c r="G3" s="136" t="s">
        <v>1</v>
      </c>
    </row>
    <row r="4" ht="20.25" customHeight="1" spans="1:7">
      <c r="A4" s="156" t="s">
        <v>171</v>
      </c>
      <c r="B4" s="157"/>
      <c r="C4" s="125" t="s">
        <v>55</v>
      </c>
      <c r="D4" s="144" t="s">
        <v>75</v>
      </c>
      <c r="E4" s="11"/>
      <c r="F4" s="12"/>
      <c r="G4" s="138" t="s">
        <v>76</v>
      </c>
    </row>
    <row r="5" ht="20.25" customHeight="1" spans="1:7">
      <c r="A5" s="158" t="s">
        <v>72</v>
      </c>
      <c r="B5" s="158" t="s">
        <v>73</v>
      </c>
      <c r="C5" s="18"/>
      <c r="D5" s="130" t="s">
        <v>57</v>
      </c>
      <c r="E5" s="130" t="s">
        <v>172</v>
      </c>
      <c r="F5" s="130" t="s">
        <v>173</v>
      </c>
      <c r="G5" s="140"/>
    </row>
    <row r="6" ht="15" customHeight="1" spans="1:7">
      <c r="A6" s="60" t="s">
        <v>82</v>
      </c>
      <c r="B6" s="60" t="s">
        <v>83</v>
      </c>
      <c r="C6" s="60" t="s">
        <v>84</v>
      </c>
      <c r="D6" s="60" t="s">
        <v>85</v>
      </c>
      <c r="E6" s="60" t="s">
        <v>86</v>
      </c>
      <c r="F6" s="60" t="s">
        <v>87</v>
      </c>
      <c r="G6" s="60" t="s">
        <v>88</v>
      </c>
    </row>
    <row r="7" ht="18" customHeight="1" spans="1:7">
      <c r="A7" s="30" t="s">
        <v>97</v>
      </c>
      <c r="B7" s="30" t="s">
        <v>98</v>
      </c>
      <c r="C7" s="77">
        <v>1404318</v>
      </c>
      <c r="D7" s="77">
        <v>714429</v>
      </c>
      <c r="E7" s="77">
        <v>622442</v>
      </c>
      <c r="F7" s="77">
        <v>91987</v>
      </c>
      <c r="G7" s="77">
        <v>689889</v>
      </c>
    </row>
    <row r="8" ht="18" customHeight="1" spans="1:7">
      <c r="A8" s="134" t="s">
        <v>99</v>
      </c>
      <c r="B8" s="134" t="s">
        <v>100</v>
      </c>
      <c r="C8" s="77">
        <v>1404318</v>
      </c>
      <c r="D8" s="77">
        <v>714429</v>
      </c>
      <c r="E8" s="77">
        <v>622442</v>
      </c>
      <c r="F8" s="77">
        <v>91987</v>
      </c>
      <c r="G8" s="77">
        <v>689889</v>
      </c>
    </row>
    <row r="9" ht="18" customHeight="1" spans="1:7">
      <c r="A9" s="159" t="s">
        <v>101</v>
      </c>
      <c r="B9" s="159" t="s">
        <v>102</v>
      </c>
      <c r="C9" s="77">
        <v>714429</v>
      </c>
      <c r="D9" s="77">
        <v>714429</v>
      </c>
      <c r="E9" s="77">
        <v>622442</v>
      </c>
      <c r="F9" s="77">
        <v>91987</v>
      </c>
      <c r="G9" s="77"/>
    </row>
    <row r="10" ht="18" customHeight="1" spans="1:7">
      <c r="A10" s="159" t="s">
        <v>103</v>
      </c>
      <c r="B10" s="159" t="s">
        <v>104</v>
      </c>
      <c r="C10" s="77">
        <v>689889</v>
      </c>
      <c r="D10" s="77"/>
      <c r="E10" s="77"/>
      <c r="F10" s="77"/>
      <c r="G10" s="77">
        <v>689889</v>
      </c>
    </row>
    <row r="11" ht="18" customHeight="1" spans="1:7">
      <c r="A11" s="30" t="s">
        <v>105</v>
      </c>
      <c r="B11" s="30" t="s">
        <v>106</v>
      </c>
      <c r="C11" s="77">
        <v>13000</v>
      </c>
      <c r="D11" s="77"/>
      <c r="E11" s="77"/>
      <c r="F11" s="77"/>
      <c r="G11" s="77">
        <v>13000</v>
      </c>
    </row>
    <row r="12" ht="18" customHeight="1" spans="1:7">
      <c r="A12" s="134" t="s">
        <v>107</v>
      </c>
      <c r="B12" s="134" t="s">
        <v>108</v>
      </c>
      <c r="C12" s="77">
        <v>13000</v>
      </c>
      <c r="D12" s="77"/>
      <c r="E12" s="77"/>
      <c r="F12" s="77"/>
      <c r="G12" s="77">
        <v>13000</v>
      </c>
    </row>
    <row r="13" ht="18" customHeight="1" spans="1:7">
      <c r="A13" s="159" t="s">
        <v>109</v>
      </c>
      <c r="B13" s="159" t="s">
        <v>110</v>
      </c>
      <c r="C13" s="77">
        <v>13000</v>
      </c>
      <c r="D13" s="77"/>
      <c r="E13" s="77"/>
      <c r="F13" s="77"/>
      <c r="G13" s="77">
        <v>13000</v>
      </c>
    </row>
    <row r="14" ht="18" customHeight="1" spans="1:7">
      <c r="A14" s="30" t="s">
        <v>111</v>
      </c>
      <c r="B14" s="30" t="s">
        <v>112</v>
      </c>
      <c r="C14" s="77">
        <v>91381.05</v>
      </c>
      <c r="D14" s="77">
        <v>91381.05</v>
      </c>
      <c r="E14" s="77">
        <v>91381.05</v>
      </c>
      <c r="F14" s="77"/>
      <c r="G14" s="77"/>
    </row>
    <row r="15" ht="18" customHeight="1" spans="1:7">
      <c r="A15" s="134" t="s">
        <v>113</v>
      </c>
      <c r="B15" s="134" t="s">
        <v>114</v>
      </c>
      <c r="C15" s="77">
        <v>90567</v>
      </c>
      <c r="D15" s="77">
        <v>90567</v>
      </c>
      <c r="E15" s="77">
        <v>90567</v>
      </c>
      <c r="F15" s="77"/>
      <c r="G15" s="77"/>
    </row>
    <row r="16" ht="18" customHeight="1" spans="1:7">
      <c r="A16" s="159" t="s">
        <v>115</v>
      </c>
      <c r="B16" s="159" t="s">
        <v>116</v>
      </c>
      <c r="C16" s="77">
        <v>90567</v>
      </c>
      <c r="D16" s="77">
        <v>90567</v>
      </c>
      <c r="E16" s="77">
        <v>90567</v>
      </c>
      <c r="F16" s="77"/>
      <c r="G16" s="77"/>
    </row>
    <row r="17" ht="18" customHeight="1" spans="1:7">
      <c r="A17" s="134" t="s">
        <v>117</v>
      </c>
      <c r="B17" s="134" t="s">
        <v>118</v>
      </c>
      <c r="C17" s="77">
        <v>814.05</v>
      </c>
      <c r="D17" s="77">
        <v>814.05</v>
      </c>
      <c r="E17" s="77">
        <v>814.05</v>
      </c>
      <c r="F17" s="77"/>
      <c r="G17" s="77"/>
    </row>
    <row r="18" ht="18" customHeight="1" spans="1:7">
      <c r="A18" s="159" t="s">
        <v>119</v>
      </c>
      <c r="B18" s="159" t="s">
        <v>118</v>
      </c>
      <c r="C18" s="77">
        <v>814.05</v>
      </c>
      <c r="D18" s="77">
        <v>814.05</v>
      </c>
      <c r="E18" s="77">
        <v>814.05</v>
      </c>
      <c r="F18" s="77"/>
      <c r="G18" s="77"/>
    </row>
    <row r="19" ht="18" customHeight="1" spans="1:7">
      <c r="A19" s="30" t="s">
        <v>120</v>
      </c>
      <c r="B19" s="30" t="s">
        <v>121</v>
      </c>
      <c r="C19" s="77">
        <v>77069.42</v>
      </c>
      <c r="D19" s="77">
        <v>77069.42</v>
      </c>
      <c r="E19" s="77">
        <v>77069.42</v>
      </c>
      <c r="F19" s="77"/>
      <c r="G19" s="77"/>
    </row>
    <row r="20" ht="18" customHeight="1" spans="1:7">
      <c r="A20" s="134" t="s">
        <v>122</v>
      </c>
      <c r="B20" s="134" t="s">
        <v>123</v>
      </c>
      <c r="C20" s="77">
        <v>77069.42</v>
      </c>
      <c r="D20" s="77">
        <v>77069.42</v>
      </c>
      <c r="E20" s="77">
        <v>77069.42</v>
      </c>
      <c r="F20" s="77"/>
      <c r="G20" s="77"/>
    </row>
    <row r="21" ht="18" customHeight="1" spans="1:7">
      <c r="A21" s="159" t="s">
        <v>124</v>
      </c>
      <c r="B21" s="159" t="s">
        <v>125</v>
      </c>
      <c r="C21" s="77">
        <v>44717.32</v>
      </c>
      <c r="D21" s="77">
        <v>44717.32</v>
      </c>
      <c r="E21" s="77">
        <v>44717.32</v>
      </c>
      <c r="F21" s="77"/>
      <c r="G21" s="77"/>
    </row>
    <row r="22" ht="18" customHeight="1" spans="1:7">
      <c r="A22" s="159" t="s">
        <v>126</v>
      </c>
      <c r="B22" s="159" t="s">
        <v>127</v>
      </c>
      <c r="C22" s="77">
        <v>28302.1</v>
      </c>
      <c r="D22" s="77">
        <v>28302.1</v>
      </c>
      <c r="E22" s="77">
        <v>28302.1</v>
      </c>
      <c r="F22" s="77"/>
      <c r="G22" s="77"/>
    </row>
    <row r="23" ht="18" customHeight="1" spans="1:7">
      <c r="A23" s="159" t="s">
        <v>128</v>
      </c>
      <c r="B23" s="159" t="s">
        <v>129</v>
      </c>
      <c r="C23" s="77">
        <v>4050</v>
      </c>
      <c r="D23" s="77">
        <v>4050</v>
      </c>
      <c r="E23" s="77">
        <v>4050</v>
      </c>
      <c r="F23" s="77"/>
      <c r="G23" s="77"/>
    </row>
    <row r="24" ht="18" customHeight="1" spans="1:7">
      <c r="A24" s="30" t="s">
        <v>130</v>
      </c>
      <c r="B24" s="30" t="s">
        <v>131</v>
      </c>
      <c r="C24" s="77">
        <v>80693.04</v>
      </c>
      <c r="D24" s="77">
        <v>80693.04</v>
      </c>
      <c r="E24" s="77">
        <v>80693.04</v>
      </c>
      <c r="F24" s="77"/>
      <c r="G24" s="77"/>
    </row>
    <row r="25" ht="18" customHeight="1" spans="1:7">
      <c r="A25" s="134" t="s">
        <v>132</v>
      </c>
      <c r="B25" s="134" t="s">
        <v>133</v>
      </c>
      <c r="C25" s="77">
        <v>80693.04</v>
      </c>
      <c r="D25" s="77">
        <v>80693.04</v>
      </c>
      <c r="E25" s="77">
        <v>80693.04</v>
      </c>
      <c r="F25" s="77"/>
      <c r="G25" s="77"/>
    </row>
    <row r="26" ht="18" customHeight="1" spans="1:7">
      <c r="A26" s="159" t="s">
        <v>134</v>
      </c>
      <c r="B26" s="159" t="s">
        <v>135</v>
      </c>
      <c r="C26" s="77">
        <v>80693.04</v>
      </c>
      <c r="D26" s="77">
        <v>80693.04</v>
      </c>
      <c r="E26" s="77">
        <v>80693.04</v>
      </c>
      <c r="F26" s="77"/>
      <c r="G26" s="77"/>
    </row>
    <row r="27" ht="18" customHeight="1" spans="1:7">
      <c r="A27" s="76" t="s">
        <v>174</v>
      </c>
      <c r="B27" s="160" t="s">
        <v>174</v>
      </c>
      <c r="C27" s="77">
        <v>1666461.51</v>
      </c>
      <c r="D27" s="77">
        <v>963572.51</v>
      </c>
      <c r="E27" s="77">
        <v>871585.51</v>
      </c>
      <c r="F27" s="77">
        <v>91987</v>
      </c>
      <c r="G27" s="77">
        <v>702889</v>
      </c>
    </row>
  </sheetData>
  <mergeCells count="6">
    <mergeCell ref="A2:G2"/>
    <mergeCell ref="A4:B4"/>
    <mergeCell ref="D4:F4"/>
    <mergeCell ref="A27:B27"/>
    <mergeCell ref="C4:C5"/>
    <mergeCell ref="G4:G5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F8"/>
  <sheetViews>
    <sheetView showZeros="0" workbookViewId="0">
      <selection activeCell="C12" sqref="C12"/>
    </sheetView>
  </sheetViews>
  <sheetFormatPr defaultColWidth="10.4272727272727" defaultRowHeight="14.25" customHeight="1" outlineLevelRow="7" outlineLevelCol="5"/>
  <cols>
    <col min="1" max="6" width="28.1454545454545" customWidth="1"/>
  </cols>
  <sheetData>
    <row r="1" customHeight="1" spans="1:6">
      <c r="A1" s="43"/>
      <c r="B1" s="43"/>
      <c r="C1" s="43"/>
      <c r="D1" s="43"/>
      <c r="E1" s="42"/>
      <c r="F1" s="152" t="s">
        <v>175</v>
      </c>
    </row>
    <row r="2" ht="41.25" customHeight="1" spans="1:6">
      <c r="A2" s="153" t="str">
        <f>"2026"&amp;"年一般公共预算“三公”经费支出预算表"</f>
        <v>2026年一般公共预算“三公”经费支出预算表</v>
      </c>
      <c r="B2" s="43"/>
      <c r="C2" s="43"/>
      <c r="D2" s="43"/>
      <c r="E2" s="42"/>
      <c r="F2" s="43"/>
    </row>
    <row r="3" customHeight="1" spans="1:6">
      <c r="A3" s="109" t="str">
        <f>"单位名称："&amp;"中国共产主义青年团嵩明县委员会"</f>
        <v>单位名称：中国共产主义青年团嵩明县委员会</v>
      </c>
      <c r="B3" s="154"/>
      <c r="D3" s="43"/>
      <c r="E3" s="42"/>
      <c r="F3" s="47" t="s">
        <v>1</v>
      </c>
    </row>
    <row r="4" ht="27" customHeight="1" spans="1:6">
      <c r="A4" s="48" t="s">
        <v>176</v>
      </c>
      <c r="B4" s="48" t="s">
        <v>177</v>
      </c>
      <c r="C4" s="50" t="s">
        <v>178</v>
      </c>
      <c r="D4" s="48"/>
      <c r="E4" s="49"/>
      <c r="F4" s="48" t="s">
        <v>179</v>
      </c>
    </row>
    <row r="5" ht="28.5" customHeight="1" spans="1:6">
      <c r="A5" s="155"/>
      <c r="B5" s="52"/>
      <c r="C5" s="49" t="s">
        <v>57</v>
      </c>
      <c r="D5" s="49" t="s">
        <v>180</v>
      </c>
      <c r="E5" s="49" t="s">
        <v>181</v>
      </c>
      <c r="F5" s="51"/>
    </row>
    <row r="6" ht="17.25" customHeight="1" spans="1:6">
      <c r="A6" s="56" t="s">
        <v>82</v>
      </c>
      <c r="B6" s="56" t="s">
        <v>83</v>
      </c>
      <c r="C6" s="56" t="s">
        <v>84</v>
      </c>
      <c r="D6" s="56" t="s">
        <v>85</v>
      </c>
      <c r="E6" s="56" t="s">
        <v>86</v>
      </c>
      <c r="F6" s="56" t="s">
        <v>87</v>
      </c>
    </row>
    <row r="7" ht="17.25" customHeight="1" spans="1:6">
      <c r="A7" s="77"/>
      <c r="B7" s="77"/>
      <c r="C7" s="77"/>
      <c r="D7" s="77"/>
      <c r="E7" s="77"/>
      <c r="F7" s="77"/>
    </row>
    <row r="8" customHeight="1" spans="1:6">
      <c r="A8" t="s">
        <v>182</v>
      </c>
    </row>
  </sheetData>
  <mergeCells count="6">
    <mergeCell ref="A2:F2"/>
    <mergeCell ref="A3:B3"/>
    <mergeCell ref="C4:E4"/>
    <mergeCell ref="A4:A5"/>
    <mergeCell ref="B4:B5"/>
    <mergeCell ref="F4:F5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X32"/>
  <sheetViews>
    <sheetView showZeros="0" topLeftCell="G11" workbookViewId="0">
      <selection activeCell="H22" sqref="H22"/>
    </sheetView>
  </sheetViews>
  <sheetFormatPr defaultColWidth="9.14545454545454" defaultRowHeight="14.25" customHeight="1"/>
  <cols>
    <col min="1" max="2" width="32.8454545454545" customWidth="1"/>
    <col min="3" max="3" width="20.7090909090909" customWidth="1"/>
    <col min="4" max="4" width="31.2818181818182" customWidth="1"/>
    <col min="5" max="5" width="10.1454545454545" customWidth="1"/>
    <col min="6" max="6" width="17.5727272727273" customWidth="1"/>
    <col min="7" max="7" width="10.2818181818182" customWidth="1"/>
    <col min="8" max="8" width="23" customWidth="1"/>
    <col min="9" max="24" width="18.7090909090909" customWidth="1"/>
  </cols>
  <sheetData>
    <row r="1" ht="13.5" customHeight="1" spans="1:24">
      <c r="B1" s="135"/>
      <c r="C1" s="141"/>
      <c r="E1" s="142"/>
      <c r="F1" s="142"/>
      <c r="G1" s="142"/>
      <c r="H1" s="142"/>
      <c r="I1" s="79"/>
      <c r="J1" s="79"/>
      <c r="K1" s="79"/>
      <c r="L1" s="79"/>
      <c r="M1" s="79"/>
      <c r="N1" s="79"/>
      <c r="R1" s="79"/>
      <c r="V1" s="141"/>
      <c r="X1" s="2" t="s">
        <v>183</v>
      </c>
    </row>
    <row r="2" ht="45.75" customHeight="1" spans="1:24">
      <c r="A2" s="65" t="str">
        <f>"2026"&amp;"年部门基本支出预算表"</f>
        <v>2026年部门基本支出预算表</v>
      </c>
      <c r="B2" s="3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3"/>
      <c r="P2" s="3"/>
      <c r="Q2" s="3"/>
      <c r="R2" s="65"/>
      <c r="S2" s="65"/>
      <c r="T2" s="65"/>
      <c r="U2" s="65"/>
      <c r="V2" s="65"/>
      <c r="W2" s="65"/>
      <c r="X2" s="65"/>
    </row>
    <row r="3" ht="18.75" customHeight="1" spans="1:24">
      <c r="A3" s="4" t="str">
        <f>"单位名称："&amp;"中国共产主义青年团嵩明县委员会"</f>
        <v>单位名称：中国共产主义青年团嵩明县委员会</v>
      </c>
      <c r="B3" s="5"/>
      <c r="C3" s="143"/>
      <c r="D3" s="143"/>
      <c r="E3" s="143"/>
      <c r="F3" s="143"/>
      <c r="G3" s="143"/>
      <c r="H3" s="143"/>
      <c r="I3" s="84"/>
      <c r="J3" s="84"/>
      <c r="K3" s="84"/>
      <c r="L3" s="84"/>
      <c r="M3" s="84"/>
      <c r="N3" s="84"/>
      <c r="O3" s="6"/>
      <c r="P3" s="6"/>
      <c r="Q3" s="6"/>
      <c r="R3" s="84"/>
      <c r="V3" s="141"/>
      <c r="X3" s="2" t="s">
        <v>1</v>
      </c>
    </row>
    <row r="4" ht="18" customHeight="1" spans="1:24">
      <c r="A4" s="8" t="s">
        <v>184</v>
      </c>
      <c r="B4" s="8" t="s">
        <v>185</v>
      </c>
      <c r="C4" s="8" t="s">
        <v>186</v>
      </c>
      <c r="D4" s="8" t="s">
        <v>187</v>
      </c>
      <c r="E4" s="8" t="s">
        <v>188</v>
      </c>
      <c r="F4" s="8" t="s">
        <v>189</v>
      </c>
      <c r="G4" s="8" t="s">
        <v>190</v>
      </c>
      <c r="H4" s="8" t="s">
        <v>191</v>
      </c>
      <c r="I4" s="144" t="s">
        <v>192</v>
      </c>
      <c r="J4" s="90" t="s">
        <v>192</v>
      </c>
      <c r="K4" s="90"/>
      <c r="L4" s="90"/>
      <c r="M4" s="90"/>
      <c r="N4" s="90"/>
      <c r="O4" s="11"/>
      <c r="P4" s="11"/>
      <c r="Q4" s="11"/>
      <c r="R4" s="89" t="s">
        <v>61</v>
      </c>
      <c r="S4" s="90" t="s">
        <v>62</v>
      </c>
      <c r="T4" s="90"/>
      <c r="U4" s="90"/>
      <c r="V4" s="90"/>
      <c r="W4" s="90"/>
      <c r="X4" s="91"/>
    </row>
    <row r="5" ht="18" customHeight="1" spans="1:24">
      <c r="A5" s="13"/>
      <c r="B5" s="28"/>
      <c r="C5" s="127"/>
      <c r="D5" s="13"/>
      <c r="E5" s="13"/>
      <c r="F5" s="13"/>
      <c r="G5" s="13"/>
      <c r="H5" s="13"/>
      <c r="I5" s="125" t="s">
        <v>193</v>
      </c>
      <c r="J5" s="144" t="s">
        <v>58</v>
      </c>
      <c r="K5" s="90"/>
      <c r="L5" s="90"/>
      <c r="M5" s="90"/>
      <c r="N5" s="91"/>
      <c r="O5" s="10" t="s">
        <v>194</v>
      </c>
      <c r="P5" s="11"/>
      <c r="Q5" s="12"/>
      <c r="R5" s="8" t="s">
        <v>61</v>
      </c>
      <c r="S5" s="144" t="s">
        <v>62</v>
      </c>
      <c r="T5" s="89" t="s">
        <v>64</v>
      </c>
      <c r="U5" s="90" t="s">
        <v>62</v>
      </c>
      <c r="V5" s="89" t="s">
        <v>66</v>
      </c>
      <c r="W5" s="89" t="s">
        <v>67</v>
      </c>
      <c r="X5" s="145" t="s">
        <v>68</v>
      </c>
    </row>
    <row r="6" ht="19.5" customHeight="1" spans="1:24">
      <c r="A6" s="28"/>
      <c r="B6" s="28"/>
      <c r="C6" s="28"/>
      <c r="D6" s="28"/>
      <c r="E6" s="28"/>
      <c r="F6" s="28"/>
      <c r="G6" s="28"/>
      <c r="H6" s="28"/>
      <c r="I6" s="28"/>
      <c r="J6" s="146" t="s">
        <v>195</v>
      </c>
      <c r="K6" s="8" t="s">
        <v>196</v>
      </c>
      <c r="L6" s="8" t="s">
        <v>197</v>
      </c>
      <c r="M6" s="8" t="s">
        <v>198</v>
      </c>
      <c r="N6" s="8" t="s">
        <v>199</v>
      </c>
      <c r="O6" s="8" t="s">
        <v>58</v>
      </c>
      <c r="P6" s="8" t="s">
        <v>59</v>
      </c>
      <c r="Q6" s="8" t="s">
        <v>60</v>
      </c>
      <c r="R6" s="28"/>
      <c r="S6" s="8" t="s">
        <v>57</v>
      </c>
      <c r="T6" s="8" t="s">
        <v>64</v>
      </c>
      <c r="U6" s="8" t="s">
        <v>200</v>
      </c>
      <c r="V6" s="8" t="s">
        <v>66</v>
      </c>
      <c r="W6" s="8" t="s">
        <v>67</v>
      </c>
      <c r="X6" s="8" t="s">
        <v>68</v>
      </c>
    </row>
    <row r="7" ht="37.5" customHeight="1" spans="1:24">
      <c r="A7" s="147"/>
      <c r="B7" s="18"/>
      <c r="C7" s="147"/>
      <c r="D7" s="147"/>
      <c r="E7" s="147"/>
      <c r="F7" s="147"/>
      <c r="G7" s="147"/>
      <c r="H7" s="147"/>
      <c r="I7" s="147"/>
      <c r="J7" s="148" t="s">
        <v>57</v>
      </c>
      <c r="K7" s="16" t="s">
        <v>201</v>
      </c>
      <c r="L7" s="16" t="s">
        <v>197</v>
      </c>
      <c r="M7" s="16" t="s">
        <v>198</v>
      </c>
      <c r="N7" s="16" t="s">
        <v>199</v>
      </c>
      <c r="O7" s="16" t="s">
        <v>197</v>
      </c>
      <c r="P7" s="16" t="s">
        <v>198</v>
      </c>
      <c r="Q7" s="16" t="s">
        <v>199</v>
      </c>
      <c r="R7" s="16" t="s">
        <v>61</v>
      </c>
      <c r="S7" s="16" t="s">
        <v>57</v>
      </c>
      <c r="T7" s="16" t="s">
        <v>64</v>
      </c>
      <c r="U7" s="16" t="s">
        <v>200</v>
      </c>
      <c r="V7" s="16" t="s">
        <v>66</v>
      </c>
      <c r="W7" s="16" t="s">
        <v>67</v>
      </c>
      <c r="X7" s="16" t="s">
        <v>68</v>
      </c>
    </row>
    <row r="8" customHeight="1" spans="1:24">
      <c r="A8" s="29">
        <v>1</v>
      </c>
      <c r="B8" s="29">
        <v>2</v>
      </c>
      <c r="C8" s="29">
        <v>3</v>
      </c>
      <c r="D8" s="29">
        <v>4</v>
      </c>
      <c r="E8" s="29">
        <v>5</v>
      </c>
      <c r="F8" s="29">
        <v>6</v>
      </c>
      <c r="G8" s="29">
        <v>7</v>
      </c>
      <c r="H8" s="29">
        <v>8</v>
      </c>
      <c r="I8" s="29">
        <v>9</v>
      </c>
      <c r="J8" s="29">
        <v>10</v>
      </c>
      <c r="K8" s="29">
        <v>11</v>
      </c>
      <c r="L8" s="29">
        <v>12</v>
      </c>
      <c r="M8" s="29">
        <v>13</v>
      </c>
      <c r="N8" s="29">
        <v>14</v>
      </c>
      <c r="O8" s="29">
        <v>15</v>
      </c>
      <c r="P8" s="29">
        <v>16</v>
      </c>
      <c r="Q8" s="29">
        <v>17</v>
      </c>
      <c r="R8" s="29">
        <v>18</v>
      </c>
      <c r="S8" s="29">
        <v>19</v>
      </c>
      <c r="T8" s="29">
        <v>20</v>
      </c>
      <c r="U8" s="29">
        <v>21</v>
      </c>
      <c r="V8" s="29">
        <v>22</v>
      </c>
      <c r="W8" s="29">
        <v>23</v>
      </c>
      <c r="X8" s="29">
        <v>24</v>
      </c>
    </row>
    <row r="9" ht="20.25" customHeight="1" spans="1:24">
      <c r="A9" s="149" t="s">
        <v>70</v>
      </c>
      <c r="B9" s="149" t="s">
        <v>70</v>
      </c>
      <c r="C9" s="149" t="s">
        <v>202</v>
      </c>
      <c r="D9" s="149" t="s">
        <v>203</v>
      </c>
      <c r="E9" s="149" t="s">
        <v>101</v>
      </c>
      <c r="F9" s="149" t="s">
        <v>102</v>
      </c>
      <c r="G9" s="149" t="s">
        <v>204</v>
      </c>
      <c r="H9" s="149" t="s">
        <v>205</v>
      </c>
      <c r="I9" s="77">
        <v>211992</v>
      </c>
      <c r="J9" s="77">
        <v>211992</v>
      </c>
      <c r="K9" s="77"/>
      <c r="L9" s="77"/>
      <c r="M9" s="104">
        <v>211992</v>
      </c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</row>
    <row r="10" ht="20.25" customHeight="1" spans="1:24">
      <c r="A10" s="149" t="s">
        <v>70</v>
      </c>
      <c r="B10" s="149" t="s">
        <v>70</v>
      </c>
      <c r="C10" s="149" t="s">
        <v>202</v>
      </c>
      <c r="D10" s="149" t="s">
        <v>203</v>
      </c>
      <c r="E10" s="149" t="s">
        <v>101</v>
      </c>
      <c r="F10" s="149" t="s">
        <v>102</v>
      </c>
      <c r="G10" s="149" t="s">
        <v>206</v>
      </c>
      <c r="H10" s="149" t="s">
        <v>207</v>
      </c>
      <c r="I10" s="77">
        <v>313464</v>
      </c>
      <c r="J10" s="77">
        <v>313464</v>
      </c>
      <c r="K10" s="23"/>
      <c r="L10" s="23"/>
      <c r="M10" s="104">
        <v>313464</v>
      </c>
      <c r="N10" s="23"/>
      <c r="O10" s="77"/>
      <c r="P10" s="77"/>
      <c r="Q10" s="77"/>
      <c r="R10" s="77"/>
      <c r="S10" s="77"/>
      <c r="T10" s="77"/>
      <c r="U10" s="77"/>
      <c r="V10" s="77"/>
      <c r="W10" s="77"/>
      <c r="X10" s="77"/>
    </row>
    <row r="11" ht="20.25" customHeight="1" spans="1:24">
      <c r="A11" s="149" t="s">
        <v>70</v>
      </c>
      <c r="B11" s="149" t="s">
        <v>70</v>
      </c>
      <c r="C11" s="149" t="s">
        <v>202</v>
      </c>
      <c r="D11" s="149" t="s">
        <v>203</v>
      </c>
      <c r="E11" s="149" t="s">
        <v>101</v>
      </c>
      <c r="F11" s="149" t="s">
        <v>102</v>
      </c>
      <c r="G11" s="149" t="s">
        <v>208</v>
      </c>
      <c r="H11" s="149" t="s">
        <v>209</v>
      </c>
      <c r="I11" s="77">
        <v>17666</v>
      </c>
      <c r="J11" s="77">
        <v>17666</v>
      </c>
      <c r="K11" s="23"/>
      <c r="L11" s="23"/>
      <c r="M11" s="104">
        <v>17666</v>
      </c>
      <c r="N11" s="23"/>
      <c r="O11" s="77"/>
      <c r="P11" s="77"/>
      <c r="Q11" s="77"/>
      <c r="R11" s="77"/>
      <c r="S11" s="77"/>
      <c r="T11" s="77"/>
      <c r="U11" s="77"/>
      <c r="V11" s="77"/>
      <c r="W11" s="77"/>
      <c r="X11" s="77"/>
    </row>
    <row r="12" ht="20.25" customHeight="1" spans="1:24">
      <c r="A12" s="149" t="s">
        <v>70</v>
      </c>
      <c r="B12" s="149" t="s">
        <v>70</v>
      </c>
      <c r="C12" s="149" t="s">
        <v>210</v>
      </c>
      <c r="D12" s="149" t="s">
        <v>211</v>
      </c>
      <c r="E12" s="149" t="s">
        <v>115</v>
      </c>
      <c r="F12" s="149" t="s">
        <v>116</v>
      </c>
      <c r="G12" s="149" t="s">
        <v>212</v>
      </c>
      <c r="H12" s="149" t="s">
        <v>213</v>
      </c>
      <c r="I12" s="77">
        <v>90567</v>
      </c>
      <c r="J12" s="77">
        <v>90567</v>
      </c>
      <c r="K12" s="23"/>
      <c r="L12" s="23"/>
      <c r="M12" s="104">
        <v>90567</v>
      </c>
      <c r="N12" s="23"/>
      <c r="O12" s="77"/>
      <c r="P12" s="77"/>
      <c r="Q12" s="77"/>
      <c r="R12" s="77"/>
      <c r="S12" s="77"/>
      <c r="T12" s="77"/>
      <c r="U12" s="77"/>
      <c r="V12" s="77"/>
      <c r="W12" s="77"/>
      <c r="X12" s="77"/>
    </row>
    <row r="13" ht="20.25" customHeight="1" spans="1:24">
      <c r="A13" s="149" t="s">
        <v>70</v>
      </c>
      <c r="B13" s="149" t="s">
        <v>70</v>
      </c>
      <c r="C13" s="149" t="s">
        <v>210</v>
      </c>
      <c r="D13" s="149" t="s">
        <v>211</v>
      </c>
      <c r="E13" s="149" t="s">
        <v>124</v>
      </c>
      <c r="F13" s="149" t="s">
        <v>125</v>
      </c>
      <c r="G13" s="149" t="s">
        <v>214</v>
      </c>
      <c r="H13" s="149" t="s">
        <v>215</v>
      </c>
      <c r="I13" s="77">
        <v>44717.32</v>
      </c>
      <c r="J13" s="77">
        <v>44717.32</v>
      </c>
      <c r="K13" s="23"/>
      <c r="L13" s="23"/>
      <c r="M13" s="104">
        <v>44717.32</v>
      </c>
      <c r="N13" s="23"/>
      <c r="O13" s="77"/>
      <c r="P13" s="77"/>
      <c r="Q13" s="77"/>
      <c r="R13" s="77"/>
      <c r="S13" s="77"/>
      <c r="T13" s="77"/>
      <c r="U13" s="77"/>
      <c r="V13" s="77"/>
      <c r="W13" s="77"/>
      <c r="X13" s="77"/>
    </row>
    <row r="14" ht="20.25" customHeight="1" spans="1:24">
      <c r="A14" s="149" t="s">
        <v>70</v>
      </c>
      <c r="B14" s="149" t="s">
        <v>70</v>
      </c>
      <c r="C14" s="149" t="s">
        <v>210</v>
      </c>
      <c r="D14" s="149" t="s">
        <v>211</v>
      </c>
      <c r="E14" s="149" t="s">
        <v>126</v>
      </c>
      <c r="F14" s="149" t="s">
        <v>127</v>
      </c>
      <c r="G14" s="149" t="s">
        <v>216</v>
      </c>
      <c r="H14" s="149" t="s">
        <v>217</v>
      </c>
      <c r="I14" s="77">
        <v>28302.1</v>
      </c>
      <c r="J14" s="77">
        <v>28302.1</v>
      </c>
      <c r="K14" s="23"/>
      <c r="L14" s="23"/>
      <c r="M14" s="104">
        <v>28302.1</v>
      </c>
      <c r="N14" s="23"/>
      <c r="O14" s="77"/>
      <c r="P14" s="77"/>
      <c r="Q14" s="77"/>
      <c r="R14" s="77"/>
      <c r="S14" s="77"/>
      <c r="T14" s="77"/>
      <c r="U14" s="77"/>
      <c r="V14" s="77"/>
      <c r="W14" s="77"/>
      <c r="X14" s="77"/>
    </row>
    <row r="15" ht="20.25" customHeight="1" spans="1:24">
      <c r="A15" s="149" t="s">
        <v>70</v>
      </c>
      <c r="B15" s="149" t="s">
        <v>70</v>
      </c>
      <c r="C15" s="149" t="s">
        <v>210</v>
      </c>
      <c r="D15" s="149" t="s">
        <v>211</v>
      </c>
      <c r="E15" s="149" t="s">
        <v>119</v>
      </c>
      <c r="F15" s="149" t="s">
        <v>118</v>
      </c>
      <c r="G15" s="149" t="s">
        <v>218</v>
      </c>
      <c r="H15" s="149" t="s">
        <v>219</v>
      </c>
      <c r="I15" s="77">
        <v>814.05</v>
      </c>
      <c r="J15" s="77">
        <v>814.05</v>
      </c>
      <c r="K15" s="23"/>
      <c r="L15" s="23"/>
      <c r="M15" s="104">
        <v>814.05</v>
      </c>
      <c r="N15" s="23"/>
      <c r="O15" s="77"/>
      <c r="P15" s="77"/>
      <c r="Q15" s="77"/>
      <c r="R15" s="77"/>
      <c r="S15" s="77"/>
      <c r="T15" s="77"/>
      <c r="U15" s="77"/>
      <c r="V15" s="77"/>
      <c r="W15" s="77"/>
      <c r="X15" s="77"/>
    </row>
    <row r="16" ht="20.25" customHeight="1" spans="1:24">
      <c r="A16" s="149" t="s">
        <v>70</v>
      </c>
      <c r="B16" s="149" t="s">
        <v>70</v>
      </c>
      <c r="C16" s="149" t="s">
        <v>210</v>
      </c>
      <c r="D16" s="149" t="s">
        <v>211</v>
      </c>
      <c r="E16" s="149" t="s">
        <v>128</v>
      </c>
      <c r="F16" s="149" t="s">
        <v>129</v>
      </c>
      <c r="G16" s="149" t="s">
        <v>218</v>
      </c>
      <c r="H16" s="149" t="s">
        <v>219</v>
      </c>
      <c r="I16" s="77">
        <v>1200</v>
      </c>
      <c r="J16" s="77">
        <v>1200</v>
      </c>
      <c r="K16" s="23"/>
      <c r="L16" s="23"/>
      <c r="M16" s="104">
        <v>1200</v>
      </c>
      <c r="N16" s="23"/>
      <c r="O16" s="77"/>
      <c r="P16" s="77"/>
      <c r="Q16" s="77"/>
      <c r="R16" s="77"/>
      <c r="S16" s="77"/>
      <c r="T16" s="77"/>
      <c r="U16" s="77"/>
      <c r="V16" s="77"/>
      <c r="W16" s="77"/>
      <c r="X16" s="77"/>
    </row>
    <row r="17" ht="20.25" customHeight="1" spans="1:24">
      <c r="A17" s="149" t="s">
        <v>70</v>
      </c>
      <c r="B17" s="149" t="s">
        <v>70</v>
      </c>
      <c r="C17" s="149" t="s">
        <v>210</v>
      </c>
      <c r="D17" s="149" t="s">
        <v>211</v>
      </c>
      <c r="E17" s="149" t="s">
        <v>128</v>
      </c>
      <c r="F17" s="149" t="s">
        <v>129</v>
      </c>
      <c r="G17" s="149" t="s">
        <v>218</v>
      </c>
      <c r="H17" s="149" t="s">
        <v>219</v>
      </c>
      <c r="I17" s="77">
        <v>2850</v>
      </c>
      <c r="J17" s="77">
        <v>2850</v>
      </c>
      <c r="K17" s="23"/>
      <c r="L17" s="23"/>
      <c r="M17" s="104">
        <v>2850</v>
      </c>
      <c r="N17" s="23"/>
      <c r="O17" s="77"/>
      <c r="P17" s="77"/>
      <c r="Q17" s="77"/>
      <c r="R17" s="77"/>
      <c r="S17" s="77"/>
      <c r="T17" s="77"/>
      <c r="U17" s="77"/>
      <c r="V17" s="77"/>
      <c r="W17" s="77"/>
      <c r="X17" s="77"/>
    </row>
    <row r="18" ht="20.25" customHeight="1" spans="1:24">
      <c r="A18" s="149" t="s">
        <v>70</v>
      </c>
      <c r="B18" s="149" t="s">
        <v>70</v>
      </c>
      <c r="C18" s="149" t="s">
        <v>220</v>
      </c>
      <c r="D18" s="149" t="s">
        <v>135</v>
      </c>
      <c r="E18" s="149" t="s">
        <v>134</v>
      </c>
      <c r="F18" s="149" t="s">
        <v>135</v>
      </c>
      <c r="G18" s="149" t="s">
        <v>221</v>
      </c>
      <c r="H18" s="149" t="s">
        <v>135</v>
      </c>
      <c r="I18" s="77">
        <v>80693.04</v>
      </c>
      <c r="J18" s="77">
        <v>80693.04</v>
      </c>
      <c r="K18" s="23"/>
      <c r="L18" s="23"/>
      <c r="M18" s="104">
        <v>80693.04</v>
      </c>
      <c r="N18" s="23"/>
      <c r="O18" s="77"/>
      <c r="P18" s="77"/>
      <c r="Q18" s="77"/>
      <c r="R18" s="77"/>
      <c r="S18" s="77"/>
      <c r="T18" s="77"/>
      <c r="U18" s="77"/>
      <c r="V18" s="77"/>
      <c r="W18" s="77"/>
      <c r="X18" s="77"/>
    </row>
    <row r="19" ht="20.25" customHeight="1" spans="1:24">
      <c r="A19" s="149" t="s">
        <v>70</v>
      </c>
      <c r="B19" s="149" t="s">
        <v>70</v>
      </c>
      <c r="C19" s="149" t="s">
        <v>222</v>
      </c>
      <c r="D19" s="149" t="s">
        <v>223</v>
      </c>
      <c r="E19" s="149" t="s">
        <v>101</v>
      </c>
      <c r="F19" s="149" t="s">
        <v>102</v>
      </c>
      <c r="G19" s="149" t="s">
        <v>224</v>
      </c>
      <c r="H19" s="149" t="s">
        <v>225</v>
      </c>
      <c r="I19" s="77">
        <v>43800</v>
      </c>
      <c r="J19" s="77">
        <v>43800</v>
      </c>
      <c r="K19" s="23"/>
      <c r="L19" s="23"/>
      <c r="M19" s="104">
        <v>43800</v>
      </c>
      <c r="N19" s="23"/>
      <c r="O19" s="77"/>
      <c r="P19" s="77"/>
      <c r="Q19" s="77"/>
      <c r="R19" s="77"/>
      <c r="S19" s="77"/>
      <c r="T19" s="77"/>
      <c r="U19" s="77"/>
      <c r="V19" s="77"/>
      <c r="W19" s="77"/>
      <c r="X19" s="77"/>
    </row>
    <row r="20" ht="20.25" customHeight="1" spans="1:24">
      <c r="A20" s="149" t="s">
        <v>70</v>
      </c>
      <c r="B20" s="149" t="s">
        <v>70</v>
      </c>
      <c r="C20" s="149" t="s">
        <v>226</v>
      </c>
      <c r="D20" s="149" t="s">
        <v>227</v>
      </c>
      <c r="E20" s="149" t="s">
        <v>101</v>
      </c>
      <c r="F20" s="149" t="s">
        <v>102</v>
      </c>
      <c r="G20" s="149" t="s">
        <v>228</v>
      </c>
      <c r="H20" s="149" t="s">
        <v>229</v>
      </c>
      <c r="I20" s="77">
        <v>8000</v>
      </c>
      <c r="J20" s="77">
        <v>8000</v>
      </c>
      <c r="K20" s="23"/>
      <c r="L20" s="23"/>
      <c r="M20" s="104">
        <v>8000</v>
      </c>
      <c r="N20" s="23"/>
      <c r="O20" s="77"/>
      <c r="P20" s="77"/>
      <c r="Q20" s="77"/>
      <c r="R20" s="77"/>
      <c r="S20" s="77"/>
      <c r="T20" s="77"/>
      <c r="U20" s="77"/>
      <c r="V20" s="77"/>
      <c r="W20" s="77"/>
      <c r="X20" s="77"/>
    </row>
    <row r="21" ht="20.25" customHeight="1" spans="1:24">
      <c r="A21" s="149" t="s">
        <v>70</v>
      </c>
      <c r="B21" s="149" t="s">
        <v>70</v>
      </c>
      <c r="C21" s="149" t="s">
        <v>226</v>
      </c>
      <c r="D21" s="149" t="s">
        <v>227</v>
      </c>
      <c r="E21" s="149" t="s">
        <v>101</v>
      </c>
      <c r="F21" s="149" t="s">
        <v>102</v>
      </c>
      <c r="G21" s="149" t="s">
        <v>230</v>
      </c>
      <c r="H21" s="149" t="s">
        <v>231</v>
      </c>
      <c r="I21" s="77">
        <v>1500</v>
      </c>
      <c r="J21" s="77">
        <v>1500</v>
      </c>
      <c r="K21" s="23"/>
      <c r="L21" s="23"/>
      <c r="M21" s="104">
        <v>1500</v>
      </c>
      <c r="N21" s="23"/>
      <c r="O21" s="77"/>
      <c r="P21" s="77"/>
      <c r="Q21" s="77"/>
      <c r="R21" s="77"/>
      <c r="S21" s="77"/>
      <c r="T21" s="77"/>
      <c r="U21" s="77"/>
      <c r="V21" s="77"/>
      <c r="W21" s="77"/>
      <c r="X21" s="77"/>
    </row>
    <row r="22" ht="20.25" customHeight="1" spans="1:24">
      <c r="A22" s="149" t="s">
        <v>70</v>
      </c>
      <c r="B22" s="149" t="s">
        <v>70</v>
      </c>
      <c r="C22" s="149" t="s">
        <v>226</v>
      </c>
      <c r="D22" s="149" t="s">
        <v>227</v>
      </c>
      <c r="E22" s="149" t="s">
        <v>101</v>
      </c>
      <c r="F22" s="149" t="s">
        <v>102</v>
      </c>
      <c r="G22" s="149" t="s">
        <v>232</v>
      </c>
      <c r="H22" s="149" t="s">
        <v>233</v>
      </c>
      <c r="I22" s="77">
        <v>1500</v>
      </c>
      <c r="J22" s="77">
        <v>1500</v>
      </c>
      <c r="K22" s="23"/>
      <c r="L22" s="23"/>
      <c r="M22" s="104">
        <v>1500</v>
      </c>
      <c r="N22" s="23"/>
      <c r="O22" s="77"/>
      <c r="P22" s="77"/>
      <c r="Q22" s="77"/>
      <c r="R22" s="77"/>
      <c r="S22" s="77"/>
      <c r="T22" s="77"/>
      <c r="U22" s="77"/>
      <c r="V22" s="77"/>
      <c r="W22" s="77"/>
      <c r="X22" s="77"/>
    </row>
    <row r="23" ht="20.25" customHeight="1" spans="1:24">
      <c r="A23" s="149" t="s">
        <v>70</v>
      </c>
      <c r="B23" s="149" t="s">
        <v>70</v>
      </c>
      <c r="C23" s="149" t="s">
        <v>226</v>
      </c>
      <c r="D23" s="149" t="s">
        <v>227</v>
      </c>
      <c r="E23" s="149" t="s">
        <v>101</v>
      </c>
      <c r="F23" s="149" t="s">
        <v>102</v>
      </c>
      <c r="G23" s="149" t="s">
        <v>234</v>
      </c>
      <c r="H23" s="149" t="s">
        <v>235</v>
      </c>
      <c r="I23" s="77">
        <v>1500</v>
      </c>
      <c r="J23" s="77">
        <v>1500</v>
      </c>
      <c r="K23" s="23"/>
      <c r="L23" s="23"/>
      <c r="M23" s="104">
        <v>1500</v>
      </c>
      <c r="N23" s="23"/>
      <c r="O23" s="77"/>
      <c r="P23" s="77"/>
      <c r="Q23" s="77"/>
      <c r="R23" s="77"/>
      <c r="S23" s="77"/>
      <c r="T23" s="77"/>
      <c r="U23" s="77"/>
      <c r="V23" s="77"/>
      <c r="W23" s="77"/>
      <c r="X23" s="77"/>
    </row>
    <row r="24" ht="20.25" customHeight="1" spans="1:24">
      <c r="A24" s="149" t="s">
        <v>70</v>
      </c>
      <c r="B24" s="149" t="s">
        <v>70</v>
      </c>
      <c r="C24" s="149" t="s">
        <v>226</v>
      </c>
      <c r="D24" s="149" t="s">
        <v>227</v>
      </c>
      <c r="E24" s="149" t="s">
        <v>101</v>
      </c>
      <c r="F24" s="149" t="s">
        <v>102</v>
      </c>
      <c r="G24" s="149" t="s">
        <v>236</v>
      </c>
      <c r="H24" s="149" t="s">
        <v>237</v>
      </c>
      <c r="I24" s="77">
        <v>1500</v>
      </c>
      <c r="J24" s="77">
        <v>1500</v>
      </c>
      <c r="K24" s="23"/>
      <c r="L24" s="23"/>
      <c r="M24" s="104">
        <v>1500</v>
      </c>
      <c r="N24" s="23"/>
      <c r="O24" s="77"/>
      <c r="P24" s="77"/>
      <c r="Q24" s="77"/>
      <c r="R24" s="77"/>
      <c r="S24" s="77"/>
      <c r="T24" s="77"/>
      <c r="U24" s="77"/>
      <c r="V24" s="77"/>
      <c r="W24" s="77"/>
      <c r="X24" s="77"/>
    </row>
    <row r="25" ht="20.25" customHeight="1" spans="1:24">
      <c r="A25" s="149" t="s">
        <v>70</v>
      </c>
      <c r="B25" s="149" t="s">
        <v>70</v>
      </c>
      <c r="C25" s="149" t="s">
        <v>226</v>
      </c>
      <c r="D25" s="149" t="s">
        <v>227</v>
      </c>
      <c r="E25" s="149" t="s">
        <v>101</v>
      </c>
      <c r="F25" s="149" t="s">
        <v>102</v>
      </c>
      <c r="G25" s="149" t="s">
        <v>238</v>
      </c>
      <c r="H25" s="149" t="s">
        <v>239</v>
      </c>
      <c r="I25" s="77">
        <v>5500</v>
      </c>
      <c r="J25" s="77">
        <v>5500</v>
      </c>
      <c r="K25" s="23"/>
      <c r="L25" s="23"/>
      <c r="M25" s="104">
        <v>5500</v>
      </c>
      <c r="N25" s="23"/>
      <c r="O25" s="77"/>
      <c r="P25" s="77"/>
      <c r="Q25" s="77"/>
      <c r="R25" s="77"/>
      <c r="S25" s="77"/>
      <c r="T25" s="77"/>
      <c r="U25" s="77"/>
      <c r="V25" s="77"/>
      <c r="W25" s="77"/>
      <c r="X25" s="77"/>
    </row>
    <row r="26" ht="20.25" customHeight="1" spans="1:24">
      <c r="A26" s="149" t="s">
        <v>70</v>
      </c>
      <c r="B26" s="149" t="s">
        <v>70</v>
      </c>
      <c r="C26" s="149" t="s">
        <v>226</v>
      </c>
      <c r="D26" s="149" t="s">
        <v>227</v>
      </c>
      <c r="E26" s="149" t="s">
        <v>101</v>
      </c>
      <c r="F26" s="149" t="s">
        <v>102</v>
      </c>
      <c r="G26" s="149" t="s">
        <v>240</v>
      </c>
      <c r="H26" s="149" t="s">
        <v>241</v>
      </c>
      <c r="I26" s="77">
        <v>4500</v>
      </c>
      <c r="J26" s="77">
        <v>4500</v>
      </c>
      <c r="K26" s="23"/>
      <c r="L26" s="23"/>
      <c r="M26" s="104">
        <v>4500</v>
      </c>
      <c r="N26" s="23"/>
      <c r="O26" s="77"/>
      <c r="P26" s="77"/>
      <c r="Q26" s="77"/>
      <c r="R26" s="77"/>
      <c r="S26" s="77"/>
      <c r="T26" s="77"/>
      <c r="U26" s="77"/>
      <c r="V26" s="77"/>
      <c r="W26" s="77"/>
      <c r="X26" s="77"/>
    </row>
    <row r="27" ht="20.25" customHeight="1" spans="1:24">
      <c r="A27" s="149" t="s">
        <v>70</v>
      </c>
      <c r="B27" s="149" t="s">
        <v>70</v>
      </c>
      <c r="C27" s="149" t="s">
        <v>226</v>
      </c>
      <c r="D27" s="149" t="s">
        <v>227</v>
      </c>
      <c r="E27" s="149" t="s">
        <v>101</v>
      </c>
      <c r="F27" s="149" t="s">
        <v>102</v>
      </c>
      <c r="G27" s="149" t="s">
        <v>242</v>
      </c>
      <c r="H27" s="149" t="s">
        <v>243</v>
      </c>
      <c r="I27" s="77">
        <v>9072</v>
      </c>
      <c r="J27" s="77">
        <v>9072</v>
      </c>
      <c r="K27" s="23"/>
      <c r="L27" s="23"/>
      <c r="M27" s="104">
        <v>9072</v>
      </c>
      <c r="N27" s="23"/>
      <c r="O27" s="77"/>
      <c r="P27" s="77"/>
      <c r="Q27" s="77"/>
      <c r="R27" s="77"/>
      <c r="S27" s="77"/>
      <c r="T27" s="77"/>
      <c r="U27" s="77"/>
      <c r="V27" s="77"/>
      <c r="W27" s="77"/>
      <c r="X27" s="77"/>
    </row>
    <row r="28" ht="20.25" customHeight="1" spans="1:24">
      <c r="A28" s="149" t="s">
        <v>70</v>
      </c>
      <c r="B28" s="149" t="s">
        <v>70</v>
      </c>
      <c r="C28" s="149" t="s">
        <v>226</v>
      </c>
      <c r="D28" s="149" t="s">
        <v>227</v>
      </c>
      <c r="E28" s="149" t="s">
        <v>101</v>
      </c>
      <c r="F28" s="149" t="s">
        <v>102</v>
      </c>
      <c r="G28" s="149" t="s">
        <v>244</v>
      </c>
      <c r="H28" s="149" t="s">
        <v>245</v>
      </c>
      <c r="I28" s="77">
        <v>1000</v>
      </c>
      <c r="J28" s="77">
        <v>1000</v>
      </c>
      <c r="K28" s="23"/>
      <c r="L28" s="23"/>
      <c r="M28" s="104">
        <v>1000</v>
      </c>
      <c r="N28" s="23"/>
      <c r="O28" s="77"/>
      <c r="P28" s="77"/>
      <c r="Q28" s="77"/>
      <c r="R28" s="77"/>
      <c r="S28" s="77"/>
      <c r="T28" s="77"/>
      <c r="U28" s="77"/>
      <c r="V28" s="77"/>
      <c r="W28" s="77"/>
      <c r="X28" s="77"/>
    </row>
    <row r="29" ht="20.25" customHeight="1" spans="1:24">
      <c r="A29" s="149" t="s">
        <v>70</v>
      </c>
      <c r="B29" s="149" t="s">
        <v>70</v>
      </c>
      <c r="C29" s="149" t="s">
        <v>246</v>
      </c>
      <c r="D29" s="149" t="s">
        <v>247</v>
      </c>
      <c r="E29" s="149" t="s">
        <v>101</v>
      </c>
      <c r="F29" s="149" t="s">
        <v>102</v>
      </c>
      <c r="G29" s="149" t="s">
        <v>208</v>
      </c>
      <c r="H29" s="149" t="s">
        <v>209</v>
      </c>
      <c r="I29" s="77">
        <v>79320</v>
      </c>
      <c r="J29" s="77">
        <v>79320</v>
      </c>
      <c r="K29" s="23"/>
      <c r="L29" s="23"/>
      <c r="M29" s="104">
        <v>79320</v>
      </c>
      <c r="N29" s="23"/>
      <c r="O29" s="77"/>
      <c r="P29" s="77"/>
      <c r="Q29" s="77"/>
      <c r="R29" s="77"/>
      <c r="S29" s="77"/>
      <c r="T29" s="77"/>
      <c r="U29" s="77"/>
      <c r="V29" s="77"/>
      <c r="W29" s="77"/>
      <c r="X29" s="77"/>
    </row>
    <row r="30" ht="20.25" customHeight="1" spans="1:24">
      <c r="A30" s="149" t="s">
        <v>70</v>
      </c>
      <c r="B30" s="149" t="s">
        <v>70</v>
      </c>
      <c r="C30" s="149" t="s">
        <v>248</v>
      </c>
      <c r="D30" s="149" t="s">
        <v>249</v>
      </c>
      <c r="E30" s="149" t="s">
        <v>101</v>
      </c>
      <c r="F30" s="149" t="s">
        <v>102</v>
      </c>
      <c r="G30" s="149" t="s">
        <v>250</v>
      </c>
      <c r="H30" s="149" t="s">
        <v>249</v>
      </c>
      <c r="I30" s="77">
        <v>2115</v>
      </c>
      <c r="J30" s="77">
        <v>2115</v>
      </c>
      <c r="K30" s="23"/>
      <c r="L30" s="23"/>
      <c r="M30" s="104">
        <v>2115</v>
      </c>
      <c r="N30" s="23"/>
      <c r="O30" s="77"/>
      <c r="P30" s="77"/>
      <c r="Q30" s="77"/>
      <c r="R30" s="77"/>
      <c r="S30" s="77"/>
      <c r="T30" s="77"/>
      <c r="U30" s="77"/>
      <c r="V30" s="77"/>
      <c r="W30" s="77"/>
      <c r="X30" s="77"/>
    </row>
    <row r="31" ht="20.25" customHeight="1" spans="1:24">
      <c r="A31" s="149" t="s">
        <v>70</v>
      </c>
      <c r="B31" s="149" t="s">
        <v>70</v>
      </c>
      <c r="C31" s="149" t="s">
        <v>248</v>
      </c>
      <c r="D31" s="149" t="s">
        <v>249</v>
      </c>
      <c r="E31" s="149" t="s">
        <v>101</v>
      </c>
      <c r="F31" s="149" t="s">
        <v>102</v>
      </c>
      <c r="G31" s="149" t="s">
        <v>250</v>
      </c>
      <c r="H31" s="149" t="s">
        <v>249</v>
      </c>
      <c r="I31" s="77">
        <v>12000</v>
      </c>
      <c r="J31" s="77">
        <v>12000</v>
      </c>
      <c r="K31" s="23"/>
      <c r="L31" s="23"/>
      <c r="M31" s="104">
        <v>12000</v>
      </c>
      <c r="N31" s="23"/>
      <c r="O31" s="77"/>
      <c r="P31" s="77"/>
      <c r="Q31" s="77"/>
      <c r="R31" s="77"/>
      <c r="S31" s="77"/>
      <c r="T31" s="77"/>
      <c r="U31" s="77"/>
      <c r="V31" s="77"/>
      <c r="W31" s="77"/>
      <c r="X31" s="77"/>
    </row>
    <row r="32" ht="17.25" customHeight="1" spans="1:24">
      <c r="A32" s="34" t="s">
        <v>174</v>
      </c>
      <c r="B32" s="35"/>
      <c r="C32" s="150"/>
      <c r="D32" s="150"/>
      <c r="E32" s="150"/>
      <c r="F32" s="150"/>
      <c r="G32" s="150"/>
      <c r="H32" s="151"/>
      <c r="I32" s="77">
        <v>963572.51</v>
      </c>
      <c r="J32" s="77">
        <v>963572.51</v>
      </c>
      <c r="K32" s="77"/>
      <c r="L32" s="77"/>
      <c r="M32" s="104">
        <v>963572.51</v>
      </c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</row>
  </sheetData>
  <mergeCells count="31">
    <mergeCell ref="A2:X2"/>
    <mergeCell ref="A3:H3"/>
    <mergeCell ref="I4:X4"/>
    <mergeCell ref="J5:N5"/>
    <mergeCell ref="O5:Q5"/>
    <mergeCell ref="S5:X5"/>
    <mergeCell ref="A32:H32"/>
    <mergeCell ref="A4:A7"/>
    <mergeCell ref="B4:B7"/>
    <mergeCell ref="C4:C7"/>
    <mergeCell ref="D4:D7"/>
    <mergeCell ref="E4:E7"/>
    <mergeCell ref="F4:F7"/>
    <mergeCell ref="G4:G7"/>
    <mergeCell ref="H4:H7"/>
    <mergeCell ref="I5:I7"/>
    <mergeCell ref="J6:J7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W16"/>
  <sheetViews>
    <sheetView showZeros="0" topLeftCell="A4" workbookViewId="0">
      <selection activeCell="C43" sqref="C43"/>
    </sheetView>
  </sheetViews>
  <sheetFormatPr defaultColWidth="9.14545454545454" defaultRowHeight="14.25" customHeight="1"/>
  <cols>
    <col min="1" max="1" width="10.2818181818182" customWidth="1"/>
    <col min="2" max="2" width="13.4272727272727" customWidth="1"/>
    <col min="3" max="3" width="32.8454545454545" customWidth="1"/>
    <col min="4" max="4" width="23.8545454545455" customWidth="1"/>
    <col min="5" max="5" width="11.1454545454545" customWidth="1"/>
    <col min="6" max="6" width="17.7090909090909" customWidth="1"/>
    <col min="7" max="7" width="9.85454545454546" customWidth="1"/>
    <col min="8" max="8" width="17.7090909090909" customWidth="1"/>
    <col min="9" max="13" width="20" customWidth="1"/>
    <col min="14" max="14" width="12.2818181818182" customWidth="1"/>
    <col min="15" max="15" width="12.7090909090909" customWidth="1"/>
    <col min="16" max="16" width="11.1454545454545" customWidth="1"/>
    <col min="17" max="21" width="19.8545454545455" customWidth="1"/>
    <col min="22" max="22" width="20" customWidth="1"/>
    <col min="23" max="23" width="19.8545454545455" customWidth="1"/>
  </cols>
  <sheetData>
    <row r="1" ht="13.5" customHeight="1" spans="1:23">
      <c r="B1" s="135"/>
      <c r="E1" s="1"/>
      <c r="F1" s="1"/>
      <c r="G1" s="1"/>
      <c r="H1" s="1"/>
      <c r="U1" s="135"/>
      <c r="W1" s="136" t="s">
        <v>251</v>
      </c>
    </row>
    <row r="2" ht="46.5" customHeight="1" spans="1:23">
      <c r="A2" s="3" t="str">
        <f>"2026"&amp;"年部门项目支出预算表"</f>
        <v>2026年部门项目支出预算表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ht="13.5" customHeight="1" spans="1:23">
      <c r="A3" s="4" t="str">
        <f>"单位名称："&amp;"中国共产主义青年团嵩明县委员会"</f>
        <v>单位名称：中国共产主义青年团嵩明县委员会</v>
      </c>
      <c r="B3" s="5"/>
      <c r="C3" s="5"/>
      <c r="D3" s="5"/>
      <c r="E3" s="5"/>
      <c r="F3" s="5"/>
      <c r="G3" s="5"/>
      <c r="H3" s="5"/>
      <c r="I3" s="6"/>
      <c r="J3" s="6"/>
      <c r="K3" s="6"/>
      <c r="L3" s="6"/>
      <c r="M3" s="6"/>
      <c r="N3" s="6"/>
      <c r="O3" s="6"/>
      <c r="P3" s="6"/>
      <c r="Q3" s="6"/>
      <c r="U3" s="135"/>
      <c r="W3" s="110" t="s">
        <v>1</v>
      </c>
    </row>
    <row r="4" ht="21.75" customHeight="1" spans="1:23">
      <c r="A4" s="8" t="s">
        <v>252</v>
      </c>
      <c r="B4" s="9" t="s">
        <v>186</v>
      </c>
      <c r="C4" s="8" t="s">
        <v>187</v>
      </c>
      <c r="D4" s="8" t="s">
        <v>253</v>
      </c>
      <c r="E4" s="9" t="s">
        <v>188</v>
      </c>
      <c r="F4" s="9" t="s">
        <v>189</v>
      </c>
      <c r="G4" s="9" t="s">
        <v>254</v>
      </c>
      <c r="H4" s="9" t="s">
        <v>255</v>
      </c>
      <c r="I4" s="27" t="s">
        <v>55</v>
      </c>
      <c r="J4" s="10" t="s">
        <v>256</v>
      </c>
      <c r="K4" s="11"/>
      <c r="L4" s="11"/>
      <c r="M4" s="12"/>
      <c r="N4" s="10" t="s">
        <v>194</v>
      </c>
      <c r="O4" s="11"/>
      <c r="P4" s="12"/>
      <c r="Q4" s="9" t="s">
        <v>61</v>
      </c>
      <c r="R4" s="10" t="s">
        <v>62</v>
      </c>
      <c r="S4" s="11"/>
      <c r="T4" s="11"/>
      <c r="U4" s="11"/>
      <c r="V4" s="11"/>
      <c r="W4" s="12"/>
    </row>
    <row r="5" ht="21.75" customHeight="1" spans="1:23">
      <c r="A5" s="13"/>
      <c r="B5" s="28"/>
      <c r="C5" s="13"/>
      <c r="D5" s="13"/>
      <c r="E5" s="14"/>
      <c r="F5" s="14"/>
      <c r="G5" s="14"/>
      <c r="H5" s="14"/>
      <c r="I5" s="28"/>
      <c r="J5" s="137" t="s">
        <v>58</v>
      </c>
      <c r="K5" s="138"/>
      <c r="L5" s="9" t="s">
        <v>59</v>
      </c>
      <c r="M5" s="9" t="s">
        <v>60</v>
      </c>
      <c r="N5" s="9" t="s">
        <v>58</v>
      </c>
      <c r="O5" s="9" t="s">
        <v>59</v>
      </c>
      <c r="P5" s="9" t="s">
        <v>60</v>
      </c>
      <c r="Q5" s="14"/>
      <c r="R5" s="9" t="s">
        <v>57</v>
      </c>
      <c r="S5" s="9" t="s">
        <v>64</v>
      </c>
      <c r="T5" s="9" t="s">
        <v>200</v>
      </c>
      <c r="U5" s="9" t="s">
        <v>66</v>
      </c>
      <c r="V5" s="9" t="s">
        <v>67</v>
      </c>
      <c r="W5" s="9" t="s">
        <v>68</v>
      </c>
    </row>
    <row r="6" ht="21" customHeight="1" spans="1:23">
      <c r="A6" s="28"/>
      <c r="B6" s="28"/>
      <c r="C6" s="28"/>
      <c r="D6" s="28"/>
      <c r="E6" s="28"/>
      <c r="F6" s="28"/>
      <c r="G6" s="28"/>
      <c r="H6" s="28"/>
      <c r="I6" s="28"/>
      <c r="J6" s="139" t="s">
        <v>57</v>
      </c>
      <c r="K6" s="140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</row>
    <row r="7" ht="39.75" customHeight="1" spans="1:23">
      <c r="A7" s="16"/>
      <c r="B7" s="18"/>
      <c r="C7" s="16"/>
      <c r="D7" s="16"/>
      <c r="E7" s="17"/>
      <c r="F7" s="17"/>
      <c r="G7" s="17"/>
      <c r="H7" s="17"/>
      <c r="I7" s="18"/>
      <c r="J7" s="66" t="s">
        <v>57</v>
      </c>
      <c r="K7" s="66" t="s">
        <v>257</v>
      </c>
      <c r="L7" s="17"/>
      <c r="M7" s="17"/>
      <c r="N7" s="17"/>
      <c r="O7" s="17"/>
      <c r="P7" s="17"/>
      <c r="Q7" s="17"/>
      <c r="R7" s="17"/>
      <c r="S7" s="17"/>
      <c r="T7" s="17"/>
      <c r="U7" s="18"/>
      <c r="V7" s="17"/>
      <c r="W7" s="17"/>
    </row>
    <row r="8" ht="15" customHeight="1" spans="1:23">
      <c r="A8" s="19">
        <v>1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9">
        <v>10</v>
      </c>
      <c r="K8" s="19">
        <v>11</v>
      </c>
      <c r="L8" s="29">
        <v>12</v>
      </c>
      <c r="M8" s="29">
        <v>13</v>
      </c>
      <c r="N8" s="29">
        <v>14</v>
      </c>
      <c r="O8" s="29">
        <v>15</v>
      </c>
      <c r="P8" s="29">
        <v>16</v>
      </c>
      <c r="Q8" s="29">
        <v>17</v>
      </c>
      <c r="R8" s="29">
        <v>18</v>
      </c>
      <c r="S8" s="29">
        <v>19</v>
      </c>
      <c r="T8" s="29">
        <v>20</v>
      </c>
      <c r="U8" s="19">
        <v>21</v>
      </c>
      <c r="V8" s="29">
        <v>22</v>
      </c>
      <c r="W8" s="19">
        <v>23</v>
      </c>
    </row>
    <row r="9" ht="21.75" customHeight="1" spans="1:23">
      <c r="A9" s="68" t="s">
        <v>258</v>
      </c>
      <c r="B9" s="68" t="s">
        <v>259</v>
      </c>
      <c r="C9" s="68" t="s">
        <v>260</v>
      </c>
      <c r="D9" s="68" t="s">
        <v>70</v>
      </c>
      <c r="E9" s="68" t="s">
        <v>103</v>
      </c>
      <c r="F9" s="68" t="s">
        <v>104</v>
      </c>
      <c r="G9" s="68" t="s">
        <v>261</v>
      </c>
      <c r="H9" s="68" t="s">
        <v>262</v>
      </c>
      <c r="I9" s="77">
        <v>70000</v>
      </c>
      <c r="J9" s="77">
        <v>70000</v>
      </c>
      <c r="K9" s="104">
        <v>70000</v>
      </c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</row>
    <row r="10" ht="21.75" customHeight="1" spans="1:23">
      <c r="A10" s="68" t="s">
        <v>258</v>
      </c>
      <c r="B10" s="68" t="s">
        <v>263</v>
      </c>
      <c r="C10" s="68" t="s">
        <v>264</v>
      </c>
      <c r="D10" s="68" t="s">
        <v>70</v>
      </c>
      <c r="E10" s="68" t="s">
        <v>103</v>
      </c>
      <c r="F10" s="68" t="s">
        <v>104</v>
      </c>
      <c r="G10" s="68" t="s">
        <v>265</v>
      </c>
      <c r="H10" s="68" t="s">
        <v>266</v>
      </c>
      <c r="I10" s="77">
        <v>61520</v>
      </c>
      <c r="J10" s="77">
        <v>61520</v>
      </c>
      <c r="K10" s="104">
        <v>61520</v>
      </c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</row>
    <row r="11" ht="21.75" customHeight="1" spans="1:23">
      <c r="A11" s="68" t="s">
        <v>258</v>
      </c>
      <c r="B11" s="68" t="s">
        <v>267</v>
      </c>
      <c r="C11" s="68" t="s">
        <v>268</v>
      </c>
      <c r="D11" s="68" t="s">
        <v>70</v>
      </c>
      <c r="E11" s="68" t="s">
        <v>103</v>
      </c>
      <c r="F11" s="68" t="s">
        <v>104</v>
      </c>
      <c r="G11" s="68" t="s">
        <v>265</v>
      </c>
      <c r="H11" s="68" t="s">
        <v>266</v>
      </c>
      <c r="I11" s="77">
        <v>4758</v>
      </c>
      <c r="J11" s="77">
        <v>4758</v>
      </c>
      <c r="K11" s="104">
        <v>4758</v>
      </c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</row>
    <row r="12" ht="21.75" customHeight="1" spans="1:23">
      <c r="A12" s="68" t="s">
        <v>258</v>
      </c>
      <c r="B12" s="68" t="s">
        <v>269</v>
      </c>
      <c r="C12" s="68" t="s">
        <v>270</v>
      </c>
      <c r="D12" s="68" t="s">
        <v>70</v>
      </c>
      <c r="E12" s="68" t="s">
        <v>103</v>
      </c>
      <c r="F12" s="68" t="s">
        <v>104</v>
      </c>
      <c r="G12" s="68" t="s">
        <v>265</v>
      </c>
      <c r="H12" s="68" t="s">
        <v>266</v>
      </c>
      <c r="I12" s="77">
        <v>20507</v>
      </c>
      <c r="J12" s="77">
        <v>20507</v>
      </c>
      <c r="K12" s="104">
        <v>20507</v>
      </c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</row>
    <row r="13" ht="21.75" customHeight="1" spans="1:23">
      <c r="A13" s="68" t="s">
        <v>258</v>
      </c>
      <c r="B13" s="68" t="s">
        <v>271</v>
      </c>
      <c r="C13" s="68" t="s">
        <v>272</v>
      </c>
      <c r="D13" s="68" t="s">
        <v>70</v>
      </c>
      <c r="E13" s="68" t="s">
        <v>103</v>
      </c>
      <c r="F13" s="68" t="s">
        <v>104</v>
      </c>
      <c r="G13" s="68" t="s">
        <v>265</v>
      </c>
      <c r="H13" s="68" t="s">
        <v>266</v>
      </c>
      <c r="I13" s="77">
        <v>24304</v>
      </c>
      <c r="J13" s="77">
        <v>24304</v>
      </c>
      <c r="K13" s="104">
        <v>24304</v>
      </c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</row>
    <row r="14" ht="21.75" customHeight="1" spans="1:23">
      <c r="A14" s="68" t="s">
        <v>273</v>
      </c>
      <c r="B14" s="68" t="s">
        <v>274</v>
      </c>
      <c r="C14" s="68" t="s">
        <v>275</v>
      </c>
      <c r="D14" s="68" t="s">
        <v>70</v>
      </c>
      <c r="E14" s="68" t="s">
        <v>103</v>
      </c>
      <c r="F14" s="68" t="s">
        <v>104</v>
      </c>
      <c r="G14" s="68" t="s">
        <v>265</v>
      </c>
      <c r="H14" s="68" t="s">
        <v>266</v>
      </c>
      <c r="I14" s="77">
        <v>508800</v>
      </c>
      <c r="J14" s="77">
        <v>508800</v>
      </c>
      <c r="K14" s="104">
        <v>508800</v>
      </c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</row>
    <row r="15" ht="21.75" customHeight="1" spans="1:23">
      <c r="A15" s="68" t="s">
        <v>276</v>
      </c>
      <c r="B15" s="68" t="s">
        <v>277</v>
      </c>
      <c r="C15" s="68" t="s">
        <v>278</v>
      </c>
      <c r="D15" s="68" t="s">
        <v>70</v>
      </c>
      <c r="E15" s="68" t="s">
        <v>109</v>
      </c>
      <c r="F15" s="68" t="s">
        <v>110</v>
      </c>
      <c r="G15" s="68" t="s">
        <v>261</v>
      </c>
      <c r="H15" s="68" t="s">
        <v>262</v>
      </c>
      <c r="I15" s="77">
        <v>13000</v>
      </c>
      <c r="J15" s="77">
        <v>13000</v>
      </c>
      <c r="K15" s="104">
        <v>13000</v>
      </c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</row>
    <row r="16" ht="18.75" customHeight="1" spans="1:23">
      <c r="A16" s="34" t="s">
        <v>174</v>
      </c>
      <c r="B16" s="35"/>
      <c r="C16" s="35"/>
      <c r="D16" s="35"/>
      <c r="E16" s="35"/>
      <c r="F16" s="35"/>
      <c r="G16" s="35"/>
      <c r="H16" s="36"/>
      <c r="I16" s="77">
        <v>702889</v>
      </c>
      <c r="J16" s="77">
        <v>702889</v>
      </c>
      <c r="K16" s="104">
        <v>702889</v>
      </c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</row>
  </sheetData>
  <mergeCells count="28">
    <mergeCell ref="A2:W2"/>
    <mergeCell ref="A3:H3"/>
    <mergeCell ref="J4:M4"/>
    <mergeCell ref="N4:P4"/>
    <mergeCell ref="R4:W4"/>
    <mergeCell ref="A16:H16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J5:K6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J41"/>
  <sheetViews>
    <sheetView showZeros="0" tabSelected="1" topLeftCell="A7" workbookViewId="0">
      <selection activeCell="B7" sqref="B7:B9"/>
    </sheetView>
  </sheetViews>
  <sheetFormatPr defaultColWidth="9.14545454545454" defaultRowHeight="12" customHeight="1"/>
  <cols>
    <col min="1" max="1" width="34.2818181818182" customWidth="1"/>
    <col min="2" max="2" width="29" customWidth="1"/>
    <col min="3" max="5" width="23.5727272727273" customWidth="1"/>
    <col min="6" max="6" width="11.2818181818182" customWidth="1"/>
    <col min="7" max="7" width="25.1454545454545" customWidth="1"/>
    <col min="8" max="8" width="15.5727272727273" customWidth="1"/>
    <col min="9" max="9" width="13.4272727272727" customWidth="1"/>
    <col min="10" max="10" width="18.8545454545455" customWidth="1"/>
  </cols>
  <sheetData>
    <row r="1" ht="18" customHeight="1" spans="1:10">
      <c r="J1" s="2" t="s">
        <v>279</v>
      </c>
    </row>
    <row r="2" ht="39.75" customHeight="1" spans="1:10">
      <c r="A2" s="64" t="str">
        <f>"2026"&amp;"年部门项目支出绩效目标表"</f>
        <v>2026年部门项目支出绩效目标表</v>
      </c>
      <c r="B2" s="3"/>
      <c r="C2" s="3"/>
      <c r="D2" s="3"/>
      <c r="E2" s="3"/>
      <c r="F2" s="65"/>
      <c r="G2" s="3"/>
      <c r="H2" s="65"/>
      <c r="I2" s="65"/>
      <c r="J2" s="3"/>
    </row>
    <row r="3" ht="17.25" customHeight="1" spans="1:10">
      <c r="A3" s="4" t="str">
        <f>"单位名称："&amp;"中国共产主义青年团嵩明县委员会"</f>
        <v>单位名称：中国共产主义青年团嵩明县委员会</v>
      </c>
    </row>
    <row r="4" ht="44.25" customHeight="1" spans="1:10">
      <c r="A4" s="66" t="s">
        <v>187</v>
      </c>
      <c r="B4" s="66" t="s">
        <v>280</v>
      </c>
      <c r="C4" s="66" t="s">
        <v>281</v>
      </c>
      <c r="D4" s="66" t="s">
        <v>282</v>
      </c>
      <c r="E4" s="66" t="s">
        <v>283</v>
      </c>
      <c r="F4" s="67" t="s">
        <v>284</v>
      </c>
      <c r="G4" s="66" t="s">
        <v>285</v>
      </c>
      <c r="H4" s="67" t="s">
        <v>286</v>
      </c>
      <c r="I4" s="67" t="s">
        <v>287</v>
      </c>
      <c r="J4" s="66" t="s">
        <v>288</v>
      </c>
    </row>
    <row r="5" ht="18.75" customHeight="1" spans="1:10">
      <c r="A5" s="133">
        <v>1</v>
      </c>
      <c r="B5" s="133">
        <v>2</v>
      </c>
      <c r="C5" s="133">
        <v>3</v>
      </c>
      <c r="D5" s="133">
        <v>4</v>
      </c>
      <c r="E5" s="133">
        <v>5</v>
      </c>
      <c r="F5" s="29">
        <v>6</v>
      </c>
      <c r="G5" s="133">
        <v>7</v>
      </c>
      <c r="H5" s="29">
        <v>8</v>
      </c>
      <c r="I5" s="29">
        <v>9</v>
      </c>
      <c r="J5" s="133">
        <v>10</v>
      </c>
    </row>
    <row r="6" ht="42" customHeight="1" spans="1:10">
      <c r="A6" s="30" t="s">
        <v>70</v>
      </c>
      <c r="B6" s="68"/>
      <c r="C6" s="68"/>
      <c r="D6" s="68"/>
      <c r="E6" s="55"/>
      <c r="F6" s="69"/>
      <c r="G6" s="55"/>
      <c r="H6" s="69"/>
      <c r="I6" s="69"/>
      <c r="J6" s="55"/>
    </row>
    <row r="7" ht="42" customHeight="1" spans="1:10">
      <c r="A7" s="134" t="s">
        <v>260</v>
      </c>
      <c r="B7" s="20" t="s">
        <v>289</v>
      </c>
      <c r="C7" s="20" t="s">
        <v>290</v>
      </c>
      <c r="D7" s="20" t="s">
        <v>291</v>
      </c>
      <c r="E7" s="30" t="s">
        <v>292</v>
      </c>
      <c r="F7" s="20" t="s">
        <v>293</v>
      </c>
      <c r="G7" s="30" t="s">
        <v>86</v>
      </c>
      <c r="H7" s="20" t="s">
        <v>294</v>
      </c>
      <c r="I7" s="20" t="s">
        <v>295</v>
      </c>
      <c r="J7" s="30" t="s">
        <v>296</v>
      </c>
    </row>
    <row r="8" ht="42" customHeight="1" spans="1:10">
      <c r="A8" s="134" t="s">
        <v>260</v>
      </c>
      <c r="B8" s="20" t="s">
        <v>289</v>
      </c>
      <c r="C8" s="20" t="s">
        <v>297</v>
      </c>
      <c r="D8" s="20" t="s">
        <v>298</v>
      </c>
      <c r="E8" s="30" t="s">
        <v>299</v>
      </c>
      <c r="F8" s="20" t="s">
        <v>300</v>
      </c>
      <c r="G8" s="30" t="s">
        <v>301</v>
      </c>
      <c r="H8" s="20" t="s">
        <v>302</v>
      </c>
      <c r="I8" s="20" t="s">
        <v>303</v>
      </c>
      <c r="J8" s="30" t="s">
        <v>304</v>
      </c>
    </row>
    <row r="9" ht="42" customHeight="1" spans="1:10">
      <c r="A9" s="134" t="s">
        <v>260</v>
      </c>
      <c r="B9" s="20" t="s">
        <v>289</v>
      </c>
      <c r="C9" s="20" t="s">
        <v>305</v>
      </c>
      <c r="D9" s="20" t="s">
        <v>306</v>
      </c>
      <c r="E9" s="30" t="s">
        <v>306</v>
      </c>
      <c r="F9" s="20" t="s">
        <v>300</v>
      </c>
      <c r="G9" s="30" t="s">
        <v>307</v>
      </c>
      <c r="H9" s="20" t="s">
        <v>302</v>
      </c>
      <c r="I9" s="20" t="s">
        <v>303</v>
      </c>
      <c r="J9" s="30" t="s">
        <v>306</v>
      </c>
    </row>
    <row r="10" ht="42" customHeight="1" spans="1:10">
      <c r="A10" s="134" t="s">
        <v>264</v>
      </c>
      <c r="B10" s="20" t="s">
        <v>308</v>
      </c>
      <c r="C10" s="20" t="s">
        <v>290</v>
      </c>
      <c r="D10" s="20" t="s">
        <v>291</v>
      </c>
      <c r="E10" s="30" t="s">
        <v>309</v>
      </c>
      <c r="F10" s="20" t="s">
        <v>300</v>
      </c>
      <c r="G10" s="30" t="s">
        <v>89</v>
      </c>
      <c r="H10" s="20" t="s">
        <v>310</v>
      </c>
      <c r="I10" s="20" t="s">
        <v>295</v>
      </c>
      <c r="J10" s="30" t="s">
        <v>311</v>
      </c>
    </row>
    <row r="11" ht="42" customHeight="1" spans="1:10">
      <c r="A11" s="134" t="s">
        <v>264</v>
      </c>
      <c r="B11" s="20" t="s">
        <v>308</v>
      </c>
      <c r="C11" s="20" t="s">
        <v>290</v>
      </c>
      <c r="D11" s="20" t="s">
        <v>312</v>
      </c>
      <c r="E11" s="30" t="s">
        <v>313</v>
      </c>
      <c r="F11" s="20" t="s">
        <v>300</v>
      </c>
      <c r="G11" s="30" t="s">
        <v>314</v>
      </c>
      <c r="H11" s="20" t="s">
        <v>302</v>
      </c>
      <c r="I11" s="20" t="s">
        <v>303</v>
      </c>
      <c r="J11" s="30" t="s">
        <v>315</v>
      </c>
    </row>
    <row r="12" ht="42" customHeight="1" spans="1:10">
      <c r="A12" s="134" t="s">
        <v>264</v>
      </c>
      <c r="B12" s="20" t="s">
        <v>308</v>
      </c>
      <c r="C12" s="20" t="s">
        <v>290</v>
      </c>
      <c r="D12" s="20" t="s">
        <v>316</v>
      </c>
      <c r="E12" s="30" t="s">
        <v>317</v>
      </c>
      <c r="F12" s="20" t="s">
        <v>293</v>
      </c>
      <c r="G12" s="30" t="s">
        <v>307</v>
      </c>
      <c r="H12" s="20" t="s">
        <v>302</v>
      </c>
      <c r="I12" s="20" t="s">
        <v>303</v>
      </c>
      <c r="J12" s="30" t="s">
        <v>318</v>
      </c>
    </row>
    <row r="13" ht="42" customHeight="1" spans="1:10">
      <c r="A13" s="134" t="s">
        <v>264</v>
      </c>
      <c r="B13" s="20" t="s">
        <v>308</v>
      </c>
      <c r="C13" s="20" t="s">
        <v>297</v>
      </c>
      <c r="D13" s="20" t="s">
        <v>298</v>
      </c>
      <c r="E13" s="30" t="s">
        <v>319</v>
      </c>
      <c r="F13" s="20" t="s">
        <v>293</v>
      </c>
      <c r="G13" s="30" t="s">
        <v>301</v>
      </c>
      <c r="H13" s="20" t="s">
        <v>302</v>
      </c>
      <c r="I13" s="20" t="s">
        <v>303</v>
      </c>
      <c r="J13" s="30" t="s">
        <v>320</v>
      </c>
    </row>
    <row r="14" ht="42" customHeight="1" spans="1:10">
      <c r="A14" s="134" t="s">
        <v>264</v>
      </c>
      <c r="B14" s="20" t="s">
        <v>308</v>
      </c>
      <c r="C14" s="20" t="s">
        <v>305</v>
      </c>
      <c r="D14" s="20" t="s">
        <v>306</v>
      </c>
      <c r="E14" s="30" t="s">
        <v>321</v>
      </c>
      <c r="F14" s="20" t="s">
        <v>293</v>
      </c>
      <c r="G14" s="30" t="s">
        <v>301</v>
      </c>
      <c r="H14" s="20" t="s">
        <v>302</v>
      </c>
      <c r="I14" s="20" t="s">
        <v>303</v>
      </c>
      <c r="J14" s="30" t="s">
        <v>322</v>
      </c>
    </row>
    <row r="15" ht="42" customHeight="1" spans="1:10">
      <c r="A15" s="134" t="s">
        <v>268</v>
      </c>
      <c r="B15" s="20" t="s">
        <v>308</v>
      </c>
      <c r="C15" s="20" t="s">
        <v>290</v>
      </c>
      <c r="D15" s="20" t="s">
        <v>291</v>
      </c>
      <c r="E15" s="30" t="s">
        <v>309</v>
      </c>
      <c r="F15" s="20" t="s">
        <v>300</v>
      </c>
      <c r="G15" s="30" t="s">
        <v>89</v>
      </c>
      <c r="H15" s="20" t="s">
        <v>323</v>
      </c>
      <c r="I15" s="20" t="s">
        <v>295</v>
      </c>
      <c r="J15" s="30" t="s">
        <v>311</v>
      </c>
    </row>
    <row r="16" ht="42" customHeight="1" spans="1:10">
      <c r="A16" s="134" t="s">
        <v>268</v>
      </c>
      <c r="B16" s="20" t="s">
        <v>308</v>
      </c>
      <c r="C16" s="20" t="s">
        <v>290</v>
      </c>
      <c r="D16" s="20" t="s">
        <v>312</v>
      </c>
      <c r="E16" s="30" t="s">
        <v>313</v>
      </c>
      <c r="F16" s="20" t="s">
        <v>300</v>
      </c>
      <c r="G16" s="30" t="s">
        <v>314</v>
      </c>
      <c r="H16" s="20" t="s">
        <v>302</v>
      </c>
      <c r="I16" s="20" t="s">
        <v>303</v>
      </c>
      <c r="J16" s="30" t="s">
        <v>315</v>
      </c>
    </row>
    <row r="17" ht="42" customHeight="1" spans="1:10">
      <c r="A17" s="134" t="s">
        <v>268</v>
      </c>
      <c r="B17" s="20" t="s">
        <v>308</v>
      </c>
      <c r="C17" s="20" t="s">
        <v>290</v>
      </c>
      <c r="D17" s="20" t="s">
        <v>316</v>
      </c>
      <c r="E17" s="30" t="s">
        <v>317</v>
      </c>
      <c r="F17" s="20" t="s">
        <v>293</v>
      </c>
      <c r="G17" s="30" t="s">
        <v>307</v>
      </c>
      <c r="H17" s="20" t="s">
        <v>302</v>
      </c>
      <c r="I17" s="20" t="s">
        <v>303</v>
      </c>
      <c r="J17" s="30" t="s">
        <v>318</v>
      </c>
    </row>
    <row r="18" ht="42" customHeight="1" spans="1:10">
      <c r="A18" s="134" t="s">
        <v>268</v>
      </c>
      <c r="B18" s="20" t="s">
        <v>308</v>
      </c>
      <c r="C18" s="20" t="s">
        <v>297</v>
      </c>
      <c r="D18" s="20" t="s">
        <v>298</v>
      </c>
      <c r="E18" s="30" t="s">
        <v>319</v>
      </c>
      <c r="F18" s="20" t="s">
        <v>293</v>
      </c>
      <c r="G18" s="30" t="s">
        <v>301</v>
      </c>
      <c r="H18" s="20" t="s">
        <v>302</v>
      </c>
      <c r="I18" s="20" t="s">
        <v>303</v>
      </c>
      <c r="J18" s="30" t="s">
        <v>320</v>
      </c>
    </row>
    <row r="19" ht="42" customHeight="1" spans="1:10">
      <c r="A19" s="134" t="s">
        <v>268</v>
      </c>
      <c r="B19" s="20" t="s">
        <v>308</v>
      </c>
      <c r="C19" s="20" t="s">
        <v>305</v>
      </c>
      <c r="D19" s="20" t="s">
        <v>306</v>
      </c>
      <c r="E19" s="30" t="s">
        <v>321</v>
      </c>
      <c r="F19" s="20" t="s">
        <v>293</v>
      </c>
      <c r="G19" s="30" t="s">
        <v>301</v>
      </c>
      <c r="H19" s="20" t="s">
        <v>302</v>
      </c>
      <c r="I19" s="20" t="s">
        <v>303</v>
      </c>
      <c r="J19" s="30" t="s">
        <v>322</v>
      </c>
    </row>
    <row r="20" ht="42" customHeight="1" spans="1:10">
      <c r="A20" s="134" t="s">
        <v>272</v>
      </c>
      <c r="B20" s="20" t="s">
        <v>308</v>
      </c>
      <c r="C20" s="20" t="s">
        <v>290</v>
      </c>
      <c r="D20" s="20" t="s">
        <v>291</v>
      </c>
      <c r="E20" s="30" t="s">
        <v>309</v>
      </c>
      <c r="F20" s="20" t="s">
        <v>300</v>
      </c>
      <c r="G20" s="30" t="s">
        <v>89</v>
      </c>
      <c r="H20" s="20" t="s">
        <v>310</v>
      </c>
      <c r="I20" s="20" t="s">
        <v>295</v>
      </c>
      <c r="J20" s="30" t="s">
        <v>311</v>
      </c>
    </row>
    <row r="21" ht="42" customHeight="1" spans="1:10">
      <c r="A21" s="134" t="s">
        <v>272</v>
      </c>
      <c r="B21" s="20" t="s">
        <v>308</v>
      </c>
      <c r="C21" s="20" t="s">
        <v>290</v>
      </c>
      <c r="D21" s="20" t="s">
        <v>312</v>
      </c>
      <c r="E21" s="30" t="s">
        <v>313</v>
      </c>
      <c r="F21" s="20" t="s">
        <v>300</v>
      </c>
      <c r="G21" s="30" t="s">
        <v>314</v>
      </c>
      <c r="H21" s="20" t="s">
        <v>302</v>
      </c>
      <c r="I21" s="20" t="s">
        <v>303</v>
      </c>
      <c r="J21" s="30" t="s">
        <v>315</v>
      </c>
    </row>
    <row r="22" ht="42" customHeight="1" spans="1:10">
      <c r="A22" s="134" t="s">
        <v>272</v>
      </c>
      <c r="B22" s="20" t="s">
        <v>308</v>
      </c>
      <c r="C22" s="20" t="s">
        <v>290</v>
      </c>
      <c r="D22" s="20" t="s">
        <v>316</v>
      </c>
      <c r="E22" s="30" t="s">
        <v>317</v>
      </c>
      <c r="F22" s="20" t="s">
        <v>293</v>
      </c>
      <c r="G22" s="30" t="s">
        <v>307</v>
      </c>
      <c r="H22" s="20" t="s">
        <v>302</v>
      </c>
      <c r="I22" s="20" t="s">
        <v>303</v>
      </c>
      <c r="J22" s="30" t="s">
        <v>318</v>
      </c>
    </row>
    <row r="23" ht="42" customHeight="1" spans="1:10">
      <c r="A23" s="134" t="s">
        <v>272</v>
      </c>
      <c r="B23" s="20" t="s">
        <v>308</v>
      </c>
      <c r="C23" s="20" t="s">
        <v>297</v>
      </c>
      <c r="D23" s="20" t="s">
        <v>298</v>
      </c>
      <c r="E23" s="30" t="s">
        <v>319</v>
      </c>
      <c r="F23" s="20" t="s">
        <v>293</v>
      </c>
      <c r="G23" s="30" t="s">
        <v>301</v>
      </c>
      <c r="H23" s="20" t="s">
        <v>302</v>
      </c>
      <c r="I23" s="20" t="s">
        <v>303</v>
      </c>
      <c r="J23" s="30" t="s">
        <v>320</v>
      </c>
    </row>
    <row r="24" ht="42" customHeight="1" spans="1:10">
      <c r="A24" s="134" t="s">
        <v>272</v>
      </c>
      <c r="B24" s="20" t="s">
        <v>308</v>
      </c>
      <c r="C24" s="20" t="s">
        <v>305</v>
      </c>
      <c r="D24" s="20" t="s">
        <v>306</v>
      </c>
      <c r="E24" s="30" t="s">
        <v>321</v>
      </c>
      <c r="F24" s="20" t="s">
        <v>293</v>
      </c>
      <c r="G24" s="30" t="s">
        <v>301</v>
      </c>
      <c r="H24" s="20" t="s">
        <v>302</v>
      </c>
      <c r="I24" s="20" t="s">
        <v>303</v>
      </c>
      <c r="J24" s="30" t="s">
        <v>322</v>
      </c>
    </row>
    <row r="25" ht="42" customHeight="1" spans="1:10">
      <c r="A25" s="134" t="s">
        <v>275</v>
      </c>
      <c r="B25" s="20" t="s">
        <v>324</v>
      </c>
      <c r="C25" s="20" t="s">
        <v>290</v>
      </c>
      <c r="D25" s="20" t="s">
        <v>291</v>
      </c>
      <c r="E25" s="30" t="s">
        <v>309</v>
      </c>
      <c r="F25" s="20" t="s">
        <v>300</v>
      </c>
      <c r="G25" s="30" t="s">
        <v>325</v>
      </c>
      <c r="H25" s="20" t="s">
        <v>323</v>
      </c>
      <c r="I25" s="20" t="s">
        <v>295</v>
      </c>
      <c r="J25" s="30" t="s">
        <v>326</v>
      </c>
    </row>
    <row r="26" ht="42" customHeight="1" spans="1:10">
      <c r="A26" s="134" t="s">
        <v>275</v>
      </c>
      <c r="B26" s="20" t="s">
        <v>324</v>
      </c>
      <c r="C26" s="20" t="s">
        <v>290</v>
      </c>
      <c r="D26" s="20" t="s">
        <v>312</v>
      </c>
      <c r="E26" s="30" t="s">
        <v>313</v>
      </c>
      <c r="F26" s="20" t="s">
        <v>300</v>
      </c>
      <c r="G26" s="30" t="s">
        <v>314</v>
      </c>
      <c r="H26" s="20" t="s">
        <v>302</v>
      </c>
      <c r="I26" s="20" t="s">
        <v>303</v>
      </c>
      <c r="J26" s="30" t="s">
        <v>315</v>
      </c>
    </row>
    <row r="27" ht="42" customHeight="1" spans="1:10">
      <c r="A27" s="134" t="s">
        <v>275</v>
      </c>
      <c r="B27" s="20" t="s">
        <v>324</v>
      </c>
      <c r="C27" s="20" t="s">
        <v>290</v>
      </c>
      <c r="D27" s="20" t="s">
        <v>312</v>
      </c>
      <c r="E27" s="30" t="s">
        <v>327</v>
      </c>
      <c r="F27" s="20" t="s">
        <v>300</v>
      </c>
      <c r="G27" s="30" t="s">
        <v>314</v>
      </c>
      <c r="H27" s="20" t="s">
        <v>302</v>
      </c>
      <c r="I27" s="20" t="s">
        <v>303</v>
      </c>
      <c r="J27" s="30" t="s">
        <v>328</v>
      </c>
    </row>
    <row r="28" ht="42" customHeight="1" spans="1:10">
      <c r="A28" s="134" t="s">
        <v>275</v>
      </c>
      <c r="B28" s="20" t="s">
        <v>324</v>
      </c>
      <c r="C28" s="20" t="s">
        <v>290</v>
      </c>
      <c r="D28" s="20" t="s">
        <v>312</v>
      </c>
      <c r="E28" s="30" t="s">
        <v>329</v>
      </c>
      <c r="F28" s="20" t="s">
        <v>300</v>
      </c>
      <c r="G28" s="30" t="s">
        <v>314</v>
      </c>
      <c r="H28" s="20" t="s">
        <v>302</v>
      </c>
      <c r="I28" s="20" t="s">
        <v>303</v>
      </c>
      <c r="J28" s="30" t="s">
        <v>330</v>
      </c>
    </row>
    <row r="29" ht="42" customHeight="1" spans="1:10">
      <c r="A29" s="134" t="s">
        <v>275</v>
      </c>
      <c r="B29" s="20" t="s">
        <v>324</v>
      </c>
      <c r="C29" s="20" t="s">
        <v>290</v>
      </c>
      <c r="D29" s="20" t="s">
        <v>316</v>
      </c>
      <c r="E29" s="30" t="s">
        <v>317</v>
      </c>
      <c r="F29" s="20" t="s">
        <v>300</v>
      </c>
      <c r="G29" s="30" t="s">
        <v>314</v>
      </c>
      <c r="H29" s="20" t="s">
        <v>302</v>
      </c>
      <c r="I29" s="20" t="s">
        <v>303</v>
      </c>
      <c r="J29" s="30" t="s">
        <v>318</v>
      </c>
    </row>
    <row r="30" ht="42" customHeight="1" spans="1:10">
      <c r="A30" s="134" t="s">
        <v>275</v>
      </c>
      <c r="B30" s="20" t="s">
        <v>324</v>
      </c>
      <c r="C30" s="20" t="s">
        <v>297</v>
      </c>
      <c r="D30" s="20" t="s">
        <v>298</v>
      </c>
      <c r="E30" s="30" t="s">
        <v>319</v>
      </c>
      <c r="F30" s="20" t="s">
        <v>300</v>
      </c>
      <c r="G30" s="30" t="s">
        <v>314</v>
      </c>
      <c r="H30" s="20" t="s">
        <v>302</v>
      </c>
      <c r="I30" s="20" t="s">
        <v>303</v>
      </c>
      <c r="J30" s="30" t="s">
        <v>320</v>
      </c>
    </row>
    <row r="31" ht="42" customHeight="1" spans="1:10">
      <c r="A31" s="134" t="s">
        <v>275</v>
      </c>
      <c r="B31" s="20" t="s">
        <v>324</v>
      </c>
      <c r="C31" s="20" t="s">
        <v>305</v>
      </c>
      <c r="D31" s="20" t="s">
        <v>306</v>
      </c>
      <c r="E31" s="30" t="s">
        <v>321</v>
      </c>
      <c r="F31" s="20" t="s">
        <v>300</v>
      </c>
      <c r="G31" s="30" t="s">
        <v>301</v>
      </c>
      <c r="H31" s="20" t="s">
        <v>302</v>
      </c>
      <c r="I31" s="20" t="s">
        <v>303</v>
      </c>
      <c r="J31" s="30" t="s">
        <v>322</v>
      </c>
    </row>
    <row r="32" ht="42" customHeight="1" spans="1:10">
      <c r="A32" s="134" t="s">
        <v>270</v>
      </c>
      <c r="B32" s="20" t="s">
        <v>308</v>
      </c>
      <c r="C32" s="20" t="s">
        <v>290</v>
      </c>
      <c r="D32" s="20" t="s">
        <v>291</v>
      </c>
      <c r="E32" s="30" t="s">
        <v>309</v>
      </c>
      <c r="F32" s="20" t="s">
        <v>300</v>
      </c>
      <c r="G32" s="30" t="s">
        <v>89</v>
      </c>
      <c r="H32" s="20" t="s">
        <v>331</v>
      </c>
      <c r="I32" s="20" t="s">
        <v>295</v>
      </c>
      <c r="J32" s="30" t="s">
        <v>311</v>
      </c>
    </row>
    <row r="33" ht="42" customHeight="1" spans="1:10">
      <c r="A33" s="134" t="s">
        <v>270</v>
      </c>
      <c r="B33" s="20" t="s">
        <v>308</v>
      </c>
      <c r="C33" s="20" t="s">
        <v>290</v>
      </c>
      <c r="D33" s="20" t="s">
        <v>312</v>
      </c>
      <c r="E33" s="30" t="s">
        <v>313</v>
      </c>
      <c r="F33" s="20" t="s">
        <v>300</v>
      </c>
      <c r="G33" s="30" t="s">
        <v>314</v>
      </c>
      <c r="H33" s="20" t="s">
        <v>302</v>
      </c>
      <c r="I33" s="20" t="s">
        <v>303</v>
      </c>
      <c r="J33" s="30" t="s">
        <v>315</v>
      </c>
    </row>
    <row r="34" ht="42" customHeight="1" spans="1:10">
      <c r="A34" s="134" t="s">
        <v>270</v>
      </c>
      <c r="B34" s="20" t="s">
        <v>308</v>
      </c>
      <c r="C34" s="20" t="s">
        <v>290</v>
      </c>
      <c r="D34" s="20" t="s">
        <v>316</v>
      </c>
      <c r="E34" s="30" t="s">
        <v>317</v>
      </c>
      <c r="F34" s="20" t="s">
        <v>293</v>
      </c>
      <c r="G34" s="30" t="s">
        <v>307</v>
      </c>
      <c r="H34" s="20" t="s">
        <v>302</v>
      </c>
      <c r="I34" s="20" t="s">
        <v>303</v>
      </c>
      <c r="J34" s="30" t="s">
        <v>318</v>
      </c>
    </row>
    <row r="35" ht="42" customHeight="1" spans="1:10">
      <c r="A35" s="134" t="s">
        <v>270</v>
      </c>
      <c r="B35" s="20" t="s">
        <v>308</v>
      </c>
      <c r="C35" s="20" t="s">
        <v>297</v>
      </c>
      <c r="D35" s="20" t="s">
        <v>298</v>
      </c>
      <c r="E35" s="30" t="s">
        <v>319</v>
      </c>
      <c r="F35" s="20" t="s">
        <v>293</v>
      </c>
      <c r="G35" s="30" t="s">
        <v>301</v>
      </c>
      <c r="H35" s="20" t="s">
        <v>302</v>
      </c>
      <c r="I35" s="20" t="s">
        <v>303</v>
      </c>
      <c r="J35" s="30" t="s">
        <v>320</v>
      </c>
    </row>
    <row r="36" ht="42" customHeight="1" spans="1:10">
      <c r="A36" s="134" t="s">
        <v>270</v>
      </c>
      <c r="B36" s="20" t="s">
        <v>308</v>
      </c>
      <c r="C36" s="20" t="s">
        <v>305</v>
      </c>
      <c r="D36" s="20" t="s">
        <v>306</v>
      </c>
      <c r="E36" s="30" t="s">
        <v>321</v>
      </c>
      <c r="F36" s="20" t="s">
        <v>293</v>
      </c>
      <c r="G36" s="30" t="s">
        <v>301</v>
      </c>
      <c r="H36" s="20" t="s">
        <v>302</v>
      </c>
      <c r="I36" s="20" t="s">
        <v>303</v>
      </c>
      <c r="J36" s="30" t="s">
        <v>322</v>
      </c>
    </row>
    <row r="37" ht="42" customHeight="1" spans="1:10">
      <c r="A37" s="134" t="s">
        <v>278</v>
      </c>
      <c r="B37" s="20" t="s">
        <v>332</v>
      </c>
      <c r="C37" s="20" t="s">
        <v>290</v>
      </c>
      <c r="D37" s="20" t="s">
        <v>291</v>
      </c>
      <c r="E37" s="30" t="s">
        <v>333</v>
      </c>
      <c r="F37" s="20" t="s">
        <v>293</v>
      </c>
      <c r="G37" s="30" t="s">
        <v>83</v>
      </c>
      <c r="H37" s="20" t="s">
        <v>334</v>
      </c>
      <c r="I37" s="20" t="s">
        <v>295</v>
      </c>
      <c r="J37" s="30" t="s">
        <v>335</v>
      </c>
    </row>
    <row r="38" ht="42" customHeight="1" spans="1:10">
      <c r="A38" s="134" t="s">
        <v>278</v>
      </c>
      <c r="B38" s="20" t="s">
        <v>332</v>
      </c>
      <c r="C38" s="20" t="s">
        <v>290</v>
      </c>
      <c r="D38" s="20" t="s">
        <v>312</v>
      </c>
      <c r="E38" s="30" t="s">
        <v>336</v>
      </c>
      <c r="F38" s="20" t="s">
        <v>293</v>
      </c>
      <c r="G38" s="30" t="s">
        <v>337</v>
      </c>
      <c r="H38" s="20" t="s">
        <v>302</v>
      </c>
      <c r="I38" s="20" t="s">
        <v>303</v>
      </c>
      <c r="J38" s="30" t="s">
        <v>338</v>
      </c>
    </row>
    <row r="39" ht="42" customHeight="1" spans="1:10">
      <c r="A39" s="134" t="s">
        <v>278</v>
      </c>
      <c r="B39" s="20" t="s">
        <v>332</v>
      </c>
      <c r="C39" s="20" t="s">
        <v>290</v>
      </c>
      <c r="D39" s="20" t="s">
        <v>316</v>
      </c>
      <c r="E39" s="30" t="s">
        <v>339</v>
      </c>
      <c r="F39" s="20" t="s">
        <v>293</v>
      </c>
      <c r="G39" s="30" t="s">
        <v>301</v>
      </c>
      <c r="H39" s="20" t="s">
        <v>302</v>
      </c>
      <c r="I39" s="20" t="s">
        <v>303</v>
      </c>
      <c r="J39" s="30" t="s">
        <v>340</v>
      </c>
    </row>
    <row r="40" ht="42" customHeight="1" spans="1:10">
      <c r="A40" s="134" t="s">
        <v>278</v>
      </c>
      <c r="B40" s="20" t="s">
        <v>332</v>
      </c>
      <c r="C40" s="20" t="s">
        <v>297</v>
      </c>
      <c r="D40" s="20" t="s">
        <v>298</v>
      </c>
      <c r="E40" s="30" t="s">
        <v>341</v>
      </c>
      <c r="F40" s="20" t="s">
        <v>293</v>
      </c>
      <c r="G40" s="30" t="s">
        <v>314</v>
      </c>
      <c r="H40" s="20" t="s">
        <v>342</v>
      </c>
      <c r="I40" s="20" t="s">
        <v>303</v>
      </c>
      <c r="J40" s="30" t="s">
        <v>343</v>
      </c>
    </row>
    <row r="41" ht="42" customHeight="1" spans="1:10">
      <c r="A41" s="134" t="s">
        <v>278</v>
      </c>
      <c r="B41" s="20" t="s">
        <v>332</v>
      </c>
      <c r="C41" s="20" t="s">
        <v>305</v>
      </c>
      <c r="D41" s="20" t="s">
        <v>306</v>
      </c>
      <c r="E41" s="30" t="s">
        <v>344</v>
      </c>
      <c r="F41" s="20" t="s">
        <v>293</v>
      </c>
      <c r="G41" s="30" t="s">
        <v>307</v>
      </c>
      <c r="H41" s="20" t="s">
        <v>302</v>
      </c>
      <c r="I41" s="20" t="s">
        <v>303</v>
      </c>
      <c r="J41" s="30" t="s">
        <v>345</v>
      </c>
    </row>
  </sheetData>
  <mergeCells count="16">
    <mergeCell ref="A2:J2"/>
    <mergeCell ref="A3:H3"/>
    <mergeCell ref="A7:A9"/>
    <mergeCell ref="A10:A14"/>
    <mergeCell ref="A15:A19"/>
    <mergeCell ref="A20:A24"/>
    <mergeCell ref="A25:A31"/>
    <mergeCell ref="A32:A36"/>
    <mergeCell ref="A37:A41"/>
    <mergeCell ref="B7:B9"/>
    <mergeCell ref="B10:B14"/>
    <mergeCell ref="B15:B19"/>
    <mergeCell ref="B20:B24"/>
    <mergeCell ref="B25:B31"/>
    <mergeCell ref="B32:B36"/>
    <mergeCell ref="B37:B4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F10"/>
  <sheetViews>
    <sheetView showZeros="0" workbookViewId="0">
      <selection activeCell="D10" sqref="D10"/>
    </sheetView>
  </sheetViews>
  <sheetFormatPr defaultColWidth="9.14545454545454" defaultRowHeight="14.25" customHeight="1" outlineLevelCol="5"/>
  <cols>
    <col min="1" max="1" width="32.1454545454545" customWidth="1"/>
    <col min="2" max="2" width="20.7090909090909" customWidth="1"/>
    <col min="3" max="3" width="32.1454545454545" customWidth="1"/>
    <col min="4" max="4" width="27.7090909090909" customWidth="1"/>
    <col min="5" max="6" width="36.7090909090909" customWidth="1"/>
  </cols>
  <sheetData>
    <row r="1" ht="12" customHeight="1" spans="1:6">
      <c r="A1" s="119">
        <v>1</v>
      </c>
      <c r="B1" s="120">
        <v>0</v>
      </c>
      <c r="C1" s="119">
        <v>1</v>
      </c>
      <c r="D1" s="121"/>
      <c r="E1" s="121"/>
      <c r="F1" s="110" t="s">
        <v>346</v>
      </c>
    </row>
    <row r="2" ht="42" customHeight="1" spans="1:6">
      <c r="A2" s="122" t="str">
        <f>"2026"&amp;"年部门政府性基金预算支出预算表"</f>
        <v>2026年部门政府性基金预算支出预算表</v>
      </c>
      <c r="B2" s="122" t="s">
        <v>347</v>
      </c>
      <c r="C2" s="123"/>
      <c r="D2" s="124"/>
      <c r="E2" s="124"/>
      <c r="F2" s="124"/>
    </row>
    <row r="3" ht="13.5" customHeight="1" spans="1:6">
      <c r="A3" s="4" t="str">
        <f>"单位名称："&amp;"中国共产主义青年团嵩明县委员会"</f>
        <v>单位名称：中国共产主义青年团嵩明县委员会</v>
      </c>
      <c r="B3" s="4" t="s">
        <v>348</v>
      </c>
      <c r="C3" s="119"/>
      <c r="D3" s="121"/>
      <c r="E3" s="121"/>
      <c r="F3" s="110" t="s">
        <v>1</v>
      </c>
    </row>
    <row r="4" ht="19.5" customHeight="1" spans="1:6">
      <c r="A4" s="125" t="s">
        <v>185</v>
      </c>
      <c r="B4" s="126" t="s">
        <v>72</v>
      </c>
      <c r="C4" s="125" t="s">
        <v>73</v>
      </c>
      <c r="D4" s="10" t="s">
        <v>349</v>
      </c>
      <c r="E4" s="11"/>
      <c r="F4" s="12"/>
    </row>
    <row r="5" ht="18.75" customHeight="1" spans="1:6">
      <c r="A5" s="127"/>
      <c r="B5" s="128"/>
      <c r="C5" s="127"/>
      <c r="D5" s="15" t="s">
        <v>55</v>
      </c>
      <c r="E5" s="10" t="s">
        <v>75</v>
      </c>
      <c r="F5" s="15" t="s">
        <v>76</v>
      </c>
    </row>
    <row r="6" ht="18.75" customHeight="1" spans="1:6">
      <c r="A6" s="67">
        <v>1</v>
      </c>
      <c r="B6" s="129" t="s">
        <v>83</v>
      </c>
      <c r="C6" s="67">
        <v>3</v>
      </c>
      <c r="D6" s="130">
        <v>4</v>
      </c>
      <c r="E6" s="130">
        <v>5</v>
      </c>
      <c r="F6" s="130">
        <v>6</v>
      </c>
    </row>
    <row r="7" ht="21" customHeight="1" spans="1:6">
      <c r="A7" s="20"/>
      <c r="B7" s="20"/>
      <c r="C7" s="20"/>
      <c r="D7" s="77"/>
      <c r="E7" s="77"/>
      <c r="F7" s="77"/>
    </row>
    <row r="8" ht="21" customHeight="1" spans="1:6">
      <c r="A8" s="20"/>
      <c r="B8" s="20"/>
      <c r="C8" s="20"/>
      <c r="D8" s="77"/>
      <c r="E8" s="77"/>
      <c r="F8" s="77"/>
    </row>
    <row r="9" ht="18.75" customHeight="1" spans="1:6">
      <c r="A9" s="131" t="s">
        <v>174</v>
      </c>
      <c r="B9" s="131" t="s">
        <v>174</v>
      </c>
      <c r="C9" s="132" t="s">
        <v>174</v>
      </c>
      <c r="D9" s="77"/>
      <c r="E9" s="77"/>
      <c r="F9" s="77"/>
    </row>
    <row r="10" customHeight="1" spans="1:6">
      <c r="A10" t="s">
        <v>350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S10"/>
  <sheetViews>
    <sheetView showZeros="0" workbookViewId="0">
      <selection activeCell="B18" sqref="B18"/>
    </sheetView>
  </sheetViews>
  <sheetFormatPr defaultColWidth="9.14545454545454" defaultRowHeight="14.25" customHeight="1"/>
  <cols>
    <col min="1" max="2" width="32.5727272727273" customWidth="1"/>
    <col min="3" max="3" width="41.1454545454545" customWidth="1"/>
    <col min="4" max="4" width="21.7090909090909" customWidth="1"/>
    <col min="5" max="5" width="35.2818181818182" customWidth="1"/>
    <col min="6" max="6" width="7.70909090909091" customWidth="1"/>
    <col min="7" max="7" width="11.1454545454545" customWidth="1"/>
    <col min="8" max="8" width="13.2818181818182" customWidth="1"/>
    <col min="9" max="18" width="20" customWidth="1"/>
    <col min="19" max="19" width="19.8545454545455" customWidth="1"/>
  </cols>
  <sheetData>
    <row r="1" ht="15.75" customHeight="1" spans="1:19">
      <c r="B1" s="79"/>
      <c r="C1" s="79"/>
      <c r="R1" s="2"/>
      <c r="S1" s="2" t="s">
        <v>351</v>
      </c>
    </row>
    <row r="2" ht="41.25" customHeight="1" spans="1:19">
      <c r="A2" s="71" t="str">
        <f>"2026"&amp;"年部门政府采购预算表"</f>
        <v>2026年部门政府采购预算表</v>
      </c>
      <c r="B2" s="65"/>
      <c r="C2" s="65"/>
      <c r="D2" s="3"/>
      <c r="E2" s="3"/>
      <c r="F2" s="3"/>
      <c r="G2" s="3"/>
      <c r="H2" s="3"/>
      <c r="I2" s="3"/>
      <c r="J2" s="3"/>
      <c r="K2" s="3"/>
      <c r="L2" s="3"/>
      <c r="M2" s="65"/>
      <c r="N2" s="3"/>
      <c r="O2" s="3"/>
      <c r="P2" s="65"/>
      <c r="Q2" s="3"/>
      <c r="R2" s="65"/>
      <c r="S2" s="65"/>
    </row>
    <row r="3" ht="18.75" customHeight="1" spans="1:19">
      <c r="A3" s="109" t="str">
        <f>"单位名称："&amp;"中国共产主义青年团嵩明县委员会"</f>
        <v>单位名称：中国共产主义青年团嵩明县委员会</v>
      </c>
      <c r="B3" s="84"/>
      <c r="C3" s="84"/>
      <c r="D3" s="6"/>
      <c r="E3" s="6"/>
      <c r="F3" s="6"/>
      <c r="G3" s="6"/>
      <c r="H3" s="6"/>
      <c r="I3" s="6"/>
      <c r="J3" s="6"/>
      <c r="K3" s="6"/>
      <c r="L3" s="6"/>
      <c r="R3" s="7"/>
      <c r="S3" s="110" t="s">
        <v>1</v>
      </c>
    </row>
    <row r="4" ht="15.75" customHeight="1" spans="1:19">
      <c r="A4" s="9" t="s">
        <v>184</v>
      </c>
      <c r="B4" s="86" t="s">
        <v>185</v>
      </c>
      <c r="C4" s="86" t="s">
        <v>352</v>
      </c>
      <c r="D4" s="87" t="s">
        <v>353</v>
      </c>
      <c r="E4" s="87" t="s">
        <v>354</v>
      </c>
      <c r="F4" s="87" t="s">
        <v>355</v>
      </c>
      <c r="G4" s="87" t="s">
        <v>356</v>
      </c>
      <c r="H4" s="87" t="s">
        <v>357</v>
      </c>
      <c r="I4" s="88" t="s">
        <v>192</v>
      </c>
      <c r="J4" s="88"/>
      <c r="K4" s="88"/>
      <c r="L4" s="88"/>
      <c r="M4" s="89"/>
      <c r="N4" s="88"/>
      <c r="O4" s="88"/>
      <c r="P4" s="90"/>
      <c r="Q4" s="88"/>
      <c r="R4" s="89"/>
      <c r="S4" s="91"/>
    </row>
    <row r="5" ht="17.25" customHeight="1" spans="1:19">
      <c r="A5" s="14"/>
      <c r="B5" s="92"/>
      <c r="C5" s="92"/>
      <c r="D5" s="93"/>
      <c r="E5" s="93"/>
      <c r="F5" s="93"/>
      <c r="G5" s="93"/>
      <c r="H5" s="93"/>
      <c r="I5" s="93" t="s">
        <v>55</v>
      </c>
      <c r="J5" s="93" t="s">
        <v>58</v>
      </c>
      <c r="K5" s="93" t="s">
        <v>358</v>
      </c>
      <c r="L5" s="93" t="s">
        <v>359</v>
      </c>
      <c r="M5" s="94" t="s">
        <v>360</v>
      </c>
      <c r="N5" s="95" t="s">
        <v>361</v>
      </c>
      <c r="O5" s="95"/>
      <c r="P5" s="96"/>
      <c r="Q5" s="95"/>
      <c r="R5" s="97"/>
      <c r="S5" s="98"/>
    </row>
    <row r="6" ht="54" customHeight="1" spans="1:19">
      <c r="A6" s="17"/>
      <c r="B6" s="98"/>
      <c r="C6" s="98"/>
      <c r="D6" s="99"/>
      <c r="E6" s="99"/>
      <c r="F6" s="99"/>
      <c r="G6" s="99"/>
      <c r="H6" s="99"/>
      <c r="I6" s="99"/>
      <c r="J6" s="99" t="s">
        <v>57</v>
      </c>
      <c r="K6" s="99"/>
      <c r="L6" s="99"/>
      <c r="M6" s="100"/>
      <c r="N6" s="99" t="s">
        <v>57</v>
      </c>
      <c r="O6" s="99" t="s">
        <v>64</v>
      </c>
      <c r="P6" s="98" t="s">
        <v>65</v>
      </c>
      <c r="Q6" s="99" t="s">
        <v>66</v>
      </c>
      <c r="R6" s="100" t="s">
        <v>67</v>
      </c>
      <c r="S6" s="98" t="s">
        <v>68</v>
      </c>
    </row>
    <row r="7" ht="18" customHeight="1" spans="1:19">
      <c r="A7" s="111">
        <v>1</v>
      </c>
      <c r="B7" s="111" t="s">
        <v>83</v>
      </c>
      <c r="C7" s="112">
        <v>3</v>
      </c>
      <c r="D7" s="112">
        <v>4</v>
      </c>
      <c r="E7" s="111">
        <v>5</v>
      </c>
      <c r="F7" s="111">
        <v>6</v>
      </c>
      <c r="G7" s="111">
        <v>7</v>
      </c>
      <c r="H7" s="111">
        <v>8</v>
      </c>
      <c r="I7" s="111">
        <v>9</v>
      </c>
      <c r="J7" s="111">
        <v>10</v>
      </c>
      <c r="K7" s="111">
        <v>11</v>
      </c>
      <c r="L7" s="111">
        <v>12</v>
      </c>
      <c r="M7" s="111">
        <v>13</v>
      </c>
      <c r="N7" s="111">
        <v>14</v>
      </c>
      <c r="O7" s="111">
        <v>15</v>
      </c>
      <c r="P7" s="111">
        <v>16</v>
      </c>
      <c r="Q7" s="111">
        <v>17</v>
      </c>
      <c r="R7" s="111">
        <v>18</v>
      </c>
      <c r="S7" s="111">
        <v>19</v>
      </c>
    </row>
    <row r="8" ht="21" customHeight="1" spans="1:19">
      <c r="A8" s="101" t="s">
        <v>70</v>
      </c>
      <c r="B8" s="102" t="s">
        <v>70</v>
      </c>
      <c r="C8" s="102" t="s">
        <v>227</v>
      </c>
      <c r="D8" s="103" t="s">
        <v>362</v>
      </c>
      <c r="E8" s="103" t="s">
        <v>363</v>
      </c>
      <c r="F8" s="103" t="s">
        <v>364</v>
      </c>
      <c r="G8" s="113">
        <v>40</v>
      </c>
      <c r="H8" s="77">
        <v>1000</v>
      </c>
      <c r="I8" s="77">
        <v>1000</v>
      </c>
      <c r="J8" s="77">
        <v>1000</v>
      </c>
      <c r="K8" s="77"/>
      <c r="L8" s="77"/>
      <c r="M8" s="77"/>
      <c r="N8" s="77"/>
      <c r="O8" s="77"/>
      <c r="P8" s="104"/>
      <c r="Q8" s="104"/>
      <c r="R8" s="77"/>
      <c r="S8" s="77"/>
    </row>
    <row r="9" ht="21" customHeight="1" spans="1:19">
      <c r="A9" s="105" t="s">
        <v>174</v>
      </c>
      <c r="B9" s="106"/>
      <c r="C9" s="106"/>
      <c r="D9" s="107"/>
      <c r="E9" s="107"/>
      <c r="F9" s="107"/>
      <c r="G9" s="114"/>
      <c r="H9" s="77">
        <v>1000</v>
      </c>
      <c r="I9" s="77">
        <v>1000</v>
      </c>
      <c r="J9" s="77">
        <v>1000</v>
      </c>
      <c r="K9" s="77"/>
      <c r="L9" s="77"/>
      <c r="M9" s="77"/>
      <c r="N9" s="77"/>
      <c r="O9" s="77"/>
      <c r="P9" s="104"/>
      <c r="Q9" s="104"/>
      <c r="R9" s="77"/>
      <c r="S9" s="77"/>
    </row>
    <row r="10" ht="21" customHeight="1" spans="1:19">
      <c r="A10" s="115" t="s">
        <v>365</v>
      </c>
      <c r="B10" s="116"/>
      <c r="C10" s="116"/>
      <c r="D10" s="115"/>
      <c r="E10" s="115"/>
      <c r="F10" s="115"/>
      <c r="G10" s="117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</row>
  </sheetData>
  <mergeCells count="19">
    <mergeCell ref="A2:S2"/>
    <mergeCell ref="A3:H3"/>
    <mergeCell ref="I4:S4"/>
    <mergeCell ref="N5:S5"/>
    <mergeCell ref="A9:G9"/>
    <mergeCell ref="A10:S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  <mergeCell ref="L5:L6"/>
    <mergeCell ref="M5:M6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T10"/>
  <sheetViews>
    <sheetView showZeros="0" workbookViewId="0">
      <selection activeCell="A16" sqref="A16"/>
    </sheetView>
  </sheetViews>
  <sheetFormatPr defaultColWidth="9.14545454545454" defaultRowHeight="14.25" customHeight="1"/>
  <cols>
    <col min="1" max="5" width="39.1454545454545" customWidth="1"/>
    <col min="6" max="6" width="27.5727272727273" customWidth="1"/>
    <col min="7" max="7" width="28.5727272727273" customWidth="1"/>
    <col min="8" max="8" width="28.1454545454545" customWidth="1"/>
    <col min="9" max="9" width="39.1454545454545" customWidth="1"/>
    <col min="10" max="18" width="20.4272727272727" customWidth="1"/>
    <col min="19" max="20" width="20.2818181818182" customWidth="1"/>
  </cols>
  <sheetData>
    <row r="1" ht="16.5" customHeight="1" spans="1:20">
      <c r="A1" s="78"/>
      <c r="B1" s="79"/>
      <c r="C1" s="79"/>
      <c r="D1" s="79"/>
      <c r="E1" s="79"/>
      <c r="F1" s="79"/>
      <c r="G1" s="79"/>
      <c r="H1" s="78"/>
      <c r="I1" s="78"/>
      <c r="J1" s="78"/>
      <c r="K1" s="78"/>
      <c r="L1" s="78"/>
      <c r="M1" s="78"/>
      <c r="N1" s="80"/>
      <c r="O1" s="78"/>
      <c r="P1" s="78"/>
      <c r="Q1" s="79"/>
      <c r="R1" s="78"/>
      <c r="S1" s="81"/>
      <c r="T1" s="81" t="s">
        <v>366</v>
      </c>
    </row>
    <row r="2" ht="41.25" customHeight="1" spans="1:20">
      <c r="A2" s="71" t="str">
        <f>"2026"&amp;"年部门政府购买服务预算表"</f>
        <v>2026年部门政府购买服务预算表</v>
      </c>
      <c r="B2" s="65"/>
      <c r="C2" s="65"/>
      <c r="D2" s="65"/>
      <c r="E2" s="65"/>
      <c r="F2" s="65"/>
      <c r="G2" s="65"/>
      <c r="H2" s="82"/>
      <c r="I2" s="82"/>
      <c r="J2" s="82"/>
      <c r="K2" s="82"/>
      <c r="L2" s="82"/>
      <c r="M2" s="82"/>
      <c r="N2" s="83"/>
      <c r="O2" s="82"/>
      <c r="P2" s="82"/>
      <c r="Q2" s="65"/>
      <c r="R2" s="82"/>
      <c r="S2" s="83"/>
      <c r="T2" s="65"/>
    </row>
    <row r="3" ht="22.5" customHeight="1" spans="1:20">
      <c r="A3" s="72" t="str">
        <f>"单位名称："&amp;"中国共产主义青年团嵩明县委员会"</f>
        <v>单位名称：中国共产主义青年团嵩明县委员会</v>
      </c>
      <c r="B3" s="84"/>
      <c r="C3" s="84"/>
      <c r="D3" s="84"/>
      <c r="E3" s="84"/>
      <c r="F3" s="84"/>
      <c r="G3" s="84"/>
      <c r="H3" s="73"/>
      <c r="I3" s="73"/>
      <c r="J3" s="73"/>
      <c r="K3" s="73"/>
      <c r="L3" s="73"/>
      <c r="M3" s="73"/>
      <c r="N3" s="80"/>
      <c r="O3" s="78"/>
      <c r="P3" s="78"/>
      <c r="Q3" s="79"/>
      <c r="R3" s="78"/>
      <c r="S3" s="85"/>
      <c r="T3" s="81" t="s">
        <v>1</v>
      </c>
    </row>
    <row r="4" ht="24" customHeight="1" spans="1:20">
      <c r="A4" s="9" t="s">
        <v>184</v>
      </c>
      <c r="B4" s="86" t="s">
        <v>185</v>
      </c>
      <c r="C4" s="86" t="s">
        <v>352</v>
      </c>
      <c r="D4" s="86" t="s">
        <v>367</v>
      </c>
      <c r="E4" s="86" t="s">
        <v>368</v>
      </c>
      <c r="F4" s="86" t="s">
        <v>369</v>
      </c>
      <c r="G4" s="86" t="s">
        <v>370</v>
      </c>
      <c r="H4" s="87" t="s">
        <v>371</v>
      </c>
      <c r="I4" s="87" t="s">
        <v>372</v>
      </c>
      <c r="J4" s="88" t="s">
        <v>192</v>
      </c>
      <c r="K4" s="88"/>
      <c r="L4" s="88"/>
      <c r="M4" s="88"/>
      <c r="N4" s="89"/>
      <c r="O4" s="88"/>
      <c r="P4" s="88"/>
      <c r="Q4" s="90"/>
      <c r="R4" s="88"/>
      <c r="S4" s="89"/>
      <c r="T4" s="91"/>
    </row>
    <row r="5" ht="24" customHeight="1" spans="1:20">
      <c r="A5" s="14"/>
      <c r="B5" s="92"/>
      <c r="C5" s="92"/>
      <c r="D5" s="92"/>
      <c r="E5" s="92"/>
      <c r="F5" s="92"/>
      <c r="G5" s="92"/>
      <c r="H5" s="93"/>
      <c r="I5" s="93"/>
      <c r="J5" s="93" t="s">
        <v>55</v>
      </c>
      <c r="K5" s="93" t="s">
        <v>58</v>
      </c>
      <c r="L5" s="93" t="s">
        <v>358</v>
      </c>
      <c r="M5" s="93" t="s">
        <v>359</v>
      </c>
      <c r="N5" s="94" t="s">
        <v>360</v>
      </c>
      <c r="O5" s="95" t="s">
        <v>361</v>
      </c>
      <c r="P5" s="95"/>
      <c r="Q5" s="96"/>
      <c r="R5" s="95"/>
      <c r="S5" s="97"/>
      <c r="T5" s="98"/>
    </row>
    <row r="6" ht="54" customHeight="1" spans="1:20">
      <c r="A6" s="17"/>
      <c r="B6" s="98"/>
      <c r="C6" s="98"/>
      <c r="D6" s="98"/>
      <c r="E6" s="98"/>
      <c r="F6" s="98"/>
      <c r="G6" s="98"/>
      <c r="H6" s="99"/>
      <c r="I6" s="99"/>
      <c r="J6" s="99"/>
      <c r="K6" s="99" t="s">
        <v>57</v>
      </c>
      <c r="L6" s="99"/>
      <c r="M6" s="99"/>
      <c r="N6" s="100"/>
      <c r="O6" s="99" t="s">
        <v>57</v>
      </c>
      <c r="P6" s="99" t="s">
        <v>64</v>
      </c>
      <c r="Q6" s="98" t="s">
        <v>65</v>
      </c>
      <c r="R6" s="99" t="s">
        <v>66</v>
      </c>
      <c r="S6" s="100" t="s">
        <v>67</v>
      </c>
      <c r="T6" s="98" t="s">
        <v>68</v>
      </c>
    </row>
    <row r="7" ht="17.25" customHeight="1" spans="1:20">
      <c r="A7" s="18">
        <v>1</v>
      </c>
      <c r="B7" s="98">
        <v>2</v>
      </c>
      <c r="C7" s="18">
        <v>3</v>
      </c>
      <c r="D7" s="18">
        <v>4</v>
      </c>
      <c r="E7" s="98">
        <v>5</v>
      </c>
      <c r="F7" s="18">
        <v>6</v>
      </c>
      <c r="G7" s="18">
        <v>7</v>
      </c>
      <c r="H7" s="98">
        <v>8</v>
      </c>
      <c r="I7" s="18">
        <v>9</v>
      </c>
      <c r="J7" s="18">
        <v>10</v>
      </c>
      <c r="K7" s="98">
        <v>11</v>
      </c>
      <c r="L7" s="18">
        <v>12</v>
      </c>
      <c r="M7" s="18">
        <v>13</v>
      </c>
      <c r="N7" s="98">
        <v>14</v>
      </c>
      <c r="O7" s="18">
        <v>15</v>
      </c>
      <c r="P7" s="18">
        <v>16</v>
      </c>
      <c r="Q7" s="98">
        <v>17</v>
      </c>
      <c r="R7" s="18">
        <v>18</v>
      </c>
      <c r="S7" s="18">
        <v>19</v>
      </c>
      <c r="T7" s="18">
        <v>20</v>
      </c>
    </row>
    <row r="8" ht="21" customHeight="1" spans="1:20">
      <c r="A8" s="101"/>
      <c r="B8" s="102"/>
      <c r="C8" s="102"/>
      <c r="D8" s="102"/>
      <c r="E8" s="102"/>
      <c r="F8" s="102"/>
      <c r="G8" s="102"/>
      <c r="H8" s="103"/>
      <c r="I8" s="103"/>
      <c r="J8" s="77"/>
      <c r="K8" s="77"/>
      <c r="L8" s="77"/>
      <c r="M8" s="77"/>
      <c r="N8" s="77"/>
      <c r="O8" s="77"/>
      <c r="P8" s="77"/>
      <c r="Q8" s="104"/>
      <c r="R8" s="104"/>
      <c r="S8" s="77"/>
      <c r="T8" s="77"/>
    </row>
    <row r="9" ht="21" customHeight="1" spans="1:20">
      <c r="A9" s="105" t="s">
        <v>174</v>
      </c>
      <c r="B9" s="106"/>
      <c r="C9" s="106"/>
      <c r="D9" s="106"/>
      <c r="E9" s="106"/>
      <c r="F9" s="106"/>
      <c r="G9" s="106"/>
      <c r="H9" s="107"/>
      <c r="I9" s="108"/>
      <c r="J9" s="77"/>
      <c r="K9" s="77"/>
      <c r="L9" s="77"/>
      <c r="M9" s="77"/>
      <c r="N9" s="77"/>
      <c r="O9" s="77"/>
      <c r="P9" s="77"/>
      <c r="Q9" s="104"/>
      <c r="R9" s="104"/>
      <c r="S9" s="77"/>
      <c r="T9" s="77"/>
    </row>
    <row r="10" customHeight="1" spans="1:20">
      <c r="A10" t="s">
        <v>373</v>
      </c>
    </row>
  </sheetData>
  <mergeCells count="19">
    <mergeCell ref="A2:T2"/>
    <mergeCell ref="A3:I3"/>
    <mergeCell ref="J4:T4"/>
    <mergeCell ref="O5:T5"/>
    <mergeCell ref="A9:I9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5:N6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E9"/>
  <sheetViews>
    <sheetView showZeros="0" workbookViewId="0">
      <selection activeCell="B14" sqref="B14"/>
    </sheetView>
  </sheetViews>
  <sheetFormatPr defaultColWidth="9.14545454545454" defaultRowHeight="14.25" customHeight="1" outlineLevelCol="4"/>
  <cols>
    <col min="1" max="1" width="37.7090909090909" customWidth="1"/>
    <col min="2" max="4" width="20" customWidth="1"/>
    <col min="5" max="5" width="24.4727272727273" customWidth="1"/>
  </cols>
  <sheetData>
    <row r="1" ht="17.25" customHeight="1" spans="1:5">
      <c r="D1" s="70"/>
      <c r="E1" s="2" t="s">
        <v>374</v>
      </c>
    </row>
    <row r="2" ht="41.25" customHeight="1" spans="1:5">
      <c r="A2" s="71" t="str">
        <f>"2026"&amp;"年对下转移支付预算表"</f>
        <v>2026年对下转移支付预算表</v>
      </c>
      <c r="B2" s="3"/>
      <c r="C2" s="3"/>
      <c r="D2" s="3"/>
      <c r="E2" s="65"/>
    </row>
    <row r="3" ht="18" customHeight="1" spans="1:5">
      <c r="A3" s="72" t="str">
        <f>"单位名称："&amp;"中国共产主义青年团嵩明县委员会"</f>
        <v>单位名称：中国共产主义青年团嵩明县委员会</v>
      </c>
      <c r="B3" s="73"/>
      <c r="C3" s="73"/>
      <c r="D3" s="74"/>
      <c r="E3" s="7" t="s">
        <v>1</v>
      </c>
    </row>
    <row r="4" ht="19.5" customHeight="1" spans="1:5">
      <c r="A4" s="27" t="s">
        <v>375</v>
      </c>
      <c r="B4" s="10" t="s">
        <v>192</v>
      </c>
      <c r="C4" s="11"/>
      <c r="D4" s="11"/>
      <c r="E4" s="67" t="s">
        <v>376</v>
      </c>
    </row>
    <row r="5" ht="40.5" customHeight="1" spans="1:5">
      <c r="A5" s="18"/>
      <c r="B5" s="28" t="s">
        <v>55</v>
      </c>
      <c r="C5" s="9" t="s">
        <v>58</v>
      </c>
      <c r="D5" s="75" t="s">
        <v>358</v>
      </c>
      <c r="E5" s="29" t="s">
        <v>377</v>
      </c>
    </row>
    <row r="6" ht="19.5" customHeight="1" spans="1:5">
      <c r="A6" s="19">
        <v>1</v>
      </c>
      <c r="B6" s="19">
        <v>2</v>
      </c>
      <c r="C6" s="19">
        <v>3</v>
      </c>
      <c r="D6" s="76">
        <v>4</v>
      </c>
      <c r="E6" s="29">
        <v>5</v>
      </c>
    </row>
    <row r="7" ht="19.5" customHeight="1" spans="1:5">
      <c r="A7" s="30"/>
      <c r="B7" s="77"/>
      <c r="C7" s="77"/>
      <c r="D7" s="77"/>
      <c r="E7" s="77"/>
    </row>
    <row r="8" ht="19.5" customHeight="1" spans="1:5">
      <c r="A8" s="68"/>
      <c r="B8" s="77"/>
      <c r="C8" s="77"/>
      <c r="D8" s="77"/>
      <c r="E8" s="77"/>
    </row>
    <row r="9" customHeight="1" spans="1:5">
      <c r="A9" t="s">
        <v>378</v>
      </c>
    </row>
  </sheetData>
  <mergeCells count="4">
    <mergeCell ref="A2:E2"/>
    <mergeCell ref="A3:D3"/>
    <mergeCell ref="B4:D4"/>
    <mergeCell ref="A4:A5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J8"/>
  <sheetViews>
    <sheetView showZeros="0" workbookViewId="0">
      <selection activeCell="B12" sqref="B12"/>
    </sheetView>
  </sheetViews>
  <sheetFormatPr defaultColWidth="9.14545454545454" defaultRowHeight="12" customHeight="1" outlineLevelRow="7"/>
  <cols>
    <col min="1" max="1" width="34.2818181818182" customWidth="1"/>
    <col min="2" max="2" width="29" customWidth="1"/>
    <col min="3" max="5" width="23.5727272727273" customWidth="1"/>
    <col min="6" max="6" width="11.2818181818182" customWidth="1"/>
    <col min="7" max="7" width="25.1454545454545" customWidth="1"/>
    <col min="8" max="8" width="15.5727272727273" customWidth="1"/>
    <col min="9" max="9" width="13.4272727272727" customWidth="1"/>
    <col min="10" max="10" width="18.8545454545455" customWidth="1"/>
  </cols>
  <sheetData>
    <row r="1" ht="16.5" customHeight="1" spans="1:10">
      <c r="J1" s="2" t="s">
        <v>379</v>
      </c>
    </row>
    <row r="2" ht="41.25" customHeight="1" spans="1:10">
      <c r="A2" s="64" t="str">
        <f>"2026"&amp;"年对下转移支付绩效目标表"</f>
        <v>2026年对下转移支付绩效目标表</v>
      </c>
      <c r="B2" s="3"/>
      <c r="C2" s="3"/>
      <c r="D2" s="3"/>
      <c r="E2" s="3"/>
      <c r="F2" s="65"/>
      <c r="G2" s="3"/>
      <c r="H2" s="65"/>
      <c r="I2" s="65"/>
      <c r="J2" s="3"/>
    </row>
    <row r="3" ht="17.25" customHeight="1" spans="1:10">
      <c r="A3" s="4" t="str">
        <f>"单位名称："&amp;"中国共产主义青年团嵩明县委员会"</f>
        <v>单位名称：中国共产主义青年团嵩明县委员会</v>
      </c>
    </row>
    <row r="4" ht="44.25" customHeight="1" spans="1:10">
      <c r="A4" s="66" t="s">
        <v>375</v>
      </c>
      <c r="B4" s="66" t="s">
        <v>280</v>
      </c>
      <c r="C4" s="66" t="s">
        <v>281</v>
      </c>
      <c r="D4" s="66" t="s">
        <v>282</v>
      </c>
      <c r="E4" s="66" t="s">
        <v>283</v>
      </c>
      <c r="F4" s="67" t="s">
        <v>284</v>
      </c>
      <c r="G4" s="66" t="s">
        <v>285</v>
      </c>
      <c r="H4" s="67" t="s">
        <v>286</v>
      </c>
      <c r="I4" s="67" t="s">
        <v>287</v>
      </c>
      <c r="J4" s="66" t="s">
        <v>288</v>
      </c>
    </row>
    <row r="5" ht="14.25" customHeight="1" spans="1:10">
      <c r="A5" s="66">
        <v>1</v>
      </c>
      <c r="B5" s="66">
        <v>2</v>
      </c>
      <c r="C5" s="66">
        <v>3</v>
      </c>
      <c r="D5" s="66">
        <v>4</v>
      </c>
      <c r="E5" s="66">
        <v>5</v>
      </c>
      <c r="F5" s="67">
        <v>6</v>
      </c>
      <c r="G5" s="66">
        <v>7</v>
      </c>
      <c r="H5" s="67">
        <v>8</v>
      </c>
      <c r="I5" s="67">
        <v>9</v>
      </c>
      <c r="J5" s="66">
        <v>10</v>
      </c>
    </row>
    <row r="6" ht="42" customHeight="1" spans="1:10">
      <c r="A6" s="30"/>
      <c r="B6" s="68"/>
      <c r="C6" s="68"/>
      <c r="D6" s="68"/>
      <c r="E6" s="55"/>
      <c r="F6" s="69"/>
      <c r="G6" s="55"/>
      <c r="H6" s="69"/>
      <c r="I6" s="69"/>
      <c r="J6" s="55"/>
    </row>
    <row r="7" ht="42" customHeight="1" spans="1:10">
      <c r="A7" s="30"/>
      <c r="B7" s="20"/>
      <c r="C7" s="20"/>
      <c r="D7" s="20"/>
      <c r="E7" s="30"/>
      <c r="F7" s="20"/>
      <c r="G7" s="30"/>
      <c r="H7" s="20"/>
      <c r="I7" s="20"/>
      <c r="J7" s="30"/>
    </row>
    <row r="8" customHeight="1" spans="1:10">
      <c r="A8" t="s">
        <v>378</v>
      </c>
    </row>
  </sheetData>
  <mergeCells count="2">
    <mergeCell ref="A2:J2"/>
    <mergeCell ref="A3:H3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I9"/>
  <sheetViews>
    <sheetView showZeros="0" workbookViewId="0">
      <selection activeCell="C14" sqref="C14"/>
    </sheetView>
  </sheetViews>
  <sheetFormatPr defaultColWidth="10.4272727272727" defaultRowHeight="14.25" customHeight="1"/>
  <cols>
    <col min="1" max="3" width="33.7090909090909" customWidth="1"/>
    <col min="4" max="4" width="45.5727272727273" customWidth="1"/>
    <col min="5" max="5" width="27.5727272727273" customWidth="1"/>
    <col min="6" max="6" width="21.7090909090909" customWidth="1"/>
    <col min="7" max="9" width="26.2818181818182" customWidth="1"/>
  </cols>
  <sheetData>
    <row r="1" customHeight="1" spans="1:9">
      <c r="A1" s="37"/>
      <c r="B1" s="38"/>
      <c r="C1" s="38"/>
      <c r="D1" s="39"/>
      <c r="E1" s="39"/>
      <c r="F1" s="39"/>
      <c r="G1" s="38"/>
      <c r="H1" s="38"/>
      <c r="I1" s="40" t="s">
        <v>380</v>
      </c>
    </row>
    <row r="2" ht="41.25" customHeight="1" spans="1:9">
      <c r="A2" s="41" t="str">
        <f>"2026"&amp;"年新增资产配置预算表"</f>
        <v>2026年新增资产配置预算表</v>
      </c>
      <c r="B2" s="42"/>
      <c r="C2" s="42"/>
      <c r="D2" s="43"/>
      <c r="E2" s="43"/>
      <c r="F2" s="43"/>
      <c r="G2" s="42"/>
      <c r="H2" s="42"/>
      <c r="I2" s="43"/>
    </row>
    <row r="3" customHeight="1" spans="1:9">
      <c r="A3" s="44" t="str">
        <f>"单位名称："&amp;"中国共产主义青年团嵩明县委员会"</f>
        <v>单位名称：中国共产主义青年团嵩明县委员会</v>
      </c>
      <c r="B3" s="45"/>
      <c r="C3" s="45"/>
      <c r="D3" s="46"/>
      <c r="F3" s="43"/>
      <c r="G3" s="42"/>
      <c r="H3" s="42"/>
      <c r="I3" s="47" t="s">
        <v>1</v>
      </c>
    </row>
    <row r="4" ht="28.5" customHeight="1" spans="1:9">
      <c r="A4" s="48" t="s">
        <v>184</v>
      </c>
      <c r="B4" s="49" t="s">
        <v>185</v>
      </c>
      <c r="C4" s="50" t="s">
        <v>381</v>
      </c>
      <c r="D4" s="48" t="s">
        <v>382</v>
      </c>
      <c r="E4" s="48" t="s">
        <v>383</v>
      </c>
      <c r="F4" s="48" t="s">
        <v>384</v>
      </c>
      <c r="G4" s="49" t="s">
        <v>385</v>
      </c>
      <c r="H4" s="29"/>
      <c r="I4" s="48"/>
    </row>
    <row r="5" ht="21" customHeight="1" spans="1:9">
      <c r="A5" s="50"/>
      <c r="B5" s="51"/>
      <c r="C5" s="51"/>
      <c r="D5" s="52"/>
      <c r="E5" s="51"/>
      <c r="F5" s="51"/>
      <c r="G5" s="49" t="s">
        <v>356</v>
      </c>
      <c r="H5" s="49" t="s">
        <v>386</v>
      </c>
      <c r="I5" s="49" t="s">
        <v>387</v>
      </c>
    </row>
    <row r="6" ht="17.25" customHeight="1" spans="1:9">
      <c r="A6" s="53" t="s">
        <v>82</v>
      </c>
      <c r="B6" s="54" t="s">
        <v>83</v>
      </c>
      <c r="C6" s="53" t="s">
        <v>84</v>
      </c>
      <c r="D6" s="55" t="s">
        <v>85</v>
      </c>
      <c r="E6" s="53" t="s">
        <v>86</v>
      </c>
      <c r="F6" s="54" t="s">
        <v>87</v>
      </c>
      <c r="G6" s="56" t="s">
        <v>88</v>
      </c>
      <c r="H6" s="55" t="s">
        <v>89</v>
      </c>
      <c r="I6" s="55">
        <v>9</v>
      </c>
    </row>
    <row r="7" ht="19.5" customHeight="1" spans="1:9">
      <c r="A7" s="57"/>
      <c r="B7" s="33"/>
      <c r="C7" s="33"/>
      <c r="D7" s="30"/>
      <c r="E7" s="20"/>
      <c r="F7" s="56"/>
      <c r="G7" s="58"/>
      <c r="H7" s="59"/>
      <c r="I7" s="59"/>
    </row>
    <row r="8" ht="19.5" customHeight="1" spans="1:9">
      <c r="A8" s="60" t="s">
        <v>55</v>
      </c>
      <c r="B8" s="61"/>
      <c r="C8" s="61"/>
      <c r="D8" s="62"/>
      <c r="E8" s="63"/>
      <c r="F8" s="63"/>
      <c r="G8" s="58"/>
      <c r="H8" s="59"/>
      <c r="I8" s="59"/>
    </row>
    <row r="9" customHeight="1" spans="1:9">
      <c r="A9" t="s">
        <v>388</v>
      </c>
    </row>
  </sheetData>
  <mergeCells count="10">
    <mergeCell ref="A2:I2"/>
    <mergeCell ref="A3:C3"/>
    <mergeCell ref="G4:I4"/>
    <mergeCell ref="A8:F8"/>
    <mergeCell ref="A4:A5"/>
    <mergeCell ref="B4:B5"/>
    <mergeCell ref="C4:C5"/>
    <mergeCell ref="D4:D5"/>
    <mergeCell ref="E4:E5"/>
    <mergeCell ref="F4:F5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K11"/>
  <sheetViews>
    <sheetView showZeros="0" workbookViewId="0">
      <selection activeCell="B14" sqref="B14"/>
    </sheetView>
  </sheetViews>
  <sheetFormatPr defaultColWidth="9.14545454545454" defaultRowHeight="14.25" customHeight="1"/>
  <cols>
    <col min="1" max="1" width="19.2818181818182" customWidth="1"/>
    <col min="2" max="2" width="33.8454545454545" customWidth="1"/>
    <col min="3" max="3" width="23.8545454545455" customWidth="1"/>
    <col min="4" max="4" width="11.1454545454545" customWidth="1"/>
    <col min="5" max="5" width="17.7090909090909" customWidth="1"/>
    <col min="6" max="6" width="9.85454545454546" customWidth="1"/>
    <col min="7" max="7" width="17.7090909090909" customWidth="1"/>
    <col min="8" max="11" width="23.1454545454545" customWidth="1"/>
  </cols>
  <sheetData>
    <row r="1" customHeight="1" spans="1:11">
      <c r="D1" s="1"/>
      <c r="E1" s="1"/>
      <c r="F1" s="1"/>
      <c r="G1" s="1"/>
      <c r="K1" s="2" t="s">
        <v>389</v>
      </c>
    </row>
    <row r="2" ht="41.25" customHeight="1" spans="1:11">
      <c r="A2" s="3" t="str">
        <f>"2026"&amp;"年上级转移支付补助项目支出预算表"</f>
        <v>2026年上级转移支付补助项目支出预算表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3.5" customHeight="1" spans="1:11">
      <c r="A3" s="4" t="str">
        <f>"单位名称："&amp;"中国共产主义青年团嵩明县委员会"</f>
        <v>单位名称：中国共产主义青年团嵩明县委员会</v>
      </c>
      <c r="B3" s="5"/>
      <c r="C3" s="5"/>
      <c r="D3" s="5"/>
      <c r="E3" s="5"/>
      <c r="F3" s="5"/>
      <c r="G3" s="5"/>
      <c r="H3" s="6"/>
      <c r="I3" s="6"/>
      <c r="J3" s="6"/>
      <c r="K3" s="7" t="s">
        <v>1</v>
      </c>
    </row>
    <row r="4" ht="21.75" customHeight="1" spans="1:11">
      <c r="A4" s="8" t="s">
        <v>252</v>
      </c>
      <c r="B4" s="8" t="s">
        <v>187</v>
      </c>
      <c r="C4" s="8" t="s">
        <v>253</v>
      </c>
      <c r="D4" s="9" t="s">
        <v>188</v>
      </c>
      <c r="E4" s="9" t="s">
        <v>189</v>
      </c>
      <c r="F4" s="9" t="s">
        <v>254</v>
      </c>
      <c r="G4" s="9" t="s">
        <v>255</v>
      </c>
      <c r="H4" s="27" t="s">
        <v>55</v>
      </c>
      <c r="I4" s="10" t="s">
        <v>390</v>
      </c>
      <c r="J4" s="11"/>
      <c r="K4" s="12"/>
    </row>
    <row r="5" ht="21.75" customHeight="1" spans="1:11">
      <c r="A5" s="13"/>
      <c r="B5" s="13"/>
      <c r="C5" s="13"/>
      <c r="D5" s="14"/>
      <c r="E5" s="14"/>
      <c r="F5" s="14"/>
      <c r="G5" s="14"/>
      <c r="H5" s="28"/>
      <c r="I5" s="9" t="s">
        <v>58</v>
      </c>
      <c r="J5" s="9" t="s">
        <v>59</v>
      </c>
      <c r="K5" s="9" t="s">
        <v>60</v>
      </c>
    </row>
    <row r="6" ht="40.5" customHeight="1" spans="1:11">
      <c r="A6" s="16"/>
      <c r="B6" s="16"/>
      <c r="C6" s="16"/>
      <c r="D6" s="17"/>
      <c r="E6" s="17"/>
      <c r="F6" s="17"/>
      <c r="G6" s="17"/>
      <c r="H6" s="18"/>
      <c r="I6" s="17" t="s">
        <v>57</v>
      </c>
      <c r="J6" s="17"/>
      <c r="K6" s="17"/>
    </row>
    <row r="7" ht="15" customHeight="1" spans="1:11">
      <c r="A7" s="19">
        <v>1</v>
      </c>
      <c r="B7" s="19">
        <v>2</v>
      </c>
      <c r="C7" s="19">
        <v>3</v>
      </c>
      <c r="D7" s="19">
        <v>4</v>
      </c>
      <c r="E7" s="19">
        <v>5</v>
      </c>
      <c r="F7" s="19">
        <v>6</v>
      </c>
      <c r="G7" s="19">
        <v>7</v>
      </c>
      <c r="H7" s="19">
        <v>8</v>
      </c>
      <c r="I7" s="19">
        <v>9</v>
      </c>
      <c r="J7" s="29">
        <v>10</v>
      </c>
      <c r="K7" s="29">
        <v>11</v>
      </c>
    </row>
    <row r="8" ht="18.75" customHeight="1" spans="1:11">
      <c r="A8" s="30"/>
      <c r="B8" s="20"/>
      <c r="C8" s="30"/>
      <c r="D8" s="30"/>
      <c r="E8" s="30"/>
      <c r="F8" s="30"/>
      <c r="G8" s="30"/>
      <c r="H8" s="31"/>
      <c r="I8" s="32"/>
      <c r="J8" s="32"/>
      <c r="K8" s="31"/>
    </row>
    <row r="9" ht="18.75" customHeight="1" spans="1:11">
      <c r="A9" s="33"/>
      <c r="B9" s="20"/>
      <c r="C9" s="20"/>
      <c r="D9" s="20"/>
      <c r="E9" s="20"/>
      <c r="F9" s="20"/>
      <c r="G9" s="20"/>
      <c r="H9" s="22"/>
      <c r="I9" s="22"/>
      <c r="J9" s="22"/>
      <c r="K9" s="31"/>
    </row>
    <row r="10" ht="18.75" customHeight="1" spans="1:11">
      <c r="A10" s="34" t="s">
        <v>174</v>
      </c>
      <c r="B10" s="35"/>
      <c r="C10" s="35"/>
      <c r="D10" s="35"/>
      <c r="E10" s="35"/>
      <c r="F10" s="35"/>
      <c r="G10" s="36"/>
      <c r="H10" s="22"/>
      <c r="I10" s="22"/>
      <c r="J10" s="22"/>
      <c r="K10" s="31"/>
    </row>
    <row r="11" customHeight="1" spans="1:11">
      <c r="A11" t="s">
        <v>391</v>
      </c>
    </row>
  </sheetData>
  <mergeCells count="15"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G16"/>
  <sheetViews>
    <sheetView showZeros="0" workbookViewId="0">
      <selection activeCell="C43" sqref="C43"/>
    </sheetView>
  </sheetViews>
  <sheetFormatPr defaultColWidth="9.14545454545454" defaultRowHeight="14.25" customHeight="1" outlineLevelCol="6"/>
  <cols>
    <col min="1" max="1" width="35.2818181818182" customWidth="1"/>
    <col min="2" max="4" width="28" customWidth="1"/>
    <col min="5" max="7" width="23.8545454545455" customWidth="1"/>
  </cols>
  <sheetData>
    <row r="1" ht="13.5" customHeight="1" spans="1:7">
      <c r="D1" s="1"/>
      <c r="G1" s="2" t="s">
        <v>392</v>
      </c>
    </row>
    <row r="2" ht="41.25" customHeight="1" spans="1:7">
      <c r="A2" s="3" t="str">
        <f>"2026"&amp;"年部门项目中期规划预算表"</f>
        <v>2026年部门项目中期规划预算表</v>
      </c>
      <c r="B2" s="3"/>
      <c r="C2" s="3"/>
      <c r="D2" s="3"/>
      <c r="E2" s="3"/>
      <c r="F2" s="3"/>
      <c r="G2" s="3"/>
    </row>
    <row r="3" ht="13.5" customHeight="1" spans="1:7">
      <c r="A3" s="4" t="str">
        <f>"单位名称："&amp;"中国共产主义青年团嵩明县委员会"</f>
        <v>单位名称：中国共产主义青年团嵩明县委员会</v>
      </c>
      <c r="B3" s="5"/>
      <c r="C3" s="5"/>
      <c r="D3" s="5"/>
      <c r="E3" s="6"/>
      <c r="F3" s="6"/>
      <c r="G3" s="7" t="s">
        <v>1</v>
      </c>
    </row>
    <row r="4" ht="21.75" customHeight="1" spans="1:7">
      <c r="A4" s="8" t="s">
        <v>253</v>
      </c>
      <c r="B4" s="8" t="s">
        <v>252</v>
      </c>
      <c r="C4" s="8" t="s">
        <v>187</v>
      </c>
      <c r="D4" s="9" t="s">
        <v>393</v>
      </c>
      <c r="E4" s="10" t="s">
        <v>58</v>
      </c>
      <c r="F4" s="11"/>
      <c r="G4" s="12"/>
    </row>
    <row r="5" ht="21.75" customHeight="1" spans="1:7">
      <c r="A5" s="13"/>
      <c r="B5" s="13"/>
      <c r="C5" s="13"/>
      <c r="D5" s="14"/>
      <c r="E5" s="15" t="str">
        <f>"2026"&amp;"年"</f>
        <v>2026年</v>
      </c>
      <c r="F5" s="9" t="str">
        <f>("2026"+1)&amp;"年"</f>
        <v>2027年</v>
      </c>
      <c r="G5" s="9" t="str">
        <f>("2026"+2)&amp;"年"</f>
        <v>2028年</v>
      </c>
    </row>
    <row r="6" ht="40.5" customHeight="1" spans="1:7">
      <c r="A6" s="16"/>
      <c r="B6" s="16"/>
      <c r="C6" s="16"/>
      <c r="D6" s="17"/>
      <c r="E6" s="18"/>
      <c r="F6" s="17" t="s">
        <v>57</v>
      </c>
      <c r="G6" s="17"/>
    </row>
    <row r="7" ht="15" customHeight="1" spans="1:7">
      <c r="A7" s="19">
        <v>1</v>
      </c>
      <c r="B7" s="19">
        <v>2</v>
      </c>
      <c r="C7" s="19">
        <v>3</v>
      </c>
      <c r="D7" s="19">
        <v>4</v>
      </c>
      <c r="E7" s="19">
        <v>5</v>
      </c>
      <c r="F7" s="19">
        <v>6</v>
      </c>
      <c r="G7" s="19">
        <v>7</v>
      </c>
    </row>
    <row r="8" ht="17.25" customHeight="1" spans="1:7">
      <c r="A8" s="20" t="s">
        <v>70</v>
      </c>
      <c r="B8" s="21"/>
      <c r="C8" s="21"/>
      <c r="D8" s="20"/>
      <c r="E8" s="22">
        <v>702889</v>
      </c>
      <c r="F8" s="22"/>
      <c r="G8" s="22"/>
    </row>
    <row r="9" ht="18.75" customHeight="1" spans="1:7">
      <c r="A9" s="20"/>
      <c r="B9" s="20" t="s">
        <v>394</v>
      </c>
      <c r="C9" s="20" t="s">
        <v>260</v>
      </c>
      <c r="D9" s="20" t="s">
        <v>395</v>
      </c>
      <c r="E9" s="22">
        <v>70000</v>
      </c>
      <c r="F9" s="22"/>
      <c r="G9" s="22"/>
    </row>
    <row r="10" ht="18.75" customHeight="1" spans="1:7">
      <c r="A10" s="23"/>
      <c r="B10" s="20" t="s">
        <v>394</v>
      </c>
      <c r="C10" s="20" t="s">
        <v>264</v>
      </c>
      <c r="D10" s="20" t="s">
        <v>395</v>
      </c>
      <c r="E10" s="22">
        <v>61520</v>
      </c>
      <c r="F10" s="22"/>
      <c r="G10" s="22"/>
    </row>
    <row r="11" ht="18.75" customHeight="1" spans="1:7">
      <c r="A11" s="23"/>
      <c r="B11" s="20" t="s">
        <v>394</v>
      </c>
      <c r="C11" s="20" t="s">
        <v>268</v>
      </c>
      <c r="D11" s="20" t="s">
        <v>395</v>
      </c>
      <c r="E11" s="22">
        <v>4758</v>
      </c>
      <c r="F11" s="22"/>
      <c r="G11" s="22"/>
    </row>
    <row r="12" ht="18.75" customHeight="1" spans="1:7">
      <c r="A12" s="23"/>
      <c r="B12" s="20" t="s">
        <v>394</v>
      </c>
      <c r="C12" s="20" t="s">
        <v>270</v>
      </c>
      <c r="D12" s="20" t="s">
        <v>395</v>
      </c>
      <c r="E12" s="22">
        <v>20507</v>
      </c>
      <c r="F12" s="22"/>
      <c r="G12" s="22"/>
    </row>
    <row r="13" ht="18.75" customHeight="1" spans="1:7">
      <c r="A13" s="23"/>
      <c r="B13" s="20" t="s">
        <v>394</v>
      </c>
      <c r="C13" s="20" t="s">
        <v>272</v>
      </c>
      <c r="D13" s="20" t="s">
        <v>395</v>
      </c>
      <c r="E13" s="22">
        <v>24304</v>
      </c>
      <c r="F13" s="22"/>
      <c r="G13" s="22"/>
    </row>
    <row r="14" ht="18.75" customHeight="1" spans="1:7">
      <c r="A14" s="23"/>
      <c r="B14" s="20" t="s">
        <v>396</v>
      </c>
      <c r="C14" s="20" t="s">
        <v>275</v>
      </c>
      <c r="D14" s="20" t="s">
        <v>395</v>
      </c>
      <c r="E14" s="22">
        <v>508800</v>
      </c>
      <c r="F14" s="22"/>
      <c r="G14" s="22"/>
    </row>
    <row r="15" ht="18.75" customHeight="1" spans="1:7">
      <c r="A15" s="23"/>
      <c r="B15" s="20" t="s">
        <v>397</v>
      </c>
      <c r="C15" s="20" t="s">
        <v>278</v>
      </c>
      <c r="D15" s="20" t="s">
        <v>395</v>
      </c>
      <c r="E15" s="22">
        <v>13000</v>
      </c>
      <c r="F15" s="22"/>
      <c r="G15" s="22"/>
    </row>
    <row r="16" ht="18.75" customHeight="1" spans="1:7">
      <c r="A16" s="24" t="s">
        <v>55</v>
      </c>
      <c r="B16" s="25" t="s">
        <v>398</v>
      </c>
      <c r="C16" s="25"/>
      <c r="D16" s="26"/>
      <c r="E16" s="22">
        <v>702889</v>
      </c>
      <c r="F16" s="22"/>
      <c r="G16" s="22"/>
    </row>
  </sheetData>
  <mergeCells count="11">
    <mergeCell ref="A2:G2"/>
    <mergeCell ref="A3:D3"/>
    <mergeCell ref="E4:G4"/>
    <mergeCell ref="A16:D16"/>
    <mergeCell ref="A4:A6"/>
    <mergeCell ref="B4:B6"/>
    <mergeCell ref="C4:C6"/>
    <mergeCell ref="D4:D6"/>
    <mergeCell ref="E5:E6"/>
    <mergeCell ref="F5:F6"/>
    <mergeCell ref="G5:G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部门财务收支预算总表01-1</vt:lpstr>
      <vt:lpstr>部门收入预算表01-2</vt:lpstr>
      <vt:lpstr>部门支出预算表01-3</vt:lpstr>
      <vt:lpstr>部门财政拨款收支预算总表02-1</vt:lpstr>
      <vt:lpstr>一般公共预算支出预算表02-2</vt:lpstr>
      <vt:lpstr>一般公共预算“三公”经费支出预算表03</vt:lpstr>
      <vt:lpstr>部门基本支出预算表04</vt:lpstr>
      <vt:lpstr>部门项目支出预算表05-1</vt:lpstr>
      <vt:lpstr>部门项目支出绩效目标表05-2</vt:lpstr>
      <vt:lpstr>部门政府性基金预算支出预算表06</vt:lpstr>
      <vt:lpstr>部门政府采购预算表07</vt:lpstr>
      <vt:lpstr>部门政府购买服务预算表08</vt:lpstr>
      <vt:lpstr>对下转移支付预算表09-1</vt:lpstr>
      <vt:lpstr>对下转移支付绩效目标表09-2</vt:lpstr>
      <vt:lpstr>新增资产配置表10</vt:lpstr>
      <vt:lpstr>上级转移支付补助项目支出预算表11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景鸿成</cp:lastModifiedBy>
  <dcterms:created xsi:type="dcterms:W3CDTF">2026-03-04T03:26:00Z</dcterms:created>
  <dcterms:modified xsi:type="dcterms:W3CDTF">2026-03-13T08:41:08Z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68D060F3BF134B65A2903F3407806B0D_13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