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4"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<sst xmlns="http://schemas.openxmlformats.org/spreadsheetml/2006/main" count="1287" uniqueCount="439">
  <si>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</si>
  <si>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</si>
  <si>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</si>
  <si>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</si>
  <si>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</si>
  <si>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</si>
  <si>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</si>
  <si>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</si>
  <si>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</si>
  <si>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</si>
  <si>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</si>
  <si>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</si>
  <si>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</si>
  <si>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</si>
  <si>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</si>
  <si>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</si>
  <si>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</si>
  <si>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</si>
  <si>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</si>
  <si>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</si>
  <si>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</si>
  <si>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</si>
  <si>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</si>
  <si>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</si>
  <si>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</si>
  <si>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</si>
  <si>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</si>
  <si>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</si>
  <si>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</si>
  <si>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</si>
  <si>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</si>
  <si>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</si>
  <si>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</si>
  <si>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</si>
  <si>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</si>
  <si>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</si>
  <si>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</si>
  <si>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</si>
  <si>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</si>
  <si>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</si>
  <si>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</si>
  <si>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</si>
  <si>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</si>
  <si>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</si>
  <si>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</si>
  <si>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</si>
  <si>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</si>
  <si>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</si>
  <si>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</si>
  <si>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</si>
  <si>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</si>
  <si>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</si>
  <si>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</si>
  <si>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</si>
  <si>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</si>
  <si>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</si>
  <si>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</si>
  <si>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</si>
  <si>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</si>
  <si>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</si>
  <si>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</si>
  <si>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</si>
  <si>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</si>
  <si>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</si>
  <si>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</si>
  <si>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</si>
  <si>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</si>
  <si>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</si>
  <si>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</si>
  <si>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119001</t>
  </si>
  <si>
    <t>嵩明县财政局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</si>
  <si>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</si>
  <si>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</si>
  <si>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</si>
  <si>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</si>
  <si>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</si>
  <si>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</si>
  <si>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</si>
  <si>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</si>
  <si>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</si>
  <si>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</si>
  <si>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</si>
  <si>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</si>
  <si>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</si>
  <si>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</si>
  <si>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</si>
  <si>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</si>
  <si>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</si>
  <si>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</si>
  <si>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</si>
  <si>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</si>
  <si>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</si>
  <si>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</si>
  <si>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</si>
  <si>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</si>
  <si>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</si>
  <si>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</si>
  <si>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</si>
  <si>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</si>
  <si>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20106</t>
  </si>
  <si>
    <t>财政事务</t>
  </si>
  <si>
    <t>2010601</t>
  </si>
  <si>
    <t>行政运行</t>
  </si>
  <si>
    <t>2010607</t>
  </si>
  <si>
    <t>信息化建设</t>
  </si>
  <si>
    <t>2010608</t>
  </si>
  <si>
    <t>财政委托业务支出</t>
  </si>
  <si>
    <t>2010650</t>
  </si>
  <si>
    <t>事业运行</t>
  </si>
  <si>
    <t>2010699</t>
  </si>
  <si>
    <t>其他财政事务支出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</si>
  <si>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</si>
  <si>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</si>
  <si>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</si>
  <si>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</si>
  <si>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</si>
  <si>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</si>
  <si>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</si>
  <si>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</si>
  <si>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</si>
  <si>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</si>
  <si>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</si>
  <si>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</si>
  <si>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</si>
  <si>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</si>
  <si>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</si>
  <si>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</si>
  <si>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</si>
  <si>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</si>
  <si>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</si>
  <si>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</si>
  <si>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</si>
  <si>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</si>
  <si>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</si>
  <si>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</si>
  <si>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</si>
  <si>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</si>
  <si>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</si>
  <si>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</si>
  <si>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</si>
  <si>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</si>
  <si>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</si>
  <si>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</si>
  <si>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</si>
  <si>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</si>
  <si>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</si>
  <si>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</si>
  <si>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</si>
  <si>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</si>
  <si>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</si>
  <si>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</si>
  <si>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</si>
  <si>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</si>
  <si>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</si>
  <si>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</si>
  <si>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</si>
  <si>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</si>
  <si>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</si>
  <si>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</si>
  <si>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</si>
  <si>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</si>
  <si>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</si>
  <si>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</si>
  <si>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</si>
  <si>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</si>
  <si>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</si>
  <si>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</si>
  <si>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</si>
  <si>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</si>
  <si>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</si>
  <si>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</si>
  <si>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</si>
  <si>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</si>
  <si>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</si>
  <si>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</si>
  <si>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</si>
  <si>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</si>
  <si>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</si>
  <si>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</si>
  <si>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</si>
  <si>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</si>
  <si>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</si>
  <si>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</si>
  <si>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</si>
  <si>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</si>
  <si>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</si>
  <si>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</si>
  <si>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</si>
  <si>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</si>
  <si>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</si>
  <si>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</si>
  <si>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</si>
  <si>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</si>
  <si>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</si>
  <si>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</si>
  <si>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</si>
  <si>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</si>
  <si>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</si>
  <si>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</si>
  <si>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</si>
  <si>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</si>
  <si>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</si>
  <si>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</si>
  <si>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</si>
  <si>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</si>
  <si>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</si>
  <si>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</si>
  <si>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</si>
  <si>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</si>
  <si>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</si>
  <si>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</si>
  <si>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530127210000000018256</t>
  </si>
  <si>
    <t>行政人员支出工资</t>
  </si>
  <si>
    <t>30101</t>
  </si>
  <si>
    <t>基本工资</t>
  </si>
  <si>
    <t>30102</t>
  </si>
  <si>
    <t>津贴补贴</t>
  </si>
  <si>
    <t>30103</t>
  </si>
  <si>
    <t>奖金</t>
  </si>
  <si>
    <t>530127210000000018258</t>
  </si>
  <si>
    <t>事业人员支出工资</t>
  </si>
  <si>
    <t>30107</t>
  </si>
  <si>
    <t>绩效工资</t>
  </si>
  <si>
    <t>530127210000000018260</t>
  </si>
  <si>
    <t>社会保障缴费</t>
  </si>
  <si>
    <t>30108</t>
  </si>
  <si>
    <t>机关事业单位基本养老保险缴费</t>
  </si>
  <si>
    <t>30110</t>
  </si>
  <si>
    <t>职工基本医疗保险缴费</t>
  </si>
  <si>
    <t>30111</t>
  </si>
  <si>
    <t>公务员医疗补助缴费</t>
  </si>
  <si>
    <t>30112</t>
  </si>
  <si>
    <t>其他社会保障缴费</t>
  </si>
  <si>
    <t>530127210000000018262</t>
  </si>
  <si>
    <t>30113</t>
  </si>
  <si>
    <t>530127210000000018266</t>
  </si>
  <si>
    <t>公车购置及运维费</t>
  </si>
  <si>
    <t>30231</t>
  </si>
  <si>
    <t>公务用车运行维护费</t>
  </si>
  <si>
    <t>530127210000000018268</t>
  </si>
  <si>
    <t>公务交通补贴</t>
  </si>
  <si>
    <t>30239</t>
  </si>
  <si>
    <t>其他交通费用</t>
  </si>
  <si>
    <t>530127210000000018269</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</si>
  <si>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</si>
  <si>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</si>
  <si>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</si>
  <si>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</si>
  <si>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</si>
  <si>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</si>
  <si>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</si>
  <si>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</si>
  <si>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</si>
  <si>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</si>
  <si>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</si>
  <si>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</si>
  <si>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</si>
  <si>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</si>
  <si>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</si>
  <si>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</si>
  <si>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</si>
  <si>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530127231100001507738</t>
  </si>
  <si>
    <t>行政人员绩效奖励</t>
  </si>
  <si>
    <t>530127231100001507740</t>
  </si>
  <si>
    <t>离退休人员支出</t>
  </si>
  <si>
    <t>30305</t>
  </si>
  <si>
    <t>生活补助</t>
  </si>
  <si>
    <t>530127231100001507762</t>
  </si>
  <si>
    <t>30217</t>
  </si>
  <si>
    <t>530127241100002368033</t>
  </si>
  <si>
    <t>工会经费</t>
  </si>
  <si>
    <t>30228</t>
  </si>
  <si>
    <t>预算05-1表</t>
  </si>
  <si>
    <t>项目分类</t>
  </si>
  <si>
    <t>项目单位</t>
  </si>
  <si>
    <t>经济科目编码</t>
  </si>
  <si>
    <t>经济科目名称</t>
  </si>
  <si>
    <t>本年拨款</t>
  </si>
  <si>
    <t>其中：本次下达</t>
  </si>
  <si>
    <t>对个人和家庭的补助</t>
  </si>
  <si>
    <t>530127261100004995979</t>
  </si>
  <si>
    <t>遗属生活补助资金</t>
  </si>
  <si>
    <t>专项业务类</t>
  </si>
  <si>
    <t>530127241100002445951</t>
  </si>
  <si>
    <t>财政信息系统建设等经费</t>
  </si>
  <si>
    <t>530127241100002445984</t>
  </si>
  <si>
    <t>全县财会监督管理经费</t>
  </si>
  <si>
    <t>30227</t>
  </si>
  <si>
    <t>委托业务费</t>
  </si>
  <si>
    <t>30299</t>
  </si>
  <si>
    <t>其他商品和服务支出</t>
  </si>
  <si>
    <t>530127241100002446015</t>
  </si>
  <si>
    <t>财政管理服务经费</t>
  </si>
  <si>
    <t>530127241100002446076</t>
  </si>
  <si>
    <t>国有企业党工委党建工作经费</t>
  </si>
  <si>
    <t>530127251100003979097</t>
  </si>
  <si>
    <t>物业管理（安保服务）经费</t>
  </si>
  <si>
    <t>530127251100004720669</t>
  </si>
  <si>
    <t>2025年全国会计专业技术初级资格考试考务经费</t>
  </si>
  <si>
    <t>预算05-2表</t>
  </si>
  <si>
    <t>项目年度绩效目标</t>
  </si>
  <si>
    <t>一级指标</t>
  </si>
  <si>
    <t>二级指标</t>
  </si>
  <si>
    <t>三级指标</t>
  </si>
  <si>
    <t>指标性质</t>
  </si>
  <si>
    <t>指标值</t>
  </si>
  <si>
    <t>度量单位</t>
  </si>
  <si>
    <t>指标属性</t>
  </si>
  <si>
    <t>指标内容</t>
  </si>
  <si>
    <t>用于保障日常安保服务所需的经费支出。</t>
  </si>
  <si>
    <t>产出指标</t>
  </si>
  <si>
    <t>质量指标</t>
  </si>
  <si>
    <t>费用及时支付</t>
  </si>
  <si>
    <t>=</t>
  </si>
  <si>
    <t>及时支付</t>
  </si>
  <si>
    <t>年</t>
  </si>
  <si>
    <t>定性指标</t>
  </si>
  <si>
    <t>相关费用及时支付，保障日常办公所需的经费支出。</t>
  </si>
  <si>
    <t>效益指标</t>
  </si>
  <si>
    <t>社会效益</t>
  </si>
  <si>
    <t>单位安全保障水平</t>
  </si>
  <si>
    <t>明显提升</t>
  </si>
  <si>
    <t>单位安全保障水平提升</t>
  </si>
  <si>
    <t>满意度指标</t>
  </si>
  <si>
    <t>服务对象满意度</t>
  </si>
  <si>
    <t>单位人员满意度</t>
  </si>
  <si>
    <t>&gt;=</t>
  </si>
  <si>
    <t>90</t>
  </si>
  <si>
    <t>%</t>
  </si>
  <si>
    <t>单位人员满意度大于等于90%</t>
  </si>
  <si>
    <t>充分保障财政部门建设，提高财政服务水平。</t>
  </si>
  <si>
    <t>时效指标</t>
  </si>
  <si>
    <t>履约时效性</t>
  </si>
  <si>
    <t>98</t>
  </si>
  <si>
    <t>定量指标</t>
  </si>
  <si>
    <t>履约准时率</t>
  </si>
  <si>
    <t>财政管理水平进一步提升</t>
  </si>
  <si>
    <t>群众、各服务单位满意度</t>
  </si>
  <si>
    <t>反映使用对象对信息系统和第三方提供服务的满意度。</t>
  </si>
  <si>
    <t>根据《嵩明县人民政府关于印发嵩明县农村集体资金资产资源管理办法的通知》嵩政发（2021）3号文件第九条：县财政、农业农村部门共同做好有关村级会计委托代理的业务指导、培训等工作。</t>
  </si>
  <si>
    <t>数量指标</t>
  </si>
  <si>
    <t>组织培训期数</t>
  </si>
  <si>
    <t>次</t>
  </si>
  <si>
    <t>反映预算部门（单位）组织开展各类培训的期数。</t>
  </si>
  <si>
    <t>培训出勤率</t>
  </si>
  <si>
    <t>95</t>
  </si>
  <si>
    <t>反映预算部门（单位）组织开展各类培训中参训人员的出勤情况。
培训出勤率=（实际出勤学员数量/参加培训学员数量）*100%。</t>
  </si>
  <si>
    <t>会计委托代理业务水平进一步提升</t>
  </si>
  <si>
    <t>参训人员满意度</t>
  </si>
  <si>
    <t>反映参训人员对培训内容、讲师授课、课程设置和培训效果等的满意度。
参训人员满意度=（对培训整体满意的参训人数/参训总人数）*100%</t>
  </si>
  <si>
    <t>确保全县各项财政软件、系统运维等业务正常开展，保障财政事业顺利进行。</t>
  </si>
  <si>
    <t>系统信息数据安全</t>
  </si>
  <si>
    <t>100</t>
  </si>
  <si>
    <t>反映信息系统相关数据安全的保障情况。</t>
  </si>
  <si>
    <t>营商环境提升度</t>
  </si>
  <si>
    <t>通过政府采购系统载体，提升采购主体体验感，进一步提升营商环境</t>
  </si>
  <si>
    <t>通过政府采购等系统载体，提升采购主体体验感，进一步提升营商环境</t>
  </si>
  <si>
    <t>使用人员满意度</t>
  </si>
  <si>
    <t>反映使用对象对信息系统和第三方提供服务的满意度。
使用人员满意度=（对信息系统或者第三方提供的服务满意的使用人员/问卷调查人数）*100%</t>
  </si>
  <si>
    <t>严格按照省市考办对无纸化考试整体要求，采用统一考试系统、技术标准、和数据接口，实现报名管理、题库管理、无纸化考试、网上评卷、成绩管理等子系统无缝兼容， 圆满完成县级会计类专业技术资格考试工作，提升会计从业人员专业水平。</t>
  </si>
  <si>
    <t>考场间数是否满足考生需求</t>
  </si>
  <si>
    <t>是</t>
  </si>
  <si>
    <t>场</t>
  </si>
  <si>
    <t xml:space="preserve">考场间数是否满足考生需求 </t>
  </si>
  <si>
    <t>会计管理规范化水平</t>
  </si>
  <si>
    <t>本地区会计从业者业务水平普遍提升，行政、事业单位、企业和会计代理记账公司的会计管理规范化水平。</t>
  </si>
  <si>
    <t>满意度大于等于90%，则满分</t>
  </si>
  <si>
    <t>做好本部门人员、公用经费保障，按规定落实干部职工各项待遇，支持部门正常履职。</t>
  </si>
  <si>
    <t>发放人数</t>
  </si>
  <si>
    <t>人</t>
  </si>
  <si>
    <t>保障人员生活</t>
  </si>
  <si>
    <t>提高</t>
  </si>
  <si>
    <t>发放人员满意度</t>
  </si>
  <si>
    <t>为广泛开展党员培训、基层宣讲等活动，特申请此经费，专项用于开展县国企党工委党员教育培训等工作。</t>
  </si>
  <si>
    <t>国企党建水平</t>
  </si>
  <si>
    <t>进一步提升</t>
  </si>
  <si>
    <t>通过各类宣传培训，进一步提升国企党建水平</t>
  </si>
  <si>
    <t>预算06表</t>
  </si>
  <si>
    <t>政府性基金预算支出预算表</t>
  </si>
  <si>
    <t>单位名称：昆明市发展和改革委员会</t>
  </si>
  <si>
    <t>政府性基金预算支出</t>
  </si>
  <si>
    <t>本单位无政府性基金预算支出，此表以空表公示。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</si>
  <si>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</si>
  <si>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</si>
  <si>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</si>
  <si>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</si>
  <si>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</si>
  <si>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</si>
  <si>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</si>
  <si>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</si>
  <si>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</si>
  <si>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</si>
  <si>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</si>
  <si>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公务用车加油、添加油料服务</t>
  </si>
  <si>
    <t>车辆加油、添加燃料服务</t>
  </si>
  <si>
    <t>元</t>
  </si>
  <si>
    <t>公务车辆维修和保养服务</t>
  </si>
  <si>
    <t>车辆维修和保养服务</t>
  </si>
  <si>
    <t>公务车辆保险</t>
  </si>
  <si>
    <t>机动车保险服务</t>
  </si>
  <si>
    <t>办公复印纸</t>
  </si>
  <si>
    <t>复印纸</t>
  </si>
  <si>
    <t>箱</t>
  </si>
  <si>
    <t>物业管理服务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</si>
  <si>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</si>
  <si>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</si>
  <si>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</si>
  <si>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</si>
  <si>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</si>
  <si>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</si>
  <si>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</si>
  <si>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</si>
  <si>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B1101 维修保养服务</t>
  </si>
  <si>
    <t>B 政府履职辅助性服务</t>
  </si>
  <si>
    <t>预算09-1表</t>
  </si>
  <si>
    <t>单位名称（项目）</t>
  </si>
  <si>
    <t>地区</t>
  </si>
  <si>
    <t>杨林经开区</t>
  </si>
  <si>
    <t>本单位无对下转移支付，此表以空表公示。</t>
  </si>
  <si>
    <t>预算09-2表</t>
  </si>
  <si>
    <t>本单位无对下转移支付绩效目标，此表以空表公示。</t>
  </si>
  <si>
    <t>预算10表</t>
  </si>
  <si>
    <t>资产类别</t>
  </si>
  <si>
    <t>资产分类代码.名称</t>
  </si>
  <si>
    <t>资产名称</t>
  </si>
  <si>
    <t>计量单位</t>
  </si>
  <si>
    <t>财政部门批复数（元）</t>
  </si>
  <si>
    <t>单价</t>
  </si>
  <si>
    <t>金额</t>
  </si>
  <si>
    <t>本单位无新增资产，此表以空表公示。</t>
  </si>
  <si>
    <t>预算11表</t>
  </si>
  <si>
    <t>上级补助</t>
  </si>
  <si>
    <t>本单位无上级转移支付补助项目支出，此表以空表公示。</t>
  </si>
  <si>
    <t>预算12表</t>
  </si>
  <si>
    <t>项目级次</t>
  </si>
  <si>
    <t>114 对个人和家庭的补助</t>
  </si>
  <si>
    <t>本级</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</si>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</sst>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6">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sz val="1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4" borderId="17" applyNumberFormat="0" applyAlignment="0" applyProtection="0">
      <alignment vertical="center"/>
    </xf>
    <xf numFmtId="0" fontId="25" fillId="5" borderId="18" applyNumberFormat="0" applyAlignment="0" applyProtection="0">
      <alignment vertical="center"/>
    </xf>
    <xf numFmtId="0" fontId="26" fillId="5" borderId="17" applyNumberFormat="0" applyAlignment="0" applyProtection="0">
      <alignment vertical="center"/>
    </xf>
    <xf numFmtId="0" fontId="27" fillId="6"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176" fontId="35" fillId="0" borderId="7">
      <alignment horizontal="right" vertical="center"/>
    </xf>
    <xf numFmtId="49" fontId="35" fillId="0" borderId="7">
      <alignment horizontal="left" vertical="center" wrapText="1"/>
    </xf>
    <xf numFmtId="176" fontId="35" fillId="0" borderId="7">
      <alignment horizontal="right" vertical="center"/>
    </xf>
    <xf numFmtId="177" fontId="35" fillId="0" borderId="7">
      <alignment horizontal="right" vertical="center"/>
    </xf>
    <xf numFmtId="178" fontId="35" fillId="0" borderId="7">
      <alignment horizontal="right" vertical="center"/>
    </xf>
    <xf numFmtId="179" fontId="35" fillId="0" borderId="7">
      <alignment horizontal="right" vertical="center"/>
    </xf>
    <xf numFmtId="10" fontId="35" fillId="0" borderId="7">
      <alignment horizontal="right" vertical="center"/>
    </xf>
    <xf numFmtId="180" fontId="35" fillId="0" borderId="7">
      <alignment horizontal="right" vertical="center"/>
    </xf>
    <xf numFmtId="0" fontId="35" fillId="0" borderId="0">
      <alignment vertical="top"/>
      <protection locked="0"/>
    </xf>
    <xf numFmtId="0" fontId="8" fillId="0" borderId="0"/>
  </cellStyleXfs>
  <cellXfs count="202">
    <xf numFmtId="0" fontId="0" fillId="0" borderId="0" xfId="0"/>
    <xf numFmtId="0" fontId="0" fillId="0" borderId="0" xfId="0" applyAlignment="1">
      <alignment horizontal="center"/>
    </xf>
    <xf numFmtId="49" fontId="1" fillId="0" borderId="0" xfId="0" applyNumberFormat="1" applyFont="1" applyAlignment="1">
      <alignment horizontal="center"/>
    </xf>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0" fontId="2" fillId="2" borderId="7" xfId="0" applyFont="1" applyFill="1" applyBorder="1" applyAlignment="1" applyProtection="1">
      <alignment horizontal="center" vertical="center" wrapText="1"/>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center" vertical="center" wrapText="1"/>
      <protection locked="0"/>
    </xf>
    <xf numFmtId="49" fontId="1" fillId="0" borderId="0" xfId="0" applyNumberFormat="1" applyFont="1"/>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58" applyFill="1" applyAlignment="1">
      <alignment vertical="center"/>
    </xf>
    <xf numFmtId="0" fontId="9"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8" fillId="0" borderId="0" xfId="57" applyFont="1" applyFill="1" applyAlignment="1" applyProtection="1">
      <alignment horizontal="left" vertical="center"/>
    </xf>
    <xf numFmtId="0" fontId="1" fillId="0" borderId="0" xfId="0" applyFont="1" applyAlignment="1">
      <alignment horizontal="right" vertical="center"/>
    </xf>
    <xf numFmtId="0" fontId="9"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0" fillId="0" borderId="0" xfId="0" applyFont="1" applyAlignment="1" applyProtection="1">
      <alignment horizontal="right"/>
      <protection locked="0"/>
    </xf>
    <xf numFmtId="49" fontId="10" fillId="0" borderId="0" xfId="0" applyNumberFormat="1" applyFont="1" applyProtection="1">
      <protection locked="0"/>
    </xf>
    <xf numFmtId="0" fontId="1" fillId="0" borderId="0" xfId="0" applyFont="1" applyAlignment="1">
      <alignment horizontal="right"/>
    </xf>
    <xf numFmtId="0" fontId="11" fillId="0" borderId="0" xfId="0" applyFont="1" applyAlignment="1" applyProtection="1">
      <alignment horizontal="center" vertical="center" wrapText="1"/>
      <protection locked="0"/>
    </xf>
    <xf numFmtId="0" fontId="11" fillId="0" borderId="0" xfId="0" applyFont="1" applyAlignment="1" applyProtection="1">
      <alignment horizontal="center" vertical="center"/>
      <protection locked="0"/>
    </xf>
    <xf numFmtId="0" fontId="11"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0" fillId="0" borderId="0" xfId="0" applyFill="1" applyAlignment="1">
      <alignment horizontal="left"/>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2"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3" fillId="0" borderId="7" xfId="0" applyFont="1" applyBorder="1" applyAlignment="1" applyProtection="1">
      <alignment horizontal="center" vertical="center" wrapText="1"/>
      <protection locked="0"/>
    </xf>
    <xf numFmtId="0" fontId="13"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4" fillId="0" borderId="7" xfId="0" applyFont="1" applyBorder="1" applyAlignment="1">
      <alignment horizontal="center" vertical="center"/>
    </xf>
    <xf numFmtId="0" fontId="14" fillId="0" borderId="7" xfId="0" applyFont="1" applyBorder="1" applyAlignment="1" applyProtection="1">
      <alignment horizontal="center" vertical="center" wrapText="1"/>
      <protection locked="0"/>
    </xf>
    <xf numFmtId="176" fontId="15" fillId="0" borderId="7" xfId="0" applyNumberFormat="1" applyFont="1" applyBorder="1" applyAlignment="1">
      <alignment horizontal="right" vertical="center"/>
    </xf>
    <xf numFmtId="0" fontId="13" fillId="2" borderId="1" xfId="0" applyFont="1" applyFill="1" applyBorder="1" applyAlignment="1">
      <alignment horizontal="center" vertical="center"/>
    </xf>
    <xf numFmtId="0" fontId="13" fillId="0" borderId="2" xfId="0" applyFont="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2" borderId="6" xfId="0" applyFont="1" applyFill="1" applyBorder="1" applyAlignment="1" applyProtection="1">
      <alignment horizontal="center" vertical="center" wrapText="1"/>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 name="Normal" xfId="57"/>
    <cellStyle name="常规 5"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workbookViewId="0">
      <selection activeCell="D1" sqref="D$1:D$1048576"/>
    </sheetView>
  </sheetViews>
  <sheetFormatPr defaultColWidth="8.575" defaultRowHeight="13.5" outlineLevelCol="3"/>
  <cols>
    <col min="1" max="1" width="27.8166666666667" customWidth="1"/>
    <col min="2" max="2" width="18.9083333333333" customWidth="1"/>
    <col min="3" max="3" width="30.3666666666667" customWidth="1"/>
    <col min="4" max="4" width="22.1833333333333" customWidth="1"/>
  </cols>
  <sheetData>
    <row r="1" spans="1:4">
      <c r="A1" s="50"/>
      <c r="B1" s="50"/>
      <c r="C1" s="50"/>
      <c r="D1" s="51" t="s">
        <v>0</v>
      </c>
    </row>
    <row r="2" ht="31.5" spans="1:4">
      <c r="A2" s="45" t="str">
        <f>"2026"&amp;"年部门财务收支预算总表"</f>
        <v>2026年部门财务收支预算总表</v>
      </c>
    </row>
    <row r="3" spans="1:4">
      <c r="A3" s="48" t="str">
        <f>"单位名称："&amp;"嵩明县财政局"</f>
        <v>单位名称：嵩明县财政局</v>
      </c>
      <c r="B3" s="167"/>
      <c r="D3" s="142" t="s">
        <v>1</v>
      </c>
    </row>
    <row r="4" spans="1:4">
      <c r="A4" s="168" t="s">
        <v>2</v>
      </c>
      <c r="B4" s="169"/>
      <c r="C4" s="168" t="s">
        <v>3</v>
      </c>
      <c r="D4" s="169"/>
    </row>
    <row r="5" spans="1:4">
      <c r="A5" s="168" t="s">
        <v>4</v>
      </c>
      <c r="B5" s="168" t="s">
        <v>5</v>
      </c>
      <c r="C5" s="168" t="s">
        <v>6</v>
      </c>
      <c r="D5" s="168" t="s">
        <v>5</v>
      </c>
    </row>
    <row r="6" spans="1:4">
      <c r="A6" s="170" t="s">
        <v>7</v>
      </c>
      <c r="B6" s="82">
        <v>14842699.95</v>
      </c>
      <c r="C6" s="170" t="s">
        <v>8</v>
      </c>
      <c r="D6" s="82">
        <v>10321863</v>
      </c>
    </row>
    <row r="7" spans="1:4">
      <c r="A7" s="170" t="s">
        <v>9</v>
      </c>
      <c r="B7" s="82"/>
      <c r="C7" s="170" t="s">
        <v>10</v>
      </c>
      <c r="D7" s="82"/>
    </row>
    <row r="8" spans="1:4">
      <c r="A8" s="170" t="s">
        <v>11</v>
      </c>
      <c r="B8" s="82"/>
      <c r="C8" s="201" t="s">
        <v>12</v>
      </c>
      <c r="D8" s="82"/>
    </row>
    <row r="9" spans="1:4">
      <c r="A9" s="170" t="s">
        <v>13</v>
      </c>
      <c r="B9" s="82"/>
      <c r="C9" s="201" t="s">
        <v>14</v>
      </c>
      <c r="D9" s="82"/>
    </row>
    <row r="10" spans="1:4">
      <c r="A10" s="170" t="s">
        <v>15</v>
      </c>
      <c r="B10" s="82"/>
      <c r="C10" s="201" t="s">
        <v>16</v>
      </c>
      <c r="D10" s="82"/>
    </row>
    <row r="11" spans="1:4">
      <c r="A11" s="170" t="s">
        <v>17</v>
      </c>
      <c r="B11" s="82"/>
      <c r="C11" s="201" t="s">
        <v>18</v>
      </c>
      <c r="D11" s="82"/>
    </row>
    <row r="12" spans="1:4">
      <c r="A12" s="170" t="s">
        <v>19</v>
      </c>
      <c r="B12" s="82"/>
      <c r="C12" s="37" t="s">
        <v>20</v>
      </c>
      <c r="D12" s="82"/>
    </row>
    <row r="13" spans="1:4">
      <c r="A13" s="170" t="s">
        <v>21</v>
      </c>
      <c r="B13" s="82"/>
      <c r="C13" s="37" t="s">
        <v>22</v>
      </c>
      <c r="D13" s="82">
        <v>2178760.76</v>
      </c>
    </row>
    <row r="14" spans="1:4">
      <c r="A14" s="170" t="s">
        <v>23</v>
      </c>
      <c r="B14" s="82"/>
      <c r="C14" s="37" t="s">
        <v>24</v>
      </c>
      <c r="D14" s="82">
        <v>1202990.59</v>
      </c>
    </row>
    <row r="15" spans="1:4">
      <c r="A15" s="170" t="s">
        <v>25</v>
      </c>
      <c r="B15" s="109"/>
      <c r="C15" s="37" t="s">
        <v>26</v>
      </c>
      <c r="D15" s="82"/>
    </row>
    <row r="16" spans="1:4">
      <c r="A16" s="155"/>
      <c r="B16" s="82"/>
      <c r="C16" s="37" t="s">
        <v>27</v>
      </c>
      <c r="D16" s="82"/>
    </row>
    <row r="17" spans="1:4">
      <c r="A17" s="171"/>
      <c r="B17" s="82"/>
      <c r="C17" s="37" t="s">
        <v>28</v>
      </c>
      <c r="D17" s="82"/>
    </row>
    <row r="18" spans="1:4">
      <c r="A18" s="171"/>
      <c r="B18" s="82"/>
      <c r="C18" s="37" t="s">
        <v>29</v>
      </c>
      <c r="D18" s="82"/>
    </row>
    <row r="19" spans="1:4">
      <c r="A19" s="171"/>
      <c r="B19" s="82"/>
      <c r="C19" s="37" t="s">
        <v>30</v>
      </c>
      <c r="D19" s="82"/>
    </row>
    <row r="20" spans="1:4">
      <c r="A20" s="171"/>
      <c r="B20" s="82"/>
      <c r="C20" s="37" t="s">
        <v>31</v>
      </c>
      <c r="D20" s="82"/>
    </row>
    <row r="21" spans="1:4">
      <c r="A21" s="171"/>
      <c r="B21" s="82"/>
      <c r="C21" s="37" t="s">
        <v>32</v>
      </c>
      <c r="D21" s="82"/>
    </row>
    <row r="22" spans="1:4">
      <c r="A22" s="171"/>
      <c r="B22" s="82"/>
      <c r="C22" s="37" t="s">
        <v>33</v>
      </c>
      <c r="D22" s="82"/>
    </row>
    <row r="23" spans="1:4">
      <c r="A23" s="171"/>
      <c r="B23" s="82"/>
      <c r="C23" s="37" t="s">
        <v>34</v>
      </c>
      <c r="D23" s="82"/>
    </row>
    <row r="24" spans="1:4">
      <c r="A24" s="171"/>
      <c r="B24" s="82"/>
      <c r="C24" s="37" t="s">
        <v>35</v>
      </c>
      <c r="D24" s="82">
        <v>1139085.6</v>
      </c>
    </row>
    <row r="25" spans="1:4">
      <c r="A25" s="171"/>
      <c r="B25" s="82"/>
      <c r="C25" s="37" t="s">
        <v>36</v>
      </c>
      <c r="D25" s="82"/>
    </row>
    <row r="26" spans="1:4">
      <c r="A26" s="171"/>
      <c r="B26" s="82"/>
      <c r="C26" s="155" t="s">
        <v>37</v>
      </c>
      <c r="D26" s="82"/>
    </row>
    <row r="27" spans="1:4">
      <c r="A27" s="171"/>
      <c r="B27" s="82"/>
      <c r="C27" s="37" t="s">
        <v>38</v>
      </c>
      <c r="D27" s="82"/>
    </row>
    <row r="28" spans="1:4">
      <c r="A28" s="171"/>
      <c r="B28" s="82"/>
      <c r="C28" s="37" t="s">
        <v>39</v>
      </c>
      <c r="D28" s="82"/>
    </row>
    <row r="29" spans="1:4">
      <c r="A29" s="171"/>
      <c r="B29" s="82"/>
      <c r="C29" s="155" t="s">
        <v>40</v>
      </c>
      <c r="D29" s="82"/>
    </row>
    <row r="30" spans="1:4">
      <c r="A30" s="171"/>
      <c r="B30" s="82"/>
      <c r="C30" s="155" t="s">
        <v>41</v>
      </c>
      <c r="D30" s="82"/>
    </row>
    <row r="31" spans="1:4">
      <c r="A31" s="171"/>
      <c r="B31" s="82"/>
      <c r="C31" s="37" t="s">
        <v>42</v>
      </c>
      <c r="D31" s="82"/>
    </row>
    <row r="32" spans="1:4">
      <c r="A32" s="171" t="s">
        <v>43</v>
      </c>
      <c r="B32" s="82">
        <v>14842699.95</v>
      </c>
      <c r="C32" s="171" t="s">
        <v>44</v>
      </c>
      <c r="D32" s="82">
        <v>14842699.95</v>
      </c>
    </row>
    <row r="33" spans="1:4">
      <c r="A33" s="155" t="s">
        <v>45</v>
      </c>
      <c r="B33" s="82"/>
      <c r="C33" s="155" t="s">
        <v>46</v>
      </c>
      <c r="D33" s="82"/>
    </row>
    <row r="34" spans="1:4">
      <c r="A34" s="37" t="s">
        <v>47</v>
      </c>
      <c r="B34" s="109"/>
      <c r="C34" s="37" t="s">
        <v>47</v>
      </c>
      <c r="D34" s="109"/>
    </row>
    <row r="35" spans="1:4">
      <c r="A35" s="37" t="s">
        <v>48</v>
      </c>
      <c r="B35" s="109"/>
      <c r="C35" s="37" t="s">
        <v>49</v>
      </c>
      <c r="D35" s="109"/>
    </row>
    <row r="36" spans="1:4">
      <c r="A36" s="172" t="s">
        <v>50</v>
      </c>
      <c r="B36" s="82">
        <v>14842699.95</v>
      </c>
      <c r="C36" s="172" t="s">
        <v>51</v>
      </c>
      <c r="D36" s="82">
        <v>14842699.95</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selection activeCell="B36" sqref="B36"/>
    </sheetView>
  </sheetViews>
  <sheetFormatPr defaultColWidth="9.13333333333333" defaultRowHeight="14.25" customHeight="1" outlineLevelCol="5"/>
  <cols>
    <col min="1" max="1" width="32.1333333333333" customWidth="1"/>
    <col min="2" max="2" width="20.7083333333333" customWidth="1"/>
    <col min="3" max="3" width="32.1333333333333" customWidth="1"/>
    <col min="4" max="4" width="27.7083333333333" customWidth="1"/>
    <col min="5" max="6" width="36.7083333333333" customWidth="1"/>
  </cols>
  <sheetData>
    <row r="1" ht="12" customHeight="1" spans="1:6">
      <c r="A1" s="124">
        <v>1</v>
      </c>
      <c r="B1" s="125">
        <v>0</v>
      </c>
      <c r="C1" s="124">
        <v>1</v>
      </c>
      <c r="D1" s="126"/>
      <c r="E1" s="126"/>
      <c r="F1" s="115" t="s">
        <v>377</v>
      </c>
    </row>
    <row r="2" ht="42" customHeight="1" spans="1:6">
      <c r="A2" s="127" t="str">
        <f>"2026"&amp;"年部门政府性基金预算支出预算表"</f>
        <v>2026年部门政府性基金预算支出预算表</v>
      </c>
      <c r="B2" s="127" t="s">
        <v>378</v>
      </c>
      <c r="C2" s="128"/>
      <c r="D2" s="129"/>
      <c r="E2" s="129"/>
      <c r="F2" s="129"/>
    </row>
    <row r="3" ht="13.5" customHeight="1" spans="1:6">
      <c r="A3" s="5" t="str">
        <f>"单位名称："&amp;"嵩明县财政局"</f>
        <v>单位名称：嵩明县财政局</v>
      </c>
      <c r="B3" s="5" t="s">
        <v>379</v>
      </c>
      <c r="C3" s="124"/>
      <c r="D3" s="126"/>
      <c r="E3" s="126"/>
      <c r="F3" s="115" t="s">
        <v>1</v>
      </c>
    </row>
    <row r="4" ht="19.5" customHeight="1" spans="1:6">
      <c r="A4" s="130" t="s">
        <v>194</v>
      </c>
      <c r="B4" s="131" t="s">
        <v>72</v>
      </c>
      <c r="C4" s="130" t="s">
        <v>73</v>
      </c>
      <c r="D4" s="12" t="s">
        <v>380</v>
      </c>
      <c r="E4" s="13"/>
      <c r="F4" s="14"/>
    </row>
    <row r="5" ht="18.75" customHeight="1" spans="1:6">
      <c r="A5" s="132"/>
      <c r="B5" s="133"/>
      <c r="C5" s="132"/>
      <c r="D5" s="17" t="s">
        <v>55</v>
      </c>
      <c r="E5" s="12" t="s">
        <v>75</v>
      </c>
      <c r="F5" s="17" t="s">
        <v>76</v>
      </c>
    </row>
    <row r="6" ht="18.75" customHeight="1" spans="1:6">
      <c r="A6" s="71">
        <v>1</v>
      </c>
      <c r="B6" s="134" t="s">
        <v>83</v>
      </c>
      <c r="C6" s="71">
        <v>3</v>
      </c>
      <c r="D6" s="135">
        <v>4</v>
      </c>
      <c r="E6" s="135">
        <v>5</v>
      </c>
      <c r="F6" s="135">
        <v>6</v>
      </c>
    </row>
    <row r="7" ht="21" customHeight="1" spans="1:6">
      <c r="A7" s="22"/>
      <c r="B7" s="22"/>
      <c r="C7" s="22"/>
      <c r="D7" s="82"/>
      <c r="E7" s="82"/>
      <c r="F7" s="82"/>
    </row>
    <row r="8" ht="21" customHeight="1" spans="1:6">
      <c r="A8" s="22"/>
      <c r="B8" s="22"/>
      <c r="C8" s="22"/>
      <c r="D8" s="82"/>
      <c r="E8" s="82"/>
      <c r="F8" s="82"/>
    </row>
    <row r="9" ht="18.75" customHeight="1" spans="1:6">
      <c r="A9" s="136" t="s">
        <v>184</v>
      </c>
      <c r="B9" s="136" t="s">
        <v>184</v>
      </c>
      <c r="C9" s="137" t="s">
        <v>184</v>
      </c>
      <c r="D9" s="82"/>
      <c r="E9" s="82"/>
      <c r="F9" s="82"/>
    </row>
    <row r="10" customHeight="1" spans="1:6">
      <c r="A10" s="138" t="s">
        <v>381</v>
      </c>
      <c r="B10" s="138"/>
      <c r="C10" s="138"/>
    </row>
  </sheetData>
  <mergeCells count="8">
    <mergeCell ref="A2:F2"/>
    <mergeCell ref="A3:C3"/>
    <mergeCell ref="D4:F4"/>
    <mergeCell ref="A9:C9"/>
    <mergeCell ref="A10:C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4"/>
  <sheetViews>
    <sheetView showZeros="0" workbookViewId="0">
      <selection activeCell="B36" sqref="B36"/>
    </sheetView>
  </sheetViews>
  <sheetFormatPr defaultColWidth="9.13333333333333" defaultRowHeight="14.25" customHeight="1"/>
  <cols>
    <col min="1" max="1" width="16.0916666666667" customWidth="1"/>
    <col min="2" max="2" width="18.1833333333333" customWidth="1"/>
    <col min="3" max="3" width="28" customWidth="1"/>
    <col min="4" max="4" width="28.3666666666667" customWidth="1"/>
    <col min="5" max="5" width="22.9083333333333" customWidth="1"/>
    <col min="6" max="6" width="7.70833333333333" customWidth="1"/>
    <col min="7" max="7" width="11.1333333333333" customWidth="1"/>
    <col min="8" max="8" width="13.2833333333333" customWidth="1"/>
    <col min="9" max="18" width="20" customWidth="1"/>
    <col min="19" max="19" width="19.8583333333333" customWidth="1"/>
  </cols>
  <sheetData>
    <row r="1" ht="15.75" customHeight="1" spans="1:19">
      <c r="B1" s="84"/>
      <c r="C1" s="84"/>
      <c r="R1" s="3"/>
      <c r="S1" s="3" t="s">
        <v>382</v>
      </c>
    </row>
    <row r="2" ht="41.25" customHeight="1" spans="1:19">
      <c r="A2" s="76" t="str">
        <f>"2026"&amp;"年部门政府采购预算表"</f>
        <v>2026年部门政府采购预算表</v>
      </c>
      <c r="B2" s="69"/>
      <c r="C2" s="69"/>
      <c r="D2" s="4"/>
      <c r="E2" s="4"/>
      <c r="F2" s="4"/>
      <c r="G2" s="4"/>
      <c r="H2" s="4"/>
      <c r="I2" s="4"/>
      <c r="J2" s="4"/>
      <c r="K2" s="4"/>
      <c r="L2" s="4"/>
      <c r="M2" s="69"/>
      <c r="N2" s="4"/>
      <c r="O2" s="4"/>
      <c r="P2" s="69"/>
      <c r="Q2" s="4"/>
      <c r="R2" s="69"/>
      <c r="S2" s="69"/>
    </row>
    <row r="3" ht="18.75" customHeight="1" spans="1:19">
      <c r="A3" s="114" t="str">
        <f>"单位名称："&amp;"嵩明县财政局"</f>
        <v>单位名称：嵩明县财政局</v>
      </c>
      <c r="B3" s="89"/>
      <c r="C3" s="89"/>
      <c r="D3" s="8"/>
      <c r="E3" s="8"/>
      <c r="F3" s="8"/>
      <c r="G3" s="8"/>
      <c r="H3" s="8"/>
      <c r="I3" s="8"/>
      <c r="J3" s="8"/>
      <c r="K3" s="8"/>
      <c r="L3" s="8"/>
      <c r="R3" s="9"/>
      <c r="S3" s="115" t="s">
        <v>1</v>
      </c>
    </row>
    <row r="4" ht="15.75" customHeight="1" spans="1:19">
      <c r="A4" s="11" t="s">
        <v>193</v>
      </c>
      <c r="B4" s="91" t="s">
        <v>194</v>
      </c>
      <c r="C4" s="91" t="s">
        <v>383</v>
      </c>
      <c r="D4" s="92" t="s">
        <v>384</v>
      </c>
      <c r="E4" s="92" t="s">
        <v>385</v>
      </c>
      <c r="F4" s="92" t="s">
        <v>386</v>
      </c>
      <c r="G4" s="92" t="s">
        <v>387</v>
      </c>
      <c r="H4" s="92" t="s">
        <v>388</v>
      </c>
      <c r="I4" s="93" t="s">
        <v>201</v>
      </c>
      <c r="J4" s="93"/>
      <c r="K4" s="93"/>
      <c r="L4" s="93"/>
      <c r="M4" s="94"/>
      <c r="N4" s="93"/>
      <c r="O4" s="93"/>
      <c r="P4" s="95"/>
      <c r="Q4" s="93"/>
      <c r="R4" s="94"/>
      <c r="S4" s="96"/>
    </row>
    <row r="5" ht="17.25" customHeight="1" spans="1:19">
      <c r="A5" s="16"/>
      <c r="B5" s="97"/>
      <c r="C5" s="97"/>
      <c r="D5" s="98"/>
      <c r="E5" s="98"/>
      <c r="F5" s="98"/>
      <c r="G5" s="98"/>
      <c r="H5" s="98"/>
      <c r="I5" s="98" t="s">
        <v>55</v>
      </c>
      <c r="J5" s="98" t="s">
        <v>58</v>
      </c>
      <c r="K5" s="98" t="s">
        <v>389</v>
      </c>
      <c r="L5" s="98" t="s">
        <v>390</v>
      </c>
      <c r="M5" s="99" t="s">
        <v>391</v>
      </c>
      <c r="N5" s="100" t="s">
        <v>392</v>
      </c>
      <c r="O5" s="100"/>
      <c r="P5" s="101"/>
      <c r="Q5" s="100"/>
      <c r="R5" s="102"/>
      <c r="S5" s="103"/>
    </row>
    <row r="6" ht="54" customHeight="1" spans="1:19">
      <c r="A6" s="19"/>
      <c r="B6" s="103"/>
      <c r="C6" s="103"/>
      <c r="D6" s="104"/>
      <c r="E6" s="104"/>
      <c r="F6" s="104"/>
      <c r="G6" s="104"/>
      <c r="H6" s="104"/>
      <c r="I6" s="104"/>
      <c r="J6" s="104" t="s">
        <v>57</v>
      </c>
      <c r="K6" s="104"/>
      <c r="L6" s="104"/>
      <c r="M6" s="105"/>
      <c r="N6" s="104" t="s">
        <v>57</v>
      </c>
      <c r="O6" s="104" t="s">
        <v>64</v>
      </c>
      <c r="P6" s="103" t="s">
        <v>65</v>
      </c>
      <c r="Q6" s="104" t="s">
        <v>66</v>
      </c>
      <c r="R6" s="105" t="s">
        <v>67</v>
      </c>
      <c r="S6" s="103" t="s">
        <v>68</v>
      </c>
    </row>
    <row r="7" ht="18" customHeight="1" spans="1:19">
      <c r="A7" s="116">
        <v>1</v>
      </c>
      <c r="B7" s="116" t="s">
        <v>83</v>
      </c>
      <c r="C7" s="117">
        <v>3</v>
      </c>
      <c r="D7" s="117">
        <v>4</v>
      </c>
      <c r="E7" s="116">
        <v>5</v>
      </c>
      <c r="F7" s="116">
        <v>6</v>
      </c>
      <c r="G7" s="116">
        <v>7</v>
      </c>
      <c r="H7" s="116">
        <v>8</v>
      </c>
      <c r="I7" s="116">
        <v>9</v>
      </c>
      <c r="J7" s="116">
        <v>10</v>
      </c>
      <c r="K7" s="116">
        <v>11</v>
      </c>
      <c r="L7" s="116">
        <v>12</v>
      </c>
      <c r="M7" s="116">
        <v>13</v>
      </c>
      <c r="N7" s="116">
        <v>14</v>
      </c>
      <c r="O7" s="116">
        <v>15</v>
      </c>
      <c r="P7" s="116">
        <v>16</v>
      </c>
      <c r="Q7" s="116">
        <v>17</v>
      </c>
      <c r="R7" s="116">
        <v>18</v>
      </c>
      <c r="S7" s="116">
        <v>19</v>
      </c>
    </row>
    <row r="8" ht="21" customHeight="1" spans="1:19">
      <c r="A8" s="106" t="s">
        <v>70</v>
      </c>
      <c r="B8" s="107" t="s">
        <v>70</v>
      </c>
      <c r="C8" s="107" t="s">
        <v>236</v>
      </c>
      <c r="D8" s="108" t="s">
        <v>393</v>
      </c>
      <c r="E8" s="108" t="s">
        <v>394</v>
      </c>
      <c r="F8" s="108" t="s">
        <v>395</v>
      </c>
      <c r="G8" s="118">
        <v>1</v>
      </c>
      <c r="H8" s="82">
        <v>10000</v>
      </c>
      <c r="I8" s="82">
        <v>10000</v>
      </c>
      <c r="J8" s="82">
        <v>10000</v>
      </c>
      <c r="K8" s="82"/>
      <c r="L8" s="82"/>
      <c r="M8" s="82"/>
      <c r="N8" s="82"/>
      <c r="O8" s="82"/>
      <c r="P8" s="109"/>
      <c r="Q8" s="109"/>
      <c r="R8" s="82"/>
      <c r="S8" s="82"/>
    </row>
    <row r="9" ht="21" customHeight="1" spans="1:19">
      <c r="A9" s="106" t="s">
        <v>70</v>
      </c>
      <c r="B9" s="107" t="s">
        <v>70</v>
      </c>
      <c r="C9" s="107" t="s">
        <v>236</v>
      </c>
      <c r="D9" s="108" t="s">
        <v>396</v>
      </c>
      <c r="E9" s="108" t="s">
        <v>397</v>
      </c>
      <c r="F9" s="108" t="s">
        <v>315</v>
      </c>
      <c r="G9" s="118">
        <v>1</v>
      </c>
      <c r="H9" s="82">
        <v>4500</v>
      </c>
      <c r="I9" s="82">
        <v>4500</v>
      </c>
      <c r="J9" s="82">
        <v>4500</v>
      </c>
      <c r="K9" s="82"/>
      <c r="L9" s="82"/>
      <c r="M9" s="82"/>
      <c r="N9" s="82"/>
      <c r="O9" s="82"/>
      <c r="P9" s="109"/>
      <c r="Q9" s="109"/>
      <c r="R9" s="82"/>
      <c r="S9" s="82"/>
    </row>
    <row r="10" ht="21" customHeight="1" spans="1:19">
      <c r="A10" s="106" t="s">
        <v>70</v>
      </c>
      <c r="B10" s="107" t="s">
        <v>70</v>
      </c>
      <c r="C10" s="107" t="s">
        <v>236</v>
      </c>
      <c r="D10" s="108" t="s">
        <v>398</v>
      </c>
      <c r="E10" s="108" t="s">
        <v>399</v>
      </c>
      <c r="F10" s="108" t="s">
        <v>315</v>
      </c>
      <c r="G10" s="118">
        <v>1</v>
      </c>
      <c r="H10" s="82">
        <v>2500</v>
      </c>
      <c r="I10" s="82">
        <v>2500</v>
      </c>
      <c r="J10" s="82">
        <v>2500</v>
      </c>
      <c r="K10" s="82"/>
      <c r="L10" s="82"/>
      <c r="M10" s="82"/>
      <c r="N10" s="82"/>
      <c r="O10" s="82"/>
      <c r="P10" s="109"/>
      <c r="Q10" s="109"/>
      <c r="R10" s="82"/>
      <c r="S10" s="82"/>
    </row>
    <row r="11" ht="21" customHeight="1" spans="1:19">
      <c r="A11" s="106" t="s">
        <v>70</v>
      </c>
      <c r="B11" s="107" t="s">
        <v>70</v>
      </c>
      <c r="C11" s="107" t="s">
        <v>244</v>
      </c>
      <c r="D11" s="108" t="s">
        <v>400</v>
      </c>
      <c r="E11" s="108" t="s">
        <v>401</v>
      </c>
      <c r="F11" s="108" t="s">
        <v>402</v>
      </c>
      <c r="G11" s="118">
        <v>100</v>
      </c>
      <c r="H11" s="82">
        <v>16000</v>
      </c>
      <c r="I11" s="82">
        <v>16000</v>
      </c>
      <c r="J11" s="82">
        <v>16000</v>
      </c>
      <c r="K11" s="82"/>
      <c r="L11" s="82"/>
      <c r="M11" s="82"/>
      <c r="N11" s="82"/>
      <c r="O11" s="82"/>
      <c r="P11" s="109"/>
      <c r="Q11" s="109"/>
      <c r="R11" s="82"/>
      <c r="S11" s="82"/>
    </row>
    <row r="12" ht="21" customHeight="1" spans="1:19">
      <c r="A12" s="106" t="s">
        <v>70</v>
      </c>
      <c r="B12" s="107" t="s">
        <v>70</v>
      </c>
      <c r="C12" s="107" t="s">
        <v>296</v>
      </c>
      <c r="D12" s="108" t="s">
        <v>403</v>
      </c>
      <c r="E12" s="108" t="s">
        <v>403</v>
      </c>
      <c r="F12" s="108" t="s">
        <v>315</v>
      </c>
      <c r="G12" s="118">
        <v>1</v>
      </c>
      <c r="H12" s="82">
        <v>245300</v>
      </c>
      <c r="I12" s="82">
        <v>245300</v>
      </c>
      <c r="J12" s="82">
        <v>245300</v>
      </c>
      <c r="K12" s="82"/>
      <c r="L12" s="82"/>
      <c r="M12" s="82"/>
      <c r="N12" s="82"/>
      <c r="O12" s="82"/>
      <c r="P12" s="109"/>
      <c r="Q12" s="109"/>
      <c r="R12" s="82"/>
      <c r="S12" s="82"/>
    </row>
    <row r="13" ht="21" customHeight="1" spans="1:19">
      <c r="A13" s="110" t="s">
        <v>184</v>
      </c>
      <c r="B13" s="111"/>
      <c r="C13" s="111"/>
      <c r="D13" s="112"/>
      <c r="E13" s="112"/>
      <c r="F13" s="112"/>
      <c r="G13" s="119"/>
      <c r="H13" s="82">
        <v>278300</v>
      </c>
      <c r="I13" s="82">
        <v>278300</v>
      </c>
      <c r="J13" s="82">
        <v>278300</v>
      </c>
      <c r="K13" s="82"/>
      <c r="L13" s="82"/>
      <c r="M13" s="82"/>
      <c r="N13" s="82"/>
      <c r="O13" s="82"/>
      <c r="P13" s="109"/>
      <c r="Q13" s="109"/>
      <c r="R13" s="82"/>
      <c r="S13" s="82"/>
    </row>
    <row r="14" ht="21" customHeight="1" spans="1:19">
      <c r="A14" s="120" t="s">
        <v>404</v>
      </c>
      <c r="B14" s="121"/>
      <c r="C14" s="121"/>
      <c r="D14" s="120"/>
      <c r="E14" s="120"/>
      <c r="F14" s="120"/>
      <c r="G14" s="122"/>
      <c r="H14" s="123"/>
      <c r="I14" s="123"/>
      <c r="J14" s="123"/>
      <c r="K14" s="123"/>
      <c r="L14" s="123"/>
      <c r="M14" s="123"/>
      <c r="N14" s="123"/>
      <c r="O14" s="123"/>
      <c r="P14" s="123"/>
      <c r="Q14" s="123"/>
      <c r="R14" s="123"/>
      <c r="S14" s="123"/>
    </row>
  </sheetData>
  <mergeCells count="19">
    <mergeCell ref="A2:S2"/>
    <mergeCell ref="A3:H3"/>
    <mergeCell ref="I4:S4"/>
    <mergeCell ref="N5:S5"/>
    <mergeCell ref="A13:G13"/>
    <mergeCell ref="A14:S14"/>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workbookViewId="0">
      <selection activeCell="B36" sqref="B36"/>
    </sheetView>
  </sheetViews>
  <sheetFormatPr defaultColWidth="9.13333333333333" defaultRowHeight="14.25" customHeight="1"/>
  <cols>
    <col min="1" max="1" width="21.725" customWidth="1"/>
    <col min="2" max="2" width="22.8166666666667" customWidth="1"/>
    <col min="3" max="3" width="23.4583333333333" customWidth="1"/>
    <col min="4" max="4" width="24.275" customWidth="1"/>
    <col min="5" max="5" width="31.4583333333333" customWidth="1"/>
    <col min="6" max="6" width="27.575" customWidth="1"/>
    <col min="7" max="7" width="28.575" customWidth="1"/>
    <col min="8" max="8" width="28.1333333333333" customWidth="1"/>
    <col min="9" max="9" width="39.1333333333333" customWidth="1"/>
    <col min="10" max="18" width="20.4166666666667" customWidth="1"/>
    <col min="19" max="20" width="20.2833333333333" customWidth="1"/>
  </cols>
  <sheetData>
    <row r="1" ht="16.5" customHeight="1" spans="1:20">
      <c r="A1" s="83"/>
      <c r="B1" s="84"/>
      <c r="C1" s="84"/>
      <c r="D1" s="84"/>
      <c r="E1" s="84"/>
      <c r="F1" s="84"/>
      <c r="G1" s="84"/>
      <c r="H1" s="83"/>
      <c r="I1" s="83"/>
      <c r="J1" s="83"/>
      <c r="K1" s="83"/>
      <c r="L1" s="83"/>
      <c r="M1" s="83"/>
      <c r="N1" s="85"/>
      <c r="O1" s="83"/>
      <c r="P1" s="83"/>
      <c r="Q1" s="84"/>
      <c r="R1" s="83"/>
      <c r="S1" s="86"/>
      <c r="T1" s="86" t="s">
        <v>405</v>
      </c>
    </row>
    <row r="2" ht="41.25" customHeight="1" spans="1:20">
      <c r="A2" s="76" t="str">
        <f>"2026"&amp;"年部门政府购买服务预算表"</f>
        <v>2026年部门政府购买服务预算表</v>
      </c>
      <c r="B2" s="69"/>
      <c r="C2" s="69"/>
      <c r="D2" s="69"/>
      <c r="E2" s="69"/>
      <c r="F2" s="69"/>
      <c r="G2" s="69"/>
      <c r="H2" s="87"/>
      <c r="I2" s="87"/>
      <c r="J2" s="87"/>
      <c r="K2" s="87"/>
      <c r="L2" s="87"/>
      <c r="M2" s="87"/>
      <c r="N2" s="88"/>
      <c r="O2" s="87"/>
      <c r="P2" s="87"/>
      <c r="Q2" s="69"/>
      <c r="R2" s="87"/>
      <c r="S2" s="88"/>
      <c r="T2" s="69"/>
    </row>
    <row r="3" ht="22.5" customHeight="1" spans="1:20">
      <c r="A3" s="77" t="str">
        <f>"单位名称："&amp;"嵩明县财政局"</f>
        <v>单位名称：嵩明县财政局</v>
      </c>
      <c r="B3" s="89"/>
      <c r="C3" s="89"/>
      <c r="D3" s="89"/>
      <c r="E3" s="89"/>
      <c r="F3" s="89"/>
      <c r="G3" s="89"/>
      <c r="H3" s="78"/>
      <c r="I3" s="78"/>
      <c r="J3" s="78"/>
      <c r="K3" s="78"/>
      <c r="L3" s="78"/>
      <c r="M3" s="78"/>
      <c r="N3" s="85"/>
      <c r="O3" s="83"/>
      <c r="P3" s="83"/>
      <c r="Q3" s="84"/>
      <c r="R3" s="83"/>
      <c r="S3" s="90"/>
      <c r="T3" s="86" t="s">
        <v>1</v>
      </c>
    </row>
    <row r="4" ht="24" customHeight="1" spans="1:20">
      <c r="A4" s="11" t="s">
        <v>193</v>
      </c>
      <c r="B4" s="91" t="s">
        <v>194</v>
      </c>
      <c r="C4" s="91" t="s">
        <v>383</v>
      </c>
      <c r="D4" s="91" t="s">
        <v>406</v>
      </c>
      <c r="E4" s="91" t="s">
        <v>407</v>
      </c>
      <c r="F4" s="91" t="s">
        <v>408</v>
      </c>
      <c r="G4" s="91" t="s">
        <v>409</v>
      </c>
      <c r="H4" s="92" t="s">
        <v>410</v>
      </c>
      <c r="I4" s="92" t="s">
        <v>411</v>
      </c>
      <c r="J4" s="93" t="s">
        <v>201</v>
      </c>
      <c r="K4" s="93"/>
      <c r="L4" s="93"/>
      <c r="M4" s="93"/>
      <c r="N4" s="94"/>
      <c r="O4" s="93"/>
      <c r="P4" s="93"/>
      <c r="Q4" s="95"/>
      <c r="R4" s="93"/>
      <c r="S4" s="94"/>
      <c r="T4" s="96"/>
    </row>
    <row r="5" ht="24" customHeight="1" spans="1:20">
      <c r="A5" s="16"/>
      <c r="B5" s="97"/>
      <c r="C5" s="97"/>
      <c r="D5" s="97"/>
      <c r="E5" s="97"/>
      <c r="F5" s="97"/>
      <c r="G5" s="97"/>
      <c r="H5" s="98"/>
      <c r="I5" s="98"/>
      <c r="J5" s="98" t="s">
        <v>55</v>
      </c>
      <c r="K5" s="98" t="s">
        <v>58</v>
      </c>
      <c r="L5" s="98" t="s">
        <v>389</v>
      </c>
      <c r="M5" s="98" t="s">
        <v>390</v>
      </c>
      <c r="N5" s="99" t="s">
        <v>391</v>
      </c>
      <c r="O5" s="100" t="s">
        <v>392</v>
      </c>
      <c r="P5" s="100"/>
      <c r="Q5" s="101"/>
      <c r="R5" s="100"/>
      <c r="S5" s="102"/>
      <c r="T5" s="103"/>
    </row>
    <row r="6" ht="54" customHeight="1" spans="1:20">
      <c r="A6" s="19"/>
      <c r="B6" s="103"/>
      <c r="C6" s="103"/>
      <c r="D6" s="103"/>
      <c r="E6" s="103"/>
      <c r="F6" s="103"/>
      <c r="G6" s="103"/>
      <c r="H6" s="104"/>
      <c r="I6" s="104"/>
      <c r="J6" s="104"/>
      <c r="K6" s="104" t="s">
        <v>57</v>
      </c>
      <c r="L6" s="104"/>
      <c r="M6" s="104"/>
      <c r="N6" s="105"/>
      <c r="O6" s="104" t="s">
        <v>57</v>
      </c>
      <c r="P6" s="104" t="s">
        <v>64</v>
      </c>
      <c r="Q6" s="103" t="s">
        <v>65</v>
      </c>
      <c r="R6" s="104" t="s">
        <v>66</v>
      </c>
      <c r="S6" s="105" t="s">
        <v>67</v>
      </c>
      <c r="T6" s="103" t="s">
        <v>68</v>
      </c>
    </row>
    <row r="7" ht="17.25" customHeight="1" spans="1:20">
      <c r="A7" s="20">
        <v>1</v>
      </c>
      <c r="B7" s="103">
        <v>2</v>
      </c>
      <c r="C7" s="20">
        <v>3</v>
      </c>
      <c r="D7" s="20">
        <v>4</v>
      </c>
      <c r="E7" s="103">
        <v>5</v>
      </c>
      <c r="F7" s="20">
        <v>6</v>
      </c>
      <c r="G7" s="20">
        <v>7</v>
      </c>
      <c r="H7" s="103">
        <v>8</v>
      </c>
      <c r="I7" s="20">
        <v>9</v>
      </c>
      <c r="J7" s="20">
        <v>10</v>
      </c>
      <c r="K7" s="103">
        <v>11</v>
      </c>
      <c r="L7" s="20">
        <v>12</v>
      </c>
      <c r="M7" s="20">
        <v>13</v>
      </c>
      <c r="N7" s="103">
        <v>14</v>
      </c>
      <c r="O7" s="20">
        <v>15</v>
      </c>
      <c r="P7" s="20">
        <v>16</v>
      </c>
      <c r="Q7" s="103">
        <v>17</v>
      </c>
      <c r="R7" s="20">
        <v>18</v>
      </c>
      <c r="S7" s="20">
        <v>19</v>
      </c>
      <c r="T7" s="20">
        <v>20</v>
      </c>
    </row>
    <row r="8" ht="21" customHeight="1" spans="1:20">
      <c r="A8" s="106" t="s">
        <v>70</v>
      </c>
      <c r="B8" s="107" t="s">
        <v>70</v>
      </c>
      <c r="C8" s="107" t="s">
        <v>236</v>
      </c>
      <c r="D8" s="107" t="s">
        <v>396</v>
      </c>
      <c r="E8" s="107" t="s">
        <v>412</v>
      </c>
      <c r="F8" s="107" t="s">
        <v>75</v>
      </c>
      <c r="G8" s="107" t="s">
        <v>413</v>
      </c>
      <c r="H8" s="108" t="s">
        <v>98</v>
      </c>
      <c r="I8" s="108" t="s">
        <v>396</v>
      </c>
      <c r="J8" s="82">
        <v>4500</v>
      </c>
      <c r="K8" s="82">
        <v>4500</v>
      </c>
      <c r="L8" s="82"/>
      <c r="M8" s="82"/>
      <c r="N8" s="82"/>
      <c r="O8" s="82"/>
      <c r="P8" s="82"/>
      <c r="Q8" s="109"/>
      <c r="R8" s="109"/>
      <c r="S8" s="82"/>
      <c r="T8" s="82"/>
    </row>
    <row r="9" ht="21" customHeight="1" spans="1:20">
      <c r="A9" s="110" t="s">
        <v>184</v>
      </c>
      <c r="B9" s="111"/>
      <c r="C9" s="111"/>
      <c r="D9" s="111"/>
      <c r="E9" s="111"/>
      <c r="F9" s="111"/>
      <c r="G9" s="111"/>
      <c r="H9" s="112"/>
      <c r="I9" s="113"/>
      <c r="J9" s="82">
        <v>4500</v>
      </c>
      <c r="K9" s="82">
        <v>4500</v>
      </c>
      <c r="L9" s="82"/>
      <c r="M9" s="82"/>
      <c r="N9" s="82"/>
      <c r="O9" s="82"/>
      <c r="P9" s="82"/>
      <c r="Q9" s="109"/>
      <c r="R9" s="109"/>
      <c r="S9" s="82"/>
      <c r="T9" s="82"/>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9"/>
  <sheetViews>
    <sheetView showZeros="0" topLeftCell="A16" workbookViewId="0">
      <selection activeCell="B36" sqref="B36"/>
    </sheetView>
  </sheetViews>
  <sheetFormatPr defaultColWidth="9.13333333333333" defaultRowHeight="14.25" customHeight="1" outlineLevelCol="4"/>
  <cols>
    <col min="1" max="1" width="37.7083333333333" customWidth="1"/>
    <col min="2" max="4" width="20" customWidth="1"/>
    <col min="5" max="5" width="24.475" customWidth="1"/>
  </cols>
  <sheetData>
    <row r="1" ht="17.25" customHeight="1" spans="1:5">
      <c r="D1" s="75"/>
      <c r="E1" s="3" t="s">
        <v>414</v>
      </c>
    </row>
    <row r="2" ht="41.25" customHeight="1" spans="1:5">
      <c r="A2" s="76" t="str">
        <f>"2026"&amp;"年对下转移支付预算表"</f>
        <v>2026年对下转移支付预算表</v>
      </c>
      <c r="B2" s="4"/>
      <c r="C2" s="4"/>
      <c r="D2" s="4"/>
      <c r="E2" s="69"/>
    </row>
    <row r="3" ht="18" customHeight="1" spans="1:5">
      <c r="A3" s="77" t="str">
        <f>"单位名称："&amp;"嵩明县财政局"</f>
        <v>单位名称：嵩明县财政局</v>
      </c>
      <c r="B3" s="78"/>
      <c r="C3" s="78"/>
      <c r="D3" s="79"/>
      <c r="E3" s="9" t="s">
        <v>1</v>
      </c>
    </row>
    <row r="4" ht="19.5" customHeight="1" spans="1:5">
      <c r="A4" s="31" t="s">
        <v>415</v>
      </c>
      <c r="B4" s="12" t="s">
        <v>201</v>
      </c>
      <c r="C4" s="13"/>
      <c r="D4" s="13"/>
      <c r="E4" s="71" t="s">
        <v>416</v>
      </c>
    </row>
    <row r="5" ht="40.5" customHeight="1" spans="1:5">
      <c r="A5" s="20"/>
      <c r="B5" s="32" t="s">
        <v>55</v>
      </c>
      <c r="C5" s="11" t="s">
        <v>58</v>
      </c>
      <c r="D5" s="80" t="s">
        <v>389</v>
      </c>
      <c r="E5" s="33" t="s">
        <v>417</v>
      </c>
    </row>
    <row r="6" ht="19.5" customHeight="1" spans="1:5">
      <c r="A6" s="21">
        <v>1</v>
      </c>
      <c r="B6" s="21">
        <v>2</v>
      </c>
      <c r="C6" s="21">
        <v>3</v>
      </c>
      <c r="D6" s="81">
        <v>4</v>
      </c>
      <c r="E6" s="33">
        <v>5</v>
      </c>
    </row>
    <row r="7" ht="19.5" customHeight="1" spans="1:5">
      <c r="A7" s="34"/>
      <c r="B7" s="82"/>
      <c r="C7" s="82"/>
      <c r="D7" s="82"/>
      <c r="E7" s="82"/>
    </row>
    <row r="8" ht="19.5" customHeight="1" spans="1:5">
      <c r="A8" s="72"/>
      <c r="B8" s="82"/>
      <c r="C8" s="82"/>
      <c r="D8" s="82"/>
      <c r="E8" s="82"/>
    </row>
    <row r="9" customHeight="1" spans="1:5">
      <c r="A9" s="74" t="s">
        <v>418</v>
      </c>
      <c r="B9" s="74"/>
    </row>
  </sheetData>
  <mergeCells count="5">
    <mergeCell ref="A2:E2"/>
    <mergeCell ref="A3:D3"/>
    <mergeCell ref="B4:D4"/>
    <mergeCell ref="A9:B9"/>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8"/>
  <sheetViews>
    <sheetView showZeros="0" topLeftCell="A12" workbookViewId="0">
      <selection activeCell="B36" sqref="B36"/>
    </sheetView>
  </sheetViews>
  <sheetFormatPr defaultColWidth="9.13333333333333" defaultRowHeight="12" customHeight="1" outlineLevelRow="7"/>
  <cols>
    <col min="1" max="1" width="34.2833333333333" customWidth="1"/>
    <col min="2" max="2" width="29" customWidth="1"/>
    <col min="3" max="5" width="23.575" customWidth="1"/>
    <col min="6" max="6" width="11.2833333333333" customWidth="1"/>
    <col min="7" max="7" width="25.1333333333333" customWidth="1"/>
    <col min="8" max="8" width="15.575" customWidth="1"/>
    <col min="9" max="9" width="13.4166666666667" customWidth="1"/>
    <col min="10" max="10" width="18.8583333333333" customWidth="1"/>
  </cols>
  <sheetData>
    <row r="1" ht="16.5" customHeight="1" spans="1:10">
      <c r="J1" s="3" t="s">
        <v>419</v>
      </c>
    </row>
    <row r="2" ht="41.25" customHeight="1" spans="1:10">
      <c r="A2" s="68" t="str">
        <f>"2026"&amp;"年对下转移支付绩效目标表"</f>
        <v>2026年对下转移支付绩效目标表</v>
      </c>
      <c r="B2" s="4"/>
      <c r="C2" s="4"/>
      <c r="D2" s="4"/>
      <c r="E2" s="4"/>
      <c r="F2" s="69"/>
      <c r="G2" s="4"/>
      <c r="H2" s="69"/>
      <c r="I2" s="69"/>
      <c r="J2" s="4"/>
    </row>
    <row r="3" ht="17.25" customHeight="1" spans="1:10">
      <c r="A3" s="5" t="str">
        <f>"单位名称："&amp;"嵩明县财政局"</f>
        <v>单位名称：嵩明县财政局</v>
      </c>
    </row>
    <row r="4" ht="44.25" customHeight="1" spans="1:10">
      <c r="A4" s="70" t="s">
        <v>415</v>
      </c>
      <c r="B4" s="70" t="s">
        <v>300</v>
      </c>
      <c r="C4" s="70" t="s">
        <v>301</v>
      </c>
      <c r="D4" s="70" t="s">
        <v>302</v>
      </c>
      <c r="E4" s="70" t="s">
        <v>303</v>
      </c>
      <c r="F4" s="71" t="s">
        <v>304</v>
      </c>
      <c r="G4" s="70" t="s">
        <v>305</v>
      </c>
      <c r="H4" s="71" t="s">
        <v>306</v>
      </c>
      <c r="I4" s="71" t="s">
        <v>307</v>
      </c>
      <c r="J4" s="70" t="s">
        <v>308</v>
      </c>
    </row>
    <row r="5" ht="14.25" customHeight="1" spans="1:10">
      <c r="A5" s="70">
        <v>1</v>
      </c>
      <c r="B5" s="70">
        <v>2</v>
      </c>
      <c r="C5" s="70">
        <v>3</v>
      </c>
      <c r="D5" s="70">
        <v>4</v>
      </c>
      <c r="E5" s="70">
        <v>5</v>
      </c>
      <c r="F5" s="71">
        <v>6</v>
      </c>
      <c r="G5" s="70">
        <v>7</v>
      </c>
      <c r="H5" s="71">
        <v>8</v>
      </c>
      <c r="I5" s="71">
        <v>9</v>
      </c>
      <c r="J5" s="70">
        <v>10</v>
      </c>
    </row>
    <row r="6" ht="42" customHeight="1" spans="1:10">
      <c r="A6" s="34"/>
      <c r="B6" s="72"/>
      <c r="C6" s="72"/>
      <c r="D6" s="72"/>
      <c r="E6" s="59"/>
      <c r="F6" s="73"/>
      <c r="G6" s="59"/>
      <c r="H6" s="73"/>
      <c r="I6" s="73"/>
      <c r="J6" s="59"/>
    </row>
    <row r="7" ht="42" customHeight="1" spans="1:10">
      <c r="A7" s="34"/>
      <c r="B7" s="22"/>
      <c r="C7" s="22"/>
      <c r="D7" s="22"/>
      <c r="E7" s="34"/>
      <c r="F7" s="22"/>
      <c r="G7" s="34"/>
      <c r="H7" s="22"/>
      <c r="I7" s="22"/>
      <c r="J7" s="34"/>
    </row>
    <row r="8" customHeight="1" spans="1:10">
      <c r="A8" s="74" t="s">
        <v>420</v>
      </c>
      <c r="B8" s="74"/>
    </row>
  </sheetData>
  <mergeCells count="3">
    <mergeCell ref="A2:J2"/>
    <mergeCell ref="A3:H3"/>
    <mergeCell ref="A8:B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9"/>
  <sheetViews>
    <sheetView showZeros="0" topLeftCell="A15" workbookViewId="0">
      <selection activeCell="B36" sqref="B36"/>
    </sheetView>
  </sheetViews>
  <sheetFormatPr defaultColWidth="10.4166666666667" defaultRowHeight="14.25" customHeight="1"/>
  <cols>
    <col min="1" max="3" width="33.7083333333333" customWidth="1"/>
    <col min="4" max="4" width="45.575" customWidth="1"/>
    <col min="5" max="5" width="27.575" customWidth="1"/>
    <col min="6" max="6" width="21.7083333333333" customWidth="1"/>
    <col min="7" max="9" width="26.2833333333333" customWidth="1"/>
  </cols>
  <sheetData>
    <row r="1" customHeight="1" spans="1:9">
      <c r="A1" s="41"/>
      <c r="B1" s="42"/>
      <c r="C1" s="42"/>
      <c r="D1" s="43"/>
      <c r="E1" s="43"/>
      <c r="F1" s="43"/>
      <c r="G1" s="42"/>
      <c r="H1" s="42"/>
      <c r="I1" s="44" t="s">
        <v>421</v>
      </c>
    </row>
    <row r="2" ht="41.25" customHeight="1" spans="1:9">
      <c r="A2" s="45" t="str">
        <f>"2026"&amp;"年新增资产配置预算表"</f>
        <v>2026年新增资产配置预算表</v>
      </c>
      <c r="B2" s="46"/>
      <c r="C2" s="46"/>
      <c r="D2" s="47"/>
      <c r="E2" s="47"/>
      <c r="F2" s="47"/>
      <c r="G2" s="46"/>
      <c r="H2" s="46"/>
      <c r="I2" s="47"/>
    </row>
    <row r="3" customHeight="1" spans="1:9">
      <c r="A3" s="48" t="str">
        <f>"单位名称："&amp;"嵩明县财政局"</f>
        <v>单位名称：嵩明县财政局</v>
      </c>
      <c r="B3" s="49"/>
      <c r="C3" s="49"/>
      <c r="D3" s="50"/>
      <c r="F3" s="47"/>
      <c r="G3" s="46"/>
      <c r="H3" s="46"/>
      <c r="I3" s="51" t="s">
        <v>1</v>
      </c>
    </row>
    <row r="4" ht="28.5" customHeight="1" spans="1:9">
      <c r="A4" s="52" t="s">
        <v>193</v>
      </c>
      <c r="B4" s="53" t="s">
        <v>194</v>
      </c>
      <c r="C4" s="54" t="s">
        <v>422</v>
      </c>
      <c r="D4" s="52" t="s">
        <v>423</v>
      </c>
      <c r="E4" s="52" t="s">
        <v>424</v>
      </c>
      <c r="F4" s="52" t="s">
        <v>425</v>
      </c>
      <c r="G4" s="53" t="s">
        <v>426</v>
      </c>
      <c r="H4" s="33"/>
      <c r="I4" s="52"/>
    </row>
    <row r="5" ht="21" customHeight="1" spans="1:9">
      <c r="A5" s="54"/>
      <c r="B5" s="55"/>
      <c r="C5" s="55"/>
      <c r="D5" s="56"/>
      <c r="E5" s="55"/>
      <c r="F5" s="55"/>
      <c r="G5" s="53" t="s">
        <v>387</v>
      </c>
      <c r="H5" s="53" t="s">
        <v>427</v>
      </c>
      <c r="I5" s="53" t="s">
        <v>428</v>
      </c>
    </row>
    <row r="6" ht="17.25" customHeight="1" spans="1:9">
      <c r="A6" s="57" t="s">
        <v>82</v>
      </c>
      <c r="B6" s="58" t="s">
        <v>83</v>
      </c>
      <c r="C6" s="57" t="s">
        <v>84</v>
      </c>
      <c r="D6" s="59" t="s">
        <v>85</v>
      </c>
      <c r="E6" s="57" t="s">
        <v>86</v>
      </c>
      <c r="F6" s="58" t="s">
        <v>87</v>
      </c>
      <c r="G6" s="24" t="s">
        <v>88</v>
      </c>
      <c r="H6" s="59" t="s">
        <v>89</v>
      </c>
      <c r="I6" s="59">
        <v>9</v>
      </c>
    </row>
    <row r="7" ht="19.5" customHeight="1" spans="1:9">
      <c r="A7" s="60"/>
      <c r="B7" s="37"/>
      <c r="C7" s="37"/>
      <c r="D7" s="34"/>
      <c r="E7" s="22"/>
      <c r="F7" s="24"/>
      <c r="G7" s="61"/>
      <c r="H7" s="62"/>
      <c r="I7" s="62"/>
    </row>
    <row r="8" ht="19.5" customHeight="1" spans="1:9">
      <c r="A8" s="63" t="s">
        <v>55</v>
      </c>
      <c r="B8" s="64"/>
      <c r="C8" s="64"/>
      <c r="D8" s="65"/>
      <c r="E8" s="66"/>
      <c r="F8" s="66"/>
      <c r="G8" s="61"/>
      <c r="H8" s="62"/>
      <c r="I8" s="62"/>
    </row>
    <row r="9" customHeight="1" spans="1:9">
      <c r="A9" s="67" t="s">
        <v>429</v>
      </c>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1"/>
  <sheetViews>
    <sheetView showZeros="0" workbookViewId="0">
      <selection activeCell="A11" sqref="A11"/>
    </sheetView>
  </sheetViews>
  <sheetFormatPr defaultColWidth="9.13333333333333" defaultRowHeight="14.25" customHeight="1"/>
  <cols>
    <col min="1" max="1" width="19.2833333333333" customWidth="1"/>
    <col min="2" max="2" width="33.8583333333333" customWidth="1"/>
    <col min="3" max="3" width="23.8583333333333" customWidth="1"/>
    <col min="4" max="4" width="11.1333333333333" customWidth="1"/>
    <col min="5" max="5" width="17.7083333333333" customWidth="1"/>
    <col min="6" max="6" width="9.85833333333333" customWidth="1"/>
    <col min="7" max="7" width="17.7083333333333" customWidth="1"/>
    <col min="8" max="11" width="23.1333333333333" customWidth="1"/>
  </cols>
  <sheetData>
    <row r="1" customHeight="1" spans="1:11">
      <c r="D1" s="30"/>
      <c r="E1" s="30"/>
      <c r="F1" s="30"/>
      <c r="G1" s="30"/>
      <c r="K1" s="3" t="s">
        <v>430</v>
      </c>
    </row>
    <row r="2" ht="41.25" customHeight="1" spans="1:11">
      <c r="A2" s="4" t="str">
        <f>"2026"&amp;"年上级转移支付补助项目支出预算表"</f>
        <v>2026年上级转移支付补助项目支出预算表</v>
      </c>
      <c r="B2" s="4"/>
      <c r="C2" s="4"/>
      <c r="D2" s="4"/>
      <c r="E2" s="4"/>
      <c r="F2" s="4"/>
      <c r="G2" s="4"/>
      <c r="H2" s="4"/>
      <c r="I2" s="4"/>
      <c r="J2" s="4"/>
      <c r="K2" s="4"/>
    </row>
    <row r="3" ht="13.5" customHeight="1" spans="1:11">
      <c r="A3" s="5" t="str">
        <f>"单位名称："&amp;"嵩明县财政局"</f>
        <v>单位名称：嵩明县财政局</v>
      </c>
      <c r="B3" s="6"/>
      <c r="C3" s="6"/>
      <c r="D3" s="6"/>
      <c r="E3" s="6"/>
      <c r="F3" s="6"/>
      <c r="G3" s="6"/>
      <c r="H3" s="8"/>
      <c r="I3" s="8"/>
      <c r="J3" s="8"/>
      <c r="K3" s="9" t="s">
        <v>1</v>
      </c>
    </row>
    <row r="4" ht="21.75" customHeight="1" spans="1:11">
      <c r="A4" s="10" t="s">
        <v>273</v>
      </c>
      <c r="B4" s="10" t="s">
        <v>196</v>
      </c>
      <c r="C4" s="10" t="s">
        <v>274</v>
      </c>
      <c r="D4" s="11" t="s">
        <v>197</v>
      </c>
      <c r="E4" s="11" t="s">
        <v>198</v>
      </c>
      <c r="F4" s="11" t="s">
        <v>275</v>
      </c>
      <c r="G4" s="11" t="s">
        <v>276</v>
      </c>
      <c r="H4" s="31" t="s">
        <v>55</v>
      </c>
      <c r="I4" s="12" t="s">
        <v>431</v>
      </c>
      <c r="J4" s="13"/>
      <c r="K4" s="14"/>
    </row>
    <row r="5" ht="21.75" customHeight="1" spans="1:11">
      <c r="A5" s="15"/>
      <c r="B5" s="15"/>
      <c r="C5" s="15"/>
      <c r="D5" s="16"/>
      <c r="E5" s="16"/>
      <c r="F5" s="16"/>
      <c r="G5" s="16"/>
      <c r="H5" s="32"/>
      <c r="I5" s="11" t="s">
        <v>58</v>
      </c>
      <c r="J5" s="11" t="s">
        <v>59</v>
      </c>
      <c r="K5" s="11" t="s">
        <v>60</v>
      </c>
    </row>
    <row r="6" ht="40.5" customHeight="1" spans="1:11">
      <c r="A6" s="18"/>
      <c r="B6" s="18"/>
      <c r="C6" s="18"/>
      <c r="D6" s="19"/>
      <c r="E6" s="19"/>
      <c r="F6" s="19"/>
      <c r="G6" s="19"/>
      <c r="H6" s="20"/>
      <c r="I6" s="19" t="s">
        <v>57</v>
      </c>
      <c r="J6" s="19"/>
      <c r="K6" s="19"/>
    </row>
    <row r="7" ht="15" customHeight="1" spans="1:11">
      <c r="A7" s="21">
        <v>1</v>
      </c>
      <c r="B7" s="21">
        <v>2</v>
      </c>
      <c r="C7" s="21">
        <v>3</v>
      </c>
      <c r="D7" s="21">
        <v>4</v>
      </c>
      <c r="E7" s="21">
        <v>5</v>
      </c>
      <c r="F7" s="21">
        <v>6</v>
      </c>
      <c r="G7" s="21">
        <v>7</v>
      </c>
      <c r="H7" s="21">
        <v>8</v>
      </c>
      <c r="I7" s="21">
        <v>9</v>
      </c>
      <c r="J7" s="33">
        <v>10</v>
      </c>
      <c r="K7" s="33">
        <v>11</v>
      </c>
    </row>
    <row r="8" ht="18.75" customHeight="1" spans="1:11">
      <c r="A8" s="34"/>
      <c r="B8" s="22"/>
      <c r="C8" s="34"/>
      <c r="D8" s="34"/>
      <c r="E8" s="34"/>
      <c r="F8" s="34"/>
      <c r="G8" s="34"/>
      <c r="H8" s="35"/>
      <c r="I8" s="36"/>
      <c r="J8" s="36"/>
      <c r="K8" s="35"/>
    </row>
    <row r="9" ht="18.75" customHeight="1" spans="1:11">
      <c r="A9" s="37"/>
      <c r="B9" s="22"/>
      <c r="C9" s="22"/>
      <c r="D9" s="22"/>
      <c r="E9" s="22"/>
      <c r="F9" s="22"/>
      <c r="G9" s="22"/>
      <c r="H9" s="25"/>
      <c r="I9" s="25"/>
      <c r="J9" s="25"/>
      <c r="K9" s="35"/>
    </row>
    <row r="10" ht="18.75" customHeight="1" spans="1:11">
      <c r="A10" s="38" t="s">
        <v>184</v>
      </c>
      <c r="B10" s="39"/>
      <c r="C10" s="39"/>
      <c r="D10" s="39"/>
      <c r="E10" s="39"/>
      <c r="F10" s="39"/>
      <c r="G10" s="40"/>
      <c r="H10" s="25"/>
      <c r="I10" s="25"/>
      <c r="J10" s="25"/>
      <c r="K10" s="35"/>
    </row>
    <row r="11" customHeight="1" spans="1:11">
      <c r="A11" t="s">
        <v>432</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16"/>
  <sheetViews>
    <sheetView showZeros="0" tabSelected="1" workbookViewId="0">
      <selection activeCell="H6" sqref="H6"/>
    </sheetView>
  </sheetViews>
  <sheetFormatPr defaultColWidth="9.13333333333333" defaultRowHeight="14.25" customHeight="1" outlineLevelCol="6"/>
  <cols>
    <col min="1" max="1" width="19.275" customWidth="1"/>
    <col min="2" max="2" width="21.9083333333333" customWidth="1"/>
    <col min="3" max="3" width="37.4583333333333" customWidth="1"/>
    <col min="4" max="4" width="14.4583333333333" style="1" customWidth="1"/>
    <col min="5" max="5" width="14.8166666666667" customWidth="1"/>
    <col min="6" max="6" width="12.8166666666667" customWidth="1"/>
    <col min="7" max="7" width="12.3666666666667" customWidth="1"/>
  </cols>
  <sheetData>
    <row r="1" ht="13.5" customHeight="1" spans="1:7">
      <c r="D1" s="2"/>
      <c r="G1" s="3" t="s">
        <v>433</v>
      </c>
    </row>
    <row r="2" ht="41.25" customHeight="1" spans="1:7">
      <c r="A2" s="4" t="str">
        <f>"2026"&amp;"年部门项目中期规划预算表"</f>
        <v>2026年部门项目中期规划预算表</v>
      </c>
      <c r="B2" s="4"/>
      <c r="C2" s="4"/>
      <c r="D2" s="4"/>
      <c r="E2" s="4"/>
      <c r="F2" s="4"/>
      <c r="G2" s="4"/>
    </row>
    <row r="3" ht="13.5" customHeight="1" spans="1:7">
      <c r="A3" s="5" t="str">
        <f>"单位名称："&amp;"嵩明县财政局"</f>
        <v>单位名称：嵩明县财政局</v>
      </c>
      <c r="B3" s="6"/>
      <c r="C3" s="6"/>
      <c r="D3" s="7"/>
      <c r="E3" s="8"/>
      <c r="F3" s="8"/>
      <c r="G3" s="9" t="s">
        <v>1</v>
      </c>
    </row>
    <row r="4" ht="21.75" customHeight="1" spans="1:7">
      <c r="A4" s="10" t="s">
        <v>274</v>
      </c>
      <c r="B4" s="10" t="s">
        <v>273</v>
      </c>
      <c r="C4" s="10" t="s">
        <v>196</v>
      </c>
      <c r="D4" s="11" t="s">
        <v>434</v>
      </c>
      <c r="E4" s="12" t="s">
        <v>58</v>
      </c>
      <c r="F4" s="13"/>
      <c r="G4" s="14"/>
    </row>
    <row r="5" ht="21.75" customHeight="1" spans="1:7">
      <c r="A5" s="15"/>
      <c r="B5" s="15"/>
      <c r="C5" s="15"/>
      <c r="D5" s="16"/>
      <c r="E5" s="17" t="str">
        <f>"2026"&amp;"年"</f>
        <v>2026年</v>
      </c>
      <c r="F5" s="11" t="str">
        <f>("2026"+1)&amp;"年"</f>
        <v>2027年</v>
      </c>
      <c r="G5" s="11" t="str">
        <f>("2026"+2)&amp;"年"</f>
        <v>2028年</v>
      </c>
    </row>
    <row r="6" ht="40.5" customHeight="1" spans="1:7">
      <c r="A6" s="18"/>
      <c r="B6" s="18"/>
      <c r="C6" s="18"/>
      <c r="D6" s="19"/>
      <c r="E6" s="20"/>
      <c r="F6" s="19" t="s">
        <v>57</v>
      </c>
      <c r="G6" s="19"/>
    </row>
    <row r="7" ht="15" customHeight="1" spans="1:7">
      <c r="A7" s="21">
        <v>1</v>
      </c>
      <c r="B7" s="21">
        <v>2</v>
      </c>
      <c r="C7" s="21">
        <v>3</v>
      </c>
      <c r="D7" s="21">
        <v>4</v>
      </c>
      <c r="E7" s="21">
        <v>5</v>
      </c>
      <c r="F7" s="21">
        <v>6</v>
      </c>
      <c r="G7" s="21">
        <v>7</v>
      </c>
    </row>
    <row r="8" ht="17.25" customHeight="1" spans="1:7">
      <c r="A8" s="22" t="s">
        <v>70</v>
      </c>
      <c r="B8" s="23"/>
      <c r="C8" s="23"/>
      <c r="D8" s="24"/>
      <c r="E8" s="25">
        <v>1214120</v>
      </c>
      <c r="F8" s="25"/>
      <c r="G8" s="25"/>
    </row>
    <row r="9" ht="18.75" customHeight="1" spans="1:7">
      <c r="A9" s="22"/>
      <c r="B9" s="22" t="s">
        <v>435</v>
      </c>
      <c r="C9" s="22" t="s">
        <v>281</v>
      </c>
      <c r="D9" s="24" t="s">
        <v>436</v>
      </c>
      <c r="E9" s="25">
        <v>14820</v>
      </c>
      <c r="F9" s="25"/>
      <c r="G9" s="25"/>
    </row>
    <row r="10" ht="18.75" customHeight="1" spans="1:7">
      <c r="A10" s="26"/>
      <c r="B10" s="22" t="s">
        <v>437</v>
      </c>
      <c r="C10" s="22" t="s">
        <v>284</v>
      </c>
      <c r="D10" s="24" t="s">
        <v>436</v>
      </c>
      <c r="E10" s="25">
        <v>114000</v>
      </c>
      <c r="F10" s="25"/>
      <c r="G10" s="25"/>
    </row>
    <row r="11" ht="18.75" customHeight="1" spans="1:7">
      <c r="A11" s="26"/>
      <c r="B11" s="22" t="s">
        <v>437</v>
      </c>
      <c r="C11" s="22" t="s">
        <v>286</v>
      </c>
      <c r="D11" s="24" t="s">
        <v>436</v>
      </c>
      <c r="E11" s="25">
        <v>355000</v>
      </c>
      <c r="F11" s="25"/>
      <c r="G11" s="25"/>
    </row>
    <row r="12" ht="18.75" customHeight="1" spans="1:7">
      <c r="A12" s="26"/>
      <c r="B12" s="22" t="s">
        <v>437</v>
      </c>
      <c r="C12" s="22" t="s">
        <v>292</v>
      </c>
      <c r="D12" s="24" t="s">
        <v>436</v>
      </c>
      <c r="E12" s="25">
        <v>35000</v>
      </c>
      <c r="F12" s="25"/>
      <c r="G12" s="25"/>
    </row>
    <row r="13" ht="18.75" customHeight="1" spans="1:7">
      <c r="A13" s="26"/>
      <c r="B13" s="22" t="s">
        <v>437</v>
      </c>
      <c r="C13" s="22" t="s">
        <v>294</v>
      </c>
      <c r="D13" s="24" t="s">
        <v>436</v>
      </c>
      <c r="E13" s="25">
        <v>90000</v>
      </c>
      <c r="F13" s="25"/>
      <c r="G13" s="25"/>
    </row>
    <row r="14" ht="18.75" customHeight="1" spans="1:7">
      <c r="A14" s="26"/>
      <c r="B14" s="22" t="s">
        <v>437</v>
      </c>
      <c r="C14" s="22" t="s">
        <v>296</v>
      </c>
      <c r="D14" s="24" t="s">
        <v>436</v>
      </c>
      <c r="E14" s="25">
        <v>245300</v>
      </c>
      <c r="F14" s="25"/>
      <c r="G14" s="25"/>
    </row>
    <row r="15" ht="29" customHeight="1" spans="1:7">
      <c r="A15" s="26"/>
      <c r="B15" s="22" t="s">
        <v>437</v>
      </c>
      <c r="C15" s="22" t="s">
        <v>298</v>
      </c>
      <c r="D15" s="24" t="s">
        <v>436</v>
      </c>
      <c r="E15" s="25">
        <v>360000</v>
      </c>
      <c r="F15" s="25"/>
      <c r="G15" s="25"/>
    </row>
    <row r="16" ht="18.75" customHeight="1" spans="1:7">
      <c r="A16" s="27" t="s">
        <v>55</v>
      </c>
      <c r="B16" s="28" t="s">
        <v>438</v>
      </c>
      <c r="C16" s="28"/>
      <c r="D16" s="29"/>
      <c r="E16" s="25">
        <v>1214120</v>
      </c>
      <c r="F16" s="25"/>
      <c r="G16" s="25"/>
    </row>
  </sheetData>
  <mergeCells count="11">
    <mergeCell ref="A2:G2"/>
    <mergeCell ref="A3:D3"/>
    <mergeCell ref="E4:G4"/>
    <mergeCell ref="A16:D1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topLeftCell="A13" workbookViewId="0">
      <selection activeCell="B36" sqref="B36"/>
    </sheetView>
  </sheetViews>
  <sheetFormatPr defaultColWidth="8.575" defaultRowHeight="12.75" customHeight="1"/>
  <cols>
    <col min="1" max="1" width="15.8916666666667" customWidth="1"/>
    <col min="2" max="2" width="22.5416666666667" customWidth="1"/>
    <col min="3" max="3" width="16.9083333333333" customWidth="1"/>
    <col min="4" max="4" width="17.1833333333333" customWidth="1"/>
    <col min="5" max="5" width="18.275" customWidth="1"/>
    <col min="6" max="19" width="22" customWidth="1"/>
  </cols>
  <sheetData>
    <row r="1" ht="17.25" customHeight="1" spans="1:19">
      <c r="A1" s="51" t="s">
        <v>52</v>
      </c>
    </row>
    <row r="2" ht="41.25" customHeight="1" spans="1:19">
      <c r="A2" s="45" t="str">
        <f>"2026"&amp;"年部门收入预算表"</f>
        <v>2026年部门收入预算表</v>
      </c>
    </row>
    <row r="3" ht="17.25" customHeight="1" spans="1:19">
      <c r="A3" s="48" t="str">
        <f>"单位名称："&amp;"嵩明县财政局"</f>
        <v>单位名称：嵩明县财政局</v>
      </c>
      <c r="S3" s="50" t="s">
        <v>1</v>
      </c>
    </row>
    <row r="4" ht="21.75" customHeight="1" spans="1:19">
      <c r="A4" s="188" t="s">
        <v>53</v>
      </c>
      <c r="B4" s="189" t="s">
        <v>54</v>
      </c>
      <c r="C4" s="189" t="s">
        <v>55</v>
      </c>
      <c r="D4" s="190" t="s">
        <v>56</v>
      </c>
      <c r="E4" s="190"/>
      <c r="F4" s="190"/>
      <c r="G4" s="190"/>
      <c r="H4" s="190"/>
      <c r="I4" s="136"/>
      <c r="J4" s="190"/>
      <c r="K4" s="190"/>
      <c r="L4" s="190"/>
      <c r="M4" s="190"/>
      <c r="N4" s="191"/>
      <c r="O4" s="190" t="s">
        <v>45</v>
      </c>
      <c r="P4" s="190"/>
      <c r="Q4" s="190"/>
      <c r="R4" s="190"/>
      <c r="S4" s="191"/>
    </row>
    <row r="5" ht="27" customHeight="1" spans="1:19">
      <c r="A5" s="192"/>
      <c r="B5" s="193"/>
      <c r="C5" s="193"/>
      <c r="D5" s="193" t="s">
        <v>57</v>
      </c>
      <c r="E5" s="193" t="s">
        <v>58</v>
      </c>
      <c r="F5" s="193" t="s">
        <v>59</v>
      </c>
      <c r="G5" s="193" t="s">
        <v>60</v>
      </c>
      <c r="H5" s="193" t="s">
        <v>61</v>
      </c>
      <c r="I5" s="194" t="s">
        <v>62</v>
      </c>
      <c r="J5" s="195"/>
      <c r="K5" s="195"/>
      <c r="L5" s="195"/>
      <c r="M5" s="195"/>
      <c r="N5" s="196"/>
      <c r="O5" s="193" t="s">
        <v>57</v>
      </c>
      <c r="P5" s="193" t="s">
        <v>58</v>
      </c>
      <c r="Q5" s="193" t="s">
        <v>59</v>
      </c>
      <c r="R5" s="193" t="s">
        <v>60</v>
      </c>
      <c r="S5" s="193" t="s">
        <v>63</v>
      </c>
    </row>
    <row r="6" ht="30" customHeight="1" spans="1:19">
      <c r="A6" s="197"/>
      <c r="B6" s="113"/>
      <c r="C6" s="119"/>
      <c r="D6" s="119"/>
      <c r="E6" s="119"/>
      <c r="F6" s="119"/>
      <c r="G6" s="119"/>
      <c r="H6" s="119"/>
      <c r="I6" s="73" t="s">
        <v>57</v>
      </c>
      <c r="J6" s="196" t="s">
        <v>64</v>
      </c>
      <c r="K6" s="196" t="s">
        <v>65</v>
      </c>
      <c r="L6" s="196" t="s">
        <v>66</v>
      </c>
      <c r="M6" s="196" t="s">
        <v>67</v>
      </c>
      <c r="N6" s="196" t="s">
        <v>68</v>
      </c>
      <c r="O6" s="198"/>
      <c r="P6" s="198"/>
      <c r="Q6" s="198"/>
      <c r="R6" s="198"/>
      <c r="S6" s="119"/>
    </row>
    <row r="7" ht="15" customHeight="1" spans="1:19">
      <c r="A7" s="199">
        <v>1</v>
      </c>
      <c r="B7" s="199">
        <v>2</v>
      </c>
      <c r="C7" s="199">
        <v>3</v>
      </c>
      <c r="D7" s="199">
        <v>4</v>
      </c>
      <c r="E7" s="199">
        <v>5</v>
      </c>
      <c r="F7" s="199">
        <v>6</v>
      </c>
      <c r="G7" s="199">
        <v>7</v>
      </c>
      <c r="H7" s="199">
        <v>8</v>
      </c>
      <c r="I7" s="73">
        <v>9</v>
      </c>
      <c r="J7" s="199">
        <v>10</v>
      </c>
      <c r="K7" s="199">
        <v>11</v>
      </c>
      <c r="L7" s="199">
        <v>12</v>
      </c>
      <c r="M7" s="199">
        <v>13</v>
      </c>
      <c r="N7" s="199">
        <v>14</v>
      </c>
      <c r="O7" s="199">
        <v>15</v>
      </c>
      <c r="P7" s="199">
        <v>16</v>
      </c>
      <c r="Q7" s="199">
        <v>17</v>
      </c>
      <c r="R7" s="199">
        <v>18</v>
      </c>
      <c r="S7" s="199">
        <v>19</v>
      </c>
    </row>
    <row r="8" ht="18" customHeight="1" spans="1:19">
      <c r="A8" s="22" t="s">
        <v>69</v>
      </c>
      <c r="B8" s="22" t="s">
        <v>70</v>
      </c>
      <c r="C8" s="109">
        <v>14842699.95</v>
      </c>
      <c r="D8" s="82">
        <v>14842699.95</v>
      </c>
      <c r="E8" s="82">
        <v>14842699.95</v>
      </c>
      <c r="F8" s="82"/>
      <c r="G8" s="82"/>
      <c r="H8" s="82"/>
      <c r="I8" s="82"/>
      <c r="J8" s="82"/>
      <c r="K8" s="82"/>
      <c r="L8" s="82"/>
      <c r="M8" s="82"/>
      <c r="N8" s="82"/>
      <c r="O8" s="82"/>
      <c r="P8" s="82"/>
      <c r="Q8" s="82"/>
      <c r="R8" s="82"/>
      <c r="S8" s="82"/>
    </row>
    <row r="9" ht="18" customHeight="1" spans="1:19">
      <c r="A9" s="54" t="s">
        <v>55</v>
      </c>
      <c r="B9" s="200"/>
      <c r="C9" s="82">
        <v>14842699.95</v>
      </c>
      <c r="D9" s="82">
        <v>14842699.95</v>
      </c>
      <c r="E9" s="82">
        <v>14842699.95</v>
      </c>
      <c r="F9" s="82"/>
      <c r="G9" s="82"/>
      <c r="H9" s="82"/>
      <c r="I9" s="82"/>
      <c r="J9" s="82"/>
      <c r="K9" s="82"/>
      <c r="L9" s="82"/>
      <c r="M9" s="82"/>
      <c r="N9" s="82"/>
      <c r="O9" s="82"/>
      <c r="P9" s="82"/>
      <c r="Q9" s="82"/>
      <c r="R9" s="82"/>
      <c r="S9" s="8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2"/>
  <sheetViews>
    <sheetView showGridLines="0" showZeros="0" workbookViewId="0">
      <selection activeCell="F3" sqref="F$1:F$1048576"/>
    </sheetView>
  </sheetViews>
  <sheetFormatPr defaultColWidth="8.575" defaultRowHeight="12.75" customHeight="1"/>
  <cols>
    <col min="1" max="1" width="14.2833333333333" customWidth="1"/>
    <col min="2" max="2" width="33.4583333333333" customWidth="1"/>
    <col min="3" max="3" width="20" customWidth="1"/>
    <col min="4" max="4" width="19.1833333333333" customWidth="1"/>
    <col min="5" max="5" width="20.5416666666667" customWidth="1"/>
    <col min="6" max="6" width="19.3666666666667" customWidth="1"/>
    <col min="7" max="8" width="24.575" customWidth="1"/>
    <col min="9" max="9" width="26.7083333333333" customWidth="1"/>
    <col min="10" max="11" width="24.4166666666667" customWidth="1"/>
    <col min="12" max="15" width="24.575" customWidth="1"/>
  </cols>
  <sheetData>
    <row r="1" ht="17.25" customHeight="1" spans="1:15">
      <c r="A1" s="50" t="s">
        <v>71</v>
      </c>
    </row>
    <row r="2" ht="41.25" customHeight="1" spans="1:15">
      <c r="A2" s="45" t="str">
        <f>"2026"&amp;"年部门支出预算表"</f>
        <v>2026年部门支出预算表</v>
      </c>
    </row>
    <row r="3" ht="17.25" customHeight="1" spans="1:15">
      <c r="A3" s="48" t="str">
        <f>"单位名称："&amp;"嵩明县财政局"</f>
        <v>单位名称：嵩明县财政局</v>
      </c>
      <c r="O3" s="50" t="s">
        <v>1</v>
      </c>
    </row>
    <row r="4" ht="27" customHeight="1" spans="1:15">
      <c r="A4" s="174" t="s">
        <v>72</v>
      </c>
      <c r="B4" s="174" t="s">
        <v>73</v>
      </c>
      <c r="C4" s="174" t="s">
        <v>55</v>
      </c>
      <c r="D4" s="175" t="s">
        <v>58</v>
      </c>
      <c r="E4" s="176"/>
      <c r="F4" s="177"/>
      <c r="G4" s="178" t="s">
        <v>59</v>
      </c>
      <c r="H4" s="178" t="s">
        <v>60</v>
      </c>
      <c r="I4" s="178" t="s">
        <v>74</v>
      </c>
      <c r="J4" s="175" t="s">
        <v>62</v>
      </c>
      <c r="K4" s="176"/>
      <c r="L4" s="176"/>
      <c r="M4" s="176"/>
      <c r="N4" s="179"/>
      <c r="O4" s="180"/>
    </row>
    <row r="5" ht="42" customHeight="1" spans="1:15">
      <c r="A5" s="181"/>
      <c r="B5" s="181"/>
      <c r="C5" s="182"/>
      <c r="D5" s="183" t="s">
        <v>57</v>
      </c>
      <c r="E5" s="183" t="s">
        <v>75</v>
      </c>
      <c r="F5" s="183" t="s">
        <v>76</v>
      </c>
      <c r="G5" s="182"/>
      <c r="H5" s="182"/>
      <c r="I5" s="184"/>
      <c r="J5" s="183" t="s">
        <v>57</v>
      </c>
      <c r="K5" s="168" t="s">
        <v>77</v>
      </c>
      <c r="L5" s="168" t="s">
        <v>78</v>
      </c>
      <c r="M5" s="168" t="s">
        <v>79</v>
      </c>
      <c r="N5" s="168" t="s">
        <v>80</v>
      </c>
      <c r="O5" s="168" t="s">
        <v>81</v>
      </c>
    </row>
    <row r="6" ht="18" customHeight="1" spans="1:15">
      <c r="A6" s="57" t="s">
        <v>82</v>
      </c>
      <c r="B6" s="57" t="s">
        <v>83</v>
      </c>
      <c r="C6" s="57" t="s">
        <v>84</v>
      </c>
      <c r="D6" s="24" t="s">
        <v>85</v>
      </c>
      <c r="E6" s="24" t="s">
        <v>86</v>
      </c>
      <c r="F6" s="24" t="s">
        <v>87</v>
      </c>
      <c r="G6" s="24" t="s">
        <v>88</v>
      </c>
      <c r="H6" s="24" t="s">
        <v>89</v>
      </c>
      <c r="I6" s="24" t="s">
        <v>90</v>
      </c>
      <c r="J6" s="24" t="s">
        <v>91</v>
      </c>
      <c r="K6" s="24" t="s">
        <v>92</v>
      </c>
      <c r="L6" s="24" t="s">
        <v>93</v>
      </c>
      <c r="M6" s="24" t="s">
        <v>94</v>
      </c>
      <c r="N6" s="57" t="s">
        <v>95</v>
      </c>
      <c r="O6" s="24" t="s">
        <v>96</v>
      </c>
    </row>
    <row r="7" ht="21" customHeight="1" spans="1:15">
      <c r="A7" s="60" t="s">
        <v>97</v>
      </c>
      <c r="B7" s="60" t="s">
        <v>98</v>
      </c>
      <c r="C7" s="82">
        <v>10321863</v>
      </c>
      <c r="D7" s="82">
        <v>10321863</v>
      </c>
      <c r="E7" s="82">
        <v>9122563</v>
      </c>
      <c r="F7" s="82">
        <v>1199300</v>
      </c>
      <c r="G7" s="82"/>
      <c r="H7" s="82"/>
      <c r="I7" s="82"/>
      <c r="J7" s="82"/>
      <c r="K7" s="82"/>
      <c r="L7" s="82"/>
      <c r="M7" s="82"/>
      <c r="N7" s="82"/>
      <c r="O7" s="82"/>
    </row>
    <row r="8" ht="21" customHeight="1" spans="1:15">
      <c r="A8" s="185" t="s">
        <v>99</v>
      </c>
      <c r="B8" s="185" t="s">
        <v>100</v>
      </c>
      <c r="C8" s="82">
        <v>10321863</v>
      </c>
      <c r="D8" s="82">
        <v>10321863</v>
      </c>
      <c r="E8" s="82">
        <v>9122563</v>
      </c>
      <c r="F8" s="82">
        <v>1199300</v>
      </c>
      <c r="G8" s="82"/>
      <c r="H8" s="82"/>
      <c r="I8" s="82"/>
      <c r="J8" s="82"/>
      <c r="K8" s="82"/>
      <c r="L8" s="82"/>
      <c r="M8" s="82"/>
      <c r="N8" s="82"/>
      <c r="O8" s="82"/>
    </row>
    <row r="9" ht="21" customHeight="1" spans="1:15">
      <c r="A9" s="186" t="s">
        <v>101</v>
      </c>
      <c r="B9" s="186" t="s">
        <v>102</v>
      </c>
      <c r="C9" s="82">
        <v>4059137</v>
      </c>
      <c r="D9" s="82">
        <v>4059137</v>
      </c>
      <c r="E9" s="82">
        <v>4059137</v>
      </c>
      <c r="F9" s="82"/>
      <c r="G9" s="82"/>
      <c r="H9" s="82"/>
      <c r="I9" s="82"/>
      <c r="J9" s="82"/>
      <c r="K9" s="82"/>
      <c r="L9" s="82"/>
      <c r="M9" s="82"/>
      <c r="N9" s="82"/>
      <c r="O9" s="82"/>
    </row>
    <row r="10" ht="21" customHeight="1" spans="1:15">
      <c r="A10" s="186" t="s">
        <v>103</v>
      </c>
      <c r="B10" s="186" t="s">
        <v>104</v>
      </c>
      <c r="C10" s="82">
        <v>114000</v>
      </c>
      <c r="D10" s="82">
        <v>114000</v>
      </c>
      <c r="E10" s="82"/>
      <c r="F10" s="82">
        <v>114000</v>
      </c>
      <c r="G10" s="82"/>
      <c r="H10" s="82"/>
      <c r="I10" s="82"/>
      <c r="J10" s="82"/>
      <c r="K10" s="82"/>
      <c r="L10" s="82"/>
      <c r="M10" s="82"/>
      <c r="N10" s="82"/>
      <c r="O10" s="82"/>
    </row>
    <row r="11" ht="21" customHeight="1" spans="1:15">
      <c r="A11" s="186" t="s">
        <v>105</v>
      </c>
      <c r="B11" s="186" t="s">
        <v>106</v>
      </c>
      <c r="C11" s="82">
        <v>35000</v>
      </c>
      <c r="D11" s="82">
        <v>35000</v>
      </c>
      <c r="E11" s="82"/>
      <c r="F11" s="82">
        <v>35000</v>
      </c>
      <c r="G11" s="82"/>
      <c r="H11" s="82"/>
      <c r="I11" s="82"/>
      <c r="J11" s="82"/>
      <c r="K11" s="82"/>
      <c r="L11" s="82"/>
      <c r="M11" s="82"/>
      <c r="N11" s="82"/>
      <c r="O11" s="82"/>
    </row>
    <row r="12" ht="21" customHeight="1" spans="1:15">
      <c r="A12" s="186" t="s">
        <v>107</v>
      </c>
      <c r="B12" s="186" t="s">
        <v>108</v>
      </c>
      <c r="C12" s="82">
        <v>5063426</v>
      </c>
      <c r="D12" s="82">
        <v>5063426</v>
      </c>
      <c r="E12" s="82">
        <v>5063426</v>
      </c>
      <c r="F12" s="82"/>
      <c r="G12" s="82"/>
      <c r="H12" s="82"/>
      <c r="I12" s="82"/>
      <c r="J12" s="82"/>
      <c r="K12" s="82"/>
      <c r="L12" s="82"/>
      <c r="M12" s="82"/>
      <c r="N12" s="82"/>
      <c r="O12" s="82"/>
    </row>
    <row r="13" ht="21" customHeight="1" spans="1:15">
      <c r="A13" s="186" t="s">
        <v>109</v>
      </c>
      <c r="B13" s="186" t="s">
        <v>110</v>
      </c>
      <c r="C13" s="82">
        <v>1050300</v>
      </c>
      <c r="D13" s="82">
        <v>1050300</v>
      </c>
      <c r="E13" s="82"/>
      <c r="F13" s="82">
        <v>1050300</v>
      </c>
      <c r="G13" s="82"/>
      <c r="H13" s="82"/>
      <c r="I13" s="82"/>
      <c r="J13" s="82"/>
      <c r="K13" s="82"/>
      <c r="L13" s="82"/>
      <c r="M13" s="82"/>
      <c r="N13" s="82"/>
      <c r="O13" s="82"/>
    </row>
    <row r="14" ht="21" customHeight="1" spans="1:15">
      <c r="A14" s="60" t="s">
        <v>111</v>
      </c>
      <c r="B14" s="60" t="s">
        <v>112</v>
      </c>
      <c r="C14" s="82">
        <v>2178760.76</v>
      </c>
      <c r="D14" s="82">
        <v>2178760.76</v>
      </c>
      <c r="E14" s="82">
        <v>2163940.76</v>
      </c>
      <c r="F14" s="82">
        <v>14820</v>
      </c>
      <c r="G14" s="82"/>
      <c r="H14" s="82"/>
      <c r="I14" s="82"/>
      <c r="J14" s="82"/>
      <c r="K14" s="82"/>
      <c r="L14" s="82"/>
      <c r="M14" s="82"/>
      <c r="N14" s="82"/>
      <c r="O14" s="82"/>
    </row>
    <row r="15" ht="21" customHeight="1" spans="1:15">
      <c r="A15" s="185" t="s">
        <v>113</v>
      </c>
      <c r="B15" s="185" t="s">
        <v>114</v>
      </c>
      <c r="C15" s="82">
        <v>2128921</v>
      </c>
      <c r="D15" s="82">
        <v>2128921</v>
      </c>
      <c r="E15" s="82">
        <v>2128921</v>
      </c>
      <c r="F15" s="82"/>
      <c r="G15" s="82"/>
      <c r="H15" s="82"/>
      <c r="I15" s="82"/>
      <c r="J15" s="82"/>
      <c r="K15" s="82"/>
      <c r="L15" s="82"/>
      <c r="M15" s="82"/>
      <c r="N15" s="82"/>
      <c r="O15" s="82"/>
    </row>
    <row r="16" ht="21" customHeight="1" spans="1:15">
      <c r="A16" s="186" t="s">
        <v>115</v>
      </c>
      <c r="B16" s="186" t="s">
        <v>116</v>
      </c>
      <c r="C16" s="82">
        <v>683981</v>
      </c>
      <c r="D16" s="82">
        <v>683981</v>
      </c>
      <c r="E16" s="82">
        <v>683981</v>
      </c>
      <c r="F16" s="82"/>
      <c r="G16" s="82"/>
      <c r="H16" s="82"/>
      <c r="I16" s="82"/>
      <c r="J16" s="82"/>
      <c r="K16" s="82"/>
      <c r="L16" s="82"/>
      <c r="M16" s="82"/>
      <c r="N16" s="82"/>
      <c r="O16" s="82"/>
    </row>
    <row r="17" ht="21" customHeight="1" spans="1:15">
      <c r="A17" s="186" t="s">
        <v>117</v>
      </c>
      <c r="B17" s="186" t="s">
        <v>118</v>
      </c>
      <c r="C17" s="82">
        <v>182735</v>
      </c>
      <c r="D17" s="82">
        <v>182735</v>
      </c>
      <c r="E17" s="82">
        <v>182735</v>
      </c>
      <c r="F17" s="82"/>
      <c r="G17" s="82"/>
      <c r="H17" s="82"/>
      <c r="I17" s="82"/>
      <c r="J17" s="82"/>
      <c r="K17" s="82"/>
      <c r="L17" s="82"/>
      <c r="M17" s="82"/>
      <c r="N17" s="82"/>
      <c r="O17" s="82"/>
    </row>
    <row r="18" ht="21" customHeight="1" spans="1:15">
      <c r="A18" s="186" t="s">
        <v>119</v>
      </c>
      <c r="B18" s="186" t="s">
        <v>120</v>
      </c>
      <c r="C18" s="82">
        <v>1262205</v>
      </c>
      <c r="D18" s="82">
        <v>1262205</v>
      </c>
      <c r="E18" s="82">
        <v>1262205</v>
      </c>
      <c r="F18" s="82"/>
      <c r="G18" s="82"/>
      <c r="H18" s="82"/>
      <c r="I18" s="82"/>
      <c r="J18" s="82"/>
      <c r="K18" s="82"/>
      <c r="L18" s="82"/>
      <c r="M18" s="82"/>
      <c r="N18" s="82"/>
      <c r="O18" s="82"/>
    </row>
    <row r="19" ht="21" customHeight="1" spans="1:15">
      <c r="A19" s="185" t="s">
        <v>121</v>
      </c>
      <c r="B19" s="185" t="s">
        <v>122</v>
      </c>
      <c r="C19" s="82">
        <v>14820</v>
      </c>
      <c r="D19" s="82">
        <v>14820</v>
      </c>
      <c r="E19" s="82"/>
      <c r="F19" s="82">
        <v>14820</v>
      </c>
      <c r="G19" s="82"/>
      <c r="H19" s="82"/>
      <c r="I19" s="82"/>
      <c r="J19" s="82"/>
      <c r="K19" s="82"/>
      <c r="L19" s="82"/>
      <c r="M19" s="82"/>
      <c r="N19" s="82"/>
      <c r="O19" s="82"/>
    </row>
    <row r="20" ht="21" customHeight="1" spans="1:15">
      <c r="A20" s="186" t="s">
        <v>123</v>
      </c>
      <c r="B20" s="186" t="s">
        <v>124</v>
      </c>
      <c r="C20" s="82">
        <v>14820</v>
      </c>
      <c r="D20" s="82">
        <v>14820</v>
      </c>
      <c r="E20" s="82"/>
      <c r="F20" s="82">
        <v>14820</v>
      </c>
      <c r="G20" s="82"/>
      <c r="H20" s="82"/>
      <c r="I20" s="82"/>
      <c r="J20" s="82"/>
      <c r="K20" s="82"/>
      <c r="L20" s="82"/>
      <c r="M20" s="82"/>
      <c r="N20" s="82"/>
      <c r="O20" s="82"/>
    </row>
    <row r="21" ht="21" customHeight="1" spans="1:15">
      <c r="A21" s="185" t="s">
        <v>125</v>
      </c>
      <c r="B21" s="185" t="s">
        <v>126</v>
      </c>
      <c r="C21" s="82">
        <v>35019.76</v>
      </c>
      <c r="D21" s="82">
        <v>35019.76</v>
      </c>
      <c r="E21" s="82">
        <v>35019.76</v>
      </c>
      <c r="F21" s="82"/>
      <c r="G21" s="82"/>
      <c r="H21" s="82"/>
      <c r="I21" s="82"/>
      <c r="J21" s="82"/>
      <c r="K21" s="82"/>
      <c r="L21" s="82"/>
      <c r="M21" s="82"/>
      <c r="N21" s="82"/>
      <c r="O21" s="82"/>
    </row>
    <row r="22" ht="21" customHeight="1" spans="1:15">
      <c r="A22" s="186" t="s">
        <v>127</v>
      </c>
      <c r="B22" s="186" t="s">
        <v>126</v>
      </c>
      <c r="C22" s="82">
        <v>35019.76</v>
      </c>
      <c r="D22" s="82">
        <v>35019.76</v>
      </c>
      <c r="E22" s="82">
        <v>35019.76</v>
      </c>
      <c r="F22" s="82"/>
      <c r="G22" s="82"/>
      <c r="H22" s="82"/>
      <c r="I22" s="82"/>
      <c r="J22" s="82"/>
      <c r="K22" s="82"/>
      <c r="L22" s="82"/>
      <c r="M22" s="82"/>
      <c r="N22" s="82"/>
      <c r="O22" s="82"/>
    </row>
    <row r="23" ht="21" customHeight="1" spans="1:15">
      <c r="A23" s="60" t="s">
        <v>128</v>
      </c>
      <c r="B23" s="60" t="s">
        <v>129</v>
      </c>
      <c r="C23" s="82">
        <v>1202990.59</v>
      </c>
      <c r="D23" s="82">
        <v>1202990.59</v>
      </c>
      <c r="E23" s="82">
        <v>1202990.59</v>
      </c>
      <c r="F23" s="82"/>
      <c r="G23" s="82"/>
      <c r="H23" s="82"/>
      <c r="I23" s="82"/>
      <c r="J23" s="82"/>
      <c r="K23" s="82"/>
      <c r="L23" s="82"/>
      <c r="M23" s="82"/>
      <c r="N23" s="82"/>
      <c r="O23" s="82"/>
    </row>
    <row r="24" ht="21" customHeight="1" spans="1:15">
      <c r="A24" s="185" t="s">
        <v>130</v>
      </c>
      <c r="B24" s="185" t="s">
        <v>131</v>
      </c>
      <c r="C24" s="82">
        <v>1202990.59</v>
      </c>
      <c r="D24" s="82">
        <v>1202990.59</v>
      </c>
      <c r="E24" s="82">
        <v>1202990.59</v>
      </c>
      <c r="F24" s="82"/>
      <c r="G24" s="82"/>
      <c r="H24" s="82"/>
      <c r="I24" s="82"/>
      <c r="J24" s="82"/>
      <c r="K24" s="82"/>
      <c r="L24" s="82"/>
      <c r="M24" s="82"/>
      <c r="N24" s="82"/>
      <c r="O24" s="82"/>
    </row>
    <row r="25" ht="21" customHeight="1" spans="1:15">
      <c r="A25" s="186" t="s">
        <v>132</v>
      </c>
      <c r="B25" s="186" t="s">
        <v>133</v>
      </c>
      <c r="C25" s="82">
        <v>255733.74</v>
      </c>
      <c r="D25" s="82">
        <v>255733.74</v>
      </c>
      <c r="E25" s="82">
        <v>255733.74</v>
      </c>
      <c r="F25" s="82"/>
      <c r="G25" s="82"/>
      <c r="H25" s="82"/>
      <c r="I25" s="82"/>
      <c r="J25" s="82"/>
      <c r="K25" s="82"/>
      <c r="L25" s="82"/>
      <c r="M25" s="82"/>
      <c r="N25" s="82"/>
      <c r="O25" s="82"/>
    </row>
    <row r="26" ht="21" customHeight="1" spans="1:15">
      <c r="A26" s="186" t="s">
        <v>134</v>
      </c>
      <c r="B26" s="186" t="s">
        <v>135</v>
      </c>
      <c r="C26" s="82">
        <v>334110.28</v>
      </c>
      <c r="D26" s="82">
        <v>334110.28</v>
      </c>
      <c r="E26" s="82">
        <v>334110.28</v>
      </c>
      <c r="F26" s="82"/>
      <c r="G26" s="82"/>
      <c r="H26" s="82"/>
      <c r="I26" s="82"/>
      <c r="J26" s="82"/>
      <c r="K26" s="82"/>
      <c r="L26" s="82"/>
      <c r="M26" s="82"/>
      <c r="N26" s="82"/>
      <c r="O26" s="82"/>
    </row>
    <row r="27" ht="21" customHeight="1" spans="1:15">
      <c r="A27" s="186" t="s">
        <v>136</v>
      </c>
      <c r="B27" s="186" t="s">
        <v>137</v>
      </c>
      <c r="C27" s="82">
        <v>535596.57</v>
      </c>
      <c r="D27" s="82">
        <v>535596.57</v>
      </c>
      <c r="E27" s="82">
        <v>535596.57</v>
      </c>
      <c r="F27" s="82"/>
      <c r="G27" s="82"/>
      <c r="H27" s="82"/>
      <c r="I27" s="82"/>
      <c r="J27" s="82"/>
      <c r="K27" s="82"/>
      <c r="L27" s="82"/>
      <c r="M27" s="82"/>
      <c r="N27" s="82"/>
      <c r="O27" s="82"/>
    </row>
    <row r="28" ht="21" customHeight="1" spans="1:15">
      <c r="A28" s="186" t="s">
        <v>138</v>
      </c>
      <c r="B28" s="186" t="s">
        <v>139</v>
      </c>
      <c r="C28" s="82">
        <v>77550</v>
      </c>
      <c r="D28" s="82">
        <v>77550</v>
      </c>
      <c r="E28" s="82">
        <v>77550</v>
      </c>
      <c r="F28" s="82"/>
      <c r="G28" s="82"/>
      <c r="H28" s="82"/>
      <c r="I28" s="82"/>
      <c r="J28" s="82"/>
      <c r="K28" s="82"/>
      <c r="L28" s="82"/>
      <c r="M28" s="82"/>
      <c r="N28" s="82"/>
      <c r="O28" s="82"/>
    </row>
    <row r="29" ht="21" customHeight="1" spans="1:15">
      <c r="A29" s="60" t="s">
        <v>140</v>
      </c>
      <c r="B29" s="60" t="s">
        <v>141</v>
      </c>
      <c r="C29" s="82">
        <v>1139085.6</v>
      </c>
      <c r="D29" s="82">
        <v>1139085.6</v>
      </c>
      <c r="E29" s="82">
        <v>1139085.6</v>
      </c>
      <c r="F29" s="82"/>
      <c r="G29" s="82"/>
      <c r="H29" s="82"/>
      <c r="I29" s="82"/>
      <c r="J29" s="82"/>
      <c r="K29" s="82"/>
      <c r="L29" s="82"/>
      <c r="M29" s="82"/>
      <c r="N29" s="82"/>
      <c r="O29" s="82"/>
    </row>
    <row r="30" ht="21" customHeight="1" spans="1:15">
      <c r="A30" s="185" t="s">
        <v>142</v>
      </c>
      <c r="B30" s="185" t="s">
        <v>143</v>
      </c>
      <c r="C30" s="82">
        <v>1139085.6</v>
      </c>
      <c r="D30" s="82">
        <v>1139085.6</v>
      </c>
      <c r="E30" s="82">
        <v>1139085.6</v>
      </c>
      <c r="F30" s="82"/>
      <c r="G30" s="82"/>
      <c r="H30" s="82"/>
      <c r="I30" s="82"/>
      <c r="J30" s="82"/>
      <c r="K30" s="82"/>
      <c r="L30" s="82"/>
      <c r="M30" s="82"/>
      <c r="N30" s="82"/>
      <c r="O30" s="82"/>
    </row>
    <row r="31" ht="21" customHeight="1" spans="1:15">
      <c r="A31" s="186" t="s">
        <v>144</v>
      </c>
      <c r="B31" s="186" t="s">
        <v>145</v>
      </c>
      <c r="C31" s="82">
        <v>1139085.6</v>
      </c>
      <c r="D31" s="82">
        <v>1139085.6</v>
      </c>
      <c r="E31" s="82">
        <v>1139085.6</v>
      </c>
      <c r="F31" s="82"/>
      <c r="G31" s="82"/>
      <c r="H31" s="82"/>
      <c r="I31" s="82"/>
      <c r="J31" s="82"/>
      <c r="K31" s="82"/>
      <c r="L31" s="82"/>
      <c r="M31" s="82"/>
      <c r="N31" s="82"/>
      <c r="O31" s="82"/>
    </row>
    <row r="32" ht="21" customHeight="1" spans="1:15">
      <c r="A32" s="187" t="s">
        <v>55</v>
      </c>
      <c r="B32" s="40"/>
      <c r="C32" s="82">
        <v>14842699.95</v>
      </c>
      <c r="D32" s="82">
        <v>14842699.95</v>
      </c>
      <c r="E32" s="82">
        <v>13628579.95</v>
      </c>
      <c r="F32" s="82">
        <v>1214120</v>
      </c>
      <c r="G32" s="82"/>
      <c r="H32" s="82"/>
      <c r="I32" s="82"/>
      <c r="J32" s="82"/>
      <c r="K32" s="82"/>
      <c r="L32" s="82"/>
      <c r="M32" s="82"/>
      <c r="N32" s="82"/>
      <c r="O32" s="82"/>
    </row>
  </sheetData>
  <mergeCells count="12">
    <mergeCell ref="A1:O1"/>
    <mergeCell ref="A2:O2"/>
    <mergeCell ref="A3:B3"/>
    <mergeCell ref="D4:F4"/>
    <mergeCell ref="J4:O4"/>
    <mergeCell ref="A32:B32"/>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opLeftCell="A19" workbookViewId="0">
      <selection activeCell="D1" sqref="D$1:D$1048576"/>
    </sheetView>
  </sheetViews>
  <sheetFormatPr defaultColWidth="8.575" defaultRowHeight="12.75" customHeight="1" outlineLevelCol="3"/>
  <cols>
    <col min="1" max="1" width="26" customWidth="1"/>
    <col min="2" max="2" width="18" customWidth="1"/>
    <col min="3" max="3" width="30.725" customWidth="1"/>
    <col min="4" max="4" width="18.275" customWidth="1"/>
  </cols>
  <sheetData>
    <row r="1" ht="15" customHeight="1" spans="1:4">
      <c r="A1" s="46"/>
      <c r="B1" s="50"/>
      <c r="C1" s="50"/>
      <c r="D1" s="50" t="s">
        <v>146</v>
      </c>
    </row>
    <row r="2" ht="41.25" customHeight="1" spans="1:4">
      <c r="A2" s="45" t="str">
        <f>"2026"&amp;"年部门财政拨款收支预算总表"</f>
        <v>2026年部门财政拨款收支预算总表</v>
      </c>
    </row>
    <row r="3" ht="17.25" customHeight="1" spans="1:4">
      <c r="A3" s="48" t="str">
        <f>"单位名称："&amp;"嵩明县财政局"</f>
        <v>单位名称：嵩明县财政局</v>
      </c>
      <c r="B3" s="167"/>
      <c r="D3" s="50" t="s">
        <v>1</v>
      </c>
    </row>
    <row r="4" ht="17.25" customHeight="1" spans="1:4">
      <c r="A4" s="168" t="s">
        <v>2</v>
      </c>
      <c r="B4" s="169"/>
      <c r="C4" s="168" t="s">
        <v>3</v>
      </c>
      <c r="D4" s="169"/>
    </row>
    <row r="5" ht="18.75" customHeight="1" spans="1:4">
      <c r="A5" s="168" t="s">
        <v>4</v>
      </c>
      <c r="B5" s="168" t="s">
        <v>5</v>
      </c>
      <c r="C5" s="168" t="s">
        <v>6</v>
      </c>
      <c r="D5" s="168" t="s">
        <v>5</v>
      </c>
    </row>
    <row r="6" ht="16.5" customHeight="1" spans="1:4">
      <c r="A6" s="170" t="s">
        <v>147</v>
      </c>
      <c r="B6" s="82">
        <v>14842699.95</v>
      </c>
      <c r="C6" s="170" t="s">
        <v>148</v>
      </c>
      <c r="D6" s="109">
        <v>14842699.95</v>
      </c>
    </row>
    <row r="7" ht="16.5" customHeight="1" spans="1:4">
      <c r="A7" s="170" t="s">
        <v>149</v>
      </c>
      <c r="B7" s="82">
        <v>14842699.95</v>
      </c>
      <c r="C7" s="170" t="s">
        <v>150</v>
      </c>
      <c r="D7" s="109">
        <v>10321863</v>
      </c>
    </row>
    <row r="8" ht="16.5" customHeight="1" spans="1:4">
      <c r="A8" s="170" t="s">
        <v>151</v>
      </c>
      <c r="B8" s="82"/>
      <c r="C8" s="170" t="s">
        <v>152</v>
      </c>
      <c r="D8" s="109"/>
    </row>
    <row r="9" ht="16.5" customHeight="1" spans="1:4">
      <c r="A9" s="170" t="s">
        <v>153</v>
      </c>
      <c r="B9" s="82"/>
      <c r="C9" s="170" t="s">
        <v>154</v>
      </c>
      <c r="D9" s="109"/>
    </row>
    <row r="10" ht="16.5" customHeight="1" spans="1:4">
      <c r="A10" s="170" t="s">
        <v>155</v>
      </c>
      <c r="B10" s="82"/>
      <c r="C10" s="170" t="s">
        <v>156</v>
      </c>
      <c r="D10" s="109"/>
    </row>
    <row r="11" ht="16.5" customHeight="1" spans="1:4">
      <c r="A11" s="170" t="s">
        <v>149</v>
      </c>
      <c r="B11" s="82"/>
      <c r="C11" s="170" t="s">
        <v>157</v>
      </c>
      <c r="D11" s="109"/>
    </row>
    <row r="12" ht="16.5" customHeight="1" spans="1:4">
      <c r="A12" s="155" t="s">
        <v>151</v>
      </c>
      <c r="B12" s="82"/>
      <c r="C12" s="72" t="s">
        <v>158</v>
      </c>
      <c r="D12" s="109"/>
    </row>
    <row r="13" ht="16.5" customHeight="1" spans="1:4">
      <c r="A13" s="155" t="s">
        <v>153</v>
      </c>
      <c r="B13" s="82"/>
      <c r="C13" s="72" t="s">
        <v>159</v>
      </c>
      <c r="D13" s="109"/>
    </row>
    <row r="14" ht="16.5" customHeight="1" spans="1:4">
      <c r="A14" s="171"/>
      <c r="B14" s="82"/>
      <c r="C14" s="72" t="s">
        <v>160</v>
      </c>
      <c r="D14" s="109">
        <v>2178760.76</v>
      </c>
    </row>
    <row r="15" ht="16.5" customHeight="1" spans="1:4">
      <c r="A15" s="171"/>
      <c r="B15" s="82"/>
      <c r="C15" s="72" t="s">
        <v>161</v>
      </c>
      <c r="D15" s="109">
        <v>1202990.59</v>
      </c>
    </row>
    <row r="16" ht="16.5" customHeight="1" spans="1:4">
      <c r="A16" s="171"/>
      <c r="B16" s="82"/>
      <c r="C16" s="72" t="s">
        <v>162</v>
      </c>
      <c r="D16" s="109"/>
    </row>
    <row r="17" ht="16.5" customHeight="1" spans="1:4">
      <c r="A17" s="171"/>
      <c r="B17" s="82"/>
      <c r="C17" s="72" t="s">
        <v>163</v>
      </c>
      <c r="D17" s="109"/>
    </row>
    <row r="18" ht="16.5" customHeight="1" spans="1:4">
      <c r="A18" s="171"/>
      <c r="B18" s="82"/>
      <c r="C18" s="72" t="s">
        <v>164</v>
      </c>
      <c r="D18" s="109"/>
    </row>
    <row r="19" ht="16.5" customHeight="1" spans="1:4">
      <c r="A19" s="171"/>
      <c r="B19" s="82"/>
      <c r="C19" s="72" t="s">
        <v>165</v>
      </c>
      <c r="D19" s="109"/>
    </row>
    <row r="20" ht="16.5" customHeight="1" spans="1:4">
      <c r="A20" s="171"/>
      <c r="B20" s="82"/>
      <c r="C20" s="72" t="s">
        <v>166</v>
      </c>
      <c r="D20" s="109"/>
    </row>
    <row r="21" ht="16.5" customHeight="1" spans="1:4">
      <c r="A21" s="171"/>
      <c r="B21" s="82"/>
      <c r="C21" s="72" t="s">
        <v>167</v>
      </c>
      <c r="D21" s="109"/>
    </row>
    <row r="22" ht="16.5" customHeight="1" spans="1:4">
      <c r="A22" s="171"/>
      <c r="B22" s="82"/>
      <c r="C22" s="72" t="s">
        <v>168</v>
      </c>
      <c r="D22" s="109"/>
    </row>
    <row r="23" ht="16.5" customHeight="1" spans="1:4">
      <c r="A23" s="171"/>
      <c r="B23" s="82"/>
      <c r="C23" s="72" t="s">
        <v>169</v>
      </c>
      <c r="D23" s="109"/>
    </row>
    <row r="24" ht="16.5" customHeight="1" spans="1:4">
      <c r="A24" s="171"/>
      <c r="B24" s="82"/>
      <c r="C24" s="72" t="s">
        <v>170</v>
      </c>
      <c r="D24" s="109"/>
    </row>
    <row r="25" ht="16.5" customHeight="1" spans="1:4">
      <c r="A25" s="171"/>
      <c r="B25" s="82"/>
      <c r="C25" s="72" t="s">
        <v>171</v>
      </c>
      <c r="D25" s="109">
        <v>1139085.6</v>
      </c>
    </row>
    <row r="26" ht="16.5" customHeight="1" spans="1:4">
      <c r="A26" s="171"/>
      <c r="B26" s="82"/>
      <c r="C26" s="72" t="s">
        <v>172</v>
      </c>
      <c r="D26" s="109"/>
    </row>
    <row r="27" ht="16.5" customHeight="1" spans="1:4">
      <c r="A27" s="171"/>
      <c r="B27" s="82"/>
      <c r="C27" s="72" t="s">
        <v>173</v>
      </c>
      <c r="D27" s="109"/>
    </row>
    <row r="28" ht="16.5" customHeight="1" spans="1:4">
      <c r="A28" s="171"/>
      <c r="B28" s="82"/>
      <c r="C28" s="72" t="s">
        <v>174</v>
      </c>
      <c r="D28" s="109"/>
    </row>
    <row r="29" ht="16.5" customHeight="1" spans="1:4">
      <c r="A29" s="171"/>
      <c r="B29" s="82"/>
      <c r="C29" s="72" t="s">
        <v>175</v>
      </c>
      <c r="D29" s="109"/>
    </row>
    <row r="30" ht="16.5" customHeight="1" spans="1:4">
      <c r="A30" s="171"/>
      <c r="B30" s="82"/>
      <c r="C30" s="72" t="s">
        <v>176</v>
      </c>
      <c r="D30" s="109"/>
    </row>
    <row r="31" ht="16.5" customHeight="1" spans="1:4">
      <c r="A31" s="171"/>
      <c r="B31" s="82"/>
      <c r="C31" s="155" t="s">
        <v>177</v>
      </c>
      <c r="D31" s="109"/>
    </row>
    <row r="32" ht="16.5" customHeight="1" spans="1:4">
      <c r="A32" s="171"/>
      <c r="B32" s="82"/>
      <c r="C32" s="155" t="s">
        <v>178</v>
      </c>
      <c r="D32" s="109"/>
    </row>
    <row r="33" ht="16.5" customHeight="1" spans="1:4">
      <c r="A33" s="171"/>
      <c r="B33" s="82"/>
      <c r="C33" s="34" t="s">
        <v>179</v>
      </c>
      <c r="D33" s="109"/>
    </row>
    <row r="34" ht="15" customHeight="1" spans="1:4">
      <c r="A34" s="172" t="s">
        <v>50</v>
      </c>
      <c r="B34" s="173">
        <v>14842699.95</v>
      </c>
      <c r="C34" s="172" t="s">
        <v>51</v>
      </c>
      <c r="D34" s="173">
        <v>14842699.95</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2"/>
  <sheetViews>
    <sheetView showZeros="0" workbookViewId="0">
      <selection activeCell="A3" sqref="A3:B3"/>
    </sheetView>
  </sheetViews>
  <sheetFormatPr defaultColWidth="9.13333333333333" defaultRowHeight="14.25" customHeight="1" outlineLevelCol="6"/>
  <cols>
    <col min="1" max="1" width="18.275" customWidth="1"/>
    <col min="2" max="2" width="34.3666666666667" customWidth="1"/>
    <col min="3" max="3" width="18.275" customWidth="1"/>
    <col min="4" max="4" width="19.5416666666667" customWidth="1"/>
    <col min="5" max="5" width="19.9083333333333" customWidth="1"/>
    <col min="6" max="6" width="24.1333333333333" customWidth="1"/>
    <col min="7" max="7" width="19.0916666666667" customWidth="1"/>
  </cols>
  <sheetData>
    <row r="1" customHeight="1" spans="1:7">
      <c r="D1" s="141"/>
      <c r="F1" s="75"/>
      <c r="G1" s="142" t="s">
        <v>180</v>
      </c>
    </row>
    <row r="2" ht="41.25" customHeight="1" spans="1:7">
      <c r="A2" s="129" t="str">
        <f>"2026"&amp;"年一般公共预算支出预算表（按功能科目分类）"</f>
        <v>2026年一般公共预算支出预算表（按功能科目分类）</v>
      </c>
      <c r="B2" s="129"/>
      <c r="C2" s="129"/>
      <c r="D2" s="129"/>
      <c r="E2" s="129"/>
      <c r="F2" s="129"/>
      <c r="G2" s="129"/>
    </row>
    <row r="3" ht="18" customHeight="1" spans="1:7">
      <c r="A3" s="5" t="str">
        <f>"单位名称："&amp;"嵩明县财政局"</f>
        <v>单位名称：嵩明县财政局</v>
      </c>
      <c r="B3" s="5"/>
      <c r="F3" s="126"/>
      <c r="G3" s="142" t="s">
        <v>1</v>
      </c>
    </row>
    <row r="4" ht="20.25" customHeight="1" spans="1:7">
      <c r="A4" s="162" t="s">
        <v>181</v>
      </c>
      <c r="B4" s="163"/>
      <c r="C4" s="130" t="s">
        <v>55</v>
      </c>
      <c r="D4" s="150" t="s">
        <v>75</v>
      </c>
      <c r="E4" s="13"/>
      <c r="F4" s="14"/>
      <c r="G4" s="144" t="s">
        <v>76</v>
      </c>
    </row>
    <row r="5" ht="20.25" customHeight="1" spans="1:7">
      <c r="A5" s="164" t="s">
        <v>72</v>
      </c>
      <c r="B5" s="164" t="s">
        <v>73</v>
      </c>
      <c r="C5" s="20"/>
      <c r="D5" s="135" t="s">
        <v>57</v>
      </c>
      <c r="E5" s="135" t="s">
        <v>182</v>
      </c>
      <c r="F5" s="135" t="s">
        <v>183</v>
      </c>
      <c r="G5" s="146"/>
    </row>
    <row r="6" ht="15" customHeight="1" spans="1:7">
      <c r="A6" s="63" t="s">
        <v>82</v>
      </c>
      <c r="B6" s="63" t="s">
        <v>83</v>
      </c>
      <c r="C6" s="63" t="s">
        <v>84</v>
      </c>
      <c r="D6" s="63" t="s">
        <v>85</v>
      </c>
      <c r="E6" s="63" t="s">
        <v>86</v>
      </c>
      <c r="F6" s="63" t="s">
        <v>87</v>
      </c>
      <c r="G6" s="63" t="s">
        <v>88</v>
      </c>
    </row>
    <row r="7" ht="18" customHeight="1" spans="1:7">
      <c r="A7" s="34" t="s">
        <v>97</v>
      </c>
      <c r="B7" s="34" t="s">
        <v>98</v>
      </c>
      <c r="C7" s="82">
        <v>10321863</v>
      </c>
      <c r="D7" s="82">
        <v>9122563</v>
      </c>
      <c r="E7" s="82">
        <v>8191558</v>
      </c>
      <c r="F7" s="82">
        <v>931005</v>
      </c>
      <c r="G7" s="82">
        <v>1199300</v>
      </c>
    </row>
    <row r="8" ht="18" customHeight="1" spans="1:7">
      <c r="A8" s="140" t="s">
        <v>99</v>
      </c>
      <c r="B8" s="140" t="s">
        <v>100</v>
      </c>
      <c r="C8" s="82">
        <v>10321863</v>
      </c>
      <c r="D8" s="82">
        <v>9122563</v>
      </c>
      <c r="E8" s="82">
        <v>8191558</v>
      </c>
      <c r="F8" s="82">
        <v>931005</v>
      </c>
      <c r="G8" s="82">
        <v>1199300</v>
      </c>
    </row>
    <row r="9" ht="18" customHeight="1" spans="1:7">
      <c r="A9" s="165" t="s">
        <v>101</v>
      </c>
      <c r="B9" s="165" t="s">
        <v>102</v>
      </c>
      <c r="C9" s="82">
        <v>4059137</v>
      </c>
      <c r="D9" s="82">
        <v>4059137</v>
      </c>
      <c r="E9" s="82">
        <v>3539818</v>
      </c>
      <c r="F9" s="82">
        <v>519319</v>
      </c>
      <c r="G9" s="82"/>
    </row>
    <row r="10" ht="18" customHeight="1" spans="1:7">
      <c r="A10" s="165" t="s">
        <v>103</v>
      </c>
      <c r="B10" s="165" t="s">
        <v>104</v>
      </c>
      <c r="C10" s="82">
        <v>114000</v>
      </c>
      <c r="D10" s="82"/>
      <c r="E10" s="82"/>
      <c r="F10" s="82"/>
      <c r="G10" s="82">
        <v>114000</v>
      </c>
    </row>
    <row r="11" ht="18" customHeight="1" spans="1:7">
      <c r="A11" s="165" t="s">
        <v>105</v>
      </c>
      <c r="B11" s="165" t="s">
        <v>106</v>
      </c>
      <c r="C11" s="82">
        <v>35000</v>
      </c>
      <c r="D11" s="82"/>
      <c r="E11" s="82"/>
      <c r="F11" s="82"/>
      <c r="G11" s="82">
        <v>35000</v>
      </c>
    </row>
    <row r="12" ht="18" customHeight="1" spans="1:7">
      <c r="A12" s="165" t="s">
        <v>107</v>
      </c>
      <c r="B12" s="165" t="s">
        <v>108</v>
      </c>
      <c r="C12" s="82">
        <v>5063426</v>
      </c>
      <c r="D12" s="82">
        <v>5063426</v>
      </c>
      <c r="E12" s="82">
        <v>4651740</v>
      </c>
      <c r="F12" s="82">
        <v>411686</v>
      </c>
      <c r="G12" s="82"/>
    </row>
    <row r="13" ht="18" customHeight="1" spans="1:7">
      <c r="A13" s="165" t="s">
        <v>109</v>
      </c>
      <c r="B13" s="165" t="s">
        <v>110</v>
      </c>
      <c r="C13" s="82">
        <v>1050300</v>
      </c>
      <c r="D13" s="82"/>
      <c r="E13" s="82"/>
      <c r="F13" s="82"/>
      <c r="G13" s="82">
        <v>1050300</v>
      </c>
    </row>
    <row r="14" ht="18" customHeight="1" spans="1:7">
      <c r="A14" s="34" t="s">
        <v>111</v>
      </c>
      <c r="B14" s="34" t="s">
        <v>112</v>
      </c>
      <c r="C14" s="82">
        <v>2178760.76</v>
      </c>
      <c r="D14" s="82">
        <v>2163940.76</v>
      </c>
      <c r="E14" s="82">
        <v>2125940.76</v>
      </c>
      <c r="F14" s="82">
        <v>38000</v>
      </c>
      <c r="G14" s="82">
        <v>14820</v>
      </c>
    </row>
    <row r="15" ht="18" customHeight="1" spans="1:7">
      <c r="A15" s="140" t="s">
        <v>113</v>
      </c>
      <c r="B15" s="140" t="s">
        <v>114</v>
      </c>
      <c r="C15" s="82">
        <v>2128921</v>
      </c>
      <c r="D15" s="82">
        <v>2128921</v>
      </c>
      <c r="E15" s="82">
        <v>2090921</v>
      </c>
      <c r="F15" s="82">
        <v>38000</v>
      </c>
      <c r="G15" s="82"/>
    </row>
    <row r="16" ht="18" customHeight="1" spans="1:7">
      <c r="A16" s="165" t="s">
        <v>115</v>
      </c>
      <c r="B16" s="165" t="s">
        <v>116</v>
      </c>
      <c r="C16" s="82">
        <v>683981</v>
      </c>
      <c r="D16" s="82">
        <v>683981</v>
      </c>
      <c r="E16" s="82">
        <v>653981</v>
      </c>
      <c r="F16" s="82">
        <v>30000</v>
      </c>
      <c r="G16" s="82"/>
    </row>
    <row r="17" ht="18" customHeight="1" spans="1:7">
      <c r="A17" s="165" t="s">
        <v>117</v>
      </c>
      <c r="B17" s="165" t="s">
        <v>118</v>
      </c>
      <c r="C17" s="82">
        <v>182735</v>
      </c>
      <c r="D17" s="82">
        <v>182735</v>
      </c>
      <c r="E17" s="82">
        <v>174735</v>
      </c>
      <c r="F17" s="82">
        <v>8000</v>
      </c>
      <c r="G17" s="82"/>
    </row>
    <row r="18" ht="18" customHeight="1" spans="1:7">
      <c r="A18" s="165" t="s">
        <v>119</v>
      </c>
      <c r="B18" s="165" t="s">
        <v>120</v>
      </c>
      <c r="C18" s="82">
        <v>1262205</v>
      </c>
      <c r="D18" s="82">
        <v>1262205</v>
      </c>
      <c r="E18" s="82">
        <v>1262205</v>
      </c>
      <c r="F18" s="82"/>
      <c r="G18" s="82"/>
    </row>
    <row r="19" ht="18" customHeight="1" spans="1:7">
      <c r="A19" s="140" t="s">
        <v>121</v>
      </c>
      <c r="B19" s="140" t="s">
        <v>122</v>
      </c>
      <c r="C19" s="82">
        <v>14820</v>
      </c>
      <c r="D19" s="82"/>
      <c r="E19" s="82"/>
      <c r="F19" s="82"/>
      <c r="G19" s="82">
        <v>14820</v>
      </c>
    </row>
    <row r="20" ht="18" customHeight="1" spans="1:7">
      <c r="A20" s="165" t="s">
        <v>123</v>
      </c>
      <c r="B20" s="165" t="s">
        <v>124</v>
      </c>
      <c r="C20" s="82">
        <v>14820</v>
      </c>
      <c r="D20" s="82"/>
      <c r="E20" s="82"/>
      <c r="F20" s="82"/>
      <c r="G20" s="82">
        <v>14820</v>
      </c>
    </row>
    <row r="21" ht="18" customHeight="1" spans="1:7">
      <c r="A21" s="140" t="s">
        <v>125</v>
      </c>
      <c r="B21" s="140" t="s">
        <v>126</v>
      </c>
      <c r="C21" s="82">
        <v>35019.76</v>
      </c>
      <c r="D21" s="82">
        <v>35019.76</v>
      </c>
      <c r="E21" s="82">
        <v>35019.76</v>
      </c>
      <c r="F21" s="82"/>
      <c r="G21" s="82"/>
    </row>
    <row r="22" ht="18" customHeight="1" spans="1:7">
      <c r="A22" s="165" t="s">
        <v>127</v>
      </c>
      <c r="B22" s="165" t="s">
        <v>126</v>
      </c>
      <c r="C22" s="82">
        <v>35019.76</v>
      </c>
      <c r="D22" s="82">
        <v>35019.76</v>
      </c>
      <c r="E22" s="82">
        <v>35019.76</v>
      </c>
      <c r="F22" s="82"/>
      <c r="G22" s="82"/>
    </row>
    <row r="23" ht="18" customHeight="1" spans="1:7">
      <c r="A23" s="34" t="s">
        <v>128</v>
      </c>
      <c r="B23" s="34" t="s">
        <v>129</v>
      </c>
      <c r="C23" s="82">
        <v>1202990.59</v>
      </c>
      <c r="D23" s="82">
        <v>1202990.59</v>
      </c>
      <c r="E23" s="82">
        <v>1202990.59</v>
      </c>
      <c r="F23" s="82"/>
      <c r="G23" s="82"/>
    </row>
    <row r="24" ht="18" customHeight="1" spans="1:7">
      <c r="A24" s="140" t="s">
        <v>130</v>
      </c>
      <c r="B24" s="140" t="s">
        <v>131</v>
      </c>
      <c r="C24" s="82">
        <v>1202990.59</v>
      </c>
      <c r="D24" s="82">
        <v>1202990.59</v>
      </c>
      <c r="E24" s="82">
        <v>1202990.59</v>
      </c>
      <c r="F24" s="82"/>
      <c r="G24" s="82"/>
    </row>
    <row r="25" ht="18" customHeight="1" spans="1:7">
      <c r="A25" s="165" t="s">
        <v>132</v>
      </c>
      <c r="B25" s="165" t="s">
        <v>133</v>
      </c>
      <c r="C25" s="82">
        <v>255733.74</v>
      </c>
      <c r="D25" s="82">
        <v>255733.74</v>
      </c>
      <c r="E25" s="82">
        <v>255733.74</v>
      </c>
      <c r="F25" s="82"/>
      <c r="G25" s="82"/>
    </row>
    <row r="26" ht="18" customHeight="1" spans="1:7">
      <c r="A26" s="165" t="s">
        <v>134</v>
      </c>
      <c r="B26" s="165" t="s">
        <v>135</v>
      </c>
      <c r="C26" s="82">
        <v>334110.28</v>
      </c>
      <c r="D26" s="82">
        <v>334110.28</v>
      </c>
      <c r="E26" s="82">
        <v>334110.28</v>
      </c>
      <c r="F26" s="82"/>
      <c r="G26" s="82"/>
    </row>
    <row r="27" ht="18" customHeight="1" spans="1:7">
      <c r="A27" s="165" t="s">
        <v>136</v>
      </c>
      <c r="B27" s="165" t="s">
        <v>137</v>
      </c>
      <c r="C27" s="82">
        <v>535596.57</v>
      </c>
      <c r="D27" s="82">
        <v>535596.57</v>
      </c>
      <c r="E27" s="82">
        <v>535596.57</v>
      </c>
      <c r="F27" s="82"/>
      <c r="G27" s="82"/>
    </row>
    <row r="28" ht="18" customHeight="1" spans="1:7">
      <c r="A28" s="165" t="s">
        <v>138</v>
      </c>
      <c r="B28" s="165" t="s">
        <v>139</v>
      </c>
      <c r="C28" s="82">
        <v>77550</v>
      </c>
      <c r="D28" s="82">
        <v>77550</v>
      </c>
      <c r="E28" s="82">
        <v>77550</v>
      </c>
      <c r="F28" s="82"/>
      <c r="G28" s="82"/>
    </row>
    <row r="29" ht="18" customHeight="1" spans="1:7">
      <c r="A29" s="34" t="s">
        <v>140</v>
      </c>
      <c r="B29" s="34" t="s">
        <v>141</v>
      </c>
      <c r="C29" s="82">
        <v>1139085.6</v>
      </c>
      <c r="D29" s="82">
        <v>1139085.6</v>
      </c>
      <c r="E29" s="82">
        <v>1139085.6</v>
      </c>
      <c r="F29" s="82"/>
      <c r="G29" s="82"/>
    </row>
    <row r="30" ht="18" customHeight="1" spans="1:7">
      <c r="A30" s="140" t="s">
        <v>142</v>
      </c>
      <c r="B30" s="140" t="s">
        <v>143</v>
      </c>
      <c r="C30" s="82">
        <v>1139085.6</v>
      </c>
      <c r="D30" s="82">
        <v>1139085.6</v>
      </c>
      <c r="E30" s="82">
        <v>1139085.6</v>
      </c>
      <c r="F30" s="82"/>
      <c r="G30" s="82"/>
    </row>
    <row r="31" ht="18" customHeight="1" spans="1:7">
      <c r="A31" s="165" t="s">
        <v>144</v>
      </c>
      <c r="B31" s="165" t="s">
        <v>145</v>
      </c>
      <c r="C31" s="82">
        <v>1139085.6</v>
      </c>
      <c r="D31" s="82">
        <v>1139085.6</v>
      </c>
      <c r="E31" s="82">
        <v>1139085.6</v>
      </c>
      <c r="F31" s="82"/>
      <c r="G31" s="82"/>
    </row>
    <row r="32" ht="18" customHeight="1" spans="1:7">
      <c r="A32" s="81" t="s">
        <v>184</v>
      </c>
      <c r="B32" s="166" t="s">
        <v>184</v>
      </c>
      <c r="C32" s="82">
        <v>14842699.95</v>
      </c>
      <c r="D32" s="82">
        <v>13628579.95</v>
      </c>
      <c r="E32" s="82">
        <v>12659574.95</v>
      </c>
      <c r="F32" s="82">
        <v>969005</v>
      </c>
      <c r="G32" s="82">
        <v>1214120</v>
      </c>
    </row>
  </sheetData>
  <mergeCells count="7">
    <mergeCell ref="A2:G2"/>
    <mergeCell ref="A3:B3"/>
    <mergeCell ref="A4:B4"/>
    <mergeCell ref="D4:F4"/>
    <mergeCell ref="A32:B32"/>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opLeftCell="A11" workbookViewId="0">
      <selection activeCell="D32" sqref="D32"/>
    </sheetView>
  </sheetViews>
  <sheetFormatPr defaultColWidth="10.4166666666667" defaultRowHeight="14.25" customHeight="1" outlineLevelRow="6" outlineLevelCol="5"/>
  <cols>
    <col min="1" max="1" width="22.4583333333333" customWidth="1"/>
    <col min="2" max="2" width="21.0916666666667" customWidth="1"/>
    <col min="3" max="6" width="28.1333333333333" customWidth="1"/>
  </cols>
  <sheetData>
    <row r="1" customHeight="1" spans="1:6">
      <c r="A1" s="47"/>
      <c r="B1" s="47"/>
      <c r="C1" s="47"/>
      <c r="D1" s="47"/>
      <c r="E1" s="46"/>
      <c r="F1" s="158" t="s">
        <v>185</v>
      </c>
    </row>
    <row r="2" ht="41.25" customHeight="1" spans="1:6">
      <c r="A2" s="159" t="str">
        <f>"2026"&amp;"年一般公共预算“三公”经费支出预算表"</f>
        <v>2026年一般公共预算“三公”经费支出预算表</v>
      </c>
      <c r="B2" s="47"/>
      <c r="C2" s="47"/>
      <c r="D2" s="47"/>
      <c r="E2" s="46"/>
      <c r="F2" s="47"/>
    </row>
    <row r="3" customHeight="1" spans="1:6">
      <c r="A3" s="114" t="str">
        <f>"单位名称："&amp;"嵩明县财政局"</f>
        <v>单位名称：嵩明县财政局</v>
      </c>
      <c r="B3" s="160"/>
      <c r="D3" s="47"/>
      <c r="E3" s="46"/>
      <c r="F3" s="51" t="s">
        <v>1</v>
      </c>
    </row>
    <row r="4" ht="27" customHeight="1" spans="1:6">
      <c r="A4" s="52" t="s">
        <v>186</v>
      </c>
      <c r="B4" s="52" t="s">
        <v>187</v>
      </c>
      <c r="C4" s="54" t="s">
        <v>188</v>
      </c>
      <c r="D4" s="52"/>
      <c r="E4" s="53"/>
      <c r="F4" s="52" t="s">
        <v>189</v>
      </c>
    </row>
    <row r="5" ht="28.5" customHeight="1" spans="1:6">
      <c r="A5" s="161"/>
      <c r="B5" s="56"/>
      <c r="C5" s="53" t="s">
        <v>57</v>
      </c>
      <c r="D5" s="53" t="s">
        <v>190</v>
      </c>
      <c r="E5" s="53" t="s">
        <v>191</v>
      </c>
      <c r="F5" s="55"/>
    </row>
    <row r="6" ht="17.25" customHeight="1" spans="1:6">
      <c r="A6" s="24" t="s">
        <v>82</v>
      </c>
      <c r="B6" s="24" t="s">
        <v>83</v>
      </c>
      <c r="C6" s="24" t="s">
        <v>84</v>
      </c>
      <c r="D6" s="24" t="s">
        <v>85</v>
      </c>
      <c r="E6" s="24" t="s">
        <v>86</v>
      </c>
      <c r="F6" s="24" t="s">
        <v>87</v>
      </c>
    </row>
    <row r="7" ht="17.25" customHeight="1" spans="1:6">
      <c r="A7" s="82">
        <v>26000</v>
      </c>
      <c r="B7" s="82"/>
      <c r="C7" s="82">
        <v>24000</v>
      </c>
      <c r="D7" s="82"/>
      <c r="E7" s="82">
        <v>24000</v>
      </c>
      <c r="F7" s="82">
        <v>2000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9"/>
  <sheetViews>
    <sheetView showZeros="0" topLeftCell="A46" workbookViewId="0">
      <selection activeCell="H13" sqref="H$1:H$1048576"/>
    </sheetView>
  </sheetViews>
  <sheetFormatPr defaultColWidth="9.13333333333333" defaultRowHeight="14.25" customHeight="1"/>
  <cols>
    <col min="1" max="1" width="18.725" customWidth="1"/>
    <col min="2" max="2" width="19.4583333333333" customWidth="1"/>
    <col min="3" max="3" width="20.7083333333333" customWidth="1"/>
    <col min="4" max="4" width="20.4583333333333" customWidth="1"/>
    <col min="5" max="5" width="11.8166666666667" customWidth="1"/>
    <col min="6" max="6" width="30" customWidth="1"/>
    <col min="7" max="7" width="13.1833333333333" customWidth="1"/>
    <col min="8" max="8" width="26.275" customWidth="1"/>
    <col min="9" max="24" width="18.7083333333333" customWidth="1"/>
  </cols>
  <sheetData>
    <row r="1" ht="13.5" customHeight="1" spans="1:24">
      <c r="B1" s="141"/>
      <c r="C1" s="147"/>
      <c r="E1" s="148"/>
      <c r="F1" s="148"/>
      <c r="G1" s="148"/>
      <c r="H1" s="148"/>
      <c r="I1" s="84"/>
      <c r="J1" s="84"/>
      <c r="K1" s="84"/>
      <c r="L1" s="84"/>
      <c r="M1" s="84"/>
      <c r="N1" s="84"/>
      <c r="R1" s="84"/>
      <c r="V1" s="147"/>
      <c r="X1" s="3" t="s">
        <v>192</v>
      </c>
    </row>
    <row r="2" ht="45.75" customHeight="1" spans="1:24">
      <c r="A2" s="69" t="str">
        <f>"2026"&amp;"年部门基本支出预算表"</f>
        <v>2026年部门基本支出预算表</v>
      </c>
      <c r="B2" s="4"/>
      <c r="C2" s="69"/>
      <c r="D2" s="69"/>
      <c r="E2" s="69"/>
      <c r="F2" s="69"/>
      <c r="G2" s="69"/>
      <c r="H2" s="69"/>
      <c r="I2" s="69"/>
      <c r="J2" s="69"/>
      <c r="K2" s="69"/>
      <c r="L2" s="69"/>
      <c r="M2" s="69"/>
      <c r="N2" s="69"/>
      <c r="O2" s="4"/>
      <c r="P2" s="4"/>
      <c r="Q2" s="4"/>
      <c r="R2" s="69"/>
      <c r="S2" s="69"/>
      <c r="T2" s="69"/>
      <c r="U2" s="69"/>
      <c r="V2" s="69"/>
      <c r="W2" s="69"/>
      <c r="X2" s="69"/>
    </row>
    <row r="3" ht="18.75" customHeight="1" spans="1:24">
      <c r="A3" s="5" t="str">
        <f>"单位名称："&amp;"嵩明县财政局"</f>
        <v>单位名称：嵩明县财政局</v>
      </c>
      <c r="B3" s="6"/>
      <c r="C3" s="149"/>
      <c r="D3" s="149"/>
      <c r="E3" s="149"/>
      <c r="F3" s="149"/>
      <c r="G3" s="149"/>
      <c r="H3" s="149"/>
      <c r="I3" s="89"/>
      <c r="J3" s="89"/>
      <c r="K3" s="89"/>
      <c r="L3" s="89"/>
      <c r="M3" s="89"/>
      <c r="N3" s="89"/>
      <c r="O3" s="8"/>
      <c r="P3" s="8"/>
      <c r="Q3" s="8"/>
      <c r="R3" s="89"/>
      <c r="V3" s="147"/>
      <c r="X3" s="3" t="s">
        <v>1</v>
      </c>
    </row>
    <row r="4" ht="18" customHeight="1" spans="1:24">
      <c r="A4" s="10" t="s">
        <v>193</v>
      </c>
      <c r="B4" s="10" t="s">
        <v>194</v>
      </c>
      <c r="C4" s="10" t="s">
        <v>195</v>
      </c>
      <c r="D4" s="10" t="s">
        <v>196</v>
      </c>
      <c r="E4" s="10" t="s">
        <v>197</v>
      </c>
      <c r="F4" s="10" t="s">
        <v>198</v>
      </c>
      <c r="G4" s="10" t="s">
        <v>199</v>
      </c>
      <c r="H4" s="10" t="s">
        <v>200</v>
      </c>
      <c r="I4" s="150" t="s">
        <v>201</v>
      </c>
      <c r="J4" s="95" t="s">
        <v>201</v>
      </c>
      <c r="K4" s="95"/>
      <c r="L4" s="95"/>
      <c r="M4" s="95"/>
      <c r="N4" s="95"/>
      <c r="O4" s="13"/>
      <c r="P4" s="13"/>
      <c r="Q4" s="13"/>
      <c r="R4" s="94" t="s">
        <v>61</v>
      </c>
      <c r="S4" s="95" t="s">
        <v>62</v>
      </c>
      <c r="T4" s="95"/>
      <c r="U4" s="95"/>
      <c r="V4" s="95"/>
      <c r="W4" s="95"/>
      <c r="X4" s="96"/>
    </row>
    <row r="5" ht="18" customHeight="1" spans="1:24">
      <c r="A5" s="15"/>
      <c r="B5" s="32"/>
      <c r="C5" s="132"/>
      <c r="D5" s="15"/>
      <c r="E5" s="15"/>
      <c r="F5" s="15"/>
      <c r="G5" s="15"/>
      <c r="H5" s="15"/>
      <c r="I5" s="130" t="s">
        <v>202</v>
      </c>
      <c r="J5" s="150" t="s">
        <v>58</v>
      </c>
      <c r="K5" s="95"/>
      <c r="L5" s="95"/>
      <c r="M5" s="95"/>
      <c r="N5" s="96"/>
      <c r="O5" s="12" t="s">
        <v>203</v>
      </c>
      <c r="P5" s="13"/>
      <c r="Q5" s="14"/>
      <c r="R5" s="10" t="s">
        <v>61</v>
      </c>
      <c r="S5" s="150" t="s">
        <v>62</v>
      </c>
      <c r="T5" s="94" t="s">
        <v>64</v>
      </c>
      <c r="U5" s="95" t="s">
        <v>62</v>
      </c>
      <c r="V5" s="94" t="s">
        <v>66</v>
      </c>
      <c r="W5" s="94" t="s">
        <v>67</v>
      </c>
      <c r="X5" s="151" t="s">
        <v>68</v>
      </c>
    </row>
    <row r="6" ht="19.5" customHeight="1" spans="1:24">
      <c r="A6" s="32"/>
      <c r="B6" s="32"/>
      <c r="C6" s="32"/>
      <c r="D6" s="32"/>
      <c r="E6" s="32"/>
      <c r="F6" s="32"/>
      <c r="G6" s="32"/>
      <c r="H6" s="32"/>
      <c r="I6" s="32"/>
      <c r="J6" s="152" t="s">
        <v>204</v>
      </c>
      <c r="K6" s="10" t="s">
        <v>205</v>
      </c>
      <c r="L6" s="10" t="s">
        <v>206</v>
      </c>
      <c r="M6" s="10" t="s">
        <v>207</v>
      </c>
      <c r="N6" s="10" t="s">
        <v>208</v>
      </c>
      <c r="O6" s="10" t="s">
        <v>58</v>
      </c>
      <c r="P6" s="10" t="s">
        <v>59</v>
      </c>
      <c r="Q6" s="10" t="s">
        <v>60</v>
      </c>
      <c r="R6" s="32"/>
      <c r="S6" s="10" t="s">
        <v>57</v>
      </c>
      <c r="T6" s="10" t="s">
        <v>64</v>
      </c>
      <c r="U6" s="10" t="s">
        <v>209</v>
      </c>
      <c r="V6" s="10" t="s">
        <v>66</v>
      </c>
      <c r="W6" s="10" t="s">
        <v>67</v>
      </c>
      <c r="X6" s="10" t="s">
        <v>68</v>
      </c>
    </row>
    <row r="7" ht="37.5" customHeight="1" spans="1:24">
      <c r="A7" s="153"/>
      <c r="B7" s="20"/>
      <c r="C7" s="153"/>
      <c r="D7" s="153"/>
      <c r="E7" s="153"/>
      <c r="F7" s="153"/>
      <c r="G7" s="153"/>
      <c r="H7" s="153"/>
      <c r="I7" s="153"/>
      <c r="J7" s="154" t="s">
        <v>57</v>
      </c>
      <c r="K7" s="18" t="s">
        <v>210</v>
      </c>
      <c r="L7" s="18" t="s">
        <v>206</v>
      </c>
      <c r="M7" s="18" t="s">
        <v>207</v>
      </c>
      <c r="N7" s="18" t="s">
        <v>208</v>
      </c>
      <c r="O7" s="18" t="s">
        <v>206</v>
      </c>
      <c r="P7" s="18" t="s">
        <v>207</v>
      </c>
      <c r="Q7" s="18" t="s">
        <v>208</v>
      </c>
      <c r="R7" s="18" t="s">
        <v>61</v>
      </c>
      <c r="S7" s="18" t="s">
        <v>57</v>
      </c>
      <c r="T7" s="18" t="s">
        <v>64</v>
      </c>
      <c r="U7" s="18" t="s">
        <v>209</v>
      </c>
      <c r="V7" s="18" t="s">
        <v>66</v>
      </c>
      <c r="W7" s="18" t="s">
        <v>67</v>
      </c>
      <c r="X7" s="18" t="s">
        <v>68</v>
      </c>
    </row>
    <row r="8" customHeight="1" spans="1:24">
      <c r="A8" s="33">
        <v>1</v>
      </c>
      <c r="B8" s="33">
        <v>2</v>
      </c>
      <c r="C8" s="33">
        <v>3</v>
      </c>
      <c r="D8" s="33">
        <v>4</v>
      </c>
      <c r="E8" s="33">
        <v>5</v>
      </c>
      <c r="F8" s="33">
        <v>6</v>
      </c>
      <c r="G8" s="33">
        <v>7</v>
      </c>
      <c r="H8" s="33">
        <v>8</v>
      </c>
      <c r="I8" s="33">
        <v>9</v>
      </c>
      <c r="J8" s="33">
        <v>10</v>
      </c>
      <c r="K8" s="33">
        <v>11</v>
      </c>
      <c r="L8" s="33">
        <v>12</v>
      </c>
      <c r="M8" s="33">
        <v>13</v>
      </c>
      <c r="N8" s="33">
        <v>14</v>
      </c>
      <c r="O8" s="33">
        <v>15</v>
      </c>
      <c r="P8" s="33">
        <v>16</v>
      </c>
      <c r="Q8" s="33">
        <v>17</v>
      </c>
      <c r="R8" s="33">
        <v>18</v>
      </c>
      <c r="S8" s="33">
        <v>19</v>
      </c>
      <c r="T8" s="33">
        <v>20</v>
      </c>
      <c r="U8" s="33">
        <v>21</v>
      </c>
      <c r="V8" s="33">
        <v>22</v>
      </c>
      <c r="W8" s="33">
        <v>23</v>
      </c>
      <c r="X8" s="33">
        <v>24</v>
      </c>
    </row>
    <row r="9" ht="20.25" customHeight="1" spans="1:24">
      <c r="A9" s="155" t="s">
        <v>70</v>
      </c>
      <c r="B9" s="155" t="s">
        <v>70</v>
      </c>
      <c r="C9" s="155" t="s">
        <v>211</v>
      </c>
      <c r="D9" s="155" t="s">
        <v>212</v>
      </c>
      <c r="E9" s="155" t="s">
        <v>101</v>
      </c>
      <c r="F9" s="155" t="s">
        <v>102</v>
      </c>
      <c r="G9" s="155" t="s">
        <v>213</v>
      </c>
      <c r="H9" s="155" t="s">
        <v>214</v>
      </c>
      <c r="I9" s="82">
        <v>1342128</v>
      </c>
      <c r="J9" s="82">
        <v>1342128</v>
      </c>
      <c r="K9" s="82"/>
      <c r="L9" s="82"/>
      <c r="M9" s="109">
        <v>1342128</v>
      </c>
      <c r="N9" s="82"/>
      <c r="O9" s="82"/>
      <c r="P9" s="82"/>
      <c r="Q9" s="82"/>
      <c r="R9" s="82"/>
      <c r="S9" s="82"/>
      <c r="T9" s="82"/>
      <c r="U9" s="82"/>
      <c r="V9" s="82"/>
      <c r="W9" s="82"/>
      <c r="X9" s="82"/>
    </row>
    <row r="10" ht="20.25" customHeight="1" spans="1:24">
      <c r="A10" s="155" t="s">
        <v>70</v>
      </c>
      <c r="B10" s="155" t="s">
        <v>70</v>
      </c>
      <c r="C10" s="155" t="s">
        <v>211</v>
      </c>
      <c r="D10" s="155" t="s">
        <v>212</v>
      </c>
      <c r="E10" s="155" t="s">
        <v>101</v>
      </c>
      <c r="F10" s="155" t="s">
        <v>102</v>
      </c>
      <c r="G10" s="155" t="s">
        <v>215</v>
      </c>
      <c r="H10" s="155" t="s">
        <v>216</v>
      </c>
      <c r="I10" s="82">
        <v>1664424</v>
      </c>
      <c r="J10" s="82">
        <v>1664424</v>
      </c>
      <c r="K10" s="26"/>
      <c r="L10" s="26"/>
      <c r="M10" s="109">
        <v>1664424</v>
      </c>
      <c r="N10" s="26"/>
      <c r="O10" s="82"/>
      <c r="P10" s="82"/>
      <c r="Q10" s="82"/>
      <c r="R10" s="82"/>
      <c r="S10" s="82"/>
      <c r="T10" s="82"/>
      <c r="U10" s="82"/>
      <c r="V10" s="82"/>
      <c r="W10" s="82"/>
      <c r="X10" s="82"/>
    </row>
    <row r="11" ht="20.25" customHeight="1" spans="1:24">
      <c r="A11" s="155" t="s">
        <v>70</v>
      </c>
      <c r="B11" s="155" t="s">
        <v>70</v>
      </c>
      <c r="C11" s="155" t="s">
        <v>211</v>
      </c>
      <c r="D11" s="155" t="s">
        <v>212</v>
      </c>
      <c r="E11" s="155" t="s">
        <v>101</v>
      </c>
      <c r="F11" s="155" t="s">
        <v>102</v>
      </c>
      <c r="G11" s="155" t="s">
        <v>217</v>
      </c>
      <c r="H11" s="155" t="s">
        <v>218</v>
      </c>
      <c r="I11" s="82">
        <v>5022</v>
      </c>
      <c r="J11" s="82">
        <v>5022</v>
      </c>
      <c r="K11" s="26"/>
      <c r="L11" s="26"/>
      <c r="M11" s="109">
        <v>5022</v>
      </c>
      <c r="N11" s="26"/>
      <c r="O11" s="82"/>
      <c r="P11" s="82"/>
      <c r="Q11" s="82"/>
      <c r="R11" s="82"/>
      <c r="S11" s="82"/>
      <c r="T11" s="82"/>
      <c r="U11" s="82"/>
      <c r="V11" s="82"/>
      <c r="W11" s="82"/>
      <c r="X11" s="82"/>
    </row>
    <row r="12" ht="20.25" customHeight="1" spans="1:24">
      <c r="A12" s="155" t="s">
        <v>70</v>
      </c>
      <c r="B12" s="155" t="s">
        <v>70</v>
      </c>
      <c r="C12" s="155" t="s">
        <v>211</v>
      </c>
      <c r="D12" s="155" t="s">
        <v>212</v>
      </c>
      <c r="E12" s="155" t="s">
        <v>101</v>
      </c>
      <c r="F12" s="155" t="s">
        <v>102</v>
      </c>
      <c r="G12" s="155" t="s">
        <v>217</v>
      </c>
      <c r="H12" s="155" t="s">
        <v>218</v>
      </c>
      <c r="I12" s="82">
        <v>111844</v>
      </c>
      <c r="J12" s="82">
        <v>111844</v>
      </c>
      <c r="K12" s="26"/>
      <c r="L12" s="26"/>
      <c r="M12" s="109">
        <v>111844</v>
      </c>
      <c r="N12" s="26"/>
      <c r="O12" s="82"/>
      <c r="P12" s="82"/>
      <c r="Q12" s="82"/>
      <c r="R12" s="82"/>
      <c r="S12" s="82"/>
      <c r="T12" s="82"/>
      <c r="U12" s="82"/>
      <c r="V12" s="82"/>
      <c r="W12" s="82"/>
      <c r="X12" s="82"/>
    </row>
    <row r="13" ht="20.25" customHeight="1" spans="1:24">
      <c r="A13" s="155" t="s">
        <v>70</v>
      </c>
      <c r="B13" s="155" t="s">
        <v>70</v>
      </c>
      <c r="C13" s="155" t="s">
        <v>219</v>
      </c>
      <c r="D13" s="155" t="s">
        <v>220</v>
      </c>
      <c r="E13" s="155" t="s">
        <v>107</v>
      </c>
      <c r="F13" s="155" t="s">
        <v>108</v>
      </c>
      <c r="G13" s="155" t="s">
        <v>213</v>
      </c>
      <c r="H13" s="155" t="s">
        <v>214</v>
      </c>
      <c r="I13" s="82">
        <v>1841616</v>
      </c>
      <c r="J13" s="82">
        <v>1841616</v>
      </c>
      <c r="K13" s="26"/>
      <c r="L13" s="26"/>
      <c r="M13" s="109">
        <v>1841616</v>
      </c>
      <c r="N13" s="26"/>
      <c r="O13" s="82"/>
      <c r="P13" s="82"/>
      <c r="Q13" s="82"/>
      <c r="R13" s="82"/>
      <c r="S13" s="82"/>
      <c r="T13" s="82"/>
      <c r="U13" s="82"/>
      <c r="V13" s="82"/>
      <c r="W13" s="82"/>
      <c r="X13" s="82"/>
    </row>
    <row r="14" ht="20.25" customHeight="1" spans="1:24">
      <c r="A14" s="155" t="s">
        <v>70</v>
      </c>
      <c r="B14" s="155" t="s">
        <v>70</v>
      </c>
      <c r="C14" s="155" t="s">
        <v>219</v>
      </c>
      <c r="D14" s="155" t="s">
        <v>220</v>
      </c>
      <c r="E14" s="155" t="s">
        <v>107</v>
      </c>
      <c r="F14" s="155" t="s">
        <v>108</v>
      </c>
      <c r="G14" s="155" t="s">
        <v>215</v>
      </c>
      <c r="H14" s="155" t="s">
        <v>216</v>
      </c>
      <c r="I14" s="82">
        <v>128556</v>
      </c>
      <c r="J14" s="82">
        <v>128556</v>
      </c>
      <c r="K14" s="26"/>
      <c r="L14" s="26"/>
      <c r="M14" s="109">
        <v>128556</v>
      </c>
      <c r="N14" s="26"/>
      <c r="O14" s="82"/>
      <c r="P14" s="82"/>
      <c r="Q14" s="82"/>
      <c r="R14" s="82"/>
      <c r="S14" s="82"/>
      <c r="T14" s="82"/>
      <c r="U14" s="82"/>
      <c r="V14" s="82"/>
      <c r="W14" s="82"/>
      <c r="X14" s="82"/>
    </row>
    <row r="15" ht="20.25" customHeight="1" spans="1:24">
      <c r="A15" s="155" t="s">
        <v>70</v>
      </c>
      <c r="B15" s="155" t="s">
        <v>70</v>
      </c>
      <c r="C15" s="155" t="s">
        <v>219</v>
      </c>
      <c r="D15" s="155" t="s">
        <v>220</v>
      </c>
      <c r="E15" s="155" t="s">
        <v>107</v>
      </c>
      <c r="F15" s="155" t="s">
        <v>108</v>
      </c>
      <c r="G15" s="155" t="s">
        <v>217</v>
      </c>
      <c r="H15" s="155" t="s">
        <v>218</v>
      </c>
      <c r="I15" s="82">
        <v>153468</v>
      </c>
      <c r="J15" s="82">
        <v>153468</v>
      </c>
      <c r="K15" s="26"/>
      <c r="L15" s="26"/>
      <c r="M15" s="109">
        <v>153468</v>
      </c>
      <c r="N15" s="26"/>
      <c r="O15" s="82"/>
      <c r="P15" s="82"/>
      <c r="Q15" s="82"/>
      <c r="R15" s="82"/>
      <c r="S15" s="82"/>
      <c r="T15" s="82"/>
      <c r="U15" s="82"/>
      <c r="V15" s="82"/>
      <c r="W15" s="82"/>
      <c r="X15" s="82"/>
    </row>
    <row r="16" ht="20.25" customHeight="1" spans="1:24">
      <c r="A16" s="155" t="s">
        <v>70</v>
      </c>
      <c r="B16" s="155" t="s">
        <v>70</v>
      </c>
      <c r="C16" s="155" t="s">
        <v>219</v>
      </c>
      <c r="D16" s="155" t="s">
        <v>220</v>
      </c>
      <c r="E16" s="155" t="s">
        <v>107</v>
      </c>
      <c r="F16" s="155" t="s">
        <v>108</v>
      </c>
      <c r="G16" s="155" t="s">
        <v>221</v>
      </c>
      <c r="H16" s="155" t="s">
        <v>222</v>
      </c>
      <c r="I16" s="82">
        <v>797820</v>
      </c>
      <c r="J16" s="82">
        <v>797820</v>
      </c>
      <c r="K16" s="26"/>
      <c r="L16" s="26"/>
      <c r="M16" s="109">
        <v>797820</v>
      </c>
      <c r="N16" s="26"/>
      <c r="O16" s="82"/>
      <c r="P16" s="82"/>
      <c r="Q16" s="82"/>
      <c r="R16" s="82"/>
      <c r="S16" s="82"/>
      <c r="T16" s="82"/>
      <c r="U16" s="82"/>
      <c r="V16" s="82"/>
      <c r="W16" s="82"/>
      <c r="X16" s="82"/>
    </row>
    <row r="17" ht="20.25" customHeight="1" spans="1:24">
      <c r="A17" s="155" t="s">
        <v>70</v>
      </c>
      <c r="B17" s="155" t="s">
        <v>70</v>
      </c>
      <c r="C17" s="155" t="s">
        <v>219</v>
      </c>
      <c r="D17" s="155" t="s">
        <v>220</v>
      </c>
      <c r="E17" s="155" t="s">
        <v>107</v>
      </c>
      <c r="F17" s="155" t="s">
        <v>108</v>
      </c>
      <c r="G17" s="155" t="s">
        <v>221</v>
      </c>
      <c r="H17" s="155" t="s">
        <v>222</v>
      </c>
      <c r="I17" s="82">
        <v>887052</v>
      </c>
      <c r="J17" s="82">
        <v>887052</v>
      </c>
      <c r="K17" s="26"/>
      <c r="L17" s="26"/>
      <c r="M17" s="109">
        <v>887052</v>
      </c>
      <c r="N17" s="26"/>
      <c r="O17" s="82"/>
      <c r="P17" s="82"/>
      <c r="Q17" s="82"/>
      <c r="R17" s="82"/>
      <c r="S17" s="82"/>
      <c r="T17" s="82"/>
      <c r="U17" s="82"/>
      <c r="V17" s="82"/>
      <c r="W17" s="82"/>
      <c r="X17" s="82"/>
    </row>
    <row r="18" ht="20.25" customHeight="1" spans="1:24">
      <c r="A18" s="155" t="s">
        <v>70</v>
      </c>
      <c r="B18" s="155" t="s">
        <v>70</v>
      </c>
      <c r="C18" s="155" t="s">
        <v>219</v>
      </c>
      <c r="D18" s="155" t="s">
        <v>220</v>
      </c>
      <c r="E18" s="155" t="s">
        <v>107</v>
      </c>
      <c r="F18" s="155" t="s">
        <v>108</v>
      </c>
      <c r="G18" s="155" t="s">
        <v>221</v>
      </c>
      <c r="H18" s="155" t="s">
        <v>222</v>
      </c>
      <c r="I18" s="82">
        <v>422400</v>
      </c>
      <c r="J18" s="82">
        <v>422400</v>
      </c>
      <c r="K18" s="26"/>
      <c r="L18" s="26"/>
      <c r="M18" s="109">
        <v>422400</v>
      </c>
      <c r="N18" s="26"/>
      <c r="O18" s="82"/>
      <c r="P18" s="82"/>
      <c r="Q18" s="82"/>
      <c r="R18" s="82"/>
      <c r="S18" s="82"/>
      <c r="T18" s="82"/>
      <c r="U18" s="82"/>
      <c r="V18" s="82"/>
      <c r="W18" s="82"/>
      <c r="X18" s="82"/>
    </row>
    <row r="19" ht="20.25" customHeight="1" spans="1:24">
      <c r="A19" s="155" t="s">
        <v>70</v>
      </c>
      <c r="B19" s="155" t="s">
        <v>70</v>
      </c>
      <c r="C19" s="155" t="s">
        <v>219</v>
      </c>
      <c r="D19" s="155" t="s">
        <v>220</v>
      </c>
      <c r="E19" s="155" t="s">
        <v>107</v>
      </c>
      <c r="F19" s="155" t="s">
        <v>108</v>
      </c>
      <c r="G19" s="155" t="s">
        <v>221</v>
      </c>
      <c r="H19" s="155" t="s">
        <v>222</v>
      </c>
      <c r="I19" s="82">
        <v>420828</v>
      </c>
      <c r="J19" s="82">
        <v>420828</v>
      </c>
      <c r="K19" s="26"/>
      <c r="L19" s="26"/>
      <c r="M19" s="109">
        <v>420828</v>
      </c>
      <c r="N19" s="26"/>
      <c r="O19" s="82"/>
      <c r="P19" s="82"/>
      <c r="Q19" s="82"/>
      <c r="R19" s="82"/>
      <c r="S19" s="82"/>
      <c r="T19" s="82"/>
      <c r="U19" s="82"/>
      <c r="V19" s="82"/>
      <c r="W19" s="82"/>
      <c r="X19" s="82"/>
    </row>
    <row r="20" ht="20.25" customHeight="1" spans="1:24">
      <c r="A20" s="155" t="s">
        <v>70</v>
      </c>
      <c r="B20" s="155" t="s">
        <v>70</v>
      </c>
      <c r="C20" s="155" t="s">
        <v>223</v>
      </c>
      <c r="D20" s="155" t="s">
        <v>224</v>
      </c>
      <c r="E20" s="155" t="s">
        <v>119</v>
      </c>
      <c r="F20" s="155" t="s">
        <v>120</v>
      </c>
      <c r="G20" s="155" t="s">
        <v>225</v>
      </c>
      <c r="H20" s="155" t="s">
        <v>226</v>
      </c>
      <c r="I20" s="82">
        <v>1262205</v>
      </c>
      <c r="J20" s="82">
        <v>1262205</v>
      </c>
      <c r="K20" s="26"/>
      <c r="L20" s="26"/>
      <c r="M20" s="109">
        <v>1262205</v>
      </c>
      <c r="N20" s="26"/>
      <c r="O20" s="82"/>
      <c r="P20" s="82"/>
      <c r="Q20" s="82"/>
      <c r="R20" s="82"/>
      <c r="S20" s="82"/>
      <c r="T20" s="82"/>
      <c r="U20" s="82"/>
      <c r="V20" s="82"/>
      <c r="W20" s="82"/>
      <c r="X20" s="82"/>
    </row>
    <row r="21" ht="20.25" customHeight="1" spans="1:24">
      <c r="A21" s="155" t="s">
        <v>70</v>
      </c>
      <c r="B21" s="155" t="s">
        <v>70</v>
      </c>
      <c r="C21" s="155" t="s">
        <v>223</v>
      </c>
      <c r="D21" s="155" t="s">
        <v>224</v>
      </c>
      <c r="E21" s="155" t="s">
        <v>132</v>
      </c>
      <c r="F21" s="155" t="s">
        <v>133</v>
      </c>
      <c r="G21" s="155" t="s">
        <v>227</v>
      </c>
      <c r="H21" s="155" t="s">
        <v>228</v>
      </c>
      <c r="I21" s="82">
        <v>255733.74</v>
      </c>
      <c r="J21" s="82">
        <v>255733.74</v>
      </c>
      <c r="K21" s="26"/>
      <c r="L21" s="26"/>
      <c r="M21" s="109">
        <v>255733.74</v>
      </c>
      <c r="N21" s="26"/>
      <c r="O21" s="82"/>
      <c r="P21" s="82"/>
      <c r="Q21" s="82"/>
      <c r="R21" s="82"/>
      <c r="S21" s="82"/>
      <c r="T21" s="82"/>
      <c r="U21" s="82"/>
      <c r="V21" s="82"/>
      <c r="W21" s="82"/>
      <c r="X21" s="82"/>
    </row>
    <row r="22" ht="20.25" customHeight="1" spans="1:24">
      <c r="A22" s="155" t="s">
        <v>70</v>
      </c>
      <c r="B22" s="155" t="s">
        <v>70</v>
      </c>
      <c r="C22" s="155" t="s">
        <v>223</v>
      </c>
      <c r="D22" s="155" t="s">
        <v>224</v>
      </c>
      <c r="E22" s="155" t="s">
        <v>134</v>
      </c>
      <c r="F22" s="155" t="s">
        <v>135</v>
      </c>
      <c r="G22" s="155" t="s">
        <v>227</v>
      </c>
      <c r="H22" s="155" t="s">
        <v>228</v>
      </c>
      <c r="I22" s="82">
        <v>334110.28</v>
      </c>
      <c r="J22" s="82">
        <v>334110.28</v>
      </c>
      <c r="K22" s="26"/>
      <c r="L22" s="26"/>
      <c r="M22" s="109">
        <v>334110.28</v>
      </c>
      <c r="N22" s="26"/>
      <c r="O22" s="82"/>
      <c r="P22" s="82"/>
      <c r="Q22" s="82"/>
      <c r="R22" s="82"/>
      <c r="S22" s="82"/>
      <c r="T22" s="82"/>
      <c r="U22" s="82"/>
      <c r="V22" s="82"/>
      <c r="W22" s="82"/>
      <c r="X22" s="82"/>
    </row>
    <row r="23" ht="20.25" customHeight="1" spans="1:24">
      <c r="A23" s="155" t="s">
        <v>70</v>
      </c>
      <c r="B23" s="155" t="s">
        <v>70</v>
      </c>
      <c r="C23" s="155" t="s">
        <v>223</v>
      </c>
      <c r="D23" s="155" t="s">
        <v>224</v>
      </c>
      <c r="E23" s="155" t="s">
        <v>136</v>
      </c>
      <c r="F23" s="155" t="s">
        <v>137</v>
      </c>
      <c r="G23" s="155" t="s">
        <v>229</v>
      </c>
      <c r="H23" s="155" t="s">
        <v>230</v>
      </c>
      <c r="I23" s="82">
        <v>294874.19</v>
      </c>
      <c r="J23" s="82">
        <v>294874.19</v>
      </c>
      <c r="K23" s="26"/>
      <c r="L23" s="26"/>
      <c r="M23" s="109">
        <v>294874.19</v>
      </c>
      <c r="N23" s="26"/>
      <c r="O23" s="82"/>
      <c r="P23" s="82"/>
      <c r="Q23" s="82"/>
      <c r="R23" s="82"/>
      <c r="S23" s="82"/>
      <c r="T23" s="82"/>
      <c r="U23" s="82"/>
      <c r="V23" s="82"/>
      <c r="W23" s="82"/>
      <c r="X23" s="82"/>
    </row>
    <row r="24" ht="20.25" customHeight="1" spans="1:24">
      <c r="A24" s="155" t="s">
        <v>70</v>
      </c>
      <c r="B24" s="155" t="s">
        <v>70</v>
      </c>
      <c r="C24" s="155" t="s">
        <v>223</v>
      </c>
      <c r="D24" s="155" t="s">
        <v>224</v>
      </c>
      <c r="E24" s="155" t="s">
        <v>136</v>
      </c>
      <c r="F24" s="155" t="s">
        <v>137</v>
      </c>
      <c r="G24" s="155" t="s">
        <v>229</v>
      </c>
      <c r="H24" s="155" t="s">
        <v>230</v>
      </c>
      <c r="I24" s="82">
        <v>240722.38</v>
      </c>
      <c r="J24" s="82">
        <v>240722.38</v>
      </c>
      <c r="K24" s="26"/>
      <c r="L24" s="26"/>
      <c r="M24" s="109">
        <v>240722.38</v>
      </c>
      <c r="N24" s="26"/>
      <c r="O24" s="82"/>
      <c r="P24" s="82"/>
      <c r="Q24" s="82"/>
      <c r="R24" s="82"/>
      <c r="S24" s="82"/>
      <c r="T24" s="82"/>
      <c r="U24" s="82"/>
      <c r="V24" s="82"/>
      <c r="W24" s="82"/>
      <c r="X24" s="82"/>
    </row>
    <row r="25" ht="20.25" customHeight="1" spans="1:24">
      <c r="A25" s="155" t="s">
        <v>70</v>
      </c>
      <c r="B25" s="155" t="s">
        <v>70</v>
      </c>
      <c r="C25" s="155" t="s">
        <v>223</v>
      </c>
      <c r="D25" s="155" t="s">
        <v>224</v>
      </c>
      <c r="E25" s="155" t="s">
        <v>127</v>
      </c>
      <c r="F25" s="155" t="s">
        <v>126</v>
      </c>
      <c r="G25" s="155" t="s">
        <v>231</v>
      </c>
      <c r="H25" s="155" t="s">
        <v>232</v>
      </c>
      <c r="I25" s="82">
        <v>35019.76</v>
      </c>
      <c r="J25" s="82">
        <v>35019.76</v>
      </c>
      <c r="K25" s="26"/>
      <c r="L25" s="26"/>
      <c r="M25" s="109">
        <v>35019.76</v>
      </c>
      <c r="N25" s="26"/>
      <c r="O25" s="82"/>
      <c r="P25" s="82"/>
      <c r="Q25" s="82"/>
      <c r="R25" s="82"/>
      <c r="S25" s="82"/>
      <c r="T25" s="82"/>
      <c r="U25" s="82"/>
      <c r="V25" s="82"/>
      <c r="W25" s="82"/>
      <c r="X25" s="82"/>
    </row>
    <row r="26" ht="20.25" customHeight="1" spans="1:24">
      <c r="A26" s="155" t="s">
        <v>70</v>
      </c>
      <c r="B26" s="155" t="s">
        <v>70</v>
      </c>
      <c r="C26" s="155" t="s">
        <v>223</v>
      </c>
      <c r="D26" s="155" t="s">
        <v>224</v>
      </c>
      <c r="E26" s="155" t="s">
        <v>138</v>
      </c>
      <c r="F26" s="155" t="s">
        <v>139</v>
      </c>
      <c r="G26" s="155" t="s">
        <v>231</v>
      </c>
      <c r="H26" s="155" t="s">
        <v>232</v>
      </c>
      <c r="I26" s="82">
        <v>29640</v>
      </c>
      <c r="J26" s="82">
        <v>29640</v>
      </c>
      <c r="K26" s="26"/>
      <c r="L26" s="26"/>
      <c r="M26" s="109">
        <v>29640</v>
      </c>
      <c r="N26" s="26"/>
      <c r="O26" s="82"/>
      <c r="P26" s="82"/>
      <c r="Q26" s="82"/>
      <c r="R26" s="82"/>
      <c r="S26" s="82"/>
      <c r="T26" s="82"/>
      <c r="U26" s="82"/>
      <c r="V26" s="82"/>
      <c r="W26" s="82"/>
      <c r="X26" s="82"/>
    </row>
    <row r="27" ht="20.25" customHeight="1" spans="1:24">
      <c r="A27" s="155" t="s">
        <v>70</v>
      </c>
      <c r="B27" s="155" t="s">
        <v>70</v>
      </c>
      <c r="C27" s="155" t="s">
        <v>223</v>
      </c>
      <c r="D27" s="155" t="s">
        <v>224</v>
      </c>
      <c r="E27" s="155" t="s">
        <v>138</v>
      </c>
      <c r="F27" s="155" t="s">
        <v>139</v>
      </c>
      <c r="G27" s="155" t="s">
        <v>231</v>
      </c>
      <c r="H27" s="155" t="s">
        <v>232</v>
      </c>
      <c r="I27" s="82">
        <v>31350</v>
      </c>
      <c r="J27" s="82">
        <v>31350</v>
      </c>
      <c r="K27" s="26"/>
      <c r="L27" s="26"/>
      <c r="M27" s="109">
        <v>31350</v>
      </c>
      <c r="N27" s="26"/>
      <c r="O27" s="82"/>
      <c r="P27" s="82"/>
      <c r="Q27" s="82"/>
      <c r="R27" s="82"/>
      <c r="S27" s="82"/>
      <c r="T27" s="82"/>
      <c r="U27" s="82"/>
      <c r="V27" s="82"/>
      <c r="W27" s="82"/>
      <c r="X27" s="82"/>
    </row>
    <row r="28" ht="20.25" customHeight="1" spans="1:24">
      <c r="A28" s="155" t="s">
        <v>70</v>
      </c>
      <c r="B28" s="155" t="s">
        <v>70</v>
      </c>
      <c r="C28" s="155" t="s">
        <v>223</v>
      </c>
      <c r="D28" s="155" t="s">
        <v>224</v>
      </c>
      <c r="E28" s="155" t="s">
        <v>138</v>
      </c>
      <c r="F28" s="155" t="s">
        <v>139</v>
      </c>
      <c r="G28" s="155" t="s">
        <v>231</v>
      </c>
      <c r="H28" s="155" t="s">
        <v>232</v>
      </c>
      <c r="I28" s="82">
        <v>16560</v>
      </c>
      <c r="J28" s="82">
        <v>16560</v>
      </c>
      <c r="K28" s="26"/>
      <c r="L28" s="26"/>
      <c r="M28" s="109">
        <v>16560</v>
      </c>
      <c r="N28" s="26"/>
      <c r="O28" s="82"/>
      <c r="P28" s="82"/>
      <c r="Q28" s="82"/>
      <c r="R28" s="82"/>
      <c r="S28" s="82"/>
      <c r="T28" s="82"/>
      <c r="U28" s="82"/>
      <c r="V28" s="82"/>
      <c r="W28" s="82"/>
      <c r="X28" s="82"/>
    </row>
    <row r="29" ht="20.25" customHeight="1" spans="1:24">
      <c r="A29" s="155" t="s">
        <v>70</v>
      </c>
      <c r="B29" s="155" t="s">
        <v>70</v>
      </c>
      <c r="C29" s="155" t="s">
        <v>233</v>
      </c>
      <c r="D29" s="155" t="s">
        <v>145</v>
      </c>
      <c r="E29" s="155" t="s">
        <v>144</v>
      </c>
      <c r="F29" s="155" t="s">
        <v>145</v>
      </c>
      <c r="G29" s="155" t="s">
        <v>234</v>
      </c>
      <c r="H29" s="155" t="s">
        <v>145</v>
      </c>
      <c r="I29" s="82">
        <v>454168.32</v>
      </c>
      <c r="J29" s="82">
        <v>454168.32</v>
      </c>
      <c r="K29" s="26"/>
      <c r="L29" s="26"/>
      <c r="M29" s="109">
        <v>454168.32</v>
      </c>
      <c r="N29" s="26"/>
      <c r="O29" s="82"/>
      <c r="P29" s="82"/>
      <c r="Q29" s="82"/>
      <c r="R29" s="82"/>
      <c r="S29" s="82"/>
      <c r="T29" s="82"/>
      <c r="U29" s="82"/>
      <c r="V29" s="82"/>
      <c r="W29" s="82"/>
      <c r="X29" s="82"/>
    </row>
    <row r="30" ht="20.25" customHeight="1" spans="1:24">
      <c r="A30" s="155" t="s">
        <v>70</v>
      </c>
      <c r="B30" s="155" t="s">
        <v>70</v>
      </c>
      <c r="C30" s="155" t="s">
        <v>233</v>
      </c>
      <c r="D30" s="155" t="s">
        <v>145</v>
      </c>
      <c r="E30" s="155" t="s">
        <v>144</v>
      </c>
      <c r="F30" s="155" t="s">
        <v>145</v>
      </c>
      <c r="G30" s="155" t="s">
        <v>234</v>
      </c>
      <c r="H30" s="155" t="s">
        <v>145</v>
      </c>
      <c r="I30" s="82">
        <v>684917.28</v>
      </c>
      <c r="J30" s="82">
        <v>684917.28</v>
      </c>
      <c r="K30" s="26"/>
      <c r="L30" s="26"/>
      <c r="M30" s="109">
        <v>684917.28</v>
      </c>
      <c r="N30" s="26"/>
      <c r="O30" s="82"/>
      <c r="P30" s="82"/>
      <c r="Q30" s="82"/>
      <c r="R30" s="82"/>
      <c r="S30" s="82"/>
      <c r="T30" s="82"/>
      <c r="U30" s="82"/>
      <c r="V30" s="82"/>
      <c r="W30" s="82"/>
      <c r="X30" s="82"/>
    </row>
    <row r="31" ht="20.25" customHeight="1" spans="1:24">
      <c r="A31" s="155" t="s">
        <v>70</v>
      </c>
      <c r="B31" s="155" t="s">
        <v>70</v>
      </c>
      <c r="C31" s="155" t="s">
        <v>235</v>
      </c>
      <c r="D31" s="155" t="s">
        <v>236</v>
      </c>
      <c r="E31" s="155" t="s">
        <v>101</v>
      </c>
      <c r="F31" s="155" t="s">
        <v>102</v>
      </c>
      <c r="G31" s="155" t="s">
        <v>237</v>
      </c>
      <c r="H31" s="155" t="s">
        <v>238</v>
      </c>
      <c r="I31" s="82">
        <v>24000</v>
      </c>
      <c r="J31" s="82">
        <v>24000</v>
      </c>
      <c r="K31" s="26"/>
      <c r="L31" s="26"/>
      <c r="M31" s="109">
        <v>24000</v>
      </c>
      <c r="N31" s="26"/>
      <c r="O31" s="82"/>
      <c r="P31" s="82"/>
      <c r="Q31" s="82"/>
      <c r="R31" s="82"/>
      <c r="S31" s="82"/>
      <c r="T31" s="82"/>
      <c r="U31" s="82"/>
      <c r="V31" s="82"/>
      <c r="W31" s="82"/>
      <c r="X31" s="82"/>
    </row>
    <row r="32" ht="20.25" customHeight="1" spans="1:24">
      <c r="A32" s="155" t="s">
        <v>70</v>
      </c>
      <c r="B32" s="155" t="s">
        <v>70</v>
      </c>
      <c r="C32" s="155" t="s">
        <v>239</v>
      </c>
      <c r="D32" s="155" t="s">
        <v>240</v>
      </c>
      <c r="E32" s="155" t="s">
        <v>101</v>
      </c>
      <c r="F32" s="155" t="s">
        <v>102</v>
      </c>
      <c r="G32" s="155" t="s">
        <v>241</v>
      </c>
      <c r="H32" s="155" t="s">
        <v>242</v>
      </c>
      <c r="I32" s="82">
        <v>248400</v>
      </c>
      <c r="J32" s="82">
        <v>248400</v>
      </c>
      <c r="K32" s="26"/>
      <c r="L32" s="26"/>
      <c r="M32" s="109">
        <v>248400</v>
      </c>
      <c r="N32" s="26"/>
      <c r="O32" s="82"/>
      <c r="P32" s="82"/>
      <c r="Q32" s="82"/>
      <c r="R32" s="82"/>
      <c r="S32" s="82"/>
      <c r="T32" s="82"/>
      <c r="U32" s="82"/>
      <c r="V32" s="82"/>
      <c r="W32" s="82"/>
      <c r="X32" s="82"/>
    </row>
    <row r="33" ht="20.25" customHeight="1" spans="1:24">
      <c r="A33" s="155" t="s">
        <v>70</v>
      </c>
      <c r="B33" s="155" t="s">
        <v>70</v>
      </c>
      <c r="C33" s="155" t="s">
        <v>243</v>
      </c>
      <c r="D33" s="155" t="s">
        <v>244</v>
      </c>
      <c r="E33" s="155" t="s">
        <v>101</v>
      </c>
      <c r="F33" s="155" t="s">
        <v>102</v>
      </c>
      <c r="G33" s="155" t="s">
        <v>245</v>
      </c>
      <c r="H33" s="155" t="s">
        <v>246</v>
      </c>
      <c r="I33" s="82">
        <v>45000</v>
      </c>
      <c r="J33" s="82">
        <v>45000</v>
      </c>
      <c r="K33" s="26"/>
      <c r="L33" s="26"/>
      <c r="M33" s="109">
        <v>45000</v>
      </c>
      <c r="N33" s="26"/>
      <c r="O33" s="82"/>
      <c r="P33" s="82"/>
      <c r="Q33" s="82"/>
      <c r="R33" s="82"/>
      <c r="S33" s="82"/>
      <c r="T33" s="82"/>
      <c r="U33" s="82"/>
      <c r="V33" s="82"/>
      <c r="W33" s="82"/>
      <c r="X33" s="82"/>
    </row>
    <row r="34" ht="20.25" customHeight="1" spans="1:24">
      <c r="A34" s="155" t="s">
        <v>70</v>
      </c>
      <c r="B34" s="155" t="s">
        <v>70</v>
      </c>
      <c r="C34" s="155" t="s">
        <v>243</v>
      </c>
      <c r="D34" s="155" t="s">
        <v>244</v>
      </c>
      <c r="E34" s="155" t="s">
        <v>107</v>
      </c>
      <c r="F34" s="155" t="s">
        <v>108</v>
      </c>
      <c r="G34" s="155" t="s">
        <v>245</v>
      </c>
      <c r="H34" s="155" t="s">
        <v>246</v>
      </c>
      <c r="I34" s="82">
        <v>77200</v>
      </c>
      <c r="J34" s="82">
        <v>77200</v>
      </c>
      <c r="K34" s="26"/>
      <c r="L34" s="26"/>
      <c r="M34" s="109">
        <v>77200</v>
      </c>
      <c r="N34" s="26"/>
      <c r="O34" s="82"/>
      <c r="P34" s="82"/>
      <c r="Q34" s="82"/>
      <c r="R34" s="82"/>
      <c r="S34" s="82"/>
      <c r="T34" s="82"/>
      <c r="U34" s="82"/>
      <c r="V34" s="82"/>
      <c r="W34" s="82"/>
      <c r="X34" s="82"/>
    </row>
    <row r="35" ht="20.25" customHeight="1" spans="1:24">
      <c r="A35" s="155" t="s">
        <v>70</v>
      </c>
      <c r="B35" s="155" t="s">
        <v>70</v>
      </c>
      <c r="C35" s="155" t="s">
        <v>243</v>
      </c>
      <c r="D35" s="155" t="s">
        <v>244</v>
      </c>
      <c r="E35" s="155" t="s">
        <v>115</v>
      </c>
      <c r="F35" s="155" t="s">
        <v>116</v>
      </c>
      <c r="G35" s="155" t="s">
        <v>245</v>
      </c>
      <c r="H35" s="155" t="s">
        <v>246</v>
      </c>
      <c r="I35" s="82">
        <v>30000</v>
      </c>
      <c r="J35" s="82">
        <v>30000</v>
      </c>
      <c r="K35" s="26"/>
      <c r="L35" s="26"/>
      <c r="M35" s="109">
        <v>30000</v>
      </c>
      <c r="N35" s="26"/>
      <c r="O35" s="82"/>
      <c r="P35" s="82"/>
      <c r="Q35" s="82"/>
      <c r="R35" s="82"/>
      <c r="S35" s="82"/>
      <c r="T35" s="82"/>
      <c r="U35" s="82"/>
      <c r="V35" s="82"/>
      <c r="W35" s="82"/>
      <c r="X35" s="82"/>
    </row>
    <row r="36" ht="20.25" customHeight="1" spans="1:24">
      <c r="A36" s="155" t="s">
        <v>70</v>
      </c>
      <c r="B36" s="155" t="s">
        <v>70</v>
      </c>
      <c r="C36" s="155" t="s">
        <v>243</v>
      </c>
      <c r="D36" s="155" t="s">
        <v>244</v>
      </c>
      <c r="E36" s="155" t="s">
        <v>117</v>
      </c>
      <c r="F36" s="155" t="s">
        <v>118</v>
      </c>
      <c r="G36" s="155" t="s">
        <v>245</v>
      </c>
      <c r="H36" s="155" t="s">
        <v>246</v>
      </c>
      <c r="I36" s="82">
        <v>8000</v>
      </c>
      <c r="J36" s="82">
        <v>8000</v>
      </c>
      <c r="K36" s="26"/>
      <c r="L36" s="26"/>
      <c r="M36" s="109">
        <v>8000</v>
      </c>
      <c r="N36" s="26"/>
      <c r="O36" s="82"/>
      <c r="P36" s="82"/>
      <c r="Q36" s="82"/>
      <c r="R36" s="82"/>
      <c r="S36" s="82"/>
      <c r="T36" s="82"/>
      <c r="U36" s="82"/>
      <c r="V36" s="82"/>
      <c r="W36" s="82"/>
      <c r="X36" s="82"/>
    </row>
    <row r="37" ht="20.25" customHeight="1" spans="1:24">
      <c r="A37" s="155" t="s">
        <v>70</v>
      </c>
      <c r="B37" s="155" t="s">
        <v>70</v>
      </c>
      <c r="C37" s="155" t="s">
        <v>243</v>
      </c>
      <c r="D37" s="155" t="s">
        <v>244</v>
      </c>
      <c r="E37" s="155" t="s">
        <v>101</v>
      </c>
      <c r="F37" s="155" t="s">
        <v>102</v>
      </c>
      <c r="G37" s="155" t="s">
        <v>247</v>
      </c>
      <c r="H37" s="155" t="s">
        <v>248</v>
      </c>
      <c r="I37" s="82">
        <v>7500</v>
      </c>
      <c r="J37" s="82">
        <v>7500</v>
      </c>
      <c r="K37" s="26"/>
      <c r="L37" s="26"/>
      <c r="M37" s="109">
        <v>7500</v>
      </c>
      <c r="N37" s="26"/>
      <c r="O37" s="82"/>
      <c r="P37" s="82"/>
      <c r="Q37" s="82"/>
      <c r="R37" s="82"/>
      <c r="S37" s="82"/>
      <c r="T37" s="82"/>
      <c r="U37" s="82"/>
      <c r="V37" s="82"/>
      <c r="W37" s="82"/>
      <c r="X37" s="82"/>
    </row>
    <row r="38" ht="20.25" customHeight="1" spans="1:24">
      <c r="A38" s="155" t="s">
        <v>70</v>
      </c>
      <c r="B38" s="155" t="s">
        <v>70</v>
      </c>
      <c r="C38" s="155" t="s">
        <v>243</v>
      </c>
      <c r="D38" s="155" t="s">
        <v>244</v>
      </c>
      <c r="E38" s="155" t="s">
        <v>107</v>
      </c>
      <c r="F38" s="155" t="s">
        <v>108</v>
      </c>
      <c r="G38" s="155" t="s">
        <v>247</v>
      </c>
      <c r="H38" s="155" t="s">
        <v>248</v>
      </c>
      <c r="I38" s="82">
        <v>13200</v>
      </c>
      <c r="J38" s="82">
        <v>13200</v>
      </c>
      <c r="K38" s="26"/>
      <c r="L38" s="26"/>
      <c r="M38" s="109">
        <v>13200</v>
      </c>
      <c r="N38" s="26"/>
      <c r="O38" s="82"/>
      <c r="P38" s="82"/>
      <c r="Q38" s="82"/>
      <c r="R38" s="82"/>
      <c r="S38" s="82"/>
      <c r="T38" s="82"/>
      <c r="U38" s="82"/>
      <c r="V38" s="82"/>
      <c r="W38" s="82"/>
      <c r="X38" s="82"/>
    </row>
    <row r="39" ht="20.25" customHeight="1" spans="1:24">
      <c r="A39" s="155" t="s">
        <v>70</v>
      </c>
      <c r="B39" s="155" t="s">
        <v>70</v>
      </c>
      <c r="C39" s="155" t="s">
        <v>243</v>
      </c>
      <c r="D39" s="155" t="s">
        <v>244</v>
      </c>
      <c r="E39" s="155" t="s">
        <v>101</v>
      </c>
      <c r="F39" s="155" t="s">
        <v>102</v>
      </c>
      <c r="G39" s="155" t="s">
        <v>249</v>
      </c>
      <c r="H39" s="155" t="s">
        <v>250</v>
      </c>
      <c r="I39" s="82">
        <v>7500</v>
      </c>
      <c r="J39" s="82">
        <v>7500</v>
      </c>
      <c r="K39" s="26"/>
      <c r="L39" s="26"/>
      <c r="M39" s="109">
        <v>7500</v>
      </c>
      <c r="N39" s="26"/>
      <c r="O39" s="82"/>
      <c r="P39" s="82"/>
      <c r="Q39" s="82"/>
      <c r="R39" s="82"/>
      <c r="S39" s="82"/>
      <c r="T39" s="82"/>
      <c r="U39" s="82"/>
      <c r="V39" s="82"/>
      <c r="W39" s="82"/>
      <c r="X39" s="82"/>
    </row>
    <row r="40" ht="20.25" customHeight="1" spans="1:24">
      <c r="A40" s="155" t="s">
        <v>70</v>
      </c>
      <c r="B40" s="155" t="s">
        <v>70</v>
      </c>
      <c r="C40" s="155" t="s">
        <v>243</v>
      </c>
      <c r="D40" s="155" t="s">
        <v>244</v>
      </c>
      <c r="E40" s="155" t="s">
        <v>107</v>
      </c>
      <c r="F40" s="155" t="s">
        <v>108</v>
      </c>
      <c r="G40" s="155" t="s">
        <v>249</v>
      </c>
      <c r="H40" s="155" t="s">
        <v>250</v>
      </c>
      <c r="I40" s="82">
        <v>13200</v>
      </c>
      <c r="J40" s="82">
        <v>13200</v>
      </c>
      <c r="K40" s="26"/>
      <c r="L40" s="26"/>
      <c r="M40" s="109">
        <v>13200</v>
      </c>
      <c r="N40" s="26"/>
      <c r="O40" s="82"/>
      <c r="P40" s="82"/>
      <c r="Q40" s="82"/>
      <c r="R40" s="82"/>
      <c r="S40" s="82"/>
      <c r="T40" s="82"/>
      <c r="U40" s="82"/>
      <c r="V40" s="82"/>
      <c r="W40" s="82"/>
      <c r="X40" s="82"/>
    </row>
    <row r="41" ht="20.25" customHeight="1" spans="1:24">
      <c r="A41" s="155" t="s">
        <v>70</v>
      </c>
      <c r="B41" s="155" t="s">
        <v>70</v>
      </c>
      <c r="C41" s="155" t="s">
        <v>243</v>
      </c>
      <c r="D41" s="155" t="s">
        <v>244</v>
      </c>
      <c r="E41" s="155" t="s">
        <v>101</v>
      </c>
      <c r="F41" s="155" t="s">
        <v>102</v>
      </c>
      <c r="G41" s="155" t="s">
        <v>251</v>
      </c>
      <c r="H41" s="155" t="s">
        <v>252</v>
      </c>
      <c r="I41" s="82">
        <v>7500</v>
      </c>
      <c r="J41" s="82">
        <v>7500</v>
      </c>
      <c r="K41" s="26"/>
      <c r="L41" s="26"/>
      <c r="M41" s="109">
        <v>7500</v>
      </c>
      <c r="N41" s="26"/>
      <c r="O41" s="82"/>
      <c r="P41" s="82"/>
      <c r="Q41" s="82"/>
      <c r="R41" s="82"/>
      <c r="S41" s="82"/>
      <c r="T41" s="82"/>
      <c r="U41" s="82"/>
      <c r="V41" s="82"/>
      <c r="W41" s="82"/>
      <c r="X41" s="82"/>
    </row>
    <row r="42" ht="20.25" customHeight="1" spans="1:24">
      <c r="A42" s="155" t="s">
        <v>70</v>
      </c>
      <c r="B42" s="155" t="s">
        <v>70</v>
      </c>
      <c r="C42" s="155" t="s">
        <v>243</v>
      </c>
      <c r="D42" s="155" t="s">
        <v>244</v>
      </c>
      <c r="E42" s="155" t="s">
        <v>107</v>
      </c>
      <c r="F42" s="155" t="s">
        <v>108</v>
      </c>
      <c r="G42" s="155" t="s">
        <v>251</v>
      </c>
      <c r="H42" s="155" t="s">
        <v>252</v>
      </c>
      <c r="I42" s="82">
        <v>13200</v>
      </c>
      <c r="J42" s="82">
        <v>13200</v>
      </c>
      <c r="K42" s="26"/>
      <c r="L42" s="26"/>
      <c r="M42" s="109">
        <v>13200</v>
      </c>
      <c r="N42" s="26"/>
      <c r="O42" s="82"/>
      <c r="P42" s="82"/>
      <c r="Q42" s="82"/>
      <c r="R42" s="82"/>
      <c r="S42" s="82"/>
      <c r="T42" s="82"/>
      <c r="U42" s="82"/>
      <c r="V42" s="82"/>
      <c r="W42" s="82"/>
      <c r="X42" s="82"/>
    </row>
    <row r="43" ht="20.25" customHeight="1" spans="1:24">
      <c r="A43" s="155" t="s">
        <v>70</v>
      </c>
      <c r="B43" s="155" t="s">
        <v>70</v>
      </c>
      <c r="C43" s="155" t="s">
        <v>243</v>
      </c>
      <c r="D43" s="155" t="s">
        <v>244</v>
      </c>
      <c r="E43" s="155" t="s">
        <v>101</v>
      </c>
      <c r="F43" s="155" t="s">
        <v>102</v>
      </c>
      <c r="G43" s="155" t="s">
        <v>253</v>
      </c>
      <c r="H43" s="155" t="s">
        <v>254</v>
      </c>
      <c r="I43" s="82">
        <v>7500</v>
      </c>
      <c r="J43" s="82">
        <v>7500</v>
      </c>
      <c r="K43" s="26"/>
      <c r="L43" s="26"/>
      <c r="M43" s="109">
        <v>7500</v>
      </c>
      <c r="N43" s="26"/>
      <c r="O43" s="82"/>
      <c r="P43" s="82"/>
      <c r="Q43" s="82"/>
      <c r="R43" s="82"/>
      <c r="S43" s="82"/>
      <c r="T43" s="82"/>
      <c r="U43" s="82"/>
      <c r="V43" s="82"/>
      <c r="W43" s="82"/>
      <c r="X43" s="82"/>
    </row>
    <row r="44" ht="20.25" customHeight="1" spans="1:24">
      <c r="A44" s="155" t="s">
        <v>70</v>
      </c>
      <c r="B44" s="155" t="s">
        <v>70</v>
      </c>
      <c r="C44" s="155" t="s">
        <v>243</v>
      </c>
      <c r="D44" s="155" t="s">
        <v>244</v>
      </c>
      <c r="E44" s="155" t="s">
        <v>107</v>
      </c>
      <c r="F44" s="155" t="s">
        <v>108</v>
      </c>
      <c r="G44" s="155" t="s">
        <v>253</v>
      </c>
      <c r="H44" s="155" t="s">
        <v>254</v>
      </c>
      <c r="I44" s="82">
        <v>13200</v>
      </c>
      <c r="J44" s="82">
        <v>13200</v>
      </c>
      <c r="K44" s="26"/>
      <c r="L44" s="26"/>
      <c r="M44" s="109">
        <v>13200</v>
      </c>
      <c r="N44" s="26"/>
      <c r="O44" s="82"/>
      <c r="P44" s="82"/>
      <c r="Q44" s="82"/>
      <c r="R44" s="82"/>
      <c r="S44" s="82"/>
      <c r="T44" s="82"/>
      <c r="U44" s="82"/>
      <c r="V44" s="82"/>
      <c r="W44" s="82"/>
      <c r="X44" s="82"/>
    </row>
    <row r="45" ht="20.25" customHeight="1" spans="1:24">
      <c r="A45" s="155" t="s">
        <v>70</v>
      </c>
      <c r="B45" s="155" t="s">
        <v>70</v>
      </c>
      <c r="C45" s="155" t="s">
        <v>243</v>
      </c>
      <c r="D45" s="155" t="s">
        <v>244</v>
      </c>
      <c r="E45" s="155" t="s">
        <v>101</v>
      </c>
      <c r="F45" s="155" t="s">
        <v>102</v>
      </c>
      <c r="G45" s="155" t="s">
        <v>255</v>
      </c>
      <c r="H45" s="155" t="s">
        <v>256</v>
      </c>
      <c r="I45" s="82">
        <v>27500</v>
      </c>
      <c r="J45" s="82">
        <v>27500</v>
      </c>
      <c r="K45" s="26"/>
      <c r="L45" s="26"/>
      <c r="M45" s="109">
        <v>27500</v>
      </c>
      <c r="N45" s="26"/>
      <c r="O45" s="82"/>
      <c r="P45" s="82"/>
      <c r="Q45" s="82"/>
      <c r="R45" s="82"/>
      <c r="S45" s="82"/>
      <c r="T45" s="82"/>
      <c r="U45" s="82"/>
      <c r="V45" s="82"/>
      <c r="W45" s="82"/>
      <c r="X45" s="82"/>
    </row>
    <row r="46" ht="20.25" customHeight="1" spans="1:24">
      <c r="A46" s="155" t="s">
        <v>70</v>
      </c>
      <c r="B46" s="155" t="s">
        <v>70</v>
      </c>
      <c r="C46" s="155" t="s">
        <v>243</v>
      </c>
      <c r="D46" s="155" t="s">
        <v>244</v>
      </c>
      <c r="E46" s="155" t="s">
        <v>107</v>
      </c>
      <c r="F46" s="155" t="s">
        <v>108</v>
      </c>
      <c r="G46" s="155" t="s">
        <v>255</v>
      </c>
      <c r="H46" s="155" t="s">
        <v>256</v>
      </c>
      <c r="I46" s="82">
        <v>48400</v>
      </c>
      <c r="J46" s="82">
        <v>48400</v>
      </c>
      <c r="K46" s="26"/>
      <c r="L46" s="26"/>
      <c r="M46" s="109">
        <v>48400</v>
      </c>
      <c r="N46" s="26"/>
      <c r="O46" s="82"/>
      <c r="P46" s="82"/>
      <c r="Q46" s="82"/>
      <c r="R46" s="82"/>
      <c r="S46" s="82"/>
      <c r="T46" s="82"/>
      <c r="U46" s="82"/>
      <c r="V46" s="82"/>
      <c r="W46" s="82"/>
      <c r="X46" s="82"/>
    </row>
    <row r="47" ht="20.25" customHeight="1" spans="1:24">
      <c r="A47" s="155" t="s">
        <v>70</v>
      </c>
      <c r="B47" s="155" t="s">
        <v>70</v>
      </c>
      <c r="C47" s="155" t="s">
        <v>243</v>
      </c>
      <c r="D47" s="155" t="s">
        <v>244</v>
      </c>
      <c r="E47" s="155" t="s">
        <v>101</v>
      </c>
      <c r="F47" s="155" t="s">
        <v>102</v>
      </c>
      <c r="G47" s="155" t="s">
        <v>257</v>
      </c>
      <c r="H47" s="155" t="s">
        <v>258</v>
      </c>
      <c r="I47" s="82">
        <v>22500</v>
      </c>
      <c r="J47" s="82">
        <v>22500</v>
      </c>
      <c r="K47" s="26"/>
      <c r="L47" s="26"/>
      <c r="M47" s="109">
        <v>22500</v>
      </c>
      <c r="N47" s="26"/>
      <c r="O47" s="82"/>
      <c r="P47" s="82"/>
      <c r="Q47" s="82"/>
      <c r="R47" s="82"/>
      <c r="S47" s="82"/>
      <c r="T47" s="82"/>
      <c r="U47" s="82"/>
      <c r="V47" s="82"/>
      <c r="W47" s="82"/>
      <c r="X47" s="82"/>
    </row>
    <row r="48" ht="20.25" customHeight="1" spans="1:24">
      <c r="A48" s="155" t="s">
        <v>70</v>
      </c>
      <c r="B48" s="155" t="s">
        <v>70</v>
      </c>
      <c r="C48" s="155" t="s">
        <v>243</v>
      </c>
      <c r="D48" s="155" t="s">
        <v>244</v>
      </c>
      <c r="E48" s="155" t="s">
        <v>107</v>
      </c>
      <c r="F48" s="155" t="s">
        <v>108</v>
      </c>
      <c r="G48" s="155" t="s">
        <v>257</v>
      </c>
      <c r="H48" s="155" t="s">
        <v>258</v>
      </c>
      <c r="I48" s="82">
        <v>39600</v>
      </c>
      <c r="J48" s="82">
        <v>39600</v>
      </c>
      <c r="K48" s="26"/>
      <c r="L48" s="26"/>
      <c r="M48" s="109">
        <v>39600</v>
      </c>
      <c r="N48" s="26"/>
      <c r="O48" s="82"/>
      <c r="P48" s="82"/>
      <c r="Q48" s="82"/>
      <c r="R48" s="82"/>
      <c r="S48" s="82"/>
      <c r="T48" s="82"/>
      <c r="U48" s="82"/>
      <c r="V48" s="82"/>
      <c r="W48" s="82"/>
      <c r="X48" s="82"/>
    </row>
    <row r="49" ht="20.25" customHeight="1" spans="1:24">
      <c r="A49" s="155" t="s">
        <v>70</v>
      </c>
      <c r="B49" s="155" t="s">
        <v>70</v>
      </c>
      <c r="C49" s="155" t="s">
        <v>243</v>
      </c>
      <c r="D49" s="155" t="s">
        <v>244</v>
      </c>
      <c r="E49" s="155" t="s">
        <v>101</v>
      </c>
      <c r="F49" s="155" t="s">
        <v>102</v>
      </c>
      <c r="G49" s="155" t="s">
        <v>259</v>
      </c>
      <c r="H49" s="155" t="s">
        <v>260</v>
      </c>
      <c r="I49" s="82">
        <v>51344</v>
      </c>
      <c r="J49" s="82">
        <v>51344</v>
      </c>
      <c r="K49" s="26"/>
      <c r="L49" s="26"/>
      <c r="M49" s="109">
        <v>51344</v>
      </c>
      <c r="N49" s="26"/>
      <c r="O49" s="82"/>
      <c r="P49" s="82"/>
      <c r="Q49" s="82"/>
      <c r="R49" s="82"/>
      <c r="S49" s="82"/>
      <c r="T49" s="82"/>
      <c r="U49" s="82"/>
      <c r="V49" s="82"/>
      <c r="W49" s="82"/>
      <c r="X49" s="82"/>
    </row>
    <row r="50" ht="20.25" customHeight="1" spans="1:24">
      <c r="A50" s="155" t="s">
        <v>70</v>
      </c>
      <c r="B50" s="155" t="s">
        <v>70</v>
      </c>
      <c r="C50" s="155" t="s">
        <v>243</v>
      </c>
      <c r="D50" s="155" t="s">
        <v>244</v>
      </c>
      <c r="E50" s="155" t="s">
        <v>107</v>
      </c>
      <c r="F50" s="155" t="s">
        <v>108</v>
      </c>
      <c r="G50" s="155" t="s">
        <v>259</v>
      </c>
      <c r="H50" s="155" t="s">
        <v>260</v>
      </c>
      <c r="I50" s="82">
        <v>67474</v>
      </c>
      <c r="J50" s="82">
        <v>67474</v>
      </c>
      <c r="K50" s="26"/>
      <c r="L50" s="26"/>
      <c r="M50" s="109">
        <v>67474</v>
      </c>
      <c r="N50" s="26"/>
      <c r="O50" s="82"/>
      <c r="P50" s="82"/>
      <c r="Q50" s="82"/>
      <c r="R50" s="82"/>
      <c r="S50" s="82"/>
      <c r="T50" s="82"/>
      <c r="U50" s="82"/>
      <c r="V50" s="82"/>
      <c r="W50" s="82"/>
      <c r="X50" s="82"/>
    </row>
    <row r="51" ht="20.25" customHeight="1" spans="1:24">
      <c r="A51" s="155" t="s">
        <v>70</v>
      </c>
      <c r="B51" s="155" t="s">
        <v>70</v>
      </c>
      <c r="C51" s="155" t="s">
        <v>261</v>
      </c>
      <c r="D51" s="155" t="s">
        <v>262</v>
      </c>
      <c r="E51" s="155" t="s">
        <v>101</v>
      </c>
      <c r="F51" s="155" t="s">
        <v>102</v>
      </c>
      <c r="G51" s="155" t="s">
        <v>217</v>
      </c>
      <c r="H51" s="155" t="s">
        <v>218</v>
      </c>
      <c r="I51" s="82">
        <v>416400</v>
      </c>
      <c r="J51" s="82">
        <v>416400</v>
      </c>
      <c r="K51" s="26"/>
      <c r="L51" s="26"/>
      <c r="M51" s="109">
        <v>416400</v>
      </c>
      <c r="N51" s="26"/>
      <c r="O51" s="82"/>
      <c r="P51" s="82"/>
      <c r="Q51" s="82"/>
      <c r="R51" s="82"/>
      <c r="S51" s="82"/>
      <c r="T51" s="82"/>
      <c r="U51" s="82"/>
      <c r="V51" s="82"/>
      <c r="W51" s="82"/>
      <c r="X51" s="82"/>
    </row>
    <row r="52" ht="20.25" customHeight="1" spans="1:24">
      <c r="A52" s="155" t="s">
        <v>70</v>
      </c>
      <c r="B52" s="155" t="s">
        <v>70</v>
      </c>
      <c r="C52" s="155" t="s">
        <v>263</v>
      </c>
      <c r="D52" s="155" t="s">
        <v>264</v>
      </c>
      <c r="E52" s="155" t="s">
        <v>115</v>
      </c>
      <c r="F52" s="155" t="s">
        <v>116</v>
      </c>
      <c r="G52" s="155" t="s">
        <v>265</v>
      </c>
      <c r="H52" s="155" t="s">
        <v>266</v>
      </c>
      <c r="I52" s="82">
        <v>653981</v>
      </c>
      <c r="J52" s="82">
        <v>653981</v>
      </c>
      <c r="K52" s="26"/>
      <c r="L52" s="26"/>
      <c r="M52" s="109">
        <v>653981</v>
      </c>
      <c r="N52" s="26"/>
      <c r="O52" s="82"/>
      <c r="P52" s="82"/>
      <c r="Q52" s="82"/>
      <c r="R52" s="82"/>
      <c r="S52" s="82"/>
      <c r="T52" s="82"/>
      <c r="U52" s="82"/>
      <c r="V52" s="82"/>
      <c r="W52" s="82"/>
      <c r="X52" s="82"/>
    </row>
    <row r="53" ht="20.25" customHeight="1" spans="1:24">
      <c r="A53" s="155" t="s">
        <v>70</v>
      </c>
      <c r="B53" s="155" t="s">
        <v>70</v>
      </c>
      <c r="C53" s="155" t="s">
        <v>263</v>
      </c>
      <c r="D53" s="155" t="s">
        <v>264</v>
      </c>
      <c r="E53" s="155" t="s">
        <v>117</v>
      </c>
      <c r="F53" s="155" t="s">
        <v>118</v>
      </c>
      <c r="G53" s="155" t="s">
        <v>265</v>
      </c>
      <c r="H53" s="155" t="s">
        <v>266</v>
      </c>
      <c r="I53" s="82">
        <v>174735</v>
      </c>
      <c r="J53" s="82">
        <v>174735</v>
      </c>
      <c r="K53" s="26"/>
      <c r="L53" s="26"/>
      <c r="M53" s="109">
        <v>174735</v>
      </c>
      <c r="N53" s="26"/>
      <c r="O53" s="82"/>
      <c r="P53" s="82"/>
      <c r="Q53" s="82"/>
      <c r="R53" s="82"/>
      <c r="S53" s="82"/>
      <c r="T53" s="82"/>
      <c r="U53" s="82"/>
      <c r="V53" s="82"/>
      <c r="W53" s="82"/>
      <c r="X53" s="82"/>
    </row>
    <row r="54" ht="20.25" customHeight="1" spans="1:24">
      <c r="A54" s="155" t="s">
        <v>70</v>
      </c>
      <c r="B54" s="155" t="s">
        <v>70</v>
      </c>
      <c r="C54" s="155" t="s">
        <v>267</v>
      </c>
      <c r="D54" s="155" t="s">
        <v>189</v>
      </c>
      <c r="E54" s="155" t="s">
        <v>107</v>
      </c>
      <c r="F54" s="155" t="s">
        <v>108</v>
      </c>
      <c r="G54" s="155" t="s">
        <v>268</v>
      </c>
      <c r="H54" s="155" t="s">
        <v>189</v>
      </c>
      <c r="I54" s="82">
        <v>2000</v>
      </c>
      <c r="J54" s="82">
        <v>2000</v>
      </c>
      <c r="K54" s="26"/>
      <c r="L54" s="26"/>
      <c r="M54" s="109">
        <v>2000</v>
      </c>
      <c r="N54" s="26"/>
      <c r="O54" s="82"/>
      <c r="P54" s="82"/>
      <c r="Q54" s="82"/>
      <c r="R54" s="82"/>
      <c r="S54" s="82"/>
      <c r="T54" s="82"/>
      <c r="U54" s="82"/>
      <c r="V54" s="82"/>
      <c r="W54" s="82"/>
      <c r="X54" s="82"/>
    </row>
    <row r="55" ht="20.25" customHeight="1" spans="1:24">
      <c r="A55" s="155" t="s">
        <v>70</v>
      </c>
      <c r="B55" s="155" t="s">
        <v>70</v>
      </c>
      <c r="C55" s="155" t="s">
        <v>269</v>
      </c>
      <c r="D55" s="155" t="s">
        <v>270</v>
      </c>
      <c r="E55" s="155" t="s">
        <v>101</v>
      </c>
      <c r="F55" s="155" t="s">
        <v>102</v>
      </c>
      <c r="G55" s="155" t="s">
        <v>271</v>
      </c>
      <c r="H55" s="155" t="s">
        <v>270</v>
      </c>
      <c r="I55" s="82">
        <v>60000</v>
      </c>
      <c r="J55" s="82">
        <v>60000</v>
      </c>
      <c r="K55" s="26"/>
      <c r="L55" s="26"/>
      <c r="M55" s="109">
        <v>60000</v>
      </c>
      <c r="N55" s="26"/>
      <c r="O55" s="82"/>
      <c r="P55" s="82"/>
      <c r="Q55" s="82"/>
      <c r="R55" s="82"/>
      <c r="S55" s="82"/>
      <c r="T55" s="82"/>
      <c r="U55" s="82"/>
      <c r="V55" s="82"/>
      <c r="W55" s="82"/>
      <c r="X55" s="82"/>
    </row>
    <row r="56" ht="20.25" customHeight="1" spans="1:24">
      <c r="A56" s="155" t="s">
        <v>70</v>
      </c>
      <c r="B56" s="155" t="s">
        <v>70</v>
      </c>
      <c r="C56" s="155" t="s">
        <v>269</v>
      </c>
      <c r="D56" s="155" t="s">
        <v>270</v>
      </c>
      <c r="E56" s="155" t="s">
        <v>101</v>
      </c>
      <c r="F56" s="155" t="s">
        <v>102</v>
      </c>
      <c r="G56" s="155" t="s">
        <v>271</v>
      </c>
      <c r="H56" s="155" t="s">
        <v>270</v>
      </c>
      <c r="I56" s="82">
        <v>10575</v>
      </c>
      <c r="J56" s="82">
        <v>10575</v>
      </c>
      <c r="K56" s="26"/>
      <c r="L56" s="26"/>
      <c r="M56" s="109">
        <v>10575</v>
      </c>
      <c r="N56" s="26"/>
      <c r="O56" s="82"/>
      <c r="P56" s="82"/>
      <c r="Q56" s="82"/>
      <c r="R56" s="82"/>
      <c r="S56" s="82"/>
      <c r="T56" s="82"/>
      <c r="U56" s="82"/>
      <c r="V56" s="82"/>
      <c r="W56" s="82"/>
      <c r="X56" s="82"/>
    </row>
    <row r="57" ht="20.25" customHeight="1" spans="1:24">
      <c r="A57" s="155" t="s">
        <v>70</v>
      </c>
      <c r="B57" s="155" t="s">
        <v>70</v>
      </c>
      <c r="C57" s="155" t="s">
        <v>269</v>
      </c>
      <c r="D57" s="155" t="s">
        <v>270</v>
      </c>
      <c r="E57" s="155" t="s">
        <v>107</v>
      </c>
      <c r="F57" s="155" t="s">
        <v>108</v>
      </c>
      <c r="G57" s="155" t="s">
        <v>271</v>
      </c>
      <c r="H57" s="155" t="s">
        <v>270</v>
      </c>
      <c r="I57" s="82">
        <v>18612</v>
      </c>
      <c r="J57" s="82">
        <v>18612</v>
      </c>
      <c r="K57" s="26"/>
      <c r="L57" s="26"/>
      <c r="M57" s="109">
        <v>18612</v>
      </c>
      <c r="N57" s="26"/>
      <c r="O57" s="82"/>
      <c r="P57" s="82"/>
      <c r="Q57" s="82"/>
      <c r="R57" s="82"/>
      <c r="S57" s="82"/>
      <c r="T57" s="82"/>
      <c r="U57" s="82"/>
      <c r="V57" s="82"/>
      <c r="W57" s="82"/>
      <c r="X57" s="82"/>
    </row>
    <row r="58" ht="20.25" customHeight="1" spans="1:24">
      <c r="A58" s="155" t="s">
        <v>70</v>
      </c>
      <c r="B58" s="155" t="s">
        <v>70</v>
      </c>
      <c r="C58" s="155" t="s">
        <v>269</v>
      </c>
      <c r="D58" s="155" t="s">
        <v>270</v>
      </c>
      <c r="E58" s="155" t="s">
        <v>107</v>
      </c>
      <c r="F58" s="155" t="s">
        <v>108</v>
      </c>
      <c r="G58" s="155" t="s">
        <v>271</v>
      </c>
      <c r="H58" s="155" t="s">
        <v>270</v>
      </c>
      <c r="I58" s="82">
        <v>105600</v>
      </c>
      <c r="J58" s="82">
        <v>105600</v>
      </c>
      <c r="K58" s="26"/>
      <c r="L58" s="26"/>
      <c r="M58" s="109">
        <v>105600</v>
      </c>
      <c r="N58" s="26"/>
      <c r="O58" s="82"/>
      <c r="P58" s="82"/>
      <c r="Q58" s="82"/>
      <c r="R58" s="82"/>
      <c r="S58" s="82"/>
      <c r="T58" s="82"/>
      <c r="U58" s="82"/>
      <c r="V58" s="82"/>
      <c r="W58" s="82"/>
      <c r="X58" s="82"/>
    </row>
    <row r="59" ht="17.25" customHeight="1" spans="1:24">
      <c r="A59" s="38" t="s">
        <v>184</v>
      </c>
      <c r="B59" s="39"/>
      <c r="C59" s="156"/>
      <c r="D59" s="156"/>
      <c r="E59" s="156"/>
      <c r="F59" s="156"/>
      <c r="G59" s="156"/>
      <c r="H59" s="157"/>
      <c r="I59" s="82">
        <v>13628579.95</v>
      </c>
      <c r="J59" s="82">
        <v>13628579.95</v>
      </c>
      <c r="K59" s="82"/>
      <c r="L59" s="82"/>
      <c r="M59" s="109">
        <v>13628579.95</v>
      </c>
      <c r="N59" s="82"/>
      <c r="O59" s="82"/>
      <c r="P59" s="82"/>
      <c r="Q59" s="82"/>
      <c r="R59" s="82"/>
      <c r="S59" s="82"/>
      <c r="T59" s="82"/>
      <c r="U59" s="82"/>
      <c r="V59" s="82"/>
      <c r="W59" s="82"/>
      <c r="X59" s="82"/>
    </row>
  </sheetData>
  <mergeCells count="31">
    <mergeCell ref="A2:X2"/>
    <mergeCell ref="A3:H3"/>
    <mergeCell ref="I4:X4"/>
    <mergeCell ref="J5:N5"/>
    <mergeCell ref="O5:Q5"/>
    <mergeCell ref="S5:X5"/>
    <mergeCell ref="A59:H5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18"/>
  <sheetViews>
    <sheetView showZeros="0" topLeftCell="A17" workbookViewId="0">
      <selection activeCell="B36" sqref="B36"/>
    </sheetView>
  </sheetViews>
  <sheetFormatPr defaultColWidth="9.13333333333333" defaultRowHeight="14.25" customHeight="1"/>
  <cols>
    <col min="1" max="1" width="18.725" customWidth="1"/>
    <col min="2" max="2" width="22.8166666666667" customWidth="1"/>
    <col min="3" max="3" width="38.4583333333333" customWidth="1"/>
    <col min="4" max="4" width="19.1833333333333" customWidth="1"/>
    <col min="5" max="5" width="15.9083333333333" customWidth="1"/>
    <col min="6" max="6" width="19.5416666666667" customWidth="1"/>
    <col min="7" max="7" width="16.6333333333333" customWidth="1"/>
    <col min="8" max="8" width="18.5416666666667" customWidth="1"/>
    <col min="9" max="13" width="20" customWidth="1"/>
    <col min="14" max="14" width="12.2833333333333" customWidth="1"/>
    <col min="15" max="15" width="12.7083333333333" customWidth="1"/>
    <col min="16" max="16" width="11.1333333333333" customWidth="1"/>
    <col min="17" max="21" width="19.8583333333333" customWidth="1"/>
    <col min="22" max="22" width="20" customWidth="1"/>
    <col min="23" max="23" width="19.8583333333333" customWidth="1"/>
  </cols>
  <sheetData>
    <row r="1" ht="13.5" customHeight="1" spans="1:23">
      <c r="B1" s="141"/>
      <c r="E1" s="30"/>
      <c r="F1" s="30"/>
      <c r="G1" s="30"/>
      <c r="H1" s="30"/>
      <c r="U1" s="141"/>
      <c r="W1" s="142" t="s">
        <v>272</v>
      </c>
    </row>
    <row r="2" ht="46.5" customHeight="1" spans="1:23">
      <c r="A2" s="4" t="str">
        <f>"2026"&amp;"年部门项目支出预算表"</f>
        <v>2026年部门项目支出预算表</v>
      </c>
      <c r="B2" s="4"/>
      <c r="C2" s="4"/>
      <c r="D2" s="4"/>
      <c r="E2" s="4"/>
      <c r="F2" s="4"/>
      <c r="G2" s="4"/>
      <c r="H2" s="4"/>
      <c r="I2" s="4"/>
      <c r="J2" s="4"/>
      <c r="K2" s="4"/>
      <c r="L2" s="4"/>
      <c r="M2" s="4"/>
      <c r="N2" s="4"/>
      <c r="O2" s="4"/>
      <c r="P2" s="4"/>
      <c r="Q2" s="4"/>
      <c r="R2" s="4"/>
      <c r="S2" s="4"/>
      <c r="T2" s="4"/>
      <c r="U2" s="4"/>
      <c r="V2" s="4"/>
      <c r="W2" s="4"/>
    </row>
    <row r="3" ht="13.5" customHeight="1" spans="1:23">
      <c r="A3" s="5" t="str">
        <f>"单位名称："&amp;"嵩明县财政局"</f>
        <v>单位名称：嵩明县财政局</v>
      </c>
      <c r="B3" s="6"/>
      <c r="C3" s="6"/>
      <c r="D3" s="6"/>
      <c r="E3" s="6"/>
      <c r="F3" s="6"/>
      <c r="G3" s="6"/>
      <c r="H3" s="6"/>
      <c r="I3" s="8"/>
      <c r="J3" s="8"/>
      <c r="K3" s="8"/>
      <c r="L3" s="8"/>
      <c r="M3" s="8"/>
      <c r="N3" s="8"/>
      <c r="O3" s="8"/>
      <c r="P3" s="8"/>
      <c r="Q3" s="8"/>
      <c r="U3" s="141"/>
      <c r="W3" s="115" t="s">
        <v>1</v>
      </c>
    </row>
    <row r="4" ht="21.75" customHeight="1" spans="1:23">
      <c r="A4" s="10" t="s">
        <v>273</v>
      </c>
      <c r="B4" s="11" t="s">
        <v>195</v>
      </c>
      <c r="C4" s="10" t="s">
        <v>196</v>
      </c>
      <c r="D4" s="10" t="s">
        <v>274</v>
      </c>
      <c r="E4" s="11" t="s">
        <v>197</v>
      </c>
      <c r="F4" s="11" t="s">
        <v>198</v>
      </c>
      <c r="G4" s="11" t="s">
        <v>275</v>
      </c>
      <c r="H4" s="11" t="s">
        <v>276</v>
      </c>
      <c r="I4" s="31" t="s">
        <v>55</v>
      </c>
      <c r="J4" s="12" t="s">
        <v>277</v>
      </c>
      <c r="K4" s="13"/>
      <c r="L4" s="13"/>
      <c r="M4" s="14"/>
      <c r="N4" s="12" t="s">
        <v>203</v>
      </c>
      <c r="O4" s="13"/>
      <c r="P4" s="14"/>
      <c r="Q4" s="11" t="s">
        <v>61</v>
      </c>
      <c r="R4" s="12" t="s">
        <v>62</v>
      </c>
      <c r="S4" s="13"/>
      <c r="T4" s="13"/>
      <c r="U4" s="13"/>
      <c r="V4" s="13"/>
      <c r="W4" s="14"/>
    </row>
    <row r="5" ht="21.75" customHeight="1" spans="1:23">
      <c r="A5" s="15"/>
      <c r="B5" s="32"/>
      <c r="C5" s="15"/>
      <c r="D5" s="15"/>
      <c r="E5" s="16"/>
      <c r="F5" s="16"/>
      <c r="G5" s="16"/>
      <c r="H5" s="16"/>
      <c r="I5" s="32"/>
      <c r="J5" s="143" t="s">
        <v>58</v>
      </c>
      <c r="K5" s="144"/>
      <c r="L5" s="11" t="s">
        <v>59</v>
      </c>
      <c r="M5" s="11" t="s">
        <v>60</v>
      </c>
      <c r="N5" s="11" t="s">
        <v>58</v>
      </c>
      <c r="O5" s="11" t="s">
        <v>59</v>
      </c>
      <c r="P5" s="11" t="s">
        <v>60</v>
      </c>
      <c r="Q5" s="16"/>
      <c r="R5" s="11" t="s">
        <v>57</v>
      </c>
      <c r="S5" s="11" t="s">
        <v>64</v>
      </c>
      <c r="T5" s="11" t="s">
        <v>209</v>
      </c>
      <c r="U5" s="11" t="s">
        <v>66</v>
      </c>
      <c r="V5" s="11" t="s">
        <v>67</v>
      </c>
      <c r="W5" s="11" t="s">
        <v>68</v>
      </c>
    </row>
    <row r="6" ht="21" customHeight="1" spans="1:23">
      <c r="A6" s="32"/>
      <c r="B6" s="32"/>
      <c r="C6" s="32"/>
      <c r="D6" s="32"/>
      <c r="E6" s="32"/>
      <c r="F6" s="32"/>
      <c r="G6" s="32"/>
      <c r="H6" s="32"/>
      <c r="I6" s="32"/>
      <c r="J6" s="145" t="s">
        <v>57</v>
      </c>
      <c r="K6" s="146"/>
      <c r="L6" s="32"/>
      <c r="M6" s="32"/>
      <c r="N6" s="32"/>
      <c r="O6" s="32"/>
      <c r="P6" s="32"/>
      <c r="Q6" s="32"/>
      <c r="R6" s="32"/>
      <c r="S6" s="32"/>
      <c r="T6" s="32"/>
      <c r="U6" s="32"/>
      <c r="V6" s="32"/>
      <c r="W6" s="32"/>
    </row>
    <row r="7" ht="39.75" customHeight="1" spans="1:23">
      <c r="A7" s="18"/>
      <c r="B7" s="20"/>
      <c r="C7" s="18"/>
      <c r="D7" s="18"/>
      <c r="E7" s="19"/>
      <c r="F7" s="19"/>
      <c r="G7" s="19"/>
      <c r="H7" s="19"/>
      <c r="I7" s="20"/>
      <c r="J7" s="70" t="s">
        <v>57</v>
      </c>
      <c r="K7" s="70" t="s">
        <v>278</v>
      </c>
      <c r="L7" s="19"/>
      <c r="M7" s="19"/>
      <c r="N7" s="19"/>
      <c r="O7" s="19"/>
      <c r="P7" s="19"/>
      <c r="Q7" s="19"/>
      <c r="R7" s="19"/>
      <c r="S7" s="19"/>
      <c r="T7" s="19"/>
      <c r="U7" s="20"/>
      <c r="V7" s="19"/>
      <c r="W7" s="19"/>
    </row>
    <row r="8" ht="15" customHeight="1" spans="1:23">
      <c r="A8" s="21">
        <v>1</v>
      </c>
      <c r="B8" s="21">
        <v>2</v>
      </c>
      <c r="C8" s="21">
        <v>3</v>
      </c>
      <c r="D8" s="21">
        <v>4</v>
      </c>
      <c r="E8" s="21">
        <v>5</v>
      </c>
      <c r="F8" s="21">
        <v>6</v>
      </c>
      <c r="G8" s="21">
        <v>7</v>
      </c>
      <c r="H8" s="21">
        <v>8</v>
      </c>
      <c r="I8" s="21">
        <v>9</v>
      </c>
      <c r="J8" s="21">
        <v>10</v>
      </c>
      <c r="K8" s="21">
        <v>11</v>
      </c>
      <c r="L8" s="33">
        <v>12</v>
      </c>
      <c r="M8" s="33">
        <v>13</v>
      </c>
      <c r="N8" s="33">
        <v>14</v>
      </c>
      <c r="O8" s="33">
        <v>15</v>
      </c>
      <c r="P8" s="33">
        <v>16</v>
      </c>
      <c r="Q8" s="33">
        <v>17</v>
      </c>
      <c r="R8" s="33">
        <v>18</v>
      </c>
      <c r="S8" s="33">
        <v>19</v>
      </c>
      <c r="T8" s="33">
        <v>20</v>
      </c>
      <c r="U8" s="21">
        <v>21</v>
      </c>
      <c r="V8" s="33">
        <v>22</v>
      </c>
      <c r="W8" s="21">
        <v>23</v>
      </c>
    </row>
    <row r="9" ht="21.75" customHeight="1" spans="1:23">
      <c r="A9" s="72" t="s">
        <v>279</v>
      </c>
      <c r="B9" s="72" t="s">
        <v>280</v>
      </c>
      <c r="C9" s="72" t="s">
        <v>281</v>
      </c>
      <c r="D9" s="72" t="s">
        <v>70</v>
      </c>
      <c r="E9" s="72" t="s">
        <v>123</v>
      </c>
      <c r="F9" s="72" t="s">
        <v>124</v>
      </c>
      <c r="G9" s="72" t="s">
        <v>265</v>
      </c>
      <c r="H9" s="72" t="s">
        <v>266</v>
      </c>
      <c r="I9" s="82">
        <v>14820</v>
      </c>
      <c r="J9" s="82">
        <v>14820</v>
      </c>
      <c r="K9" s="109">
        <v>14820</v>
      </c>
      <c r="L9" s="82"/>
      <c r="M9" s="82"/>
      <c r="N9" s="82"/>
      <c r="O9" s="82"/>
      <c r="P9" s="82"/>
      <c r="Q9" s="82"/>
      <c r="R9" s="82"/>
      <c r="S9" s="82"/>
      <c r="T9" s="82"/>
      <c r="U9" s="82"/>
      <c r="V9" s="82"/>
      <c r="W9" s="82"/>
    </row>
    <row r="10" ht="21.75" customHeight="1" spans="1:23">
      <c r="A10" s="72" t="s">
        <v>282</v>
      </c>
      <c r="B10" s="72" t="s">
        <v>283</v>
      </c>
      <c r="C10" s="72" t="s">
        <v>284</v>
      </c>
      <c r="D10" s="72" t="s">
        <v>70</v>
      </c>
      <c r="E10" s="72" t="s">
        <v>103</v>
      </c>
      <c r="F10" s="72" t="s">
        <v>104</v>
      </c>
      <c r="G10" s="72" t="s">
        <v>257</v>
      </c>
      <c r="H10" s="72" t="s">
        <v>258</v>
      </c>
      <c r="I10" s="82">
        <v>114000</v>
      </c>
      <c r="J10" s="82">
        <v>114000</v>
      </c>
      <c r="K10" s="109">
        <v>114000</v>
      </c>
      <c r="L10" s="82"/>
      <c r="M10" s="82"/>
      <c r="N10" s="82"/>
      <c r="O10" s="82"/>
      <c r="P10" s="82"/>
      <c r="Q10" s="82"/>
      <c r="R10" s="82"/>
      <c r="S10" s="82"/>
      <c r="T10" s="82"/>
      <c r="U10" s="82"/>
      <c r="V10" s="82"/>
      <c r="W10" s="82"/>
    </row>
    <row r="11" ht="21.75" customHeight="1" spans="1:23">
      <c r="A11" s="72" t="s">
        <v>282</v>
      </c>
      <c r="B11" s="72" t="s">
        <v>285</v>
      </c>
      <c r="C11" s="72" t="s">
        <v>286</v>
      </c>
      <c r="D11" s="72" t="s">
        <v>70</v>
      </c>
      <c r="E11" s="72" t="s">
        <v>109</v>
      </c>
      <c r="F11" s="72" t="s">
        <v>110</v>
      </c>
      <c r="G11" s="72" t="s">
        <v>259</v>
      </c>
      <c r="H11" s="72" t="s">
        <v>260</v>
      </c>
      <c r="I11" s="82">
        <v>50000</v>
      </c>
      <c r="J11" s="82">
        <v>50000</v>
      </c>
      <c r="K11" s="109">
        <v>50000</v>
      </c>
      <c r="L11" s="82"/>
      <c r="M11" s="82"/>
      <c r="N11" s="82"/>
      <c r="O11" s="82"/>
      <c r="P11" s="82"/>
      <c r="Q11" s="82"/>
      <c r="R11" s="82"/>
      <c r="S11" s="82"/>
      <c r="T11" s="82"/>
      <c r="U11" s="82"/>
      <c r="V11" s="82"/>
      <c r="W11" s="82"/>
    </row>
    <row r="12" ht="21.75" customHeight="1" spans="1:23">
      <c r="A12" s="72" t="s">
        <v>282</v>
      </c>
      <c r="B12" s="72" t="s">
        <v>285</v>
      </c>
      <c r="C12" s="72" t="s">
        <v>286</v>
      </c>
      <c r="D12" s="72" t="s">
        <v>70</v>
      </c>
      <c r="E12" s="72" t="s">
        <v>109</v>
      </c>
      <c r="F12" s="72" t="s">
        <v>110</v>
      </c>
      <c r="G12" s="72" t="s">
        <v>287</v>
      </c>
      <c r="H12" s="72" t="s">
        <v>288</v>
      </c>
      <c r="I12" s="82">
        <v>269500</v>
      </c>
      <c r="J12" s="82">
        <v>269500</v>
      </c>
      <c r="K12" s="109">
        <v>269500</v>
      </c>
      <c r="L12" s="82"/>
      <c r="M12" s="82"/>
      <c r="N12" s="82"/>
      <c r="O12" s="82"/>
      <c r="P12" s="82"/>
      <c r="Q12" s="82"/>
      <c r="R12" s="82"/>
      <c r="S12" s="82"/>
      <c r="T12" s="82"/>
      <c r="U12" s="82"/>
      <c r="V12" s="82"/>
      <c r="W12" s="82"/>
    </row>
    <row r="13" ht="21.75" customHeight="1" spans="1:23">
      <c r="A13" s="72" t="s">
        <v>282</v>
      </c>
      <c r="B13" s="72" t="s">
        <v>285</v>
      </c>
      <c r="C13" s="72" t="s">
        <v>286</v>
      </c>
      <c r="D13" s="72" t="s">
        <v>70</v>
      </c>
      <c r="E13" s="72" t="s">
        <v>109</v>
      </c>
      <c r="F13" s="72" t="s">
        <v>110</v>
      </c>
      <c r="G13" s="72" t="s">
        <v>289</v>
      </c>
      <c r="H13" s="72" t="s">
        <v>290</v>
      </c>
      <c r="I13" s="82">
        <v>35500</v>
      </c>
      <c r="J13" s="82">
        <v>35500</v>
      </c>
      <c r="K13" s="109">
        <v>35500</v>
      </c>
      <c r="L13" s="82"/>
      <c r="M13" s="82"/>
      <c r="N13" s="82"/>
      <c r="O13" s="82"/>
      <c r="P13" s="82"/>
      <c r="Q13" s="82"/>
      <c r="R13" s="82"/>
      <c r="S13" s="82"/>
      <c r="T13" s="82"/>
      <c r="U13" s="82"/>
      <c r="V13" s="82"/>
      <c r="W13" s="82"/>
    </row>
    <row r="14" ht="21.75" customHeight="1" spans="1:23">
      <c r="A14" s="72" t="s">
        <v>282</v>
      </c>
      <c r="B14" s="72" t="s">
        <v>291</v>
      </c>
      <c r="C14" s="72" t="s">
        <v>292</v>
      </c>
      <c r="D14" s="72" t="s">
        <v>70</v>
      </c>
      <c r="E14" s="72" t="s">
        <v>105</v>
      </c>
      <c r="F14" s="72" t="s">
        <v>106</v>
      </c>
      <c r="G14" s="72" t="s">
        <v>287</v>
      </c>
      <c r="H14" s="72" t="s">
        <v>288</v>
      </c>
      <c r="I14" s="82">
        <v>35000</v>
      </c>
      <c r="J14" s="82">
        <v>35000</v>
      </c>
      <c r="K14" s="109">
        <v>35000</v>
      </c>
      <c r="L14" s="82"/>
      <c r="M14" s="82"/>
      <c r="N14" s="82"/>
      <c r="O14" s="82"/>
      <c r="P14" s="82"/>
      <c r="Q14" s="82"/>
      <c r="R14" s="82"/>
      <c r="S14" s="82"/>
      <c r="T14" s="82"/>
      <c r="U14" s="82"/>
      <c r="V14" s="82"/>
      <c r="W14" s="82"/>
    </row>
    <row r="15" ht="21.75" customHeight="1" spans="1:23">
      <c r="A15" s="72" t="s">
        <v>282</v>
      </c>
      <c r="B15" s="72" t="s">
        <v>293</v>
      </c>
      <c r="C15" s="72" t="s">
        <v>294</v>
      </c>
      <c r="D15" s="72" t="s">
        <v>70</v>
      </c>
      <c r="E15" s="72" t="s">
        <v>109</v>
      </c>
      <c r="F15" s="72" t="s">
        <v>110</v>
      </c>
      <c r="G15" s="72" t="s">
        <v>259</v>
      </c>
      <c r="H15" s="72" t="s">
        <v>260</v>
      </c>
      <c r="I15" s="82">
        <v>90000</v>
      </c>
      <c r="J15" s="82">
        <v>90000</v>
      </c>
      <c r="K15" s="109">
        <v>90000</v>
      </c>
      <c r="L15" s="82"/>
      <c r="M15" s="82"/>
      <c r="N15" s="82"/>
      <c r="O15" s="82"/>
      <c r="P15" s="82"/>
      <c r="Q15" s="82"/>
      <c r="R15" s="82"/>
      <c r="S15" s="82"/>
      <c r="T15" s="82"/>
      <c r="U15" s="82"/>
      <c r="V15" s="82"/>
      <c r="W15" s="82"/>
    </row>
    <row r="16" ht="21.75" customHeight="1" spans="1:23">
      <c r="A16" s="72" t="s">
        <v>282</v>
      </c>
      <c r="B16" s="72" t="s">
        <v>295</v>
      </c>
      <c r="C16" s="72" t="s">
        <v>296</v>
      </c>
      <c r="D16" s="72" t="s">
        <v>70</v>
      </c>
      <c r="E16" s="72" t="s">
        <v>109</v>
      </c>
      <c r="F16" s="72" t="s">
        <v>110</v>
      </c>
      <c r="G16" s="72" t="s">
        <v>253</v>
      </c>
      <c r="H16" s="72" t="s">
        <v>254</v>
      </c>
      <c r="I16" s="82">
        <v>245300</v>
      </c>
      <c r="J16" s="82">
        <v>245300</v>
      </c>
      <c r="K16" s="109">
        <v>245300</v>
      </c>
      <c r="L16" s="82"/>
      <c r="M16" s="82"/>
      <c r="N16" s="82"/>
      <c r="O16" s="82"/>
      <c r="P16" s="82"/>
      <c r="Q16" s="82"/>
      <c r="R16" s="82"/>
      <c r="S16" s="82"/>
      <c r="T16" s="82"/>
      <c r="U16" s="82"/>
      <c r="V16" s="82"/>
      <c r="W16" s="82"/>
    </row>
    <row r="17" ht="30" customHeight="1" spans="1:23">
      <c r="A17" s="72" t="s">
        <v>282</v>
      </c>
      <c r="B17" s="72" t="s">
        <v>297</v>
      </c>
      <c r="C17" s="72" t="s">
        <v>298</v>
      </c>
      <c r="D17" s="72" t="s">
        <v>70</v>
      </c>
      <c r="E17" s="72" t="s">
        <v>109</v>
      </c>
      <c r="F17" s="72" t="s">
        <v>110</v>
      </c>
      <c r="G17" s="72" t="s">
        <v>287</v>
      </c>
      <c r="H17" s="72" t="s">
        <v>288</v>
      </c>
      <c r="I17" s="82">
        <v>360000</v>
      </c>
      <c r="J17" s="82">
        <v>360000</v>
      </c>
      <c r="K17" s="109">
        <v>360000</v>
      </c>
      <c r="L17" s="82"/>
      <c r="M17" s="82"/>
      <c r="N17" s="82"/>
      <c r="O17" s="82"/>
      <c r="P17" s="82"/>
      <c r="Q17" s="82"/>
      <c r="R17" s="82"/>
      <c r="S17" s="82"/>
      <c r="T17" s="82"/>
      <c r="U17" s="82"/>
      <c r="V17" s="82"/>
      <c r="W17" s="82"/>
    </row>
    <row r="18" ht="18.75" customHeight="1" spans="1:23">
      <c r="A18" s="38" t="s">
        <v>184</v>
      </c>
      <c r="B18" s="39"/>
      <c r="C18" s="39"/>
      <c r="D18" s="39"/>
      <c r="E18" s="39"/>
      <c r="F18" s="39"/>
      <c r="G18" s="39"/>
      <c r="H18" s="40"/>
      <c r="I18" s="82">
        <v>1214120</v>
      </c>
      <c r="J18" s="82">
        <v>1214120</v>
      </c>
      <c r="K18" s="109">
        <v>1214120</v>
      </c>
      <c r="L18" s="82"/>
      <c r="M18" s="82"/>
      <c r="N18" s="82"/>
      <c r="O18" s="82"/>
      <c r="P18" s="82"/>
      <c r="Q18" s="82"/>
      <c r="R18" s="82"/>
      <c r="S18" s="82"/>
      <c r="T18" s="82"/>
      <c r="U18" s="82"/>
      <c r="V18" s="82"/>
      <c r="W18" s="82"/>
    </row>
  </sheetData>
  <mergeCells count="28">
    <mergeCell ref="A2:W2"/>
    <mergeCell ref="A3:H3"/>
    <mergeCell ref="J4:M4"/>
    <mergeCell ref="N4:P4"/>
    <mergeCell ref="R4:W4"/>
    <mergeCell ref="A18:H18"/>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28"/>
  <sheetViews>
    <sheetView showZeros="0" topLeftCell="A68" workbookViewId="0">
      <selection activeCell="C93" sqref="C93"/>
    </sheetView>
  </sheetViews>
  <sheetFormatPr defaultColWidth="9.13333333333333" defaultRowHeight="12" customHeight="1"/>
  <cols>
    <col min="1" max="1" width="24.8166666666667" customWidth="1"/>
    <col min="2" max="2" width="24" customWidth="1"/>
    <col min="3" max="3" width="15.9083333333333" customWidth="1"/>
    <col min="4" max="4" width="17.275" customWidth="1"/>
    <col min="5" max="5" width="23.575" customWidth="1"/>
    <col min="6" max="6" width="11.2833333333333" customWidth="1"/>
    <col min="7" max="7" width="17.275" customWidth="1"/>
    <col min="8" max="8" width="13.3666666666667" customWidth="1"/>
    <col min="9" max="9" width="13.4166666666667" customWidth="1"/>
    <col min="10" max="10" width="18.8583333333333" customWidth="1"/>
  </cols>
  <sheetData>
    <row r="1" ht="18" customHeight="1" spans="1:10">
      <c r="J1" s="3" t="s">
        <v>299</v>
      </c>
    </row>
    <row r="2" ht="39.75" customHeight="1" spans="1:10">
      <c r="A2" s="68" t="str">
        <f>"2026"&amp;"年部门项目支出绩效目标表"</f>
        <v>2026年部门项目支出绩效目标表</v>
      </c>
      <c r="B2" s="4"/>
      <c r="C2" s="4"/>
      <c r="D2" s="4"/>
      <c r="E2" s="4"/>
      <c r="F2" s="69"/>
      <c r="G2" s="4"/>
      <c r="H2" s="69"/>
      <c r="I2" s="69"/>
      <c r="J2" s="4"/>
    </row>
    <row r="3" ht="17.25" customHeight="1" spans="1:10">
      <c r="A3" s="5" t="str">
        <f>"单位名称："&amp;"嵩明县财政局"</f>
        <v>单位名称：嵩明县财政局</v>
      </c>
    </row>
    <row r="4" ht="44.25" customHeight="1" spans="1:10">
      <c r="A4" s="70" t="s">
        <v>196</v>
      </c>
      <c r="B4" s="70" t="s">
        <v>300</v>
      </c>
      <c r="C4" s="70" t="s">
        <v>301</v>
      </c>
      <c r="D4" s="70" t="s">
        <v>302</v>
      </c>
      <c r="E4" s="70" t="s">
        <v>303</v>
      </c>
      <c r="F4" s="71" t="s">
        <v>304</v>
      </c>
      <c r="G4" s="70" t="s">
        <v>305</v>
      </c>
      <c r="H4" s="71" t="s">
        <v>306</v>
      </c>
      <c r="I4" s="71" t="s">
        <v>307</v>
      </c>
      <c r="J4" s="70" t="s">
        <v>308</v>
      </c>
    </row>
    <row r="5" ht="18.75" customHeight="1" spans="1:10">
      <c r="A5" s="139">
        <v>1</v>
      </c>
      <c r="B5" s="139">
        <v>2</v>
      </c>
      <c r="C5" s="139">
        <v>3</v>
      </c>
      <c r="D5" s="139">
        <v>4</v>
      </c>
      <c r="E5" s="139">
        <v>5</v>
      </c>
      <c r="F5" s="33">
        <v>6</v>
      </c>
      <c r="G5" s="139">
        <v>7</v>
      </c>
      <c r="H5" s="33">
        <v>8</v>
      </c>
      <c r="I5" s="33">
        <v>9</v>
      </c>
      <c r="J5" s="139">
        <v>10</v>
      </c>
    </row>
    <row r="6" ht="42" customHeight="1" spans="1:10">
      <c r="A6" s="34" t="s">
        <v>70</v>
      </c>
      <c r="B6" s="72"/>
      <c r="C6" s="72"/>
      <c r="D6" s="72"/>
      <c r="E6" s="59"/>
      <c r="F6" s="73"/>
      <c r="G6" s="59"/>
      <c r="H6" s="73"/>
      <c r="I6" s="73"/>
      <c r="J6" s="59"/>
    </row>
    <row r="7" ht="42" customHeight="1" spans="1:10">
      <c r="A7" s="140" t="s">
        <v>296</v>
      </c>
      <c r="B7" s="22" t="s">
        <v>309</v>
      </c>
      <c r="C7" s="22" t="s">
        <v>310</v>
      </c>
      <c r="D7" s="22" t="s">
        <v>311</v>
      </c>
      <c r="E7" s="34" t="s">
        <v>312</v>
      </c>
      <c r="F7" s="22" t="s">
        <v>313</v>
      </c>
      <c r="G7" s="34" t="s">
        <v>314</v>
      </c>
      <c r="H7" s="22" t="s">
        <v>315</v>
      </c>
      <c r="I7" s="22" t="s">
        <v>316</v>
      </c>
      <c r="J7" s="34" t="s">
        <v>317</v>
      </c>
    </row>
    <row r="8" ht="42" customHeight="1" spans="1:10">
      <c r="A8" s="140" t="s">
        <v>296</v>
      </c>
      <c r="B8" s="22" t="s">
        <v>309</v>
      </c>
      <c r="C8" s="22" t="s">
        <v>318</v>
      </c>
      <c r="D8" s="22" t="s">
        <v>319</v>
      </c>
      <c r="E8" s="34" t="s">
        <v>320</v>
      </c>
      <c r="F8" s="22" t="s">
        <v>313</v>
      </c>
      <c r="G8" s="34" t="s">
        <v>321</v>
      </c>
      <c r="H8" s="22" t="s">
        <v>315</v>
      </c>
      <c r="I8" s="22" t="s">
        <v>316</v>
      </c>
      <c r="J8" s="34" t="s">
        <v>322</v>
      </c>
    </row>
    <row r="9" ht="42" customHeight="1" spans="1:10">
      <c r="A9" s="140" t="s">
        <v>296</v>
      </c>
      <c r="B9" s="22" t="s">
        <v>309</v>
      </c>
      <c r="C9" s="22" t="s">
        <v>323</v>
      </c>
      <c r="D9" s="22" t="s">
        <v>324</v>
      </c>
      <c r="E9" s="34" t="s">
        <v>325</v>
      </c>
      <c r="F9" s="22" t="s">
        <v>326</v>
      </c>
      <c r="G9" s="34" t="s">
        <v>327</v>
      </c>
      <c r="H9" s="22" t="s">
        <v>328</v>
      </c>
      <c r="I9" s="22" t="s">
        <v>316</v>
      </c>
      <c r="J9" s="34" t="s">
        <v>329</v>
      </c>
    </row>
    <row r="10" ht="42" customHeight="1" spans="1:10">
      <c r="A10" s="140" t="s">
        <v>292</v>
      </c>
      <c r="B10" s="22" t="s">
        <v>330</v>
      </c>
      <c r="C10" s="22" t="s">
        <v>310</v>
      </c>
      <c r="D10" s="22" t="s">
        <v>331</v>
      </c>
      <c r="E10" s="34" t="s">
        <v>332</v>
      </c>
      <c r="F10" s="22" t="s">
        <v>326</v>
      </c>
      <c r="G10" s="34" t="s">
        <v>333</v>
      </c>
      <c r="H10" s="22" t="s">
        <v>328</v>
      </c>
      <c r="I10" s="22" t="s">
        <v>334</v>
      </c>
      <c r="J10" s="34" t="s">
        <v>335</v>
      </c>
    </row>
    <row r="11" ht="42" customHeight="1" spans="1:10">
      <c r="A11" s="140" t="s">
        <v>292</v>
      </c>
      <c r="B11" s="22" t="s">
        <v>330</v>
      </c>
      <c r="C11" s="22" t="s">
        <v>318</v>
      </c>
      <c r="D11" s="22" t="s">
        <v>319</v>
      </c>
      <c r="E11" s="34" t="s">
        <v>336</v>
      </c>
      <c r="F11" s="22" t="s">
        <v>313</v>
      </c>
      <c r="G11" s="34" t="s">
        <v>321</v>
      </c>
      <c r="H11" s="22" t="s">
        <v>315</v>
      </c>
      <c r="I11" s="22" t="s">
        <v>316</v>
      </c>
      <c r="J11" s="34" t="s">
        <v>336</v>
      </c>
    </row>
    <row r="12" ht="42" customHeight="1" spans="1:10">
      <c r="A12" s="140" t="s">
        <v>292</v>
      </c>
      <c r="B12" s="22" t="s">
        <v>330</v>
      </c>
      <c r="C12" s="22" t="s">
        <v>323</v>
      </c>
      <c r="D12" s="22" t="s">
        <v>324</v>
      </c>
      <c r="E12" s="34" t="s">
        <v>337</v>
      </c>
      <c r="F12" s="22" t="s">
        <v>313</v>
      </c>
      <c r="G12" s="34" t="s">
        <v>327</v>
      </c>
      <c r="H12" s="22" t="s">
        <v>328</v>
      </c>
      <c r="I12" s="22" t="s">
        <v>316</v>
      </c>
      <c r="J12" s="34" t="s">
        <v>338</v>
      </c>
    </row>
    <row r="13" ht="42" customHeight="1" spans="1:10">
      <c r="A13" s="140" t="s">
        <v>286</v>
      </c>
      <c r="B13" s="22" t="s">
        <v>339</v>
      </c>
      <c r="C13" s="22" t="s">
        <v>310</v>
      </c>
      <c r="D13" s="22" t="s">
        <v>340</v>
      </c>
      <c r="E13" s="34" t="s">
        <v>341</v>
      </c>
      <c r="F13" s="22" t="s">
        <v>326</v>
      </c>
      <c r="G13" s="34" t="s">
        <v>82</v>
      </c>
      <c r="H13" s="22" t="s">
        <v>342</v>
      </c>
      <c r="I13" s="22" t="s">
        <v>334</v>
      </c>
      <c r="J13" s="34" t="s">
        <v>343</v>
      </c>
    </row>
    <row r="14" ht="96" customHeight="1" spans="1:10">
      <c r="A14" s="140" t="s">
        <v>286</v>
      </c>
      <c r="B14" s="22" t="s">
        <v>339</v>
      </c>
      <c r="C14" s="22" t="s">
        <v>310</v>
      </c>
      <c r="D14" s="22" t="s">
        <v>311</v>
      </c>
      <c r="E14" s="34" t="s">
        <v>344</v>
      </c>
      <c r="F14" s="22" t="s">
        <v>326</v>
      </c>
      <c r="G14" s="34" t="s">
        <v>345</v>
      </c>
      <c r="H14" s="22" t="s">
        <v>328</v>
      </c>
      <c r="I14" s="22" t="s">
        <v>334</v>
      </c>
      <c r="J14" s="34" t="s">
        <v>346</v>
      </c>
    </row>
    <row r="15" ht="42" customHeight="1" spans="1:10">
      <c r="A15" s="140" t="s">
        <v>286</v>
      </c>
      <c r="B15" s="22" t="s">
        <v>339</v>
      </c>
      <c r="C15" s="22" t="s">
        <v>318</v>
      </c>
      <c r="D15" s="22" t="s">
        <v>319</v>
      </c>
      <c r="E15" s="34" t="s">
        <v>347</v>
      </c>
      <c r="F15" s="22" t="s">
        <v>313</v>
      </c>
      <c r="G15" s="34" t="s">
        <v>321</v>
      </c>
      <c r="H15" s="22" t="s">
        <v>315</v>
      </c>
      <c r="I15" s="22" t="s">
        <v>316</v>
      </c>
      <c r="J15" s="34" t="s">
        <v>347</v>
      </c>
    </row>
    <row r="16" ht="89" customHeight="1" spans="1:10">
      <c r="A16" s="140" t="s">
        <v>286</v>
      </c>
      <c r="B16" s="22" t="s">
        <v>339</v>
      </c>
      <c r="C16" s="22" t="s">
        <v>323</v>
      </c>
      <c r="D16" s="22" t="s">
        <v>324</v>
      </c>
      <c r="E16" s="34" t="s">
        <v>348</v>
      </c>
      <c r="F16" s="22" t="s">
        <v>313</v>
      </c>
      <c r="G16" s="34" t="s">
        <v>327</v>
      </c>
      <c r="H16" s="22" t="s">
        <v>328</v>
      </c>
      <c r="I16" s="22" t="s">
        <v>316</v>
      </c>
      <c r="J16" s="34" t="s">
        <v>349</v>
      </c>
    </row>
    <row r="17" ht="42" customHeight="1" spans="1:10">
      <c r="A17" s="140" t="s">
        <v>284</v>
      </c>
      <c r="B17" s="22" t="s">
        <v>350</v>
      </c>
      <c r="C17" s="22" t="s">
        <v>310</v>
      </c>
      <c r="D17" s="22" t="s">
        <v>311</v>
      </c>
      <c r="E17" s="34" t="s">
        <v>351</v>
      </c>
      <c r="F17" s="22" t="s">
        <v>313</v>
      </c>
      <c r="G17" s="34" t="s">
        <v>352</v>
      </c>
      <c r="H17" s="22" t="s">
        <v>328</v>
      </c>
      <c r="I17" s="22" t="s">
        <v>316</v>
      </c>
      <c r="J17" s="34" t="s">
        <v>353</v>
      </c>
    </row>
    <row r="18" ht="65" customHeight="1" spans="1:10">
      <c r="A18" s="140" t="s">
        <v>284</v>
      </c>
      <c r="B18" s="22" t="s">
        <v>350</v>
      </c>
      <c r="C18" s="22" t="s">
        <v>318</v>
      </c>
      <c r="D18" s="22" t="s">
        <v>319</v>
      </c>
      <c r="E18" s="34" t="s">
        <v>354</v>
      </c>
      <c r="F18" s="22" t="s">
        <v>313</v>
      </c>
      <c r="G18" s="34" t="s">
        <v>355</v>
      </c>
      <c r="H18" s="22" t="s">
        <v>315</v>
      </c>
      <c r="I18" s="22" t="s">
        <v>316</v>
      </c>
      <c r="J18" s="34" t="s">
        <v>356</v>
      </c>
    </row>
    <row r="19" ht="96" customHeight="1" spans="1:10">
      <c r="A19" s="140" t="s">
        <v>284</v>
      </c>
      <c r="B19" s="22" t="s">
        <v>350</v>
      </c>
      <c r="C19" s="22" t="s">
        <v>323</v>
      </c>
      <c r="D19" s="22" t="s">
        <v>324</v>
      </c>
      <c r="E19" s="34" t="s">
        <v>357</v>
      </c>
      <c r="F19" s="22" t="s">
        <v>326</v>
      </c>
      <c r="G19" s="34" t="s">
        <v>327</v>
      </c>
      <c r="H19" s="22" t="s">
        <v>328</v>
      </c>
      <c r="I19" s="22" t="s">
        <v>334</v>
      </c>
      <c r="J19" s="34" t="s">
        <v>358</v>
      </c>
    </row>
    <row r="20" ht="42" customHeight="1" spans="1:10">
      <c r="A20" s="140" t="s">
        <v>298</v>
      </c>
      <c r="B20" s="22" t="s">
        <v>359</v>
      </c>
      <c r="C20" s="22" t="s">
        <v>310</v>
      </c>
      <c r="D20" s="22" t="s">
        <v>340</v>
      </c>
      <c r="E20" s="34" t="s">
        <v>360</v>
      </c>
      <c r="F20" s="22" t="s">
        <v>313</v>
      </c>
      <c r="G20" s="34" t="s">
        <v>361</v>
      </c>
      <c r="H20" s="22" t="s">
        <v>362</v>
      </c>
      <c r="I20" s="22" t="s">
        <v>334</v>
      </c>
      <c r="J20" s="34" t="s">
        <v>363</v>
      </c>
    </row>
    <row r="21" ht="79" customHeight="1" spans="1:10">
      <c r="A21" s="140" t="s">
        <v>298</v>
      </c>
      <c r="B21" s="22" t="s">
        <v>359</v>
      </c>
      <c r="C21" s="22" t="s">
        <v>318</v>
      </c>
      <c r="D21" s="22" t="s">
        <v>319</v>
      </c>
      <c r="E21" s="34" t="s">
        <v>364</v>
      </c>
      <c r="F21" s="22" t="s">
        <v>313</v>
      </c>
      <c r="G21" s="34" t="s">
        <v>321</v>
      </c>
      <c r="H21" s="22" t="s">
        <v>315</v>
      </c>
      <c r="I21" s="22" t="s">
        <v>316</v>
      </c>
      <c r="J21" s="34" t="s">
        <v>365</v>
      </c>
    </row>
    <row r="22" ht="42" customHeight="1" spans="1:10">
      <c r="A22" s="140" t="s">
        <v>298</v>
      </c>
      <c r="B22" s="22" t="s">
        <v>359</v>
      </c>
      <c r="C22" s="22" t="s">
        <v>323</v>
      </c>
      <c r="D22" s="22" t="s">
        <v>324</v>
      </c>
      <c r="E22" s="34" t="s">
        <v>324</v>
      </c>
      <c r="F22" s="22" t="s">
        <v>326</v>
      </c>
      <c r="G22" s="34" t="s">
        <v>345</v>
      </c>
      <c r="H22" s="22" t="s">
        <v>328</v>
      </c>
      <c r="I22" s="22" t="s">
        <v>316</v>
      </c>
      <c r="J22" s="34" t="s">
        <v>366</v>
      </c>
    </row>
    <row r="23" ht="42" customHeight="1" spans="1:10">
      <c r="A23" s="140" t="s">
        <v>281</v>
      </c>
      <c r="B23" s="22" t="s">
        <v>367</v>
      </c>
      <c r="C23" s="22" t="s">
        <v>310</v>
      </c>
      <c r="D23" s="22" t="s">
        <v>340</v>
      </c>
      <c r="E23" s="34" t="s">
        <v>368</v>
      </c>
      <c r="F23" s="22" t="s">
        <v>313</v>
      </c>
      <c r="G23" s="34" t="s">
        <v>83</v>
      </c>
      <c r="H23" s="22" t="s">
        <v>369</v>
      </c>
      <c r="I23" s="22" t="s">
        <v>334</v>
      </c>
      <c r="J23" s="34" t="s">
        <v>368</v>
      </c>
    </row>
    <row r="24" ht="42" customHeight="1" spans="1:10">
      <c r="A24" s="140" t="s">
        <v>281</v>
      </c>
      <c r="B24" s="22" t="s">
        <v>367</v>
      </c>
      <c r="C24" s="22" t="s">
        <v>318</v>
      </c>
      <c r="D24" s="22" t="s">
        <v>319</v>
      </c>
      <c r="E24" s="34" t="s">
        <v>370</v>
      </c>
      <c r="F24" s="22" t="s">
        <v>326</v>
      </c>
      <c r="G24" s="34" t="s">
        <v>371</v>
      </c>
      <c r="H24" s="22" t="s">
        <v>315</v>
      </c>
      <c r="I24" s="22" t="s">
        <v>316</v>
      </c>
      <c r="J24" s="34" t="s">
        <v>370</v>
      </c>
    </row>
    <row r="25" ht="42" customHeight="1" spans="1:10">
      <c r="A25" s="140" t="s">
        <v>281</v>
      </c>
      <c r="B25" s="22" t="s">
        <v>367</v>
      </c>
      <c r="C25" s="22" t="s">
        <v>323</v>
      </c>
      <c r="D25" s="22" t="s">
        <v>324</v>
      </c>
      <c r="E25" s="34" t="s">
        <v>372</v>
      </c>
      <c r="F25" s="22" t="s">
        <v>326</v>
      </c>
      <c r="G25" s="34" t="s">
        <v>345</v>
      </c>
      <c r="H25" s="22" t="s">
        <v>328</v>
      </c>
      <c r="I25" s="22" t="s">
        <v>316</v>
      </c>
      <c r="J25" s="34" t="s">
        <v>372</v>
      </c>
    </row>
    <row r="26" ht="42" customHeight="1" spans="1:10">
      <c r="A26" s="140" t="s">
        <v>294</v>
      </c>
      <c r="B26" s="22" t="s">
        <v>373</v>
      </c>
      <c r="C26" s="22" t="s">
        <v>310</v>
      </c>
      <c r="D26" s="22" t="s">
        <v>340</v>
      </c>
      <c r="E26" s="34" t="s">
        <v>341</v>
      </c>
      <c r="F26" s="22" t="s">
        <v>326</v>
      </c>
      <c r="G26" s="34" t="s">
        <v>82</v>
      </c>
      <c r="H26" s="22" t="s">
        <v>342</v>
      </c>
      <c r="I26" s="22" t="s">
        <v>334</v>
      </c>
      <c r="J26" s="34" t="s">
        <v>343</v>
      </c>
    </row>
    <row r="27" ht="42" customHeight="1" spans="1:10">
      <c r="A27" s="140" t="s">
        <v>294</v>
      </c>
      <c r="B27" s="22" t="s">
        <v>373</v>
      </c>
      <c r="C27" s="22" t="s">
        <v>318</v>
      </c>
      <c r="D27" s="22" t="s">
        <v>319</v>
      </c>
      <c r="E27" s="34" t="s">
        <v>374</v>
      </c>
      <c r="F27" s="22" t="s">
        <v>313</v>
      </c>
      <c r="G27" s="34" t="s">
        <v>375</v>
      </c>
      <c r="H27" s="22" t="s">
        <v>315</v>
      </c>
      <c r="I27" s="22" t="s">
        <v>316</v>
      </c>
      <c r="J27" s="34" t="s">
        <v>376</v>
      </c>
    </row>
    <row r="28" ht="97" customHeight="1" spans="1:10">
      <c r="A28" s="140" t="s">
        <v>294</v>
      </c>
      <c r="B28" s="22" t="s">
        <v>373</v>
      </c>
      <c r="C28" s="22" t="s">
        <v>323</v>
      </c>
      <c r="D28" s="22" t="s">
        <v>324</v>
      </c>
      <c r="E28" s="34" t="s">
        <v>348</v>
      </c>
      <c r="F28" s="22" t="s">
        <v>313</v>
      </c>
      <c r="G28" s="34" t="s">
        <v>327</v>
      </c>
      <c r="H28" s="22" t="s">
        <v>328</v>
      </c>
      <c r="I28" s="22" t="s">
        <v>316</v>
      </c>
      <c r="J28" s="34" t="s">
        <v>349</v>
      </c>
    </row>
  </sheetData>
  <mergeCells count="16">
    <mergeCell ref="A2:J2"/>
    <mergeCell ref="A3:H3"/>
    <mergeCell ref="A7:A9"/>
    <mergeCell ref="A10:A12"/>
    <mergeCell ref="A13:A16"/>
    <mergeCell ref="A17:A19"/>
    <mergeCell ref="A20:A22"/>
    <mergeCell ref="A23:A25"/>
    <mergeCell ref="A26:A28"/>
    <mergeCell ref="B7:B9"/>
    <mergeCell ref="B10:B12"/>
    <mergeCell ref="B13:B16"/>
    <mergeCell ref="B17:B19"/>
    <mergeCell ref="B20:B22"/>
    <mergeCell ref="B23:B25"/>
    <mergeCell ref="B26:B2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李梦辉</cp:lastModifiedBy>
  <dcterms:created xsi:type="dcterms:W3CDTF">2026-03-10T01:29:00Z</dcterms:created>
  <dcterms:modified xsi:type="dcterms:W3CDTF">2026-03-12T06:45:15Z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BE59692C18E141FAB279A470DB3BA088_13</vt:lpwstr>
  </property>
  <property fmtid="{D5CDD505-2E9C-101B-9397-08002B2CF9AE}" pid="3" name="KSOProductBuildVer">
    <vt:lpwstr>2052-12.1.0.23542</vt:lpwstr>
  </property>
</Properties>
</file>