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1部门财务收支预算总表" sheetId="1" r:id="rId1"/>
    <sheet name="2部门收入预算表" sheetId="2" r:id="rId2"/>
    <sheet name="3部门支出预算表" sheetId="3" r:id="rId3"/>
    <sheet name="4部门财政拨款收支预算总表" sheetId="4" r:id="rId4"/>
    <sheet name="5一般公共预算支出预算表(按功能科目分类)" sheetId="5" r:id="rId5"/>
    <sheet name="6一般公共预算“三公”经费支出预算表" sheetId="6" r:id="rId6"/>
    <sheet name="7部门基本支出预算表" sheetId="7" r:id="rId7"/>
    <sheet name="8部门项目支出预算表" sheetId="8" r:id="rId8"/>
    <sheet name="9部门项目支出绩效目标表" sheetId="9" r:id="rId9"/>
    <sheet name="10部门政府性基金预算支出预算表" sheetId="10" r:id="rId10"/>
    <sheet name="11部门政府采购预算表" sheetId="11" r:id="rId11"/>
    <sheet name="12部门政府购买服务预算表" sheetId="12" r:id="rId12"/>
    <sheet name="13对下转移支付预算表" sheetId="13" r:id="rId13"/>
    <sheet name="14对下转移支付绩效目标表" sheetId="14" r:id="rId14"/>
    <sheet name="15新增资产配置表" sheetId="15" r:id="rId15"/>
    <sheet name="16上级转移支付补助项目支出预算表" sheetId="16" r:id="rId16"/>
    <sheet name="17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<sst xmlns="http://schemas.openxmlformats.org/spreadsheetml/2006/main" count="1921" uniqueCount="579">
  <si>
    <t>预算1表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</si>
  <si>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</si>
  <si>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</si>
  <si>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</si>
  <si>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</si>
  <si>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</si>
  <si>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</si>
  <si>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</si>
  <si>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</si>
  <si>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</si>
  <si>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</si>
  <si>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</si>
  <si>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</si>
  <si>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</si>
  <si>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</si>
  <si>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</si>
  <si>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</si>
  <si>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</si>
  <si>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</si>
  <si>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</si>
  <si>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</si>
  <si>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</si>
  <si>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</si>
  <si>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</si>
  <si>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</si>
  <si>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</si>
  <si>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</si>
  <si>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</si>
  <si>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</si>
  <si>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</si>
  <si>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</si>
  <si>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</si>
  <si>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</si>
  <si>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</si>
  <si>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</si>
  <si>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</si>
  <si>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</si>
  <si>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</si>
  <si>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</si>
  <si>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</si>
  <si>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</si>
  <si>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</si>
  <si>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</si>
  <si>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</si>
  <si>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</si>
  <si>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</si>
  <si>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</si>
  <si>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</si>
  <si>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</si>
  <si>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</si>
  <si>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</si>
  <si>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</si>
  <si>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</si>
  <si>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</si>
  <si>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</si>
  <si>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</si>
  <si>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</si>
  <si>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</si>
  <si>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</si>
  <si>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</si>
  <si>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</si>
  <si>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</si>
  <si>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</si>
  <si>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</si>
  <si>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</si>
  <si>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</si>
  <si>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</si>
  <si>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</si>
  <si>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</si>
  <si>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652</t>
  </si>
  <si>
    <t>嵩明杨林经济技术开发区管理委员会</t>
  </si>
  <si>
    <t>652001</t>
  </si>
  <si>
    <t>预算3表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</si>
  <si>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</si>
  <si>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</si>
  <si>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</si>
  <si>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</si>
  <si>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</si>
  <si>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</si>
  <si>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</si>
  <si>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</si>
  <si>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</si>
  <si>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</si>
  <si>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</si>
  <si>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</si>
  <si>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</si>
  <si>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</si>
  <si>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</si>
  <si>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</si>
  <si>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</si>
  <si>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</si>
  <si>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</si>
  <si>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</si>
  <si>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</si>
  <si>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</si>
  <si>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</si>
  <si>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</si>
  <si>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</si>
  <si>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</si>
  <si>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</si>
  <si>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</si>
  <si>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</si>
  <si>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2010301</t>
  </si>
  <si>
    <t>行政运行</t>
  </si>
  <si>
    <t>2010350</t>
  </si>
  <si>
    <t>事业运行</t>
  </si>
  <si>
    <t>208</t>
  </si>
  <si>
    <t>社会保障和就业支出</t>
  </si>
  <si>
    <t>20805</t>
  </si>
  <si>
    <t>行政事业单位养老支出</t>
  </si>
  <si>
    <t>2080501</t>
  </si>
  <si>
    <t>行政单位离退休</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</si>
  <si>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</si>
  <si>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</si>
  <si>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</si>
  <si>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</si>
  <si>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</si>
  <si>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</si>
  <si>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</si>
  <si>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</si>
  <si>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</si>
  <si>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</si>
  <si>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</si>
  <si>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</si>
  <si>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</si>
  <si>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</si>
  <si>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</si>
  <si>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</si>
  <si>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</si>
  <si>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</si>
  <si>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</si>
  <si>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</si>
  <si>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</si>
  <si>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21203</t>
  </si>
  <si>
    <t>城乡社区公共设施</t>
  </si>
  <si>
    <t>2120303</t>
  </si>
  <si>
    <t>小城镇基础设施建设</t>
  </si>
  <si>
    <t>21208</t>
  </si>
  <si>
    <t>国有土地使用权出让收入安排的支出</t>
  </si>
  <si>
    <t>2120899</t>
  </si>
  <si>
    <t>其他国有土地使用权出让收入安排的支出</t>
  </si>
  <si>
    <t>215</t>
  </si>
  <si>
    <t>资源勘探工业信息等支出</t>
  </si>
  <si>
    <t>21505</t>
  </si>
  <si>
    <t>工业和信息产业</t>
  </si>
  <si>
    <t>2150517</t>
  </si>
  <si>
    <t>产业发展</t>
  </si>
  <si>
    <t>221</t>
  </si>
  <si>
    <t>住房保障支出</t>
  </si>
  <si>
    <t>22102</t>
  </si>
  <si>
    <t>住房改革支出</t>
  </si>
  <si>
    <t>2210201</t>
  </si>
  <si>
    <t>住房公积金</t>
  </si>
  <si>
    <t>预算4表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</si>
  <si>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</si>
  <si>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</si>
  <si>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</si>
  <si>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</si>
  <si>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</si>
  <si>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</si>
  <si>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</si>
  <si>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</si>
  <si>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</si>
  <si>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</si>
  <si>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</si>
  <si>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</si>
  <si>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</si>
  <si>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</si>
  <si>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</si>
  <si>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</si>
  <si>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</si>
  <si>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</si>
  <si>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</si>
  <si>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</si>
  <si>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</si>
  <si>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</si>
  <si>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</si>
  <si>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</si>
  <si>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</si>
  <si>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</si>
  <si>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</si>
  <si>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</si>
  <si>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</si>
  <si>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</si>
  <si>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</si>
  <si>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</si>
  <si>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</si>
  <si>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预算5表</t>
  </si>
  <si>
    <t>部门预算支出功能分类科目</t>
  </si>
  <si>
    <t>人员经费</t>
  </si>
  <si>
    <t>公用经费</t>
  </si>
  <si>
    <t>合  计</t>
  </si>
  <si>
    <t>预算6表</t>
  </si>
  <si>
    <t>“三公”经费合计</t>
  </si>
  <si>
    <t>因公出国（境）费</t>
  </si>
  <si>
    <t>公务用车购置及运行费</t>
  </si>
  <si>
    <t>公务接待费</t>
  </si>
  <si>
    <t>公务用车购置费</t>
  </si>
  <si>
    <t>公务用车运行费</t>
  </si>
  <si>
    <t>预算7表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</si>
  <si>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</si>
  <si>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</si>
  <si>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</si>
  <si>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</si>
  <si>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</si>
  <si>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</si>
  <si>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</si>
  <si>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</si>
  <si>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</si>
  <si>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</si>
  <si>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</si>
  <si>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</si>
  <si>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</si>
  <si>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</si>
  <si>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</si>
  <si>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</si>
  <si>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</si>
  <si>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</si>
  <si>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530127261100005040519</t>
  </si>
  <si>
    <t>事业人员支出工资</t>
  </si>
  <si>
    <t>30101</t>
  </si>
  <si>
    <t>基本工资</t>
  </si>
  <si>
    <t>30102</t>
  </si>
  <si>
    <t>津贴补贴</t>
  </si>
  <si>
    <t>30103</t>
  </si>
  <si>
    <t>奖金</t>
  </si>
  <si>
    <t>30107</t>
  </si>
  <si>
    <t>绩效工资</t>
  </si>
  <si>
    <t>530127261100005040521</t>
  </si>
  <si>
    <t>30113</t>
  </si>
  <si>
    <t>530127261100005040522</t>
  </si>
  <si>
    <t>公车购置及运维费</t>
  </si>
  <si>
    <t>30231</t>
  </si>
  <si>
    <t>公务用车运行维护费</t>
  </si>
  <si>
    <t>530127261100005040524</t>
  </si>
  <si>
    <t>公务交通补贴</t>
  </si>
  <si>
    <t>30239</t>
  </si>
  <si>
    <t>其他交通费用</t>
  </si>
  <si>
    <t>530127261100005040525</t>
  </si>
  <si>
    <t>工会经费</t>
  </si>
  <si>
    <t>30228</t>
  </si>
  <si>
    <t>530127261100005040527</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</si>
  <si>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</si>
  <si>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</si>
  <si>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</si>
  <si>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</si>
  <si>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</si>
  <si>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</si>
  <si>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</si>
  <si>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</si>
  <si>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</si>
  <si>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</si>
  <si>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</si>
  <si>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</si>
  <si>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</si>
  <si>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</si>
  <si>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</si>
  <si>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</si>
  <si>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</si>
  <si>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530127261100005040542</t>
  </si>
  <si>
    <t>行政人员绩效奖励</t>
  </si>
  <si>
    <t>530127261100005040543</t>
  </si>
  <si>
    <t>行政人员支出工资</t>
  </si>
  <si>
    <t>530127261100005040545</t>
  </si>
  <si>
    <t>社会保障缴费</t>
  </si>
  <si>
    <t>30108</t>
  </si>
  <si>
    <t>机关事业单位基本养老保险缴费</t>
  </si>
  <si>
    <t>30110</t>
  </si>
  <si>
    <t>职工基本医疗保险缴费</t>
  </si>
  <si>
    <t>30111</t>
  </si>
  <si>
    <t>公务员医疗补助缴费</t>
  </si>
  <si>
    <t>30112</t>
  </si>
  <si>
    <t>其他社会保障缴费</t>
  </si>
  <si>
    <t>530127261100005040546</t>
  </si>
  <si>
    <t>离退休人员支出</t>
  </si>
  <si>
    <t>30305</t>
  </si>
  <si>
    <t>生活补助</t>
  </si>
  <si>
    <t>530127261100005050290</t>
  </si>
  <si>
    <t>30217</t>
  </si>
  <si>
    <t>预算8表</t>
  </si>
  <si>
    <t>项目分类</t>
  </si>
  <si>
    <t>项目单位</t>
  </si>
  <si>
    <t>经济科目编码</t>
  </si>
  <si>
    <t>经济科目名称</t>
  </si>
  <si>
    <t>本年拨款</t>
  </si>
  <si>
    <t>其中：本次下达</t>
  </si>
  <si>
    <t>事业发展类</t>
  </si>
  <si>
    <t>530127261100005035553</t>
  </si>
  <si>
    <t>招商引资工作专项经费</t>
  </si>
  <si>
    <t>530127261100005035580</t>
  </si>
  <si>
    <t>路灯维护及电费专项经费</t>
  </si>
  <si>
    <t>530127261100005035964</t>
  </si>
  <si>
    <t>购买人力资源服务经费</t>
  </si>
  <si>
    <t>530127261100005036635</t>
  </si>
  <si>
    <t>滇中新区直管园区2019年招商引资工作经费</t>
  </si>
  <si>
    <t>530127261100005036662</t>
  </si>
  <si>
    <t>2020年昆明市工业园区发展扶持（规划环评、总规、控详规修编等）专项资金</t>
  </si>
  <si>
    <t>530127261100005036670</t>
  </si>
  <si>
    <t>2020年第四批绿色制造省级绿色园区建设示范单位配套资金</t>
  </si>
  <si>
    <t>530127261100005263759</t>
  </si>
  <si>
    <t>绿色产业园发展资金</t>
  </si>
  <si>
    <t>31204</t>
  </si>
  <si>
    <t>费用补贴</t>
  </si>
  <si>
    <t>530127261100005263786</t>
  </si>
  <si>
    <t>省级高质量发展资金</t>
  </si>
  <si>
    <t>530127261100005263845</t>
  </si>
  <si>
    <t>2019年新型工业示范化基地（先进装备制造）专项资金</t>
  </si>
  <si>
    <t>530127261100005263867</t>
  </si>
  <si>
    <t>2020年昆明市工业园区发展扶持（先进装备制造）专项资金</t>
  </si>
  <si>
    <t>530127261100005298313</t>
  </si>
  <si>
    <t>全年基础设施运营维护项目专项经费</t>
  </si>
  <si>
    <t>30299</t>
  </si>
  <si>
    <t>其他商品和服务支出</t>
  </si>
  <si>
    <t>530127261100005298942</t>
  </si>
  <si>
    <t>全年杨林经开区市政道路保洁及垃圾清运项目经费</t>
  </si>
  <si>
    <t>530127261100005299576</t>
  </si>
  <si>
    <t>全年印刷服务、复印纸等政府集中采购专项资金</t>
  </si>
  <si>
    <t>530127261100005299620</t>
  </si>
  <si>
    <t>执法巡逻电动车、执法记录仪采购专项资金</t>
  </si>
  <si>
    <t>530127261100005299671</t>
  </si>
  <si>
    <t>园区控规入库第三方服务采购经费</t>
  </si>
  <si>
    <t>530127261100005299828</t>
  </si>
  <si>
    <t>园区经济社会发展专项资金</t>
  </si>
  <si>
    <t>530127261100005304502</t>
  </si>
  <si>
    <t>全年建成道路维护及地下管网维护专项资金</t>
  </si>
  <si>
    <t>530127261100005307755</t>
  </si>
  <si>
    <t>污水处理费财政差额补助专项资金</t>
  </si>
  <si>
    <t>530127261100005326729</t>
  </si>
  <si>
    <t>嵩明杨林经开区第二污水处理厂扩建和再生水利用及配套管网改造项目前期经费</t>
  </si>
  <si>
    <t>30905</t>
  </si>
  <si>
    <t>基础设施建设</t>
  </si>
  <si>
    <t>530127261100005326735</t>
  </si>
  <si>
    <t>杨林经开区南片区增设自来水供水项目前期经费</t>
  </si>
  <si>
    <t>预算9表</t>
  </si>
  <si>
    <t>项目年度绩效目标</t>
  </si>
  <si>
    <t>一级指标</t>
  </si>
  <si>
    <t>二级指标</t>
  </si>
  <si>
    <t>三级指标</t>
  </si>
  <si>
    <t>指标性质</t>
  </si>
  <si>
    <t>指标值</t>
  </si>
  <si>
    <t>度量单位</t>
  </si>
  <si>
    <t>指标属性</t>
  </si>
  <si>
    <t>指标内容</t>
  </si>
  <si>
    <t>支持规划环评、总规、控制性详细规划修编。</t>
  </si>
  <si>
    <t>产出指标</t>
  </si>
  <si>
    <t>时效指标</t>
  </si>
  <si>
    <t>资金拨付及时率</t>
  </si>
  <si>
    <t>&gt;=</t>
  </si>
  <si>
    <t>90</t>
  </si>
  <si>
    <t>%</t>
  </si>
  <si>
    <t>定量指标</t>
  </si>
  <si>
    <t>效益指标</t>
  </si>
  <si>
    <t>社会效益</t>
  </si>
  <si>
    <t>对园区规划修编的促进作用</t>
  </si>
  <si>
    <t>=</t>
  </si>
  <si>
    <t>有效</t>
  </si>
  <si>
    <t>定性指标</t>
  </si>
  <si>
    <t xml:space="preserve">对园区规划修编的促进作用
</t>
  </si>
  <si>
    <t>满意度指标</t>
  </si>
  <si>
    <t>服务对象满意度</t>
  </si>
  <si>
    <t xml:space="preserve">服务对象满意度
</t>
  </si>
  <si>
    <t>为贯彻落实省委、省政府工作安排，支持重点项目加快推进前期工作，推动项目早落地、早开工、早投产，更好发挥政府投资带动放大效应，用好嵩明杨林经开区第二污水处理厂扩建和再生水利用及配套管网改造项目前期经费。</t>
  </si>
  <si>
    <t>初步设计方案编制进度</t>
  </si>
  <si>
    <t>100</t>
  </si>
  <si>
    <t>可持续影响</t>
  </si>
  <si>
    <t>对前期工作的促进作用</t>
  </si>
  <si>
    <t>前期工作满意度</t>
  </si>
  <si>
    <t>成本指标</t>
  </si>
  <si>
    <t>经济成本指标</t>
  </si>
  <si>
    <t>前期费额度</t>
  </si>
  <si>
    <t>130</t>
  </si>
  <si>
    <t>万元</t>
  </si>
  <si>
    <t>本次使用前期费额度</t>
  </si>
  <si>
    <t xml:space="preserve"> 全面落实市委、市政府“8+N”产业发展体系，紧盯《中共嵩明县委嵩明县人民政府关于实施产业强县战略推动杨林经开区攻坚突破三年行动计划的意见》部署，结合“十五五”规划，加快推进产业集群发展，优化营商环境，全力打好园区经济高质量发展攻坚战。</t>
  </si>
  <si>
    <t>质量指标</t>
  </si>
  <si>
    <t>重大招商活动签约项目合同履约率</t>
  </si>
  <si>
    <t>60</t>
  </si>
  <si>
    <t>反映省级重大招商活动签约项目合同履约情况。
重大招商活动签约项目合同履约率=履约项目合同数/签约项目合同数*100%。</t>
  </si>
  <si>
    <t>经济效益</t>
  </si>
  <si>
    <t>实际利用外资增长率</t>
  </si>
  <si>
    <t>反映实际利用外资增长情况。
实际利用外资增长率=（本年实际利用外资-上年实际利用外资）/上年实际利用外资*100%</t>
  </si>
  <si>
    <t>外来投资客商对招商工作满意度</t>
  </si>
  <si>
    <t>80</t>
  </si>
  <si>
    <t>反映通过对外来投资客商问卷调查，反映其对营商环境满意度情况。</t>
  </si>
  <si>
    <t>为贯彻落实省委、省政府工作安排，支持重点项目加快推进前期工作，推动项目早落地、早开工、早投产，更好发挥政府投资带动放大效应，用好杨林经开区南片区增设自来水供水项目前期经费。</t>
  </si>
  <si>
    <t xml:space="preserve">初步设计方案编制进度
</t>
  </si>
  <si>
    <t xml:space="preserve">对前期工作的促进作用
</t>
  </si>
  <si>
    <t xml:space="preserve">前期工作满意度
</t>
  </si>
  <si>
    <t>20</t>
  </si>
  <si>
    <t xml:space="preserve">本次使用前期费额度
</t>
  </si>
  <si>
    <t xml:space="preserve"> 对园区内各条道路路灯进行维护管理，并支付年度电费，提升园区整体亮化形象。</t>
  </si>
  <si>
    <t>数量指标</t>
  </si>
  <si>
    <t>路灯设施覆盖率</t>
  </si>
  <si>
    <t>设施正常运行率</t>
  </si>
  <si>
    <t>反映设施改造是否满足正常办公需求、提高工作效率的情况。设施正常运行率=设施正常运行天数/设施应正常运行天数*100%。</t>
  </si>
  <si>
    <t>群众满意度</t>
  </si>
  <si>
    <t>"反映周边群众对项目实施的满意度情况。群众满意度=对项目实施效果满意人数/问卷调查人数*100%。"</t>
  </si>
  <si>
    <t>维持园区日常运转，支持经济事业发展。</t>
  </si>
  <si>
    <t>重要批示事项督办及时性</t>
  </si>
  <si>
    <t xml:space="preserve">反映重要批示事项督办的及时性情况。
</t>
  </si>
  <si>
    <t>履职能力提升</t>
  </si>
  <si>
    <t xml:space="preserve">反映督查干部的履职能力提升情况。
</t>
  </si>
  <si>
    <t xml:space="preserve">群众满意度
</t>
  </si>
  <si>
    <t xml:space="preserve">全面提升基础设施配套，进一步完善提升园区基础设施，为园区招商引资做好前期准备工作。						
</t>
  </si>
  <si>
    <t>维护覆盖率</t>
  </si>
  <si>
    <t>95</t>
  </si>
  <si>
    <t xml:space="preserve">反映在计划范围内园区基础设施维护的覆盖情况。维护覆盖率=实际维护数/应维护数*100%
</t>
  </si>
  <si>
    <t>费用支付及时率</t>
  </si>
  <si>
    <t xml:space="preserve">费用支付及时率
</t>
  </si>
  <si>
    <t>公众满意度</t>
  </si>
  <si>
    <t>反映公众对基础设施运维的满意度。</t>
  </si>
  <si>
    <t xml:space="preserve">根据实际编制园区控规入库，支付相关规划编制费用						
</t>
  </si>
  <si>
    <t>控规入库数量</t>
  </si>
  <si>
    <t>30</t>
  </si>
  <si>
    <t>项（个）</t>
  </si>
  <si>
    <t xml:space="preserve">用于反映部门在规划建设方面工作完成情况。
</t>
  </si>
  <si>
    <t>规划成果评审通过率</t>
  </si>
  <si>
    <t xml:space="preserve">反映部门规划项目阶段成果评审通过情况。
反映规划质量，按规划项目阶段成果评审通过的成果数目/提交的成果数量*100%
</t>
  </si>
  <si>
    <t xml:space="preserve">反映群众对项目实施的满意情况。
</t>
  </si>
  <si>
    <t xml:space="preserve">印刷服务项目采购、复印纸采购						
</t>
  </si>
  <si>
    <t>经费拨款及时率</t>
  </si>
  <si>
    <t xml:space="preserve">反映经费拨款的及时性。经费拨款及时率=时限内拨付到第三方经费/应拨付额*100%
</t>
  </si>
  <si>
    <t>工作环境改善</t>
  </si>
  <si>
    <t>有改善</t>
  </si>
  <si>
    <t xml:space="preserve">反映项目实施后办公环境的改善情况。
</t>
  </si>
  <si>
    <t>职工满意度</t>
  </si>
  <si>
    <t xml:space="preserve">反映职工对园区日常运转工作的满意程度。
</t>
  </si>
  <si>
    <t>合同制辅助人员工资社保</t>
  </si>
  <si>
    <t>资金拨付率</t>
  </si>
  <si>
    <t>对园区事业发展是否存在促进作用</t>
  </si>
  <si>
    <t xml:space="preserve">对园区事业发展是否存在促进作用
</t>
  </si>
  <si>
    <t>深入贯彻落实国家、省、市关于推动工业经济高质量发展的系列决策部署，有效激发市场主体增产增效活力和工业园区干事创业热情，助力辖区企业纾困解难、提质增效，夯实规上企业培育基础，推动全县工业经济实现平稳较快发展</t>
  </si>
  <si>
    <t>专项资金投入撬动全市 工业投资倍数</t>
  </si>
  <si>
    <t>300</t>
  </si>
  <si>
    <t>倍</t>
  </si>
  <si>
    <t xml:space="preserve">专项资金投入撬动全市 工业投资倍数
</t>
  </si>
  <si>
    <t>专项资金支持5类重点产 业项目</t>
  </si>
  <si>
    <t>1.0</t>
  </si>
  <si>
    <t>项</t>
  </si>
  <si>
    <t xml:space="preserve">专项资金支持5类重点产业项目
</t>
  </si>
  <si>
    <t>2025 年底预算资金平均 支出进度</t>
  </si>
  <si>
    <t xml:space="preserve">2025年底预算资金平均支出进度
</t>
  </si>
  <si>
    <t>规模以上工业企业增加 值增速</t>
  </si>
  <si>
    <t xml:space="preserve">规模以上工业企业增加值增速
</t>
  </si>
  <si>
    <t>获补助项目对行业发展或保障民生促进作用</t>
  </si>
  <si>
    <t>提高</t>
  </si>
  <si>
    <t xml:space="preserve">获补助项目对行业发展或保障民生促进作用
</t>
  </si>
  <si>
    <t>推动重点产业延链补链强链能力</t>
  </si>
  <si>
    <t xml:space="preserve">推动重点产业延链补链强链能力
</t>
  </si>
  <si>
    <t>获扶持企业满意度</t>
  </si>
  <si>
    <t xml:space="preserve">获扶持企业满意度
</t>
  </si>
  <si>
    <t>2023年度昆明市绿色制造补助资金，支持企业绿色制造发展</t>
  </si>
  <si>
    <t xml:space="preserve">资金拨付率
</t>
  </si>
  <si>
    <t>存在</t>
  </si>
  <si>
    <t xml:space="preserve">对园区事业发展是否存在促进作用
</t>
  </si>
  <si>
    <t>企业满意度</t>
  </si>
  <si>
    <t xml:space="preserve">保障园区安全生产、综合执法工作						
</t>
  </si>
  <si>
    <t>采购执法巡逻车辆</t>
  </si>
  <si>
    <t>辆</t>
  </si>
  <si>
    <t>执法巡逻范围覆盖率</t>
  </si>
  <si>
    <t xml:space="preserve">企业对执法巡逻、安全生产监管工作满意度
</t>
  </si>
  <si>
    <t>支持先进装备制造产业发展</t>
  </si>
  <si>
    <t>资金拨付及时性</t>
  </si>
  <si>
    <t xml:space="preserve">资金拨付及时性
</t>
  </si>
  <si>
    <t>对先进装备制造基地配套设施的贡献作用</t>
  </si>
  <si>
    <t>有效促进</t>
  </si>
  <si>
    <t xml:space="preserve">衡量对先进装备制造基地配套设施的贡献作用
</t>
  </si>
  <si>
    <t>第四批绿色制造省级绿色园区建设示范单位配套资金，支持绿色制造产业发展</t>
  </si>
  <si>
    <t>创建省级绿色园区</t>
  </si>
  <si>
    <t>1.00</t>
  </si>
  <si>
    <t>个</t>
  </si>
  <si>
    <t xml:space="preserve">创建省级绿色园区1个
</t>
  </si>
  <si>
    <t>对绿色园区的贡献度</t>
  </si>
  <si>
    <t xml:space="preserve">对绿色园区的贡献度
</t>
  </si>
  <si>
    <t xml:space="preserve">企业满意度
</t>
  </si>
  <si>
    <t>对先进装备制造基地配套设施的促进作用</t>
  </si>
  <si>
    <t xml:space="preserve">对先进装备制造基地配套设施的促进作用
</t>
  </si>
  <si>
    <t xml:space="preserve">衡量服务对象满意度
</t>
  </si>
  <si>
    <t>促进园区各项事业发展，力争招商引资工作全面提升</t>
  </si>
  <si>
    <t>对园区招商引资工作的贡献率</t>
  </si>
  <si>
    <t xml:space="preserve">对园区招商引资工作的贡献率
</t>
  </si>
  <si>
    <t xml:space="preserve">提升园区基础设施管理水平，优化园区工作环境。积极探索园区基础设施管理模式，建议引入市场化运作模式，通过市场化的竞争机制提升市政设施的养护水平和效率。						
</t>
  </si>
  <si>
    <t>道路和地下管网维护验收合格率</t>
  </si>
  <si>
    <t>反映维护达标的情况。维护验收合格率=维护验收合格数量/维护交验收数量*100%</t>
  </si>
  <si>
    <t>维护服务需求保障程度</t>
  </si>
  <si>
    <t xml:space="preserve">反映服务满足委托单位的程度。
</t>
  </si>
  <si>
    <t>服务受益人员满意度</t>
  </si>
  <si>
    <t xml:space="preserve">反映园区建成道路及地下管网养护服务受益人员满意程度。
</t>
  </si>
  <si>
    <t xml:space="preserve">做好园区道路保洁垃圾清运，创造良好营商环境						
</t>
  </si>
  <si>
    <t>保洁覆盖率</t>
  </si>
  <si>
    <t xml:space="preserve">公众满意度
</t>
  </si>
  <si>
    <t xml:space="preserve">解决园区内 污水处理厂污水处理费缺口问题。污水处理是园区重要水资源保障环节，为园区所有企业解决用水问题极其重要。但所收取污水处理费远远不能支付污水处理厂的运营成本，包括机器老化、材料耗损的。因此需要申请财政资金进行买年度的缺口弥补。						
</t>
  </si>
  <si>
    <t>对园区污水处理事业促进作用</t>
  </si>
  <si>
    <t>预算10表</t>
  </si>
  <si>
    <t>政府性基金预算支出预算表</t>
  </si>
  <si>
    <t>单位名称：昆明市发展和改革委员会</t>
  </si>
  <si>
    <t>政府性基金预算支出</t>
  </si>
  <si>
    <t>预算11表</t>
  </si>
  <si>
    <t>预算项目</t>
  </si>
  <si>
    <t>采购项目</t>
  </si>
  <si>
    <t>采购品目</t>
  </si>
  <si>
    <t>计量
单位</t>
  </si>
  <si>
    <t>数量</t>
  </si>
  <si>
    <t>面向中小企业预留资金</t>
  </si>
  <si>
    <t>政府性基金</t>
  </si>
  <si>
    <t>国有资本经营收益</t>
  </si>
  <si>
    <t>财政专户管理的收入</t>
  </si>
  <si>
    <t>单位自筹</t>
  </si>
  <si>
    <t>公车油卡储值</t>
  </si>
  <si>
    <t>车辆加油、添加燃料服务</t>
  </si>
  <si>
    <t>年</t>
  </si>
  <si>
    <t>维修保养</t>
  </si>
  <si>
    <t>车辆维修和保养服务</t>
  </si>
  <si>
    <t>公车车险服务</t>
  </si>
  <si>
    <t>机动车保险服务</t>
  </si>
  <si>
    <t>杨林经开区基础设施运营维护</t>
  </si>
  <si>
    <t>市政公用设施管理服务</t>
  </si>
  <si>
    <t>市政道路保洁及垃圾清运项目</t>
  </si>
  <si>
    <t>清扫服务</t>
  </si>
  <si>
    <t>复印纸采购</t>
  </si>
  <si>
    <t>复印纸</t>
  </si>
  <si>
    <t>批</t>
  </si>
  <si>
    <t>招商引资宣传册及园区日常印刷服务</t>
  </si>
  <si>
    <t>其他印刷服务</t>
  </si>
  <si>
    <t>封闭式电动巡逻车采购</t>
  </si>
  <si>
    <t>电动多轮车</t>
  </si>
  <si>
    <t>执法记录仪</t>
  </si>
  <si>
    <t>区域规划和设计服务</t>
  </si>
  <si>
    <t>建成道路及地下管网维护第三方服务</t>
  </si>
  <si>
    <t>备注：当面向中小企业预留资金大于合计时，面向中小企业预留资金为三年预计数。</t>
  </si>
  <si>
    <t>预算12表</t>
  </si>
  <si>
    <t>政府购买服务项目</t>
  </si>
  <si>
    <t>政府购买服务指导性目录代码</t>
  </si>
  <si>
    <t>基本支出/项目支出</t>
  </si>
  <si>
    <t>所属服务类别</t>
  </si>
  <si>
    <t>所属服务领域</t>
  </si>
  <si>
    <t>购买内容简述</t>
  </si>
  <si>
    <t>车辆维修保养</t>
  </si>
  <si>
    <t>B1101 维修保养服务</t>
  </si>
  <si>
    <t>B 政府履职辅助性服务</t>
  </si>
  <si>
    <t>公车车险</t>
  </si>
  <si>
    <t>B1107 其他适合通过市场化方式提供的后勤服务</t>
  </si>
  <si>
    <t>车辆险</t>
  </si>
  <si>
    <t>油卡储值</t>
  </si>
  <si>
    <t>公车油卡</t>
  </si>
  <si>
    <t>A1101 公共设施管理服务</t>
  </si>
  <si>
    <t>A 公共服务</t>
  </si>
  <si>
    <t xml:space="preserve">指定区域内道路绿化养护、亮化设施维护、建成道路管网维修、高压线路维修、路灯新建
</t>
  </si>
  <si>
    <t xml:space="preserve">指定区域内道路、包括公路两侧各延伸25米绿化带休闲广场桥窗护栏楼梯垃圾箱等保洁、道路清污、垃圾清运、消杀、广告清除，井盖、井圈、井座更换。
</t>
  </si>
  <si>
    <t>招商宣传手册、园区日常印刷服务</t>
  </si>
  <si>
    <t>B1104 印刷和出版服务</t>
  </si>
  <si>
    <t xml:space="preserve">招商引资宣传册制作及日常印刷、打印、复印服务
</t>
  </si>
  <si>
    <t>园区控规入库第三方服务</t>
  </si>
  <si>
    <t>A1102 城市规划和设计服务</t>
  </si>
  <si>
    <t xml:space="preserve"> 园区控规批复编制成果数据库，根据云南省、昆明市详细规划相关要求已取得批复的控规汇交成果数据库。
</t>
  </si>
  <si>
    <t xml:space="preserve">排水设施维修维护、结构检查、市政道路路面修复，沥青路面、人行步道、交通设施维修养护及应急抢修等。
</t>
  </si>
  <si>
    <t>预算13表</t>
  </si>
  <si>
    <t>单位名称（项目）</t>
  </si>
  <si>
    <t>地区</t>
  </si>
  <si>
    <t>杨林经开区</t>
  </si>
  <si>
    <t>注：嵩明杨林经济技术开发区管理委员会无对下转移支付，故本表为空表。</t>
  </si>
  <si>
    <t>预算14表</t>
  </si>
  <si>
    <r>
      <t>预算</t>
    </r>
    <r>
      <rPr>
        <sz val="10"/>
        <color rgb="FF000000"/>
        <rFont val="Arial"/>
        <charset val="134"/>
      </rPr>
      <t>15</t>
    </r>
    <r>
      <rPr>
        <sz val="10"/>
        <color rgb="FF000000"/>
        <rFont val="宋体"/>
        <charset val="134"/>
      </rPr>
      <t>表</t>
    </r>
  </si>
  <si>
    <t>资产类别</t>
  </si>
  <si>
    <t>资产分类代码.名称</t>
  </si>
  <si>
    <t>资产名称</t>
  </si>
  <si>
    <t>计量单位</t>
  </si>
  <si>
    <t>财政部门批复数（元）</t>
  </si>
  <si>
    <t>单价</t>
  </si>
  <si>
    <t>金额</t>
  </si>
  <si>
    <t>注：嵩明杨林经济技术开发区管理委员会2026年无新增资产预算，故本表为空表。</t>
  </si>
  <si>
    <t>预算16表</t>
  </si>
  <si>
    <t>上级补助</t>
  </si>
  <si>
    <t>注：嵩明杨林经济技术开发区管理委员会无上级补助项目支出预算，故本表为空表。</t>
  </si>
  <si>
    <t>预算17表</t>
  </si>
  <si>
    <t>项目级次</t>
  </si>
  <si>
    <t>313 事业发展类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</si>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</sst>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5" applyNumberFormat="0" applyFill="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3" fillId="0" borderId="0" applyNumberFormat="0" applyFill="0" applyBorder="0" applyAlignment="0" applyProtection="0">
      <alignment vertical="center"/>
    </xf>
    <xf numFmtId="0" fontId="24" fillId="4" borderId="17" applyNumberFormat="0" applyAlignment="0" applyProtection="0">
      <alignment vertical="center"/>
    </xf>
    <xf numFmtId="0" fontId="25" fillId="5" borderId="18" applyNumberFormat="0" applyAlignment="0" applyProtection="0">
      <alignment vertical="center"/>
    </xf>
    <xf numFmtId="0" fontId="26" fillId="5" borderId="17" applyNumberFormat="0" applyAlignment="0" applyProtection="0">
      <alignment vertical="center"/>
    </xf>
    <xf numFmtId="0" fontId="27" fillId="6" borderId="19" applyNumberFormat="0" applyAlignment="0" applyProtection="0">
      <alignment vertical="center"/>
    </xf>
    <xf numFmtId="0" fontId="28" fillId="0" borderId="20" applyNumberFormat="0" applyFill="0" applyAlignment="0" applyProtection="0">
      <alignment vertical="center"/>
    </xf>
    <xf numFmtId="0" fontId="29" fillId="0" borderId="21"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176" fontId="35" fillId="0" borderId="7">
      <alignment horizontal="right" vertical="center"/>
    </xf>
    <xf numFmtId="49" fontId="35" fillId="0" borderId="7">
      <alignment horizontal="left" vertical="center" wrapText="1"/>
    </xf>
    <xf numFmtId="176" fontId="35" fillId="0" borderId="7">
      <alignment horizontal="right" vertical="center"/>
    </xf>
    <xf numFmtId="177" fontId="35" fillId="0" borderId="7">
      <alignment horizontal="right" vertical="center"/>
    </xf>
    <xf numFmtId="178" fontId="35" fillId="0" borderId="7">
      <alignment horizontal="right" vertical="center"/>
    </xf>
    <xf numFmtId="179" fontId="35" fillId="0" borderId="7">
      <alignment horizontal="right" vertical="center"/>
    </xf>
    <xf numFmtId="10" fontId="35" fillId="0" borderId="7">
      <alignment horizontal="right" vertical="center"/>
    </xf>
    <xf numFmtId="180" fontId="35" fillId="0" borderId="7">
      <alignment horizontal="right" vertical="center"/>
    </xf>
    <xf numFmtId="0" fontId="6" fillId="0" borderId="0"/>
  </cellStyleXfs>
  <cellXfs count="211">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6" fillId="0" borderId="0" xfId="57" applyFill="1" applyAlignment="1">
      <alignment vertical="center"/>
    </xf>
    <xf numFmtId="0" fontId="1" fillId="0" borderId="7" xfId="0" applyFont="1" applyBorder="1" applyAlignment="1" applyProtection="1">
      <alignment horizontal="center" vertical="center"/>
      <protection locked="0"/>
    </xf>
    <xf numFmtId="4" fontId="5" fillId="0" borderId="7" xfId="51" applyNumberFormat="1" applyFont="1">
      <alignment horizontal="right" vertical="center"/>
    </xf>
    <xf numFmtId="0" fontId="2" fillId="2" borderId="0" xfId="0" applyFont="1" applyFill="1" applyAlignment="1" applyProtection="1">
      <alignment horizontal="center" vertical="center" wrapText="1"/>
      <protection locked="0"/>
    </xf>
    <xf numFmtId="0" fontId="7" fillId="0" borderId="0" xfId="0" applyFont="1" applyAlignment="1" applyProtection="1">
      <alignment vertical="top"/>
      <protection locked="0"/>
    </xf>
    <xf numFmtId="0" fontId="7" fillId="0" borderId="0" xfId="0" applyFont="1" applyAlignment="1">
      <alignment vertical="top"/>
    </xf>
    <xf numFmtId="0" fontId="8" fillId="2" borderId="0" xfId="0" applyFont="1" applyFill="1" applyAlignment="1" applyProtection="1">
      <alignment horizontal="center" vertical="center" wrapText="1"/>
      <protection locked="0"/>
    </xf>
    <xf numFmtId="0" fontId="7" fillId="0" borderId="0" xfId="0" applyFont="1" applyProtection="1">
      <protection locked="0"/>
    </xf>
    <xf numFmtId="0" fontId="7"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1" fillId="0" borderId="0" xfId="0" applyFont="1" applyAlignment="1">
      <alignment horizontal="right" vertical="center"/>
    </xf>
    <xf numFmtId="0" fontId="2" fillId="2" borderId="0" xfId="0" applyFont="1" applyFill="1" applyAlignment="1" applyProtection="1">
      <alignment horizontal="right" vertical="center" wrapText="1"/>
      <protection locked="0"/>
    </xf>
    <xf numFmtId="0" fontId="9"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9"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51" applyFont="1">
      <alignment horizontal="right" vertical="center"/>
    </xf>
    <xf numFmtId="0" fontId="0" fillId="0" borderId="0" xfId="0" applyAlignment="1"/>
    <xf numFmtId="0" fontId="1" fillId="0" borderId="0" xfId="0" applyFont="1" applyAlignment="1">
      <alignment wrapText="1"/>
    </xf>
    <xf numFmtId="0" fontId="1" fillId="0" borderId="0" xfId="0" applyFont="1" applyProtection="1">
      <protection locked="0"/>
    </xf>
    <xf numFmtId="0" fontId="3" fillId="0" borderId="0" xfId="0" applyFont="1" applyAlignment="1">
      <alignment horizontal="center" vertical="center" wrapText="1"/>
    </xf>
    <xf numFmtId="0" fontId="4" fillId="0" borderId="0" xfId="0" applyFont="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pplyProtection="1">
      <alignment horizontal="center" vertical="center" wrapText="1"/>
      <protection locked="0"/>
    </xf>
    <xf numFmtId="0" fontId="4" fillId="0" borderId="9" xfId="0" applyFont="1" applyBorder="1" applyAlignment="1">
      <alignment horizontal="center" vertical="center"/>
    </xf>
    <xf numFmtId="0" fontId="4" fillId="0" borderId="10" xfId="0" applyFont="1" applyBorder="1" applyAlignment="1" applyProtection="1">
      <alignment horizontal="center" vertical="center"/>
      <protection locked="0"/>
    </xf>
    <xf numFmtId="0" fontId="4" fillId="0" borderId="10" xfId="0" applyFont="1" applyBorder="1" applyAlignment="1" applyProtection="1">
      <alignment horizontal="center" vertical="center" wrapText="1"/>
      <protection locked="0"/>
    </xf>
    <xf numFmtId="0" fontId="4" fillId="0" borderId="10" xfId="0" applyFont="1" applyBorder="1" applyAlignment="1">
      <alignment horizontal="center" vertical="center"/>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Alignment="1" applyProtection="1">
      <alignment vertical="top" wrapText="1"/>
      <protection locked="0"/>
    </xf>
    <xf numFmtId="0" fontId="3" fillId="0" borderId="0" xfId="0" applyFont="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13" xfId="0" applyFont="1" applyBorder="1" applyAlignment="1">
      <alignment horizontal="center" vertical="center"/>
    </xf>
    <xf numFmtId="0" fontId="2" fillId="2" borderId="11" xfId="0" applyFont="1" applyFill="1" applyBorder="1" applyAlignment="1">
      <alignment horizontal="left"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right" wrapText="1"/>
      <protection locked="0"/>
    </xf>
    <xf numFmtId="0" fontId="4" fillId="0" borderId="4"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176" fontId="5" fillId="0" borderId="7" xfId="0" applyNumberFormat="1" applyFont="1" applyBorder="1" applyAlignment="1">
      <alignment horizontal="right" vertical="center"/>
    </xf>
    <xf numFmtId="0" fontId="0" fillId="0" borderId="0" xfId="0" applyAlignment="1">
      <alignment wrapText="1"/>
    </xf>
    <xf numFmtId="0" fontId="2" fillId="0" borderId="0" xfId="0" applyFont="1" applyAlignment="1">
      <alignment horizontal="left" vertical="center"/>
    </xf>
    <xf numFmtId="0" fontId="4" fillId="0" borderId="0" xfId="0" applyFont="1" applyAlignment="1">
      <alignment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180" fontId="5" fillId="0" borderId="7" xfId="0" applyNumberFormat="1" applyFont="1" applyBorder="1" applyAlignment="1">
      <alignment horizontal="center" vertical="center" wrapText="1"/>
    </xf>
    <xf numFmtId="3" fontId="2" fillId="0" borderId="11" xfId="0" applyNumberFormat="1" applyFont="1" applyBorder="1" applyAlignment="1">
      <alignment horizontal="right" vertical="center"/>
    </xf>
    <xf numFmtId="0" fontId="2" fillId="0" borderId="13" xfId="0" applyFont="1" applyBorder="1" applyAlignment="1">
      <alignment horizontal="left" vertical="center" wrapText="1"/>
    </xf>
    <xf numFmtId="0" fontId="2" fillId="2" borderId="11"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0" borderId="0" xfId="0" applyFont="1" applyBorder="1" applyAlignment="1">
      <alignment horizontal="left" vertical="center" wrapText="1"/>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2" fillId="0" borderId="0" xfId="0" applyFont="1" applyAlignment="1">
      <alignment horizontal="right"/>
    </xf>
    <xf numFmtId="0" fontId="4" fillId="0" borderId="13" xfId="0" applyFont="1" applyBorder="1" applyAlignment="1" applyProtection="1">
      <alignment horizontal="center" vertical="center" wrapText="1"/>
      <protection locked="0"/>
    </xf>
    <xf numFmtId="0" fontId="10" fillId="0" borderId="0" xfId="0" applyFont="1" applyAlignment="1" applyProtection="1">
      <alignment horizontal="right"/>
      <protection locked="0"/>
    </xf>
    <xf numFmtId="49" fontId="10" fillId="0" borderId="0" xfId="0" applyNumberFormat="1" applyFont="1" applyProtection="1">
      <protection locked="0"/>
    </xf>
    <xf numFmtId="0" fontId="1" fillId="0" borderId="0" xfId="0" applyFont="1" applyAlignment="1">
      <alignment horizontal="right"/>
    </xf>
    <xf numFmtId="0" fontId="11" fillId="0" borderId="0" xfId="0" applyFont="1" applyAlignment="1" applyProtection="1">
      <alignment horizontal="center" vertical="center" wrapText="1"/>
      <protection locked="0"/>
    </xf>
    <xf numFmtId="0" fontId="11" fillId="0" borderId="0" xfId="0" applyFont="1" applyAlignment="1" applyProtection="1">
      <alignment horizontal="center" vertical="center"/>
      <protection locked="0"/>
    </xf>
    <xf numFmtId="0" fontId="11"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7"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indent="1"/>
      <protection locked="0"/>
    </xf>
    <xf numFmtId="0" fontId="2" fillId="2" borderId="7" xfId="0" applyFont="1" applyFill="1" applyBorder="1" applyAlignment="1" applyProtection="1">
      <alignment horizontal="left" vertical="center" wrapText="1" indent="2"/>
      <protection locked="0"/>
    </xf>
    <xf numFmtId="0" fontId="2" fillId="2" borderId="7" xfId="0" applyFont="1" applyFill="1" applyBorder="1" applyAlignment="1" applyProtection="1">
      <alignment horizontal="left" vertical="center" indent="2"/>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Alignment="1">
      <alignment vertical="top"/>
    </xf>
    <xf numFmtId="0" fontId="4" fillId="0" borderId="12" xfId="0" applyFont="1" applyBorder="1" applyAlignment="1" applyProtection="1">
      <alignment horizontal="center" vertical="center" wrapText="1"/>
      <protection locked="0"/>
    </xf>
    <xf numFmtId="0" fontId="2" fillId="0" borderId="0" xfId="0" applyFont="1" applyAlignment="1">
      <alignment horizontal="right" vertical="center"/>
    </xf>
    <xf numFmtId="0" fontId="1" fillId="0" borderId="0" xfId="0" applyFont="1" applyAlignment="1" applyProtection="1">
      <alignment vertical="top"/>
      <protection locked="0"/>
    </xf>
    <xf numFmtId="49" fontId="1" fillId="0" borderId="0" xfId="0" applyNumberFormat="1" applyFont="1" applyProtection="1">
      <protection locked="0"/>
    </xf>
    <xf numFmtId="49" fontId="1" fillId="0" borderId="0" xfId="0" applyNumberFormat="1" applyFont="1" applyAlignment="1" applyProtection="1">
      <alignment wrapText="1"/>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6"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7" xfId="0" applyFont="1" applyBorder="1" applyAlignment="1" applyProtection="1">
      <alignment horizontal="center" vertical="center" wrapText="1"/>
      <protection locked="0"/>
    </xf>
    <xf numFmtId="0" fontId="4" fillId="0" borderId="4" xfId="0" applyFont="1" applyBorder="1" applyAlignment="1">
      <alignment horizontal="center" vertical="center" wrapText="1"/>
    </xf>
    <xf numFmtId="0" fontId="2" fillId="0" borderId="0" xfId="0" applyFont="1" applyAlignment="1">
      <alignment horizontal="right" vertical="center" wrapText="1"/>
    </xf>
    <xf numFmtId="0" fontId="12"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7"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2" xfId="0" applyFont="1" applyBorder="1" applyAlignment="1" applyProtection="1">
      <alignment horizontal="center" vertical="center"/>
      <protection locked="0"/>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7" fillId="2" borderId="0" xfId="0" applyFont="1" applyFill="1" applyAlignment="1">
      <alignment horizontal="left" vertical="center"/>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4" fillId="0" borderId="7" xfId="0" applyFont="1" applyBorder="1" applyAlignment="1">
      <alignment horizontal="center" vertical="center"/>
    </xf>
    <xf numFmtId="0" fontId="14" fillId="0" borderId="7" xfId="0" applyFont="1" applyBorder="1" applyAlignment="1" applyProtection="1">
      <alignment horizontal="center" vertical="center" wrapText="1"/>
      <protection locked="0"/>
    </xf>
    <xf numFmtId="176" fontId="15" fillId="0" borderId="7" xfId="0" applyNumberFormat="1" applyFont="1" applyBorder="1" applyAlignment="1">
      <alignment horizontal="right" vertical="center"/>
    </xf>
    <xf numFmtId="0" fontId="13" fillId="2" borderId="1" xfId="0" applyFont="1" applyFill="1" applyBorder="1" applyAlignment="1">
      <alignment horizontal="center" vertical="center" wrapText="1"/>
    </xf>
    <xf numFmtId="0" fontId="13" fillId="0" borderId="2"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7"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常规 5"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pageSetUpPr fitToPage="1"/>
  </sheetPr>
  <dimension ref="A1:D36"/>
  <sheetViews>
    <sheetView showGridLines="0" showZeros="0" tabSelected="1" workbookViewId="0">
      <selection activeCell="G16" sqref="G16"/>
    </sheetView>
  </sheetViews>
  <sheetFormatPr defaultColWidth="8.575" defaultRowHeight="12.75" customHeight="1" outlineLevelCol="3"/>
  <cols>
    <col min="1" max="4" width="41" customWidth="1"/>
  </cols>
  <sheetData>
    <row r="1" ht="15" customHeight="1" spans="1:4">
      <c r="A1" s="46"/>
      <c r="B1" s="46"/>
      <c r="C1" s="46"/>
      <c r="D1" s="64" t="s">
        <v>0</v>
      </c>
    </row>
    <row r="2" ht="41.25" customHeight="1" spans="1:1">
      <c r="A2" s="41" t="str">
        <f>"2026"&amp;"年部门财务收支预算总表"</f>
        <v>2026年部门财务收支预算总表</v>
      </c>
    </row>
    <row r="3" ht="34" customHeight="1" spans="1:4">
      <c r="A3" s="44" t="str">
        <f>"单位名称："&amp;"嵩明杨林经济技术开发区管理委员会"</f>
        <v>单位名称：嵩明杨林经济技术开发区管理委员会</v>
      </c>
      <c r="B3" s="178"/>
      <c r="D3" s="154" t="s">
        <v>1</v>
      </c>
    </row>
    <row r="4" ht="23.25" customHeight="1" spans="1:4">
      <c r="A4" s="179" t="s">
        <v>2</v>
      </c>
      <c r="B4" s="180"/>
      <c r="C4" s="179" t="s">
        <v>3</v>
      </c>
      <c r="D4" s="180"/>
    </row>
    <row r="5" ht="24" customHeight="1" spans="1:4">
      <c r="A5" s="179" t="s">
        <v>4</v>
      </c>
      <c r="B5" s="179" t="s">
        <v>5</v>
      </c>
      <c r="C5" s="179" t="s">
        <v>6</v>
      </c>
      <c r="D5" s="179" t="s">
        <v>5</v>
      </c>
    </row>
    <row r="6" ht="17.25" customHeight="1" spans="1:4">
      <c r="A6" s="181" t="s">
        <v>7</v>
      </c>
      <c r="B6" s="77">
        <v>22260849.72</v>
      </c>
      <c r="C6" s="181" t="s">
        <v>8</v>
      </c>
      <c r="D6" s="77">
        <v>14910502.17</v>
      </c>
    </row>
    <row r="7" ht="17.25" customHeight="1" spans="1:4">
      <c r="A7" s="181" t="s">
        <v>9</v>
      </c>
      <c r="B7" s="77">
        <v>18837200</v>
      </c>
      <c r="C7" s="181" t="s">
        <v>10</v>
      </c>
      <c r="D7" s="77"/>
    </row>
    <row r="8" ht="17.25" customHeight="1" spans="1:4">
      <c r="A8" s="181" t="s">
        <v>11</v>
      </c>
      <c r="B8" s="77"/>
      <c r="C8" s="210" t="s">
        <v>12</v>
      </c>
      <c r="D8" s="77"/>
    </row>
    <row r="9" ht="17.25" customHeight="1" spans="1:4">
      <c r="A9" s="181" t="s">
        <v>13</v>
      </c>
      <c r="B9" s="77"/>
      <c r="C9" s="210" t="s">
        <v>14</v>
      </c>
      <c r="D9" s="77"/>
    </row>
    <row r="10" ht="17.25" customHeight="1" spans="1:4">
      <c r="A10" s="181" t="s">
        <v>15</v>
      </c>
      <c r="B10" s="77">
        <v>4022167.17</v>
      </c>
      <c r="C10" s="210" t="s">
        <v>16</v>
      </c>
      <c r="D10" s="77"/>
    </row>
    <row r="11" ht="17.25" customHeight="1" spans="1:4">
      <c r="A11" s="181" t="s">
        <v>17</v>
      </c>
      <c r="B11" s="77"/>
      <c r="C11" s="210" t="s">
        <v>18</v>
      </c>
      <c r="D11" s="77"/>
    </row>
    <row r="12" ht="17.25" customHeight="1" spans="1:4">
      <c r="A12" s="181" t="s">
        <v>19</v>
      </c>
      <c r="B12" s="77"/>
      <c r="C12" s="31" t="s">
        <v>20</v>
      </c>
      <c r="D12" s="77"/>
    </row>
    <row r="13" ht="17.25" customHeight="1" spans="1:4">
      <c r="A13" s="181" t="s">
        <v>21</v>
      </c>
      <c r="B13" s="77"/>
      <c r="C13" s="31" t="s">
        <v>22</v>
      </c>
      <c r="D13" s="77">
        <v>1173311.23</v>
      </c>
    </row>
    <row r="14" ht="17.25" customHeight="1" spans="1:4">
      <c r="A14" s="181" t="s">
        <v>23</v>
      </c>
      <c r="B14" s="77"/>
      <c r="C14" s="31" t="s">
        <v>24</v>
      </c>
      <c r="D14" s="77">
        <v>813850.57</v>
      </c>
    </row>
    <row r="15" ht="17.25" customHeight="1" spans="1:4">
      <c r="A15" s="181" t="s">
        <v>25</v>
      </c>
      <c r="B15" s="107">
        <v>4022167.17</v>
      </c>
      <c r="C15" s="31" t="s">
        <v>26</v>
      </c>
      <c r="D15" s="77"/>
    </row>
    <row r="16" ht="17.25" customHeight="1" spans="1:4">
      <c r="A16" s="161"/>
      <c r="B16" s="77"/>
      <c r="C16" s="31" t="s">
        <v>27</v>
      </c>
      <c r="D16" s="77">
        <v>23968860</v>
      </c>
    </row>
    <row r="17" ht="17.25" customHeight="1" spans="1:4">
      <c r="A17" s="182"/>
      <c r="B17" s="77"/>
      <c r="C17" s="31" t="s">
        <v>28</v>
      </c>
      <c r="D17" s="77"/>
    </row>
    <row r="18" ht="17.25" customHeight="1" spans="1:4">
      <c r="A18" s="182"/>
      <c r="B18" s="77"/>
      <c r="C18" s="31" t="s">
        <v>29</v>
      </c>
      <c r="D18" s="77"/>
    </row>
    <row r="19" ht="17.25" customHeight="1" spans="1:4">
      <c r="A19" s="182"/>
      <c r="B19" s="77"/>
      <c r="C19" s="31" t="s">
        <v>30</v>
      </c>
      <c r="D19" s="77">
        <v>3397800</v>
      </c>
    </row>
    <row r="20" ht="17.25" customHeight="1" spans="1:4">
      <c r="A20" s="182"/>
      <c r="B20" s="77"/>
      <c r="C20" s="31" t="s">
        <v>31</v>
      </c>
      <c r="D20" s="77"/>
    </row>
    <row r="21" ht="17.25" customHeight="1" spans="1:4">
      <c r="A21" s="182"/>
      <c r="B21" s="77"/>
      <c r="C21" s="31" t="s">
        <v>32</v>
      </c>
      <c r="D21" s="77"/>
    </row>
    <row r="22" ht="17.25" customHeight="1" spans="1:4">
      <c r="A22" s="182"/>
      <c r="B22" s="77"/>
      <c r="C22" s="31" t="s">
        <v>33</v>
      </c>
      <c r="D22" s="77"/>
    </row>
    <row r="23" ht="17.25" customHeight="1" spans="1:4">
      <c r="A23" s="182"/>
      <c r="B23" s="77"/>
      <c r="C23" s="31" t="s">
        <v>34</v>
      </c>
      <c r="D23" s="77"/>
    </row>
    <row r="24" ht="17.25" customHeight="1" spans="1:4">
      <c r="A24" s="182"/>
      <c r="B24" s="77"/>
      <c r="C24" s="31" t="s">
        <v>35</v>
      </c>
      <c r="D24" s="77">
        <v>855892.92</v>
      </c>
    </row>
    <row r="25" ht="17.25" customHeight="1" spans="1:4">
      <c r="A25" s="182"/>
      <c r="B25" s="77"/>
      <c r="C25" s="31" t="s">
        <v>36</v>
      </c>
      <c r="D25" s="77"/>
    </row>
    <row r="26" ht="17.25" customHeight="1" spans="1:4">
      <c r="A26" s="182"/>
      <c r="B26" s="77"/>
      <c r="C26" s="161" t="s">
        <v>37</v>
      </c>
      <c r="D26" s="77"/>
    </row>
    <row r="27" ht="17.25" customHeight="1" spans="1:4">
      <c r="A27" s="182"/>
      <c r="B27" s="77"/>
      <c r="C27" s="31" t="s">
        <v>38</v>
      </c>
      <c r="D27" s="77"/>
    </row>
    <row r="28" ht="16.5" customHeight="1" spans="1:4">
      <c r="A28" s="182"/>
      <c r="B28" s="77"/>
      <c r="C28" s="31" t="s">
        <v>39</v>
      </c>
      <c r="D28" s="77"/>
    </row>
    <row r="29" ht="16.5" customHeight="1" spans="1:4">
      <c r="A29" s="182"/>
      <c r="B29" s="77"/>
      <c r="C29" s="161" t="s">
        <v>40</v>
      </c>
      <c r="D29" s="77"/>
    </row>
    <row r="30" ht="17.25" customHeight="1" spans="1:4">
      <c r="A30" s="182"/>
      <c r="B30" s="77"/>
      <c r="C30" s="161" t="s">
        <v>41</v>
      </c>
      <c r="D30" s="77"/>
    </row>
    <row r="31" ht="17.25" customHeight="1" spans="1:4">
      <c r="A31" s="182"/>
      <c r="B31" s="77"/>
      <c r="C31" s="31" t="s">
        <v>42</v>
      </c>
      <c r="D31" s="77"/>
    </row>
    <row r="32" ht="16.5" customHeight="1" spans="1:4">
      <c r="A32" s="182" t="s">
        <v>43</v>
      </c>
      <c r="B32" s="77">
        <v>45120216.89</v>
      </c>
      <c r="C32" s="182" t="s">
        <v>44</v>
      </c>
      <c r="D32" s="77">
        <v>45120216.89</v>
      </c>
    </row>
    <row r="33" ht="16.5" customHeight="1" spans="1:4">
      <c r="A33" s="161" t="s">
        <v>45</v>
      </c>
      <c r="B33" s="77"/>
      <c r="C33" s="161" t="s">
        <v>46</v>
      </c>
      <c r="D33" s="77"/>
    </row>
    <row r="34" ht="16.5" customHeight="1" spans="1:4">
      <c r="A34" s="31" t="s">
        <v>47</v>
      </c>
      <c r="B34" s="107"/>
      <c r="C34" s="31" t="s">
        <v>47</v>
      </c>
      <c r="D34" s="107"/>
    </row>
    <row r="35" ht="16.5" customHeight="1" spans="1:4">
      <c r="A35" s="31" t="s">
        <v>48</v>
      </c>
      <c r="B35" s="107"/>
      <c r="C35" s="31" t="s">
        <v>49</v>
      </c>
      <c r="D35" s="107"/>
    </row>
    <row r="36" ht="16.5" customHeight="1" spans="1:4">
      <c r="A36" s="183" t="s">
        <v>50</v>
      </c>
      <c r="B36" s="77">
        <v>45120216.89</v>
      </c>
      <c r="C36" s="183" t="s">
        <v>51</v>
      </c>
      <c r="D36" s="77">
        <v>45120216.89</v>
      </c>
    </row>
  </sheetData>
  <mergeCells count="4">
    <mergeCell ref="A2:D2"/>
    <mergeCell ref="A3:B3"/>
    <mergeCell ref="A4:B4"/>
    <mergeCell ref="C4:D4"/>
  </mergeCells>
  <pageMargins left="0.75" right="0.75" top="1" bottom="1" header="0.5" footer="0.5"/>
  <pageSetup paperSize="9" scale="67"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pageSetUpPr fitToPage="1"/>
  </sheetPr>
  <dimension ref="A1:F11"/>
  <sheetViews>
    <sheetView showZeros="0" workbookViewId="0">
      <selection activeCell="D19" sqref="D19"/>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30">
        <v>1</v>
      </c>
      <c r="B1" s="131">
        <v>0</v>
      </c>
      <c r="C1" s="130">
        <v>1</v>
      </c>
      <c r="D1" s="132"/>
      <c r="E1" s="132"/>
      <c r="F1" s="128" t="s">
        <v>493</v>
      </c>
    </row>
    <row r="2" ht="42" customHeight="1" spans="1:6">
      <c r="A2" s="133" t="str">
        <f>"2026"&amp;"年部门政府性基金预算支出预算表"</f>
        <v>2026年部门政府性基金预算支出预算表</v>
      </c>
      <c r="B2" s="133" t="s">
        <v>494</v>
      </c>
      <c r="C2" s="134"/>
      <c r="D2" s="135"/>
      <c r="E2" s="135"/>
      <c r="F2" s="135"/>
    </row>
    <row r="3" ht="24" customHeight="1" spans="1:6">
      <c r="A3" s="4" t="str">
        <f>"单位名称："&amp;"嵩明杨林经济技术开发区管理委员会"</f>
        <v>单位名称：嵩明杨林经济技术开发区管理委员会</v>
      </c>
      <c r="B3" s="4" t="s">
        <v>495</v>
      </c>
      <c r="C3" s="130"/>
      <c r="D3" s="132"/>
      <c r="E3" s="132"/>
      <c r="F3" s="128" t="s">
        <v>1</v>
      </c>
    </row>
    <row r="4" ht="19.5" customHeight="1" spans="1:6">
      <c r="A4" s="136" t="s">
        <v>201</v>
      </c>
      <c r="B4" s="137" t="s">
        <v>73</v>
      </c>
      <c r="C4" s="136" t="s">
        <v>74</v>
      </c>
      <c r="D4" s="10" t="s">
        <v>496</v>
      </c>
      <c r="E4" s="11"/>
      <c r="F4" s="12"/>
    </row>
    <row r="5" ht="18.75" customHeight="1" spans="1:6">
      <c r="A5" s="138"/>
      <c r="B5" s="139"/>
      <c r="C5" s="138"/>
      <c r="D5" s="15" t="s">
        <v>55</v>
      </c>
      <c r="E5" s="10" t="s">
        <v>76</v>
      </c>
      <c r="F5" s="15" t="s">
        <v>77</v>
      </c>
    </row>
    <row r="6" ht="18.75" customHeight="1" spans="1:6">
      <c r="A6" s="68">
        <v>1</v>
      </c>
      <c r="B6" s="140" t="s">
        <v>84</v>
      </c>
      <c r="C6" s="68">
        <v>3</v>
      </c>
      <c r="D6" s="141">
        <v>4</v>
      </c>
      <c r="E6" s="141">
        <v>5</v>
      </c>
      <c r="F6" s="141">
        <v>6</v>
      </c>
    </row>
    <row r="7" ht="36" customHeight="1" spans="1:6">
      <c r="A7" s="20" t="s">
        <v>70</v>
      </c>
      <c r="B7" s="20"/>
      <c r="C7" s="20"/>
      <c r="D7" s="77">
        <v>18837200</v>
      </c>
      <c r="E7" s="77"/>
      <c r="F7" s="77">
        <v>18837200</v>
      </c>
    </row>
    <row r="8" ht="40" customHeight="1" spans="1:6">
      <c r="A8" s="20"/>
      <c r="B8" s="20" t="s">
        <v>131</v>
      </c>
      <c r="C8" s="142" t="s">
        <v>132</v>
      </c>
      <c r="D8" s="77">
        <v>18837200</v>
      </c>
      <c r="E8" s="77"/>
      <c r="F8" s="77">
        <v>18837200</v>
      </c>
    </row>
    <row r="9" ht="42" customHeight="1" spans="1:6">
      <c r="A9" s="23"/>
      <c r="B9" s="143" t="s">
        <v>137</v>
      </c>
      <c r="C9" s="144" t="s">
        <v>138</v>
      </c>
      <c r="D9" s="77">
        <v>18837200</v>
      </c>
      <c r="E9" s="77"/>
      <c r="F9" s="77">
        <v>18837200</v>
      </c>
    </row>
    <row r="10" ht="50" customHeight="1" spans="1:6">
      <c r="A10" s="23"/>
      <c r="B10" s="145" t="s">
        <v>139</v>
      </c>
      <c r="C10" s="146" t="s">
        <v>140</v>
      </c>
      <c r="D10" s="77">
        <v>18837200</v>
      </c>
      <c r="E10" s="77"/>
      <c r="F10" s="77">
        <v>18837200</v>
      </c>
    </row>
    <row r="11" ht="18.75" customHeight="1" spans="1:6">
      <c r="A11" s="147" t="s">
        <v>191</v>
      </c>
      <c r="B11" s="147" t="s">
        <v>191</v>
      </c>
      <c r="C11" s="148" t="s">
        <v>191</v>
      </c>
      <c r="D11" s="77">
        <v>18837200</v>
      </c>
      <c r="E11" s="77"/>
      <c r="F11" s="77">
        <v>18837200</v>
      </c>
    </row>
  </sheetData>
  <mergeCells count="7">
    <mergeCell ref="A2:F2"/>
    <mergeCell ref="A3:C3"/>
    <mergeCell ref="D4:F4"/>
    <mergeCell ref="A11:C11"/>
    <mergeCell ref="A4:A5"/>
    <mergeCell ref="B4:B5"/>
    <mergeCell ref="C4:C5"/>
  </mergeCells>
  <pageMargins left="0.75" right="0.75" top="1" bottom="1" header="0.5" footer="0.5"/>
  <pageSetup paperSize="9" scale="71"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pageSetUpPr fitToPage="1"/>
  </sheetPr>
  <dimension ref="A1:S20"/>
  <sheetViews>
    <sheetView showZeros="0" workbookViewId="0">
      <selection activeCell="A8" sqref="$A8:$XFD10"/>
    </sheetView>
  </sheetViews>
  <sheetFormatPr defaultColWidth="9.14166666666667" defaultRowHeight="14.25" customHeight="1"/>
  <cols>
    <col min="1" max="1" width="30.125" customWidth="1"/>
    <col min="2" max="2" width="29.75" customWidth="1"/>
    <col min="3" max="3" width="41.1416666666667" customWidth="1"/>
    <col min="4" max="4" width="21.7083333333333" style="108" customWidth="1"/>
    <col min="5" max="5" width="23" customWidth="1"/>
    <col min="6" max="6" width="7.70833333333333" customWidth="1"/>
    <col min="7" max="7" width="8.125" customWidth="1"/>
    <col min="8" max="8" width="13.2833333333333" customWidth="1"/>
    <col min="9" max="9" width="20" customWidth="1"/>
    <col min="10" max="10" width="15.375" customWidth="1"/>
    <col min="11" max="11" width="16" customWidth="1"/>
    <col min="12" max="19" width="9.375" customWidth="1"/>
  </cols>
  <sheetData>
    <row r="1" ht="15.75" customHeight="1" spans="2:19">
      <c r="B1" s="80"/>
      <c r="C1" s="80"/>
      <c r="D1" s="108"/>
      <c r="R1" s="2"/>
      <c r="S1" s="2" t="s">
        <v>497</v>
      </c>
    </row>
    <row r="2" ht="41.25" customHeight="1" spans="1:19">
      <c r="A2" s="71" t="str">
        <f>"2026"&amp;"年部门政府采购预算表"</f>
        <v>2026年部门政府采购预算表</v>
      </c>
      <c r="B2" s="66"/>
      <c r="C2" s="66"/>
      <c r="D2" s="81"/>
      <c r="E2" s="3"/>
      <c r="F2" s="3"/>
      <c r="G2" s="3"/>
      <c r="H2" s="3"/>
      <c r="I2" s="3"/>
      <c r="J2" s="3"/>
      <c r="K2" s="3"/>
      <c r="L2" s="3"/>
      <c r="M2" s="66"/>
      <c r="N2" s="3"/>
      <c r="O2" s="3"/>
      <c r="P2" s="66"/>
      <c r="Q2" s="3"/>
      <c r="R2" s="66"/>
      <c r="S2" s="66"/>
    </row>
    <row r="3" ht="31" customHeight="1" spans="1:19">
      <c r="A3" s="109" t="str">
        <f>"单位名称："&amp;"嵩明杨林经济技术开发区管理委员会"</f>
        <v>单位名称：嵩明杨林经济技术开发区管理委员会</v>
      </c>
      <c r="B3" s="82"/>
      <c r="C3" s="82"/>
      <c r="D3" s="110"/>
      <c r="E3" s="6"/>
      <c r="F3" s="6"/>
      <c r="G3" s="6"/>
      <c r="H3" s="6"/>
      <c r="I3" s="6"/>
      <c r="J3" s="6"/>
      <c r="K3" s="6"/>
      <c r="L3" s="6"/>
      <c r="R3" s="7"/>
      <c r="S3" s="128" t="s">
        <v>1</v>
      </c>
    </row>
    <row r="4" ht="15.75" customHeight="1" spans="1:19">
      <c r="A4" s="9" t="s">
        <v>200</v>
      </c>
      <c r="B4" s="83" t="s">
        <v>201</v>
      </c>
      <c r="C4" s="83" t="s">
        <v>498</v>
      </c>
      <c r="D4" s="111" t="s">
        <v>499</v>
      </c>
      <c r="E4" s="111" t="s">
        <v>500</v>
      </c>
      <c r="F4" s="111" t="s">
        <v>501</v>
      </c>
      <c r="G4" s="111" t="s">
        <v>502</v>
      </c>
      <c r="H4" s="111" t="s">
        <v>503</v>
      </c>
      <c r="I4" s="125" t="s">
        <v>208</v>
      </c>
      <c r="J4" s="125"/>
      <c r="K4" s="125"/>
      <c r="L4" s="125"/>
      <c r="M4" s="126"/>
      <c r="N4" s="125"/>
      <c r="O4" s="125"/>
      <c r="P4" s="100"/>
      <c r="Q4" s="125"/>
      <c r="R4" s="126"/>
      <c r="S4" s="105"/>
    </row>
    <row r="5" ht="17.25" customHeight="1" spans="1:19">
      <c r="A5" s="14"/>
      <c r="B5" s="86"/>
      <c r="C5" s="86"/>
      <c r="D5" s="112"/>
      <c r="E5" s="112"/>
      <c r="F5" s="112"/>
      <c r="G5" s="112"/>
      <c r="H5" s="112"/>
      <c r="I5" s="112" t="s">
        <v>55</v>
      </c>
      <c r="J5" s="112" t="s">
        <v>58</v>
      </c>
      <c r="K5" s="112" t="s">
        <v>504</v>
      </c>
      <c r="L5" s="112" t="s">
        <v>505</v>
      </c>
      <c r="M5" s="87" t="s">
        <v>506</v>
      </c>
      <c r="N5" s="127" t="s">
        <v>507</v>
      </c>
      <c r="O5" s="127"/>
      <c r="P5" s="106"/>
      <c r="Q5" s="127"/>
      <c r="R5" s="129"/>
      <c r="S5" s="89"/>
    </row>
    <row r="6" ht="54" customHeight="1" spans="1:19">
      <c r="A6" s="17"/>
      <c r="B6" s="89"/>
      <c r="C6" s="89"/>
      <c r="D6" s="113"/>
      <c r="E6" s="113"/>
      <c r="F6" s="113"/>
      <c r="G6" s="113"/>
      <c r="H6" s="113"/>
      <c r="I6" s="113"/>
      <c r="J6" s="113" t="s">
        <v>57</v>
      </c>
      <c r="K6" s="113"/>
      <c r="L6" s="113"/>
      <c r="M6" s="90"/>
      <c r="N6" s="113" t="s">
        <v>57</v>
      </c>
      <c r="O6" s="113" t="s">
        <v>64</v>
      </c>
      <c r="P6" s="89" t="s">
        <v>65</v>
      </c>
      <c r="Q6" s="113" t="s">
        <v>66</v>
      </c>
      <c r="R6" s="90" t="s">
        <v>67</v>
      </c>
      <c r="S6" s="89" t="s">
        <v>68</v>
      </c>
    </row>
    <row r="7" ht="18" customHeight="1" spans="1:19">
      <c r="A7" s="114">
        <v>1</v>
      </c>
      <c r="B7" s="114" t="s">
        <v>84</v>
      </c>
      <c r="C7" s="115">
        <v>3</v>
      </c>
      <c r="D7" s="116">
        <v>4</v>
      </c>
      <c r="E7" s="114">
        <v>5</v>
      </c>
      <c r="F7" s="114">
        <v>6</v>
      </c>
      <c r="G7" s="114">
        <v>7</v>
      </c>
      <c r="H7" s="114">
        <v>8</v>
      </c>
      <c r="I7" s="114">
        <v>9</v>
      </c>
      <c r="J7" s="114">
        <v>10</v>
      </c>
      <c r="K7" s="114">
        <v>11</v>
      </c>
      <c r="L7" s="114">
        <v>12</v>
      </c>
      <c r="M7" s="114">
        <v>13</v>
      </c>
      <c r="N7" s="114">
        <v>14</v>
      </c>
      <c r="O7" s="114">
        <v>15</v>
      </c>
      <c r="P7" s="114">
        <v>16</v>
      </c>
      <c r="Q7" s="114">
        <v>17</v>
      </c>
      <c r="R7" s="114">
        <v>18</v>
      </c>
      <c r="S7" s="114">
        <v>19</v>
      </c>
    </row>
    <row r="8" ht="30" customHeight="1" spans="1:19">
      <c r="A8" s="92" t="s">
        <v>70</v>
      </c>
      <c r="B8" s="93" t="s">
        <v>70</v>
      </c>
      <c r="C8" s="93" t="s">
        <v>231</v>
      </c>
      <c r="D8" s="94" t="s">
        <v>508</v>
      </c>
      <c r="E8" s="94" t="s">
        <v>509</v>
      </c>
      <c r="F8" s="94" t="s">
        <v>510</v>
      </c>
      <c r="G8" s="117">
        <v>1</v>
      </c>
      <c r="H8" s="77"/>
      <c r="I8" s="77">
        <v>30000</v>
      </c>
      <c r="J8" s="77">
        <v>30000</v>
      </c>
      <c r="K8" s="77"/>
      <c r="L8" s="77"/>
      <c r="M8" s="77"/>
      <c r="N8" s="77"/>
      <c r="O8" s="77"/>
      <c r="P8" s="107"/>
      <c r="Q8" s="107"/>
      <c r="R8" s="77"/>
      <c r="S8" s="77"/>
    </row>
    <row r="9" ht="30" customHeight="1" spans="1:19">
      <c r="A9" s="92" t="s">
        <v>70</v>
      </c>
      <c r="B9" s="93" t="s">
        <v>70</v>
      </c>
      <c r="C9" s="93" t="s">
        <v>231</v>
      </c>
      <c r="D9" s="94" t="s">
        <v>511</v>
      </c>
      <c r="E9" s="94" t="s">
        <v>512</v>
      </c>
      <c r="F9" s="94" t="s">
        <v>510</v>
      </c>
      <c r="G9" s="117">
        <v>1</v>
      </c>
      <c r="H9" s="77"/>
      <c r="I9" s="77">
        <v>54000</v>
      </c>
      <c r="J9" s="77">
        <v>54000</v>
      </c>
      <c r="K9" s="77"/>
      <c r="L9" s="77"/>
      <c r="M9" s="77"/>
      <c r="N9" s="77"/>
      <c r="O9" s="77"/>
      <c r="P9" s="107"/>
      <c r="Q9" s="107"/>
      <c r="R9" s="77"/>
      <c r="S9" s="77"/>
    </row>
    <row r="10" ht="30" customHeight="1" spans="1:19">
      <c r="A10" s="92" t="s">
        <v>70</v>
      </c>
      <c r="B10" s="93" t="s">
        <v>70</v>
      </c>
      <c r="C10" s="93" t="s">
        <v>231</v>
      </c>
      <c r="D10" s="94" t="s">
        <v>513</v>
      </c>
      <c r="E10" s="94" t="s">
        <v>514</v>
      </c>
      <c r="F10" s="94" t="s">
        <v>510</v>
      </c>
      <c r="G10" s="117">
        <v>1</v>
      </c>
      <c r="H10" s="77"/>
      <c r="I10" s="77">
        <v>12000</v>
      </c>
      <c r="J10" s="77">
        <v>12000</v>
      </c>
      <c r="K10" s="77"/>
      <c r="L10" s="77"/>
      <c r="M10" s="77"/>
      <c r="N10" s="77"/>
      <c r="O10" s="77"/>
      <c r="P10" s="107"/>
      <c r="Q10" s="107"/>
      <c r="R10" s="77"/>
      <c r="S10" s="77"/>
    </row>
    <row r="11" ht="21" customHeight="1" spans="1:19">
      <c r="A11" s="92" t="s">
        <v>70</v>
      </c>
      <c r="B11" s="93" t="s">
        <v>70</v>
      </c>
      <c r="C11" s="93" t="s">
        <v>310</v>
      </c>
      <c r="D11" s="94" t="s">
        <v>515</v>
      </c>
      <c r="E11" s="94" t="s">
        <v>516</v>
      </c>
      <c r="F11" s="94" t="s">
        <v>510</v>
      </c>
      <c r="G11" s="117">
        <v>1</v>
      </c>
      <c r="H11" s="77"/>
      <c r="I11" s="77">
        <v>4000000</v>
      </c>
      <c r="J11" s="77"/>
      <c r="K11" s="77">
        <v>4000000</v>
      </c>
      <c r="L11" s="77"/>
      <c r="M11" s="77"/>
      <c r="N11" s="77"/>
      <c r="O11" s="77"/>
      <c r="P11" s="107"/>
      <c r="Q11" s="107"/>
      <c r="R11" s="77"/>
      <c r="S11" s="77"/>
    </row>
    <row r="12" ht="29" customHeight="1" spans="1:19">
      <c r="A12" s="92" t="s">
        <v>70</v>
      </c>
      <c r="B12" s="93" t="s">
        <v>70</v>
      </c>
      <c r="C12" s="93" t="s">
        <v>314</v>
      </c>
      <c r="D12" s="94" t="s">
        <v>517</v>
      </c>
      <c r="E12" s="94" t="s">
        <v>518</v>
      </c>
      <c r="F12" s="94" t="s">
        <v>510</v>
      </c>
      <c r="G12" s="117">
        <v>1</v>
      </c>
      <c r="H12" s="77"/>
      <c r="I12" s="77">
        <v>1760000</v>
      </c>
      <c r="J12" s="77"/>
      <c r="K12" s="77">
        <v>1760000</v>
      </c>
      <c r="L12" s="77"/>
      <c r="M12" s="77"/>
      <c r="N12" s="77"/>
      <c r="O12" s="77"/>
      <c r="P12" s="107"/>
      <c r="Q12" s="107"/>
      <c r="R12" s="77"/>
      <c r="S12" s="77"/>
    </row>
    <row r="13" ht="21" customHeight="1" spans="1:19">
      <c r="A13" s="92" t="s">
        <v>70</v>
      </c>
      <c r="B13" s="93" t="s">
        <v>70</v>
      </c>
      <c r="C13" s="93" t="s">
        <v>316</v>
      </c>
      <c r="D13" s="94" t="s">
        <v>519</v>
      </c>
      <c r="E13" s="94" t="s">
        <v>520</v>
      </c>
      <c r="F13" s="94" t="s">
        <v>521</v>
      </c>
      <c r="G13" s="117">
        <v>1</v>
      </c>
      <c r="H13" s="77">
        <v>50000</v>
      </c>
      <c r="I13" s="77">
        <v>50000</v>
      </c>
      <c r="J13" s="77"/>
      <c r="K13" s="77">
        <v>50000</v>
      </c>
      <c r="L13" s="77"/>
      <c r="M13" s="77"/>
      <c r="N13" s="77"/>
      <c r="O13" s="77"/>
      <c r="P13" s="107"/>
      <c r="Q13" s="107"/>
      <c r="R13" s="77"/>
      <c r="S13" s="77"/>
    </row>
    <row r="14" ht="38" customHeight="1" spans="1:19">
      <c r="A14" s="92" t="s">
        <v>70</v>
      </c>
      <c r="B14" s="93" t="s">
        <v>70</v>
      </c>
      <c r="C14" s="93" t="s">
        <v>316</v>
      </c>
      <c r="D14" s="94" t="s">
        <v>522</v>
      </c>
      <c r="E14" s="94" t="s">
        <v>523</v>
      </c>
      <c r="F14" s="94" t="s">
        <v>510</v>
      </c>
      <c r="G14" s="117">
        <v>1</v>
      </c>
      <c r="H14" s="77"/>
      <c r="I14" s="77">
        <v>100000</v>
      </c>
      <c r="J14" s="77"/>
      <c r="K14" s="77">
        <v>100000</v>
      </c>
      <c r="L14" s="77"/>
      <c r="M14" s="77"/>
      <c r="N14" s="77"/>
      <c r="O14" s="77"/>
      <c r="P14" s="107"/>
      <c r="Q14" s="107"/>
      <c r="R14" s="77"/>
      <c r="S14" s="77"/>
    </row>
    <row r="15" ht="21" customHeight="1" spans="1:19">
      <c r="A15" s="92" t="s">
        <v>70</v>
      </c>
      <c r="B15" s="93" t="s">
        <v>70</v>
      </c>
      <c r="C15" s="93" t="s">
        <v>318</v>
      </c>
      <c r="D15" s="94" t="s">
        <v>524</v>
      </c>
      <c r="E15" s="94" t="s">
        <v>525</v>
      </c>
      <c r="F15" s="94" t="s">
        <v>458</v>
      </c>
      <c r="G15" s="117">
        <v>3</v>
      </c>
      <c r="H15" s="77">
        <v>114000</v>
      </c>
      <c r="I15" s="77">
        <v>114000</v>
      </c>
      <c r="J15" s="77"/>
      <c r="K15" s="77">
        <v>114000</v>
      </c>
      <c r="L15" s="77"/>
      <c r="M15" s="77"/>
      <c r="N15" s="77"/>
      <c r="O15" s="77"/>
      <c r="P15" s="107"/>
      <c r="Q15" s="107"/>
      <c r="R15" s="77"/>
      <c r="S15" s="77"/>
    </row>
    <row r="16" ht="21" customHeight="1" spans="1:19">
      <c r="A16" s="92" t="s">
        <v>70</v>
      </c>
      <c r="B16" s="93" t="s">
        <v>70</v>
      </c>
      <c r="C16" s="93" t="s">
        <v>318</v>
      </c>
      <c r="D16" s="94" t="s">
        <v>526</v>
      </c>
      <c r="E16" s="94" t="s">
        <v>526</v>
      </c>
      <c r="F16" s="94" t="s">
        <v>470</v>
      </c>
      <c r="G16" s="117">
        <v>4</v>
      </c>
      <c r="H16" s="77">
        <v>1200</v>
      </c>
      <c r="I16" s="77">
        <v>1200</v>
      </c>
      <c r="J16" s="77"/>
      <c r="K16" s="77">
        <v>1200</v>
      </c>
      <c r="L16" s="77"/>
      <c r="M16" s="77"/>
      <c r="N16" s="77"/>
      <c r="O16" s="77"/>
      <c r="P16" s="107"/>
      <c r="Q16" s="107"/>
      <c r="R16" s="77"/>
      <c r="S16" s="77"/>
    </row>
    <row r="17" ht="42" customHeight="1" spans="1:19">
      <c r="A17" s="92" t="s">
        <v>70</v>
      </c>
      <c r="B17" s="93" t="s">
        <v>70</v>
      </c>
      <c r="C17" s="93" t="s">
        <v>320</v>
      </c>
      <c r="D17" s="94" t="s">
        <v>320</v>
      </c>
      <c r="E17" s="94" t="s">
        <v>527</v>
      </c>
      <c r="F17" s="94" t="s">
        <v>438</v>
      </c>
      <c r="G17" s="117">
        <v>1</v>
      </c>
      <c r="H17" s="77"/>
      <c r="I17" s="77">
        <v>400000</v>
      </c>
      <c r="J17" s="77"/>
      <c r="K17" s="77">
        <v>400000</v>
      </c>
      <c r="L17" s="77"/>
      <c r="M17" s="77"/>
      <c r="N17" s="77"/>
      <c r="O17" s="77"/>
      <c r="P17" s="107"/>
      <c r="Q17" s="107"/>
      <c r="R17" s="77"/>
      <c r="S17" s="77"/>
    </row>
    <row r="18" ht="46" customHeight="1" spans="1:19">
      <c r="A18" s="92" t="s">
        <v>70</v>
      </c>
      <c r="B18" s="93" t="s">
        <v>70</v>
      </c>
      <c r="C18" s="93" t="s">
        <v>324</v>
      </c>
      <c r="D18" s="94" t="s">
        <v>528</v>
      </c>
      <c r="E18" s="94" t="s">
        <v>516</v>
      </c>
      <c r="F18" s="94" t="s">
        <v>510</v>
      </c>
      <c r="G18" s="117">
        <v>1</v>
      </c>
      <c r="H18" s="77">
        <v>200000</v>
      </c>
      <c r="I18" s="77">
        <v>200000</v>
      </c>
      <c r="J18" s="77"/>
      <c r="K18" s="77">
        <v>200000</v>
      </c>
      <c r="L18" s="77"/>
      <c r="M18" s="77"/>
      <c r="N18" s="77"/>
      <c r="O18" s="77"/>
      <c r="P18" s="107"/>
      <c r="Q18" s="107"/>
      <c r="R18" s="77"/>
      <c r="S18" s="77"/>
    </row>
    <row r="19" ht="21" customHeight="1" spans="1:19">
      <c r="A19" s="95" t="s">
        <v>191</v>
      </c>
      <c r="B19" s="96"/>
      <c r="C19" s="96"/>
      <c r="D19" s="118"/>
      <c r="E19" s="97"/>
      <c r="F19" s="97"/>
      <c r="G19" s="119"/>
      <c r="H19" s="77">
        <v>365200</v>
      </c>
      <c r="I19" s="77">
        <v>6721200</v>
      </c>
      <c r="J19" s="77">
        <v>96000</v>
      </c>
      <c r="K19" s="77">
        <v>6625200</v>
      </c>
      <c r="L19" s="77"/>
      <c r="M19" s="77"/>
      <c r="N19" s="77"/>
      <c r="O19" s="77"/>
      <c r="P19" s="107"/>
      <c r="Q19" s="107"/>
      <c r="R19" s="77"/>
      <c r="S19" s="77"/>
    </row>
    <row r="20" ht="21" customHeight="1" spans="1:19">
      <c r="A20" s="120" t="s">
        <v>529</v>
      </c>
      <c r="B20" s="121"/>
      <c r="C20" s="121"/>
      <c r="D20" s="122"/>
      <c r="E20" s="120"/>
      <c r="F20" s="120"/>
      <c r="G20" s="123"/>
      <c r="H20" s="124"/>
      <c r="I20" s="124"/>
      <c r="J20" s="124"/>
      <c r="K20" s="124"/>
      <c r="L20" s="124"/>
      <c r="M20" s="124"/>
      <c r="N20" s="124"/>
      <c r="O20" s="124"/>
      <c r="P20" s="124"/>
      <c r="Q20" s="124"/>
      <c r="R20" s="124"/>
      <c r="S20" s="124"/>
    </row>
  </sheetData>
  <mergeCells count="19">
    <mergeCell ref="A2:S2"/>
    <mergeCell ref="A3:H3"/>
    <mergeCell ref="I4:S4"/>
    <mergeCell ref="N5:S5"/>
    <mergeCell ref="A19:G19"/>
    <mergeCell ref="A20:S20"/>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pageSetup paperSize="9" scale="44"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pageSetUpPr fitToPage="1"/>
  </sheetPr>
  <dimension ref="A1:T16"/>
  <sheetViews>
    <sheetView showZeros="0" workbookViewId="0">
      <selection activeCell="A8" sqref="$A8:$XFD10"/>
    </sheetView>
  </sheetViews>
  <sheetFormatPr defaultColWidth="9.14166666666667" defaultRowHeight="14.25" customHeight="1"/>
  <cols>
    <col min="1" max="3" width="39.1416666666667" customWidth="1"/>
    <col min="4" max="4" width="30.625" customWidth="1"/>
    <col min="5" max="5" width="39.1416666666667" customWidth="1"/>
    <col min="6" max="6" width="12.375" customWidth="1"/>
    <col min="7" max="7" width="28.575" customWidth="1"/>
    <col min="8" max="8" width="18.75" customWidth="1"/>
    <col min="9" max="9" width="39.1416666666667" customWidth="1"/>
    <col min="10" max="12" width="20.425" customWidth="1"/>
    <col min="13" max="20" width="11.375" customWidth="1"/>
  </cols>
  <sheetData>
    <row r="1" ht="16.5" customHeight="1" spans="1:20">
      <c r="A1" s="79"/>
      <c r="B1" s="80"/>
      <c r="C1" s="80"/>
      <c r="D1" s="80"/>
      <c r="E1" s="80"/>
      <c r="F1" s="80"/>
      <c r="G1" s="80"/>
      <c r="H1" s="79"/>
      <c r="I1" s="79"/>
      <c r="J1" s="79"/>
      <c r="K1" s="79"/>
      <c r="L1" s="79"/>
      <c r="M1" s="79"/>
      <c r="N1" s="98"/>
      <c r="O1" s="79"/>
      <c r="P1" s="79"/>
      <c r="Q1" s="80"/>
      <c r="R1" s="79"/>
      <c r="S1" s="103"/>
      <c r="T1" s="103" t="s">
        <v>530</v>
      </c>
    </row>
    <row r="2" ht="41.25" customHeight="1" spans="1:20">
      <c r="A2" s="71" t="str">
        <f>"2026"&amp;"年部门政府购买服务预算表"</f>
        <v>2026年部门政府购买服务预算表</v>
      </c>
      <c r="B2" s="66"/>
      <c r="C2" s="66"/>
      <c r="D2" s="66"/>
      <c r="E2" s="66"/>
      <c r="F2" s="66"/>
      <c r="G2" s="66"/>
      <c r="H2" s="81"/>
      <c r="I2" s="81"/>
      <c r="J2" s="81"/>
      <c r="K2" s="81"/>
      <c r="L2" s="81"/>
      <c r="M2" s="81"/>
      <c r="N2" s="99"/>
      <c r="O2" s="81"/>
      <c r="P2" s="81"/>
      <c r="Q2" s="66"/>
      <c r="R2" s="81"/>
      <c r="S2" s="99"/>
      <c r="T2" s="66"/>
    </row>
    <row r="3" ht="30" customHeight="1" spans="1:20">
      <c r="A3" s="72" t="str">
        <f>"单位名称："&amp;"嵩明杨林经济技术开发区管理委员会"</f>
        <v>单位名称：嵩明杨林经济技术开发区管理委员会</v>
      </c>
      <c r="B3" s="82"/>
      <c r="C3" s="82"/>
      <c r="D3" s="82"/>
      <c r="E3" s="82"/>
      <c r="F3" s="82"/>
      <c r="G3" s="82"/>
      <c r="H3" s="73"/>
      <c r="I3" s="73"/>
      <c r="J3" s="73"/>
      <c r="K3" s="73"/>
      <c r="L3" s="73"/>
      <c r="M3" s="73"/>
      <c r="N3" s="98"/>
      <c r="O3" s="79"/>
      <c r="P3" s="79"/>
      <c r="Q3" s="80"/>
      <c r="R3" s="79"/>
      <c r="S3" s="104"/>
      <c r="T3" s="103" t="s">
        <v>1</v>
      </c>
    </row>
    <row r="4" s="78" customFormat="1" ht="24" customHeight="1" spans="1:20">
      <c r="A4" s="15" t="s">
        <v>200</v>
      </c>
      <c r="B4" s="83" t="s">
        <v>201</v>
      </c>
      <c r="C4" s="83" t="s">
        <v>498</v>
      </c>
      <c r="D4" s="83" t="s">
        <v>531</v>
      </c>
      <c r="E4" s="83" t="s">
        <v>532</v>
      </c>
      <c r="F4" s="84" t="s">
        <v>533</v>
      </c>
      <c r="G4" s="83" t="s">
        <v>534</v>
      </c>
      <c r="H4" s="85" t="s">
        <v>535</v>
      </c>
      <c r="I4" s="85" t="s">
        <v>536</v>
      </c>
      <c r="J4" s="11" t="s">
        <v>208</v>
      </c>
      <c r="K4" s="11"/>
      <c r="L4" s="11"/>
      <c r="M4" s="11"/>
      <c r="N4" s="100"/>
      <c r="O4" s="11"/>
      <c r="P4" s="11"/>
      <c r="Q4" s="100"/>
      <c r="R4" s="11"/>
      <c r="S4" s="100"/>
      <c r="T4" s="105"/>
    </row>
    <row r="5" s="78" customFormat="1" ht="24" customHeight="1" spans="1:20">
      <c r="A5" s="28"/>
      <c r="B5" s="86"/>
      <c r="C5" s="86"/>
      <c r="D5" s="86"/>
      <c r="E5" s="86"/>
      <c r="F5" s="87"/>
      <c r="G5" s="86"/>
      <c r="H5" s="88"/>
      <c r="I5" s="88"/>
      <c r="J5" s="88" t="s">
        <v>55</v>
      </c>
      <c r="K5" s="88" t="s">
        <v>58</v>
      </c>
      <c r="L5" s="88" t="s">
        <v>504</v>
      </c>
      <c r="M5" s="88" t="s">
        <v>505</v>
      </c>
      <c r="N5" s="86" t="s">
        <v>506</v>
      </c>
      <c r="O5" s="101" t="s">
        <v>507</v>
      </c>
      <c r="P5" s="101"/>
      <c r="Q5" s="106"/>
      <c r="R5" s="101"/>
      <c r="S5" s="106"/>
      <c r="T5" s="89"/>
    </row>
    <row r="6" s="78" customFormat="1" ht="54" customHeight="1" spans="1:20">
      <c r="A6" s="18"/>
      <c r="B6" s="89"/>
      <c r="C6" s="89"/>
      <c r="D6" s="89"/>
      <c r="E6" s="89"/>
      <c r="F6" s="90"/>
      <c r="G6" s="89"/>
      <c r="H6" s="91"/>
      <c r="I6" s="91"/>
      <c r="J6" s="91"/>
      <c r="K6" s="91" t="s">
        <v>57</v>
      </c>
      <c r="L6" s="91"/>
      <c r="M6" s="91"/>
      <c r="N6" s="89"/>
      <c r="O6" s="91" t="s">
        <v>57</v>
      </c>
      <c r="P6" s="91" t="s">
        <v>64</v>
      </c>
      <c r="Q6" s="89" t="s">
        <v>65</v>
      </c>
      <c r="R6" s="91" t="s">
        <v>66</v>
      </c>
      <c r="S6" s="89" t="s">
        <v>67</v>
      </c>
      <c r="T6" s="89" t="s">
        <v>68</v>
      </c>
    </row>
    <row r="7" ht="17.25" customHeight="1" spans="1:20">
      <c r="A7" s="18">
        <v>1</v>
      </c>
      <c r="B7" s="89">
        <v>2</v>
      </c>
      <c r="C7" s="18">
        <v>3</v>
      </c>
      <c r="D7" s="18">
        <v>4</v>
      </c>
      <c r="E7" s="89">
        <v>5</v>
      </c>
      <c r="F7" s="18">
        <v>6</v>
      </c>
      <c r="G7" s="18">
        <v>7</v>
      </c>
      <c r="H7" s="89">
        <v>8</v>
      </c>
      <c r="I7" s="18">
        <v>9</v>
      </c>
      <c r="J7" s="18">
        <v>10</v>
      </c>
      <c r="K7" s="89">
        <v>11</v>
      </c>
      <c r="L7" s="18">
        <v>12</v>
      </c>
      <c r="M7" s="18">
        <v>13</v>
      </c>
      <c r="N7" s="89">
        <v>14</v>
      </c>
      <c r="O7" s="18">
        <v>15</v>
      </c>
      <c r="P7" s="18">
        <v>16</v>
      </c>
      <c r="Q7" s="89">
        <v>17</v>
      </c>
      <c r="R7" s="18">
        <v>18</v>
      </c>
      <c r="S7" s="18">
        <v>19</v>
      </c>
      <c r="T7" s="18">
        <v>20</v>
      </c>
    </row>
    <row r="8" ht="27" customHeight="1" spans="1:20">
      <c r="A8" s="92" t="s">
        <v>70</v>
      </c>
      <c r="B8" s="93" t="s">
        <v>70</v>
      </c>
      <c r="C8" s="93" t="s">
        <v>231</v>
      </c>
      <c r="D8" s="93" t="s">
        <v>537</v>
      </c>
      <c r="E8" s="93" t="s">
        <v>538</v>
      </c>
      <c r="F8" s="93" t="s">
        <v>76</v>
      </c>
      <c r="G8" s="93" t="s">
        <v>539</v>
      </c>
      <c r="H8" s="94" t="s">
        <v>99</v>
      </c>
      <c r="I8" s="94" t="s">
        <v>537</v>
      </c>
      <c r="J8" s="77">
        <v>54000</v>
      </c>
      <c r="K8" s="77">
        <v>54000</v>
      </c>
      <c r="L8" s="77"/>
      <c r="M8" s="77"/>
      <c r="N8" s="77"/>
      <c r="O8" s="77"/>
      <c r="P8" s="77"/>
      <c r="Q8" s="107"/>
      <c r="R8" s="107"/>
      <c r="S8" s="77"/>
      <c r="T8" s="77"/>
    </row>
    <row r="9" ht="27" customHeight="1" spans="1:20">
      <c r="A9" s="92" t="s">
        <v>70</v>
      </c>
      <c r="B9" s="93" t="s">
        <v>70</v>
      </c>
      <c r="C9" s="93" t="s">
        <v>231</v>
      </c>
      <c r="D9" s="93" t="s">
        <v>540</v>
      </c>
      <c r="E9" s="93" t="s">
        <v>541</v>
      </c>
      <c r="F9" s="93" t="s">
        <v>76</v>
      </c>
      <c r="G9" s="93" t="s">
        <v>539</v>
      </c>
      <c r="H9" s="94" t="s">
        <v>99</v>
      </c>
      <c r="I9" s="94" t="s">
        <v>542</v>
      </c>
      <c r="J9" s="77">
        <v>12000</v>
      </c>
      <c r="K9" s="77">
        <v>12000</v>
      </c>
      <c r="L9" s="77"/>
      <c r="M9" s="77"/>
      <c r="N9" s="77"/>
      <c r="O9" s="77"/>
      <c r="P9" s="77"/>
      <c r="Q9" s="107"/>
      <c r="R9" s="107"/>
      <c r="S9" s="77"/>
      <c r="T9" s="77"/>
    </row>
    <row r="10" ht="27" customHeight="1" spans="1:20">
      <c r="A10" s="92" t="s">
        <v>70</v>
      </c>
      <c r="B10" s="93" t="s">
        <v>70</v>
      </c>
      <c r="C10" s="93" t="s">
        <v>231</v>
      </c>
      <c r="D10" s="93" t="s">
        <v>543</v>
      </c>
      <c r="E10" s="93" t="s">
        <v>541</v>
      </c>
      <c r="F10" s="93" t="s">
        <v>76</v>
      </c>
      <c r="G10" s="93" t="s">
        <v>539</v>
      </c>
      <c r="H10" s="94" t="s">
        <v>99</v>
      </c>
      <c r="I10" s="94" t="s">
        <v>544</v>
      </c>
      <c r="J10" s="77">
        <v>30000</v>
      </c>
      <c r="K10" s="77">
        <v>30000</v>
      </c>
      <c r="L10" s="77"/>
      <c r="M10" s="77"/>
      <c r="N10" s="77"/>
      <c r="O10" s="77"/>
      <c r="P10" s="77"/>
      <c r="Q10" s="107"/>
      <c r="R10" s="107"/>
      <c r="S10" s="77"/>
      <c r="T10" s="77"/>
    </row>
    <row r="11" ht="69" customHeight="1" spans="1:20">
      <c r="A11" s="92" t="s">
        <v>70</v>
      </c>
      <c r="B11" s="93" t="s">
        <v>70</v>
      </c>
      <c r="C11" s="93" t="s">
        <v>310</v>
      </c>
      <c r="D11" s="93" t="s">
        <v>515</v>
      </c>
      <c r="E11" s="93" t="s">
        <v>545</v>
      </c>
      <c r="F11" s="93" t="s">
        <v>77</v>
      </c>
      <c r="G11" s="93" t="s">
        <v>546</v>
      </c>
      <c r="H11" s="94" t="s">
        <v>132</v>
      </c>
      <c r="I11" s="94" t="s">
        <v>547</v>
      </c>
      <c r="J11" s="77">
        <v>4000000</v>
      </c>
      <c r="K11" s="77"/>
      <c r="L11" s="77">
        <v>4000000</v>
      </c>
      <c r="M11" s="77"/>
      <c r="N11" s="77"/>
      <c r="O11" s="77"/>
      <c r="P11" s="77"/>
      <c r="Q11" s="107"/>
      <c r="R11" s="107"/>
      <c r="S11" s="77"/>
      <c r="T11" s="77"/>
    </row>
    <row r="12" ht="69" customHeight="1" spans="1:20">
      <c r="A12" s="92" t="s">
        <v>70</v>
      </c>
      <c r="B12" s="93" t="s">
        <v>70</v>
      </c>
      <c r="C12" s="93" t="s">
        <v>314</v>
      </c>
      <c r="D12" s="93" t="s">
        <v>517</v>
      </c>
      <c r="E12" s="93" t="s">
        <v>545</v>
      </c>
      <c r="F12" s="93" t="s">
        <v>77</v>
      </c>
      <c r="G12" s="93" t="s">
        <v>546</v>
      </c>
      <c r="H12" s="94" t="s">
        <v>132</v>
      </c>
      <c r="I12" s="94" t="s">
        <v>548</v>
      </c>
      <c r="J12" s="77">
        <v>1760000</v>
      </c>
      <c r="K12" s="77"/>
      <c r="L12" s="77">
        <v>1760000</v>
      </c>
      <c r="M12" s="77"/>
      <c r="N12" s="77"/>
      <c r="O12" s="77"/>
      <c r="P12" s="77"/>
      <c r="Q12" s="107"/>
      <c r="R12" s="107"/>
      <c r="S12" s="77"/>
      <c r="T12" s="77"/>
    </row>
    <row r="13" ht="69" customHeight="1" spans="1:20">
      <c r="A13" s="92" t="s">
        <v>70</v>
      </c>
      <c r="B13" s="93" t="s">
        <v>70</v>
      </c>
      <c r="C13" s="93" t="s">
        <v>316</v>
      </c>
      <c r="D13" s="93" t="s">
        <v>549</v>
      </c>
      <c r="E13" s="93" t="s">
        <v>550</v>
      </c>
      <c r="F13" s="93" t="s">
        <v>77</v>
      </c>
      <c r="G13" s="93" t="s">
        <v>539</v>
      </c>
      <c r="H13" s="94" t="s">
        <v>132</v>
      </c>
      <c r="I13" s="94" t="s">
        <v>551</v>
      </c>
      <c r="J13" s="77">
        <v>100000</v>
      </c>
      <c r="K13" s="77"/>
      <c r="L13" s="77">
        <v>100000</v>
      </c>
      <c r="M13" s="77"/>
      <c r="N13" s="77"/>
      <c r="O13" s="77"/>
      <c r="P13" s="77"/>
      <c r="Q13" s="107"/>
      <c r="R13" s="107"/>
      <c r="S13" s="77"/>
      <c r="T13" s="77"/>
    </row>
    <row r="14" ht="69" customHeight="1" spans="1:20">
      <c r="A14" s="92" t="s">
        <v>70</v>
      </c>
      <c r="B14" s="93" t="s">
        <v>70</v>
      </c>
      <c r="C14" s="93" t="s">
        <v>320</v>
      </c>
      <c r="D14" s="93" t="s">
        <v>552</v>
      </c>
      <c r="E14" s="93" t="s">
        <v>553</v>
      </c>
      <c r="F14" s="93" t="s">
        <v>77</v>
      </c>
      <c r="G14" s="93" t="s">
        <v>546</v>
      </c>
      <c r="H14" s="94" t="s">
        <v>132</v>
      </c>
      <c r="I14" s="94" t="s">
        <v>554</v>
      </c>
      <c r="J14" s="77">
        <v>400000</v>
      </c>
      <c r="K14" s="77"/>
      <c r="L14" s="77">
        <v>400000</v>
      </c>
      <c r="M14" s="77"/>
      <c r="N14" s="77"/>
      <c r="O14" s="77"/>
      <c r="P14" s="77"/>
      <c r="Q14" s="107"/>
      <c r="R14" s="107"/>
      <c r="S14" s="77"/>
      <c r="T14" s="77"/>
    </row>
    <row r="15" ht="69" customHeight="1" spans="1:20">
      <c r="A15" s="92" t="s">
        <v>70</v>
      </c>
      <c r="B15" s="93" t="s">
        <v>70</v>
      </c>
      <c r="C15" s="93" t="s">
        <v>324</v>
      </c>
      <c r="D15" s="93" t="s">
        <v>528</v>
      </c>
      <c r="E15" s="93" t="s">
        <v>545</v>
      </c>
      <c r="F15" s="93" t="s">
        <v>77</v>
      </c>
      <c r="G15" s="93" t="s">
        <v>546</v>
      </c>
      <c r="H15" s="94" t="s">
        <v>132</v>
      </c>
      <c r="I15" s="94" t="s">
        <v>555</v>
      </c>
      <c r="J15" s="77">
        <v>200000</v>
      </c>
      <c r="K15" s="77"/>
      <c r="L15" s="77">
        <v>200000</v>
      </c>
      <c r="M15" s="77"/>
      <c r="N15" s="77"/>
      <c r="O15" s="77"/>
      <c r="P15" s="77"/>
      <c r="Q15" s="107"/>
      <c r="R15" s="107"/>
      <c r="S15" s="77"/>
      <c r="T15" s="77"/>
    </row>
    <row r="16" ht="21" customHeight="1" spans="1:20">
      <c r="A16" s="95" t="s">
        <v>191</v>
      </c>
      <c r="B16" s="96"/>
      <c r="C16" s="96"/>
      <c r="D16" s="96"/>
      <c r="E16" s="96"/>
      <c r="F16" s="96"/>
      <c r="G16" s="96"/>
      <c r="H16" s="97"/>
      <c r="I16" s="102"/>
      <c r="J16" s="77">
        <v>6556000</v>
      </c>
      <c r="K16" s="77">
        <v>96000</v>
      </c>
      <c r="L16" s="77">
        <v>6460000</v>
      </c>
      <c r="M16" s="77"/>
      <c r="N16" s="77"/>
      <c r="O16" s="77"/>
      <c r="P16" s="77"/>
      <c r="Q16" s="107"/>
      <c r="R16" s="107"/>
      <c r="S16" s="77"/>
      <c r="T16" s="77"/>
    </row>
  </sheetData>
  <mergeCells count="19">
    <mergeCell ref="A2:T2"/>
    <mergeCell ref="A3:I3"/>
    <mergeCell ref="J4:T4"/>
    <mergeCell ref="O5:T5"/>
    <mergeCell ref="A16:I16"/>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pageSetup paperSize="9" scale="3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pageSetUpPr fitToPage="1"/>
  </sheetPr>
  <dimension ref="A1:E10"/>
  <sheetViews>
    <sheetView showZeros="0" workbookViewId="0">
      <selection activeCell="B17" sqref="B17"/>
    </sheetView>
  </sheetViews>
  <sheetFormatPr defaultColWidth="9.14166666666667" defaultRowHeight="14.25" customHeight="1" outlineLevelCol="4"/>
  <cols>
    <col min="1" max="1" width="37.7083333333333" customWidth="1"/>
    <col min="2" max="4" width="20" customWidth="1"/>
    <col min="5" max="5" width="24.475" customWidth="1"/>
  </cols>
  <sheetData>
    <row r="1" ht="17.25" customHeight="1" spans="4:5">
      <c r="D1" s="63"/>
      <c r="E1" s="2" t="s">
        <v>556</v>
      </c>
    </row>
    <row r="2" ht="41.25" customHeight="1" spans="1:5">
      <c r="A2" s="71" t="str">
        <f>"2026"&amp;"年对下转移支付预算表"</f>
        <v>2026年对下转移支付预算表</v>
      </c>
      <c r="B2" s="3"/>
      <c r="C2" s="3"/>
      <c r="D2" s="3"/>
      <c r="E2" s="66"/>
    </row>
    <row r="3" ht="33" customHeight="1" spans="1:5">
      <c r="A3" s="72" t="str">
        <f>"单位名称："&amp;"嵩明杨林经济技术开发区管理委员会"</f>
        <v>单位名称：嵩明杨林经济技术开发区管理委员会</v>
      </c>
      <c r="B3" s="73"/>
      <c r="C3" s="73"/>
      <c r="D3" s="74"/>
      <c r="E3" s="7" t="s">
        <v>1</v>
      </c>
    </row>
    <row r="4" ht="19.5" customHeight="1" spans="1:5">
      <c r="A4" s="27" t="s">
        <v>557</v>
      </c>
      <c r="B4" s="10" t="s">
        <v>208</v>
      </c>
      <c r="C4" s="11"/>
      <c r="D4" s="11"/>
      <c r="E4" s="68" t="s">
        <v>558</v>
      </c>
    </row>
    <row r="5" ht="40.5" customHeight="1" spans="1:5">
      <c r="A5" s="18"/>
      <c r="B5" s="28" t="s">
        <v>55</v>
      </c>
      <c r="C5" s="9" t="s">
        <v>58</v>
      </c>
      <c r="D5" s="75" t="s">
        <v>504</v>
      </c>
      <c r="E5" s="36" t="s">
        <v>559</v>
      </c>
    </row>
    <row r="6" ht="19.5" customHeight="1" spans="1:5">
      <c r="A6" s="19">
        <v>1</v>
      </c>
      <c r="B6" s="19">
        <v>2</v>
      </c>
      <c r="C6" s="19">
        <v>3</v>
      </c>
      <c r="D6" s="76">
        <v>4</v>
      </c>
      <c r="E6" s="36">
        <v>5</v>
      </c>
    </row>
    <row r="7" ht="19.5" customHeight="1" spans="1:5">
      <c r="A7" s="29"/>
      <c r="B7" s="77"/>
      <c r="C7" s="77"/>
      <c r="D7" s="77"/>
      <c r="E7" s="77"/>
    </row>
    <row r="8" ht="19.5" customHeight="1" spans="1:5">
      <c r="A8" s="69"/>
      <c r="B8" s="77"/>
      <c r="C8" s="77"/>
      <c r="D8" s="77"/>
      <c r="E8" s="77"/>
    </row>
    <row r="10" customHeight="1" spans="1:1">
      <c r="A10" t="s">
        <v>560</v>
      </c>
    </row>
  </sheetData>
  <mergeCells count="4">
    <mergeCell ref="A2:E2"/>
    <mergeCell ref="A3:D3"/>
    <mergeCell ref="B4:D4"/>
    <mergeCell ref="A4:A5"/>
  </mergeCells>
  <pageMargins left="0.75" right="0.75" top="1" bottom="1" header="0.5" footer="0.5"/>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pageSetUpPr fitToPage="1"/>
  </sheetPr>
  <dimension ref="A1:J9"/>
  <sheetViews>
    <sheetView showZeros="0" workbookViewId="0">
      <selection activeCell="B20" sqref="B20"/>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561</v>
      </c>
    </row>
    <row r="2" ht="41.25" customHeight="1" spans="1:10">
      <c r="A2" s="65" t="str">
        <f>"2026"&amp;"年对下转移支付绩效目标表"</f>
        <v>2026年对下转移支付绩效目标表</v>
      </c>
      <c r="B2" s="3"/>
      <c r="C2" s="3"/>
      <c r="D2" s="3"/>
      <c r="E2" s="3"/>
      <c r="F2" s="66"/>
      <c r="G2" s="3"/>
      <c r="H2" s="66"/>
      <c r="I2" s="66"/>
      <c r="J2" s="3"/>
    </row>
    <row r="3" ht="27" customHeight="1" spans="1:1">
      <c r="A3" s="4" t="str">
        <f>"单位名称："&amp;"嵩明杨林经济技术开发区管理委员会"</f>
        <v>单位名称：嵩明杨林经济技术开发区管理委员会</v>
      </c>
    </row>
    <row r="4" ht="44.25" customHeight="1" spans="1:10">
      <c r="A4" s="67" t="s">
        <v>557</v>
      </c>
      <c r="B4" s="67" t="s">
        <v>334</v>
      </c>
      <c r="C4" s="67" t="s">
        <v>335</v>
      </c>
      <c r="D4" s="67" t="s">
        <v>336</v>
      </c>
      <c r="E4" s="67" t="s">
        <v>337</v>
      </c>
      <c r="F4" s="68" t="s">
        <v>338</v>
      </c>
      <c r="G4" s="67" t="s">
        <v>339</v>
      </c>
      <c r="H4" s="68" t="s">
        <v>340</v>
      </c>
      <c r="I4" s="68" t="s">
        <v>341</v>
      </c>
      <c r="J4" s="67" t="s">
        <v>342</v>
      </c>
    </row>
    <row r="5" ht="14.25" customHeight="1" spans="1:10">
      <c r="A5" s="67">
        <v>1</v>
      </c>
      <c r="B5" s="67">
        <v>2</v>
      </c>
      <c r="C5" s="67">
        <v>3</v>
      </c>
      <c r="D5" s="67">
        <v>4</v>
      </c>
      <c r="E5" s="67">
        <v>5</v>
      </c>
      <c r="F5" s="68">
        <v>6</v>
      </c>
      <c r="G5" s="67">
        <v>7</v>
      </c>
      <c r="H5" s="68">
        <v>8</v>
      </c>
      <c r="I5" s="68">
        <v>9</v>
      </c>
      <c r="J5" s="67">
        <v>10</v>
      </c>
    </row>
    <row r="6" ht="42" customHeight="1" spans="1:10">
      <c r="A6" s="29"/>
      <c r="B6" s="69"/>
      <c r="C6" s="69"/>
      <c r="D6" s="69"/>
      <c r="E6" s="54"/>
      <c r="F6" s="70"/>
      <c r="G6" s="54"/>
      <c r="H6" s="70"/>
      <c r="I6" s="70"/>
      <c r="J6" s="54"/>
    </row>
    <row r="7" ht="42" customHeight="1" spans="1:10">
      <c r="A7" s="29"/>
      <c r="B7" s="20"/>
      <c r="C7" s="20"/>
      <c r="D7" s="20"/>
      <c r="E7" s="29"/>
      <c r="F7" s="20"/>
      <c r="G7" s="29"/>
      <c r="H7" s="20"/>
      <c r="I7" s="20"/>
      <c r="J7" s="29"/>
    </row>
    <row r="9" customHeight="1" spans="1:1">
      <c r="A9" t="s">
        <v>560</v>
      </c>
    </row>
  </sheetData>
  <mergeCells count="2">
    <mergeCell ref="A2:J2"/>
    <mergeCell ref="A3:H3"/>
  </mergeCells>
  <pageMargins left="0.75" right="0.75" top="1" bottom="1" header="0.5" footer="0.5"/>
  <pageSetup paperSize="9" scale="6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pageSetUpPr fitToPage="1"/>
  </sheetPr>
  <dimension ref="A1:I10"/>
  <sheetViews>
    <sheetView showZeros="0" workbookViewId="0">
      <selection activeCell="E28" sqref="E28"/>
    </sheetView>
  </sheetViews>
  <sheetFormatPr defaultColWidth="10.425" defaultRowHeight="14.25" customHeight="1"/>
  <cols>
    <col min="1" max="1" width="28.5" customWidth="1"/>
    <col min="2" max="2" width="26.375" customWidth="1"/>
    <col min="3" max="3" width="19.125" customWidth="1"/>
    <col min="4" max="4" width="31.375" customWidth="1"/>
    <col min="5" max="5" width="16.25" customWidth="1"/>
    <col min="6" max="6" width="16" customWidth="1"/>
    <col min="7" max="7" width="14.5" customWidth="1"/>
    <col min="8" max="8" width="17.375" customWidth="1"/>
    <col min="9" max="9" width="14.75" customWidth="1"/>
  </cols>
  <sheetData>
    <row r="1" customHeight="1" spans="1:9">
      <c r="A1" s="38"/>
      <c r="B1" s="39"/>
      <c r="C1" s="39"/>
      <c r="D1" s="40"/>
      <c r="E1" s="40"/>
      <c r="F1" s="40"/>
      <c r="G1" s="39"/>
      <c r="H1" s="39"/>
      <c r="I1" s="63" t="s">
        <v>562</v>
      </c>
    </row>
    <row r="2" ht="41.25" customHeight="1" spans="1:9">
      <c r="A2" s="41" t="str">
        <f>"2026"&amp;"年新增资产配置预算表"</f>
        <v>2026年新增资产配置预算表</v>
      </c>
      <c r="B2" s="42"/>
      <c r="C2" s="42"/>
      <c r="D2" s="43"/>
      <c r="E2" s="43"/>
      <c r="F2" s="43"/>
      <c r="G2" s="42"/>
      <c r="H2" s="42"/>
      <c r="I2" s="43"/>
    </row>
    <row r="3" ht="27" customHeight="1" spans="1:9">
      <c r="A3" s="44" t="str">
        <f>"单位名称："&amp;"嵩明杨林经济技术开发区管理委员会"</f>
        <v>单位名称：嵩明杨林经济技术开发区管理委员会</v>
      </c>
      <c r="B3" s="45"/>
      <c r="C3" s="45"/>
      <c r="D3" s="46"/>
      <c r="F3" s="43"/>
      <c r="G3" s="42"/>
      <c r="H3" s="42"/>
      <c r="I3" s="64" t="s">
        <v>1</v>
      </c>
    </row>
    <row r="4" ht="28.5" customHeight="1" spans="1:9">
      <c r="A4" s="47" t="s">
        <v>200</v>
      </c>
      <c r="B4" s="48" t="s">
        <v>201</v>
      </c>
      <c r="C4" s="49" t="s">
        <v>563</v>
      </c>
      <c r="D4" s="47" t="s">
        <v>564</v>
      </c>
      <c r="E4" s="47" t="s">
        <v>565</v>
      </c>
      <c r="F4" s="47" t="s">
        <v>566</v>
      </c>
      <c r="G4" s="48" t="s">
        <v>567</v>
      </c>
      <c r="H4" s="36"/>
      <c r="I4" s="47"/>
    </row>
    <row r="5" ht="21" customHeight="1" spans="1:9">
      <c r="A5" s="49"/>
      <c r="B5" s="50"/>
      <c r="C5" s="50"/>
      <c r="D5" s="51"/>
      <c r="E5" s="50"/>
      <c r="F5" s="50"/>
      <c r="G5" s="48" t="s">
        <v>502</v>
      </c>
      <c r="H5" s="48" t="s">
        <v>568</v>
      </c>
      <c r="I5" s="48" t="s">
        <v>569</v>
      </c>
    </row>
    <row r="6" ht="17.25" customHeight="1" spans="1:9">
      <c r="A6" s="52" t="s">
        <v>83</v>
      </c>
      <c r="B6" s="53" t="s">
        <v>84</v>
      </c>
      <c r="C6" s="52" t="s">
        <v>85</v>
      </c>
      <c r="D6" s="54" t="s">
        <v>86</v>
      </c>
      <c r="E6" s="52" t="s">
        <v>87</v>
      </c>
      <c r="F6" s="53" t="s">
        <v>88</v>
      </c>
      <c r="G6" s="55" t="s">
        <v>89</v>
      </c>
      <c r="H6" s="54" t="s">
        <v>90</v>
      </c>
      <c r="I6" s="54">
        <v>9</v>
      </c>
    </row>
    <row r="7" ht="19.5" customHeight="1" spans="1:9">
      <c r="A7" s="56"/>
      <c r="B7" s="31"/>
      <c r="C7" s="31"/>
      <c r="D7" s="29"/>
      <c r="E7" s="20"/>
      <c r="F7" s="55"/>
      <c r="G7" s="57"/>
      <c r="H7" s="58"/>
      <c r="I7" s="58"/>
    </row>
    <row r="8" ht="19.5" customHeight="1" spans="1:9">
      <c r="A8" s="59" t="s">
        <v>55</v>
      </c>
      <c r="B8" s="60"/>
      <c r="C8" s="60"/>
      <c r="D8" s="61"/>
      <c r="E8" s="62"/>
      <c r="F8" s="62"/>
      <c r="G8" s="57"/>
      <c r="H8" s="58"/>
      <c r="I8" s="58"/>
    </row>
    <row r="10" customHeight="1" spans="1:1">
      <c r="A10" t="s">
        <v>570</v>
      </c>
    </row>
  </sheetData>
  <mergeCells count="10">
    <mergeCell ref="A2:I2"/>
    <mergeCell ref="A3:C3"/>
    <mergeCell ref="G4:I4"/>
    <mergeCell ref="A8:F8"/>
    <mergeCell ref="A4:A5"/>
    <mergeCell ref="B4:B5"/>
    <mergeCell ref="C4:C5"/>
    <mergeCell ref="D4:D5"/>
    <mergeCell ref="E4:E5"/>
    <mergeCell ref="F4:F5"/>
  </mergeCells>
  <pageMargins left="0.75" right="0.75" top="1" bottom="1" header="0.5" footer="0.5"/>
  <pageSetup paperSize="9" scale="72"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pageSetUpPr fitToPage="1"/>
  </sheetPr>
  <dimension ref="A1:K12"/>
  <sheetViews>
    <sheetView showZeros="0" workbookViewId="0">
      <selection activeCell="C21" sqref="C2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8" width="11.875" customWidth="1"/>
    <col min="9" max="11" width="23.1416666666667" customWidth="1"/>
  </cols>
  <sheetData>
    <row r="1" customHeight="1" spans="4:11">
      <c r="D1" s="1"/>
      <c r="E1" s="1"/>
      <c r="F1" s="1"/>
      <c r="G1" s="1"/>
      <c r="K1" s="2" t="s">
        <v>571</v>
      </c>
    </row>
    <row r="2" ht="41.25" customHeight="1" spans="1:11">
      <c r="A2" s="3" t="str">
        <f>"2026"&amp;"年上级转移支付补助项目支出预算表"</f>
        <v>2026年上级转移支付补助项目支出预算表</v>
      </c>
      <c r="B2" s="3"/>
      <c r="C2" s="3"/>
      <c r="D2" s="3"/>
      <c r="E2" s="3"/>
      <c r="F2" s="3"/>
      <c r="G2" s="3"/>
      <c r="H2" s="3"/>
      <c r="I2" s="3"/>
      <c r="J2" s="3"/>
      <c r="K2" s="3"/>
    </row>
    <row r="3" ht="25" customHeight="1" spans="1:11">
      <c r="A3" s="4" t="str">
        <f>"单位名称："&amp;"嵩明杨林经济技术开发区管理委员会"</f>
        <v>单位名称：嵩明杨林经济技术开发区管理委员会</v>
      </c>
      <c r="B3" s="5"/>
      <c r="C3" s="5"/>
      <c r="D3" s="5"/>
      <c r="E3" s="5"/>
      <c r="F3" s="5"/>
      <c r="G3" s="5"/>
      <c r="H3" s="6"/>
      <c r="I3" s="6"/>
      <c r="J3" s="6"/>
      <c r="K3" s="7" t="s">
        <v>1</v>
      </c>
    </row>
    <row r="4" ht="21.75" customHeight="1" spans="1:11">
      <c r="A4" s="8" t="s">
        <v>280</v>
      </c>
      <c r="B4" s="8" t="s">
        <v>203</v>
      </c>
      <c r="C4" s="8" t="s">
        <v>281</v>
      </c>
      <c r="D4" s="9" t="s">
        <v>204</v>
      </c>
      <c r="E4" s="9" t="s">
        <v>205</v>
      </c>
      <c r="F4" s="9" t="s">
        <v>282</v>
      </c>
      <c r="G4" s="9" t="s">
        <v>283</v>
      </c>
      <c r="H4" s="27" t="s">
        <v>55</v>
      </c>
      <c r="I4" s="10" t="s">
        <v>572</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6">
        <v>10</v>
      </c>
      <c r="K7" s="36">
        <v>11</v>
      </c>
    </row>
    <row r="8" ht="18.75" customHeight="1" spans="1:11">
      <c r="A8" s="29"/>
      <c r="B8" s="20"/>
      <c r="C8" s="29"/>
      <c r="D8" s="29"/>
      <c r="E8" s="29"/>
      <c r="F8" s="29"/>
      <c r="G8" s="29"/>
      <c r="H8" s="30"/>
      <c r="I8" s="37"/>
      <c r="J8" s="37"/>
      <c r="K8" s="30"/>
    </row>
    <row r="9" ht="18.75" customHeight="1" spans="1:11">
      <c r="A9" s="31"/>
      <c r="B9" s="20"/>
      <c r="C9" s="20"/>
      <c r="D9" s="20"/>
      <c r="E9" s="20"/>
      <c r="F9" s="20"/>
      <c r="G9" s="20"/>
      <c r="H9" s="22"/>
      <c r="I9" s="22"/>
      <c r="J9" s="22"/>
      <c r="K9" s="30"/>
    </row>
    <row r="10" ht="18.75" customHeight="1" spans="1:11">
      <c r="A10" s="32" t="s">
        <v>191</v>
      </c>
      <c r="B10" s="33"/>
      <c r="C10" s="33"/>
      <c r="D10" s="33"/>
      <c r="E10" s="33"/>
      <c r="F10" s="33"/>
      <c r="G10" s="34"/>
      <c r="H10" s="22"/>
      <c r="I10" s="22"/>
      <c r="J10" s="22"/>
      <c r="K10" s="30"/>
    </row>
    <row r="12" customHeight="1" spans="1:1">
      <c r="A12" s="35" t="s">
        <v>573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61"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pageSetUpPr fitToPage="1"/>
  </sheetPr>
  <dimension ref="A1:G16"/>
  <sheetViews>
    <sheetView showZeros="0" workbookViewId="0">
      <selection activeCell="B19" sqref="B19"/>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t="s">
        <v>574</v>
      </c>
    </row>
    <row r="2" ht="41.25" customHeight="1" spans="1:7">
      <c r="A2" s="3" t="str">
        <f>"2026"&amp;"年部门项目中期规划预算表"</f>
        <v>2026年部门项目中期规划预算表</v>
      </c>
      <c r="B2" s="3"/>
      <c r="C2" s="3"/>
      <c r="D2" s="3"/>
      <c r="E2" s="3"/>
      <c r="F2" s="3"/>
      <c r="G2" s="3"/>
    </row>
    <row r="3" ht="29" customHeight="1" spans="1:7">
      <c r="A3" s="4" t="str">
        <f>"单位名称："&amp;"嵩明杨林经济技术开发区管理委员会"</f>
        <v>单位名称：嵩明杨林经济技术开发区管理委员会</v>
      </c>
      <c r="B3" s="5"/>
      <c r="C3" s="5"/>
      <c r="D3" s="5"/>
      <c r="E3" s="6"/>
      <c r="F3" s="6"/>
      <c r="G3" s="7" t="s">
        <v>1</v>
      </c>
    </row>
    <row r="4" ht="21.75" customHeight="1" spans="1:7">
      <c r="A4" s="8" t="s">
        <v>281</v>
      </c>
      <c r="B4" s="8" t="s">
        <v>280</v>
      </c>
      <c r="C4" s="8" t="s">
        <v>203</v>
      </c>
      <c r="D4" s="9" t="s">
        <v>575</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36" customHeight="1" spans="1:7">
      <c r="A8" s="20" t="s">
        <v>70</v>
      </c>
      <c r="B8" s="21"/>
      <c r="C8" s="21"/>
      <c r="D8" s="20"/>
      <c r="E8" s="22">
        <v>12360600</v>
      </c>
      <c r="F8" s="22"/>
      <c r="G8" s="22"/>
    </row>
    <row r="9" ht="36" customHeight="1" spans="1:7">
      <c r="A9" s="20"/>
      <c r="B9" s="20" t="s">
        <v>576</v>
      </c>
      <c r="C9" s="20" t="s">
        <v>288</v>
      </c>
      <c r="D9" s="20" t="s">
        <v>577</v>
      </c>
      <c r="E9" s="22">
        <v>200000</v>
      </c>
      <c r="F9" s="22"/>
      <c r="G9" s="22"/>
    </row>
    <row r="10" ht="36" customHeight="1" spans="1:7">
      <c r="A10" s="23"/>
      <c r="B10" s="20" t="s">
        <v>576</v>
      </c>
      <c r="C10" s="20" t="s">
        <v>290</v>
      </c>
      <c r="D10" s="20" t="s">
        <v>577</v>
      </c>
      <c r="E10" s="22">
        <v>900000</v>
      </c>
      <c r="F10" s="22"/>
      <c r="G10" s="22"/>
    </row>
    <row r="11" ht="36" customHeight="1" spans="1:7">
      <c r="A11" s="23"/>
      <c r="B11" s="20" t="s">
        <v>576</v>
      </c>
      <c r="C11" s="20" t="s">
        <v>292</v>
      </c>
      <c r="D11" s="20" t="s">
        <v>577</v>
      </c>
      <c r="E11" s="22">
        <v>6362800</v>
      </c>
      <c r="F11" s="22"/>
      <c r="G11" s="22"/>
    </row>
    <row r="12" ht="36" customHeight="1" spans="1:7">
      <c r="A12" s="23"/>
      <c r="B12" s="20" t="s">
        <v>576</v>
      </c>
      <c r="C12" s="20" t="s">
        <v>300</v>
      </c>
      <c r="D12" s="20" t="s">
        <v>577</v>
      </c>
      <c r="E12" s="22">
        <v>161800</v>
      </c>
      <c r="F12" s="22"/>
      <c r="G12" s="22"/>
    </row>
    <row r="13" ht="36" customHeight="1" spans="1:7">
      <c r="A13" s="23"/>
      <c r="B13" s="20" t="s">
        <v>576</v>
      </c>
      <c r="C13" s="20" t="s">
        <v>304</v>
      </c>
      <c r="D13" s="20" t="s">
        <v>577</v>
      </c>
      <c r="E13" s="22">
        <v>3236000</v>
      </c>
      <c r="F13" s="22"/>
      <c r="G13" s="22"/>
    </row>
    <row r="14" ht="48" customHeight="1" spans="1:7">
      <c r="A14" s="23"/>
      <c r="B14" s="20" t="s">
        <v>576</v>
      </c>
      <c r="C14" s="20" t="s">
        <v>328</v>
      </c>
      <c r="D14" s="20" t="s">
        <v>577</v>
      </c>
      <c r="E14" s="22">
        <v>1300000</v>
      </c>
      <c r="F14" s="22"/>
      <c r="G14" s="22"/>
    </row>
    <row r="15" ht="54" customHeight="1" spans="1:7">
      <c r="A15" s="23"/>
      <c r="B15" s="20" t="s">
        <v>576</v>
      </c>
      <c r="C15" s="20" t="s">
        <v>332</v>
      </c>
      <c r="D15" s="20" t="s">
        <v>577</v>
      </c>
      <c r="E15" s="22">
        <v>200000</v>
      </c>
      <c r="F15" s="22"/>
      <c r="G15" s="22"/>
    </row>
    <row r="16" ht="18.75" customHeight="1" spans="1:7">
      <c r="A16" s="24" t="s">
        <v>55</v>
      </c>
      <c r="B16" s="25" t="s">
        <v>578</v>
      </c>
      <c r="C16" s="25"/>
      <c r="D16" s="26"/>
      <c r="E16" s="22">
        <v>12360600</v>
      </c>
      <c r="F16" s="22"/>
      <c r="G16" s="22"/>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pageSetup paperSize="9" scale="6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pageSetUpPr fitToPage="1"/>
  </sheetPr>
  <dimension ref="A1:S10"/>
  <sheetViews>
    <sheetView showGridLines="0" showZeros="0" workbookViewId="0">
      <selection activeCell="P14" sqref="P14"/>
    </sheetView>
  </sheetViews>
  <sheetFormatPr defaultColWidth="8.575" defaultRowHeight="12.75" customHeight="1"/>
  <cols>
    <col min="1" max="1" width="15.8916666666667" customWidth="1"/>
    <col min="2" max="2" width="31.75" customWidth="1"/>
    <col min="3" max="3" width="15.75" customWidth="1"/>
    <col min="4" max="4" width="14.375" customWidth="1"/>
    <col min="5" max="5" width="19.5" customWidth="1"/>
    <col min="6" max="6" width="19" customWidth="1"/>
    <col min="7" max="7" width="17.25" customWidth="1"/>
    <col min="8" max="8" width="18.375" customWidth="1"/>
    <col min="9" max="9" width="14.25" customWidth="1"/>
    <col min="10" max="10" width="12.625" customWidth="1"/>
    <col min="11" max="11" width="17.625" customWidth="1"/>
    <col min="12" max="12" width="15.25" customWidth="1"/>
    <col min="13" max="13" width="17" customWidth="1"/>
    <col min="14" max="14" width="15.625" customWidth="1"/>
    <col min="15" max="15" width="10.875" customWidth="1"/>
    <col min="16" max="16" width="12.375" customWidth="1"/>
    <col min="17" max="18" width="18.625" customWidth="1"/>
    <col min="19" max="19" width="17.375" customWidth="1"/>
  </cols>
  <sheetData>
    <row r="1" ht="17.25" customHeight="1" spans="1:1">
      <c r="A1" s="64" t="s">
        <v>52</v>
      </c>
    </row>
    <row r="2" ht="41.25" customHeight="1" spans="1:1">
      <c r="A2" s="41" t="str">
        <f>"2026"&amp;"年部门收入预算表"</f>
        <v>2026年部门收入预算表</v>
      </c>
    </row>
    <row r="3" ht="30" customHeight="1" spans="1:19">
      <c r="A3" s="44" t="str">
        <f>"单位名称："&amp;"嵩明杨林经济技术开发区管理委员会"</f>
        <v>单位名称：嵩明杨林经济技术开发区管理委员会</v>
      </c>
      <c r="S3" s="46" t="s">
        <v>1</v>
      </c>
    </row>
    <row r="4" ht="21.75" customHeight="1" spans="1:19">
      <c r="A4" s="197" t="s">
        <v>53</v>
      </c>
      <c r="B4" s="198" t="s">
        <v>54</v>
      </c>
      <c r="C4" s="198" t="s">
        <v>55</v>
      </c>
      <c r="D4" s="199" t="s">
        <v>56</v>
      </c>
      <c r="E4" s="199"/>
      <c r="F4" s="199"/>
      <c r="G4" s="199"/>
      <c r="H4" s="199"/>
      <c r="I4" s="147"/>
      <c r="J4" s="199"/>
      <c r="K4" s="199"/>
      <c r="L4" s="199"/>
      <c r="M4" s="199"/>
      <c r="N4" s="205"/>
      <c r="O4" s="199" t="s">
        <v>45</v>
      </c>
      <c r="P4" s="199"/>
      <c r="Q4" s="199"/>
      <c r="R4" s="199"/>
      <c r="S4" s="205"/>
    </row>
    <row r="5" ht="27" customHeight="1" spans="1:19">
      <c r="A5" s="200"/>
      <c r="B5" s="201"/>
      <c r="C5" s="201"/>
      <c r="D5" s="201" t="s">
        <v>57</v>
      </c>
      <c r="E5" s="201" t="s">
        <v>58</v>
      </c>
      <c r="F5" s="201" t="s">
        <v>59</v>
      </c>
      <c r="G5" s="201" t="s">
        <v>60</v>
      </c>
      <c r="H5" s="201" t="s">
        <v>61</v>
      </c>
      <c r="I5" s="206" t="s">
        <v>62</v>
      </c>
      <c r="J5" s="207"/>
      <c r="K5" s="207"/>
      <c r="L5" s="207"/>
      <c r="M5" s="207"/>
      <c r="N5" s="208"/>
      <c r="O5" s="201" t="s">
        <v>57</v>
      </c>
      <c r="P5" s="201" t="s">
        <v>58</v>
      </c>
      <c r="Q5" s="201" t="s">
        <v>59</v>
      </c>
      <c r="R5" s="201" t="s">
        <v>60</v>
      </c>
      <c r="S5" s="201" t="s">
        <v>63</v>
      </c>
    </row>
    <row r="6" ht="30" customHeight="1" spans="1:19">
      <c r="A6" s="202"/>
      <c r="B6" s="102"/>
      <c r="C6" s="119"/>
      <c r="D6" s="119"/>
      <c r="E6" s="119"/>
      <c r="F6" s="119"/>
      <c r="G6" s="119"/>
      <c r="H6" s="119"/>
      <c r="I6" s="70" t="s">
        <v>57</v>
      </c>
      <c r="J6" s="208" t="s">
        <v>64</v>
      </c>
      <c r="K6" s="208" t="s">
        <v>65</v>
      </c>
      <c r="L6" s="208" t="s">
        <v>66</v>
      </c>
      <c r="M6" s="208" t="s">
        <v>67</v>
      </c>
      <c r="N6" s="208" t="s">
        <v>68</v>
      </c>
      <c r="O6" s="209"/>
      <c r="P6" s="209"/>
      <c r="Q6" s="209"/>
      <c r="R6" s="209"/>
      <c r="S6" s="119"/>
    </row>
    <row r="7" ht="15" customHeight="1" spans="1:19">
      <c r="A7" s="203">
        <v>1</v>
      </c>
      <c r="B7" s="203">
        <v>2</v>
      </c>
      <c r="C7" s="203">
        <v>3</v>
      </c>
      <c r="D7" s="203">
        <v>4</v>
      </c>
      <c r="E7" s="203">
        <v>5</v>
      </c>
      <c r="F7" s="203">
        <v>6</v>
      </c>
      <c r="G7" s="203">
        <v>7</v>
      </c>
      <c r="H7" s="203">
        <v>8</v>
      </c>
      <c r="I7" s="70">
        <v>9</v>
      </c>
      <c r="J7" s="203">
        <v>10</v>
      </c>
      <c r="K7" s="203">
        <v>11</v>
      </c>
      <c r="L7" s="203">
        <v>12</v>
      </c>
      <c r="M7" s="203">
        <v>13</v>
      </c>
      <c r="N7" s="203">
        <v>14</v>
      </c>
      <c r="O7" s="203">
        <v>15</v>
      </c>
      <c r="P7" s="203">
        <v>16</v>
      </c>
      <c r="Q7" s="203">
        <v>17</v>
      </c>
      <c r="R7" s="203">
        <v>18</v>
      </c>
      <c r="S7" s="203">
        <v>19</v>
      </c>
    </row>
    <row r="8" ht="18" customHeight="1" spans="1:19">
      <c r="A8" s="20" t="s">
        <v>69</v>
      </c>
      <c r="B8" s="20" t="s">
        <v>70</v>
      </c>
      <c r="C8" s="107">
        <v>45120216.89</v>
      </c>
      <c r="D8" s="77">
        <v>45120216.89</v>
      </c>
      <c r="E8" s="77">
        <v>22260849.72</v>
      </c>
      <c r="F8" s="77">
        <v>18837200</v>
      </c>
      <c r="G8" s="77"/>
      <c r="H8" s="77"/>
      <c r="I8" s="77">
        <v>4022167.17</v>
      </c>
      <c r="J8" s="77"/>
      <c r="K8" s="77"/>
      <c r="L8" s="77"/>
      <c r="M8" s="77"/>
      <c r="N8" s="77">
        <v>4022167.17</v>
      </c>
      <c r="O8" s="77"/>
      <c r="P8" s="77"/>
      <c r="Q8" s="77"/>
      <c r="R8" s="77"/>
      <c r="S8" s="77"/>
    </row>
    <row r="9" ht="18" customHeight="1" spans="1:19">
      <c r="A9" s="143" t="s">
        <v>71</v>
      </c>
      <c r="B9" s="143" t="s">
        <v>70</v>
      </c>
      <c r="C9" s="107">
        <v>45120216.89</v>
      </c>
      <c r="D9" s="77">
        <v>45120216.89</v>
      </c>
      <c r="E9" s="77">
        <v>22260849.72</v>
      </c>
      <c r="F9" s="77">
        <v>18837200</v>
      </c>
      <c r="G9" s="77"/>
      <c r="H9" s="77"/>
      <c r="I9" s="77">
        <v>4022167.17</v>
      </c>
      <c r="J9" s="77"/>
      <c r="K9" s="77"/>
      <c r="L9" s="77"/>
      <c r="M9" s="77"/>
      <c r="N9" s="77">
        <v>4022167.17</v>
      </c>
      <c r="O9" s="77"/>
      <c r="P9" s="77"/>
      <c r="Q9" s="77"/>
      <c r="R9" s="77"/>
      <c r="S9" s="77"/>
    </row>
    <row r="10" ht="18" customHeight="1" spans="1:19">
      <c r="A10" s="49" t="s">
        <v>55</v>
      </c>
      <c r="B10" s="204"/>
      <c r="C10" s="77">
        <v>45120216.89</v>
      </c>
      <c r="D10" s="77">
        <v>45120216.89</v>
      </c>
      <c r="E10" s="77">
        <v>22260849.72</v>
      </c>
      <c r="F10" s="77">
        <v>18837200</v>
      </c>
      <c r="G10" s="77"/>
      <c r="H10" s="77"/>
      <c r="I10" s="77">
        <v>4022167.17</v>
      </c>
      <c r="J10" s="77"/>
      <c r="K10" s="77"/>
      <c r="L10" s="77"/>
      <c r="M10" s="77"/>
      <c r="N10" s="77">
        <v>4022167.17</v>
      </c>
      <c r="O10" s="77"/>
      <c r="P10" s="77"/>
      <c r="Q10" s="77"/>
      <c r="R10" s="77"/>
      <c r="S10" s="77"/>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1"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pageSetUpPr fitToPage="1"/>
  </sheetPr>
  <dimension ref="A1:O35"/>
  <sheetViews>
    <sheetView showGridLines="0" showZeros="0" workbookViewId="0">
      <selection activeCell="Q5" sqref="Q5"/>
    </sheetView>
  </sheetViews>
  <sheetFormatPr defaultColWidth="8.575" defaultRowHeight="12.75" customHeight="1"/>
  <cols>
    <col min="1" max="1" width="14.2833333333333" customWidth="1"/>
    <col min="2" max="2" width="37.575" customWidth="1"/>
    <col min="3" max="3" width="20.625" customWidth="1"/>
    <col min="4" max="4" width="19.625" customWidth="1"/>
    <col min="5" max="5" width="16.75" customWidth="1"/>
    <col min="6" max="6" width="18.625" customWidth="1"/>
    <col min="7" max="7" width="15.625" customWidth="1"/>
    <col min="8" max="8" width="13" customWidth="1"/>
    <col min="9" max="9" width="20" customWidth="1"/>
    <col min="10" max="10" width="15.75" customWidth="1"/>
    <col min="11" max="14" width="17.125" customWidth="1"/>
    <col min="15" max="15" width="15.125" customWidth="1"/>
  </cols>
  <sheetData>
    <row r="1" ht="17.25" customHeight="1" spans="1:1">
      <c r="A1" s="46" t="s">
        <v>72</v>
      </c>
    </row>
    <row r="2" ht="41.25" customHeight="1" spans="1:1">
      <c r="A2" s="41" t="str">
        <f>"2026"&amp;"年部门支出预算表"</f>
        <v>2026年部门支出预算表</v>
      </c>
    </row>
    <row r="3" ht="27" customHeight="1" spans="1:15">
      <c r="A3" s="44" t="str">
        <f>"单位名称："&amp;"嵩明杨林经济技术开发区管理委员会"</f>
        <v>单位名称：嵩明杨林经济技术开发区管理委员会</v>
      </c>
      <c r="O3" s="46" t="s">
        <v>1</v>
      </c>
    </row>
    <row r="4" s="108" customFormat="1" ht="27" customHeight="1" spans="1:15">
      <c r="A4" s="185" t="s">
        <v>73</v>
      </c>
      <c r="B4" s="185" t="s">
        <v>74</v>
      </c>
      <c r="C4" s="185" t="s">
        <v>55</v>
      </c>
      <c r="D4" s="186" t="s">
        <v>58</v>
      </c>
      <c r="E4" s="187"/>
      <c r="F4" s="188"/>
      <c r="G4" s="189" t="s">
        <v>59</v>
      </c>
      <c r="H4" s="189" t="s">
        <v>60</v>
      </c>
      <c r="I4" s="189" t="s">
        <v>75</v>
      </c>
      <c r="J4" s="186" t="s">
        <v>62</v>
      </c>
      <c r="K4" s="187"/>
      <c r="L4" s="187"/>
      <c r="M4" s="187"/>
      <c r="N4" s="195"/>
      <c r="O4" s="196"/>
    </row>
    <row r="5" s="108" customFormat="1" ht="42" customHeight="1" spans="1:15">
      <c r="A5" s="190"/>
      <c r="B5" s="190"/>
      <c r="C5" s="191"/>
      <c r="D5" s="179" t="s">
        <v>57</v>
      </c>
      <c r="E5" s="179" t="s">
        <v>76</v>
      </c>
      <c r="F5" s="179" t="s">
        <v>77</v>
      </c>
      <c r="G5" s="191"/>
      <c r="H5" s="191"/>
      <c r="I5" s="191"/>
      <c r="J5" s="179" t="s">
        <v>57</v>
      </c>
      <c r="K5" s="179" t="s">
        <v>78</v>
      </c>
      <c r="L5" s="179" t="s">
        <v>79</v>
      </c>
      <c r="M5" s="179" t="s">
        <v>80</v>
      </c>
      <c r="N5" s="179" t="s">
        <v>81</v>
      </c>
      <c r="O5" s="179" t="s">
        <v>82</v>
      </c>
    </row>
    <row r="6" ht="18" customHeight="1" spans="1:15">
      <c r="A6" s="52" t="s">
        <v>83</v>
      </c>
      <c r="B6" s="52" t="s">
        <v>84</v>
      </c>
      <c r="C6" s="52" t="s">
        <v>85</v>
      </c>
      <c r="D6" s="55" t="s">
        <v>86</v>
      </c>
      <c r="E6" s="55" t="s">
        <v>87</v>
      </c>
      <c r="F6" s="55" t="s">
        <v>88</v>
      </c>
      <c r="G6" s="55" t="s">
        <v>89</v>
      </c>
      <c r="H6" s="55" t="s">
        <v>90</v>
      </c>
      <c r="I6" s="55" t="s">
        <v>91</v>
      </c>
      <c r="J6" s="55" t="s">
        <v>92</v>
      </c>
      <c r="K6" s="55" t="s">
        <v>93</v>
      </c>
      <c r="L6" s="55" t="s">
        <v>94</v>
      </c>
      <c r="M6" s="55" t="s">
        <v>95</v>
      </c>
      <c r="N6" s="52" t="s">
        <v>96</v>
      </c>
      <c r="O6" s="55" t="s">
        <v>97</v>
      </c>
    </row>
    <row r="7" ht="21" customHeight="1" spans="1:15">
      <c r="A7" s="56" t="s">
        <v>98</v>
      </c>
      <c r="B7" s="56" t="s">
        <v>99</v>
      </c>
      <c r="C7" s="77">
        <v>14910502.17</v>
      </c>
      <c r="D7" s="77">
        <v>14519995</v>
      </c>
      <c r="E7" s="77">
        <v>7057195</v>
      </c>
      <c r="F7" s="77">
        <v>7462800</v>
      </c>
      <c r="G7" s="77"/>
      <c r="H7" s="77"/>
      <c r="I7" s="77"/>
      <c r="J7" s="77">
        <v>390507.17</v>
      </c>
      <c r="K7" s="77"/>
      <c r="L7" s="77"/>
      <c r="M7" s="77"/>
      <c r="N7" s="77"/>
      <c r="O7" s="77">
        <v>390507.17</v>
      </c>
    </row>
    <row r="8" ht="21" customHeight="1" spans="1:15">
      <c r="A8" s="192" t="s">
        <v>100</v>
      </c>
      <c r="B8" s="192" t="s">
        <v>101</v>
      </c>
      <c r="C8" s="77">
        <v>14910502.17</v>
      </c>
      <c r="D8" s="77">
        <v>14519995</v>
      </c>
      <c r="E8" s="77">
        <v>7057195</v>
      </c>
      <c r="F8" s="77">
        <v>7462800</v>
      </c>
      <c r="G8" s="77"/>
      <c r="H8" s="77"/>
      <c r="I8" s="77"/>
      <c r="J8" s="77">
        <v>390507.17</v>
      </c>
      <c r="K8" s="77"/>
      <c r="L8" s="77"/>
      <c r="M8" s="77"/>
      <c r="N8" s="77"/>
      <c r="O8" s="77">
        <v>390507.17</v>
      </c>
    </row>
    <row r="9" ht="21" customHeight="1" spans="1:15">
      <c r="A9" s="193" t="s">
        <v>102</v>
      </c>
      <c r="B9" s="193" t="s">
        <v>103</v>
      </c>
      <c r="C9" s="77">
        <v>11757232.17</v>
      </c>
      <c r="D9" s="77">
        <v>11366725</v>
      </c>
      <c r="E9" s="77">
        <v>3903925</v>
      </c>
      <c r="F9" s="77">
        <v>7462800</v>
      </c>
      <c r="G9" s="77"/>
      <c r="H9" s="77"/>
      <c r="I9" s="77"/>
      <c r="J9" s="77">
        <v>390507.17</v>
      </c>
      <c r="K9" s="77"/>
      <c r="L9" s="77"/>
      <c r="M9" s="77"/>
      <c r="N9" s="77"/>
      <c r="O9" s="77">
        <v>390507.17</v>
      </c>
    </row>
    <row r="10" ht="21" customHeight="1" spans="1:15">
      <c r="A10" s="193" t="s">
        <v>104</v>
      </c>
      <c r="B10" s="193" t="s">
        <v>105</v>
      </c>
      <c r="C10" s="77">
        <v>3153270</v>
      </c>
      <c r="D10" s="77">
        <v>3153270</v>
      </c>
      <c r="E10" s="77">
        <v>3153270</v>
      </c>
      <c r="F10" s="77"/>
      <c r="G10" s="77"/>
      <c r="H10" s="77"/>
      <c r="I10" s="77"/>
      <c r="J10" s="77"/>
      <c r="K10" s="77"/>
      <c r="L10" s="77"/>
      <c r="M10" s="77"/>
      <c r="N10" s="77"/>
      <c r="O10" s="77"/>
    </row>
    <row r="11" ht="21" customHeight="1" spans="1:15">
      <c r="A11" s="56" t="s">
        <v>106</v>
      </c>
      <c r="B11" s="56" t="s">
        <v>107</v>
      </c>
      <c r="C11" s="77">
        <v>1173311.23</v>
      </c>
      <c r="D11" s="77">
        <v>1173311.23</v>
      </c>
      <c r="E11" s="77">
        <v>1173311.23</v>
      </c>
      <c r="F11" s="77"/>
      <c r="G11" s="77"/>
      <c r="H11" s="77"/>
      <c r="I11" s="77"/>
      <c r="J11" s="77"/>
      <c r="K11" s="77"/>
      <c r="L11" s="77"/>
      <c r="M11" s="77"/>
      <c r="N11" s="77"/>
      <c r="O11" s="77"/>
    </row>
    <row r="12" ht="21" customHeight="1" spans="1:15">
      <c r="A12" s="192" t="s">
        <v>108</v>
      </c>
      <c r="B12" s="192" t="s">
        <v>109</v>
      </c>
      <c r="C12" s="77">
        <v>1151423</v>
      </c>
      <c r="D12" s="77">
        <v>1151423</v>
      </c>
      <c r="E12" s="77">
        <v>1151423</v>
      </c>
      <c r="F12" s="77"/>
      <c r="G12" s="77"/>
      <c r="H12" s="77"/>
      <c r="I12" s="77"/>
      <c r="J12" s="77"/>
      <c r="K12" s="77"/>
      <c r="L12" s="77"/>
      <c r="M12" s="77"/>
      <c r="N12" s="77"/>
      <c r="O12" s="77"/>
    </row>
    <row r="13" ht="21" customHeight="1" spans="1:15">
      <c r="A13" s="193" t="s">
        <v>110</v>
      </c>
      <c r="B13" s="193" t="s">
        <v>111</v>
      </c>
      <c r="C13" s="77">
        <v>177632</v>
      </c>
      <c r="D13" s="77">
        <v>177632</v>
      </c>
      <c r="E13" s="77">
        <v>177632</v>
      </c>
      <c r="F13" s="77"/>
      <c r="G13" s="77"/>
      <c r="H13" s="77"/>
      <c r="I13" s="77"/>
      <c r="J13" s="77"/>
      <c r="K13" s="77"/>
      <c r="L13" s="77"/>
      <c r="M13" s="77"/>
      <c r="N13" s="77"/>
      <c r="O13" s="77"/>
    </row>
    <row r="14" ht="21" customHeight="1" spans="1:15">
      <c r="A14" s="193" t="s">
        <v>112</v>
      </c>
      <c r="B14" s="193" t="s">
        <v>113</v>
      </c>
      <c r="C14" s="77">
        <v>22120</v>
      </c>
      <c r="D14" s="77">
        <v>22120</v>
      </c>
      <c r="E14" s="77">
        <v>22120</v>
      </c>
      <c r="F14" s="77"/>
      <c r="G14" s="77"/>
      <c r="H14" s="77"/>
      <c r="I14" s="77"/>
      <c r="J14" s="77"/>
      <c r="K14" s="77"/>
      <c r="L14" s="77"/>
      <c r="M14" s="77"/>
      <c r="N14" s="77"/>
      <c r="O14" s="77"/>
    </row>
    <row r="15" ht="21" customHeight="1" spans="1:15">
      <c r="A15" s="193" t="s">
        <v>114</v>
      </c>
      <c r="B15" s="193" t="s">
        <v>115</v>
      </c>
      <c r="C15" s="77">
        <v>951671</v>
      </c>
      <c r="D15" s="77">
        <v>951671</v>
      </c>
      <c r="E15" s="77">
        <v>951671</v>
      </c>
      <c r="F15" s="77"/>
      <c r="G15" s="77"/>
      <c r="H15" s="77"/>
      <c r="I15" s="77"/>
      <c r="J15" s="77"/>
      <c r="K15" s="77"/>
      <c r="L15" s="77"/>
      <c r="M15" s="77"/>
      <c r="N15" s="77"/>
      <c r="O15" s="77"/>
    </row>
    <row r="16" ht="21" customHeight="1" spans="1:15">
      <c r="A16" s="192" t="s">
        <v>116</v>
      </c>
      <c r="B16" s="192" t="s">
        <v>117</v>
      </c>
      <c r="C16" s="77">
        <v>21888.23</v>
      </c>
      <c r="D16" s="77">
        <v>21888.23</v>
      </c>
      <c r="E16" s="77">
        <v>21888.23</v>
      </c>
      <c r="F16" s="77"/>
      <c r="G16" s="77"/>
      <c r="H16" s="77"/>
      <c r="I16" s="77"/>
      <c r="J16" s="77"/>
      <c r="K16" s="77"/>
      <c r="L16" s="77"/>
      <c r="M16" s="77"/>
      <c r="N16" s="77"/>
      <c r="O16" s="77"/>
    </row>
    <row r="17" ht="21" customHeight="1" spans="1:15">
      <c r="A17" s="193" t="s">
        <v>118</v>
      </c>
      <c r="B17" s="193" t="s">
        <v>117</v>
      </c>
      <c r="C17" s="77">
        <v>21888.23</v>
      </c>
      <c r="D17" s="77">
        <v>21888.23</v>
      </c>
      <c r="E17" s="77">
        <v>21888.23</v>
      </c>
      <c r="F17" s="77"/>
      <c r="G17" s="77"/>
      <c r="H17" s="77"/>
      <c r="I17" s="77"/>
      <c r="J17" s="77"/>
      <c r="K17" s="77"/>
      <c r="L17" s="77"/>
      <c r="M17" s="77"/>
      <c r="N17" s="77"/>
      <c r="O17" s="77"/>
    </row>
    <row r="18" ht="21" customHeight="1" spans="1:15">
      <c r="A18" s="56" t="s">
        <v>119</v>
      </c>
      <c r="B18" s="56" t="s">
        <v>120</v>
      </c>
      <c r="C18" s="77">
        <v>813850.57</v>
      </c>
      <c r="D18" s="77">
        <v>813850.57</v>
      </c>
      <c r="E18" s="77">
        <v>813850.57</v>
      </c>
      <c r="F18" s="77"/>
      <c r="G18" s="77"/>
      <c r="H18" s="77"/>
      <c r="I18" s="77"/>
      <c r="J18" s="77"/>
      <c r="K18" s="77"/>
      <c r="L18" s="77"/>
      <c r="M18" s="77"/>
      <c r="N18" s="77"/>
      <c r="O18" s="77"/>
    </row>
    <row r="19" ht="21" customHeight="1" spans="1:15">
      <c r="A19" s="192" t="s">
        <v>121</v>
      </c>
      <c r="B19" s="192" t="s">
        <v>122</v>
      </c>
      <c r="C19" s="77">
        <v>813850.57</v>
      </c>
      <c r="D19" s="77">
        <v>813850.57</v>
      </c>
      <c r="E19" s="77">
        <v>813850.57</v>
      </c>
      <c r="F19" s="77"/>
      <c r="G19" s="77"/>
      <c r="H19" s="77"/>
      <c r="I19" s="77"/>
      <c r="J19" s="77"/>
      <c r="K19" s="77"/>
      <c r="L19" s="77"/>
      <c r="M19" s="77"/>
      <c r="N19" s="77"/>
      <c r="O19" s="77"/>
    </row>
    <row r="20" ht="21" customHeight="1" spans="1:15">
      <c r="A20" s="193" t="s">
        <v>123</v>
      </c>
      <c r="B20" s="193" t="s">
        <v>124</v>
      </c>
      <c r="C20" s="77">
        <v>241407.73</v>
      </c>
      <c r="D20" s="77">
        <v>241407.73</v>
      </c>
      <c r="E20" s="77">
        <v>241407.73</v>
      </c>
      <c r="F20" s="77"/>
      <c r="G20" s="77"/>
      <c r="H20" s="77"/>
      <c r="I20" s="77"/>
      <c r="J20" s="77"/>
      <c r="K20" s="77"/>
      <c r="L20" s="77"/>
      <c r="M20" s="77"/>
      <c r="N20" s="77"/>
      <c r="O20" s="77"/>
    </row>
    <row r="21" ht="21" customHeight="1" spans="1:15">
      <c r="A21" s="193" t="s">
        <v>125</v>
      </c>
      <c r="B21" s="193" t="s">
        <v>126</v>
      </c>
      <c r="C21" s="77">
        <v>207244.41</v>
      </c>
      <c r="D21" s="77">
        <v>207244.41</v>
      </c>
      <c r="E21" s="77">
        <v>207244.41</v>
      </c>
      <c r="F21" s="77"/>
      <c r="G21" s="77"/>
      <c r="H21" s="77"/>
      <c r="I21" s="77"/>
      <c r="J21" s="77"/>
      <c r="K21" s="77"/>
      <c r="L21" s="77"/>
      <c r="M21" s="77"/>
      <c r="N21" s="77"/>
      <c r="O21" s="77"/>
    </row>
    <row r="22" ht="21" customHeight="1" spans="1:15">
      <c r="A22" s="193" t="s">
        <v>127</v>
      </c>
      <c r="B22" s="193" t="s">
        <v>128</v>
      </c>
      <c r="C22" s="77">
        <v>319568.43</v>
      </c>
      <c r="D22" s="77">
        <v>319568.43</v>
      </c>
      <c r="E22" s="77">
        <v>319568.43</v>
      </c>
      <c r="F22" s="77"/>
      <c r="G22" s="77"/>
      <c r="H22" s="77"/>
      <c r="I22" s="77"/>
      <c r="J22" s="77"/>
      <c r="K22" s="77"/>
      <c r="L22" s="77"/>
      <c r="M22" s="77"/>
      <c r="N22" s="77"/>
      <c r="O22" s="77"/>
    </row>
    <row r="23" ht="21" customHeight="1" spans="1:15">
      <c r="A23" s="193" t="s">
        <v>129</v>
      </c>
      <c r="B23" s="193" t="s">
        <v>130</v>
      </c>
      <c r="C23" s="77">
        <v>45630</v>
      </c>
      <c r="D23" s="77">
        <v>45630</v>
      </c>
      <c r="E23" s="77">
        <v>45630</v>
      </c>
      <c r="F23" s="77"/>
      <c r="G23" s="77"/>
      <c r="H23" s="77"/>
      <c r="I23" s="77"/>
      <c r="J23" s="77"/>
      <c r="K23" s="77"/>
      <c r="L23" s="77"/>
      <c r="M23" s="77"/>
      <c r="N23" s="77"/>
      <c r="O23" s="77"/>
    </row>
    <row r="24" ht="21" customHeight="1" spans="1:15">
      <c r="A24" s="56" t="s">
        <v>131</v>
      </c>
      <c r="B24" s="56" t="s">
        <v>132</v>
      </c>
      <c r="C24" s="77">
        <v>23968860</v>
      </c>
      <c r="D24" s="77">
        <v>1500000</v>
      </c>
      <c r="E24" s="77"/>
      <c r="F24" s="77">
        <v>1500000</v>
      </c>
      <c r="G24" s="77">
        <v>18837200</v>
      </c>
      <c r="H24" s="77"/>
      <c r="I24" s="77"/>
      <c r="J24" s="77">
        <v>3631660</v>
      </c>
      <c r="K24" s="77"/>
      <c r="L24" s="77"/>
      <c r="M24" s="77"/>
      <c r="N24" s="77"/>
      <c r="O24" s="77">
        <v>3631660</v>
      </c>
    </row>
    <row r="25" ht="21" customHeight="1" spans="1:15">
      <c r="A25" s="192" t="s">
        <v>133</v>
      </c>
      <c r="B25" s="192" t="s">
        <v>134</v>
      </c>
      <c r="C25" s="77">
        <v>5131660</v>
      </c>
      <c r="D25" s="77">
        <v>1500000</v>
      </c>
      <c r="E25" s="77"/>
      <c r="F25" s="77">
        <v>1500000</v>
      </c>
      <c r="G25" s="77"/>
      <c r="H25" s="77"/>
      <c r="I25" s="77"/>
      <c r="J25" s="77">
        <v>3631660</v>
      </c>
      <c r="K25" s="77"/>
      <c r="L25" s="77"/>
      <c r="M25" s="77"/>
      <c r="N25" s="77"/>
      <c r="O25" s="77">
        <v>3631660</v>
      </c>
    </row>
    <row r="26" ht="21" customHeight="1" spans="1:15">
      <c r="A26" s="193" t="s">
        <v>135</v>
      </c>
      <c r="B26" s="193" t="s">
        <v>136</v>
      </c>
      <c r="C26" s="77">
        <v>5131660</v>
      </c>
      <c r="D26" s="77">
        <v>1500000</v>
      </c>
      <c r="E26" s="77"/>
      <c r="F26" s="77">
        <v>1500000</v>
      </c>
      <c r="G26" s="77"/>
      <c r="H26" s="77"/>
      <c r="I26" s="77"/>
      <c r="J26" s="77">
        <v>3631660</v>
      </c>
      <c r="K26" s="77"/>
      <c r="L26" s="77"/>
      <c r="M26" s="77"/>
      <c r="N26" s="77"/>
      <c r="O26" s="77">
        <v>3631660</v>
      </c>
    </row>
    <row r="27" ht="21" customHeight="1" spans="1:15">
      <c r="A27" s="192" t="s">
        <v>137</v>
      </c>
      <c r="B27" s="192" t="s">
        <v>138</v>
      </c>
      <c r="C27" s="77">
        <v>18837200</v>
      </c>
      <c r="D27" s="77"/>
      <c r="E27" s="77"/>
      <c r="F27" s="77"/>
      <c r="G27" s="77">
        <v>18837200</v>
      </c>
      <c r="H27" s="77"/>
      <c r="I27" s="77"/>
      <c r="J27" s="77"/>
      <c r="K27" s="77"/>
      <c r="L27" s="77"/>
      <c r="M27" s="77"/>
      <c r="N27" s="77"/>
      <c r="O27" s="77"/>
    </row>
    <row r="28" ht="21" customHeight="1" spans="1:15">
      <c r="A28" s="193" t="s">
        <v>139</v>
      </c>
      <c r="B28" s="193" t="s">
        <v>140</v>
      </c>
      <c r="C28" s="77">
        <v>18837200</v>
      </c>
      <c r="D28" s="77"/>
      <c r="E28" s="77"/>
      <c r="F28" s="77"/>
      <c r="G28" s="77">
        <v>18837200</v>
      </c>
      <c r="H28" s="77"/>
      <c r="I28" s="77"/>
      <c r="J28" s="77"/>
      <c r="K28" s="77"/>
      <c r="L28" s="77"/>
      <c r="M28" s="77"/>
      <c r="N28" s="77"/>
      <c r="O28" s="77"/>
    </row>
    <row r="29" ht="21" customHeight="1" spans="1:15">
      <c r="A29" s="56" t="s">
        <v>141</v>
      </c>
      <c r="B29" s="56" t="s">
        <v>142</v>
      </c>
      <c r="C29" s="77">
        <v>3397800</v>
      </c>
      <c r="D29" s="77">
        <v>3397800</v>
      </c>
      <c r="E29" s="77"/>
      <c r="F29" s="77">
        <v>3397800</v>
      </c>
      <c r="G29" s="77"/>
      <c r="H29" s="77"/>
      <c r="I29" s="77"/>
      <c r="J29" s="77"/>
      <c r="K29" s="77"/>
      <c r="L29" s="77"/>
      <c r="M29" s="77"/>
      <c r="N29" s="77"/>
      <c r="O29" s="77"/>
    </row>
    <row r="30" ht="21" customHeight="1" spans="1:15">
      <c r="A30" s="192" t="s">
        <v>143</v>
      </c>
      <c r="B30" s="192" t="s">
        <v>144</v>
      </c>
      <c r="C30" s="77">
        <v>3397800</v>
      </c>
      <c r="D30" s="77">
        <v>3397800</v>
      </c>
      <c r="E30" s="77"/>
      <c r="F30" s="77">
        <v>3397800</v>
      </c>
      <c r="G30" s="77"/>
      <c r="H30" s="77"/>
      <c r="I30" s="77"/>
      <c r="J30" s="77"/>
      <c r="K30" s="77"/>
      <c r="L30" s="77"/>
      <c r="M30" s="77"/>
      <c r="N30" s="77"/>
      <c r="O30" s="77"/>
    </row>
    <row r="31" ht="21" customHeight="1" spans="1:15">
      <c r="A31" s="193" t="s">
        <v>145</v>
      </c>
      <c r="B31" s="193" t="s">
        <v>146</v>
      </c>
      <c r="C31" s="77">
        <v>3397800</v>
      </c>
      <c r="D31" s="77">
        <v>3397800</v>
      </c>
      <c r="E31" s="77"/>
      <c r="F31" s="77">
        <v>3397800</v>
      </c>
      <c r="G31" s="77"/>
      <c r="H31" s="77"/>
      <c r="I31" s="77"/>
      <c r="J31" s="77"/>
      <c r="K31" s="77"/>
      <c r="L31" s="77"/>
      <c r="M31" s="77"/>
      <c r="N31" s="77"/>
      <c r="O31" s="77"/>
    </row>
    <row r="32" ht="21" customHeight="1" spans="1:15">
      <c r="A32" s="56" t="s">
        <v>147</v>
      </c>
      <c r="B32" s="56" t="s">
        <v>148</v>
      </c>
      <c r="C32" s="77">
        <v>855892.92</v>
      </c>
      <c r="D32" s="77">
        <v>855892.92</v>
      </c>
      <c r="E32" s="77">
        <v>855892.92</v>
      </c>
      <c r="F32" s="77"/>
      <c r="G32" s="77"/>
      <c r="H32" s="77"/>
      <c r="I32" s="77"/>
      <c r="J32" s="77"/>
      <c r="K32" s="77"/>
      <c r="L32" s="77"/>
      <c r="M32" s="77"/>
      <c r="N32" s="77"/>
      <c r="O32" s="77"/>
    </row>
    <row r="33" ht="21" customHeight="1" spans="1:15">
      <c r="A33" s="192" t="s">
        <v>149</v>
      </c>
      <c r="B33" s="192" t="s">
        <v>150</v>
      </c>
      <c r="C33" s="77">
        <v>855892.92</v>
      </c>
      <c r="D33" s="77">
        <v>855892.92</v>
      </c>
      <c r="E33" s="77">
        <v>855892.92</v>
      </c>
      <c r="F33" s="77"/>
      <c r="G33" s="77"/>
      <c r="H33" s="77"/>
      <c r="I33" s="77"/>
      <c r="J33" s="77"/>
      <c r="K33" s="77"/>
      <c r="L33" s="77"/>
      <c r="M33" s="77"/>
      <c r="N33" s="77"/>
      <c r="O33" s="77"/>
    </row>
    <row r="34" ht="21" customHeight="1" spans="1:15">
      <c r="A34" s="193" t="s">
        <v>151</v>
      </c>
      <c r="B34" s="193" t="s">
        <v>152</v>
      </c>
      <c r="C34" s="77">
        <v>855892.92</v>
      </c>
      <c r="D34" s="77">
        <v>855892.92</v>
      </c>
      <c r="E34" s="77">
        <v>855892.92</v>
      </c>
      <c r="F34" s="77"/>
      <c r="G34" s="77"/>
      <c r="H34" s="77"/>
      <c r="I34" s="77"/>
      <c r="J34" s="77"/>
      <c r="K34" s="77"/>
      <c r="L34" s="77"/>
      <c r="M34" s="77"/>
      <c r="N34" s="77"/>
      <c r="O34" s="77"/>
    </row>
    <row r="35" ht="21" customHeight="1" spans="1:15">
      <c r="A35" s="194" t="s">
        <v>55</v>
      </c>
      <c r="B35" s="34"/>
      <c r="C35" s="77">
        <v>45120216.89</v>
      </c>
      <c r="D35" s="77">
        <v>22260849.72</v>
      </c>
      <c r="E35" s="77">
        <v>9900249.72</v>
      </c>
      <c r="F35" s="77">
        <v>12360600</v>
      </c>
      <c r="G35" s="77">
        <v>18837200</v>
      </c>
      <c r="H35" s="77"/>
      <c r="I35" s="77"/>
      <c r="J35" s="77">
        <v>4022167.17</v>
      </c>
      <c r="K35" s="77"/>
      <c r="L35" s="77"/>
      <c r="M35" s="77"/>
      <c r="N35" s="77"/>
      <c r="O35" s="77">
        <v>4022167.17</v>
      </c>
    </row>
  </sheetData>
  <mergeCells count="12">
    <mergeCell ref="A1:O1"/>
    <mergeCell ref="A2:O2"/>
    <mergeCell ref="A3:B3"/>
    <mergeCell ref="D4:F4"/>
    <mergeCell ref="J4:O4"/>
    <mergeCell ref="A35:B35"/>
    <mergeCell ref="A4:A5"/>
    <mergeCell ref="B4:B5"/>
    <mergeCell ref="C4:C5"/>
    <mergeCell ref="G4:G5"/>
    <mergeCell ref="H4:H5"/>
    <mergeCell ref="I4:I5"/>
  </mergeCells>
  <pageMargins left="0.75" right="0.75" top="1" bottom="1" header="0.5" footer="0.5"/>
  <pageSetup paperSize="9" scale="4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pageSetUpPr fitToPage="1"/>
  </sheetPr>
  <dimension ref="A1:D34"/>
  <sheetViews>
    <sheetView showGridLines="0" showZeros="0" workbookViewId="0">
      <selection activeCell="D1" sqref="D1"/>
    </sheetView>
  </sheetViews>
  <sheetFormatPr defaultColWidth="8.575" defaultRowHeight="12.75" customHeight="1" outlineLevelCol="3"/>
  <cols>
    <col min="1" max="4" width="35.575" customWidth="1"/>
  </cols>
  <sheetData>
    <row r="1" ht="15" customHeight="1" spans="1:4">
      <c r="A1" s="42"/>
      <c r="B1" s="46"/>
      <c r="C1" s="46"/>
      <c r="D1" s="46" t="s">
        <v>153</v>
      </c>
    </row>
    <row r="2" ht="41.25" customHeight="1" spans="1:1">
      <c r="A2" s="41" t="str">
        <f>"2026"&amp;"年部门财政拨款收支预算总表"</f>
        <v>2026年部门财政拨款收支预算总表</v>
      </c>
    </row>
    <row r="3" ht="36" customHeight="1" spans="1:4">
      <c r="A3" s="44" t="str">
        <f>"单位名称："&amp;"嵩明杨林经济技术开发区管理委员会"</f>
        <v>单位名称：嵩明杨林经济技术开发区管理委员会</v>
      </c>
      <c r="B3" s="178"/>
      <c r="D3" s="46" t="s">
        <v>1</v>
      </c>
    </row>
    <row r="4" ht="17.25" customHeight="1" spans="1:4">
      <c r="A4" s="179" t="s">
        <v>2</v>
      </c>
      <c r="B4" s="180"/>
      <c r="C4" s="179" t="s">
        <v>3</v>
      </c>
      <c r="D4" s="180"/>
    </row>
    <row r="5" ht="18.75" customHeight="1" spans="1:4">
      <c r="A5" s="179" t="s">
        <v>4</v>
      </c>
      <c r="B5" s="179" t="s">
        <v>5</v>
      </c>
      <c r="C5" s="179" t="s">
        <v>6</v>
      </c>
      <c r="D5" s="179" t="s">
        <v>5</v>
      </c>
    </row>
    <row r="6" ht="16.5" customHeight="1" spans="1:4">
      <c r="A6" s="181" t="s">
        <v>154</v>
      </c>
      <c r="B6" s="77">
        <v>41098049.72</v>
      </c>
      <c r="C6" s="181" t="s">
        <v>155</v>
      </c>
      <c r="D6" s="107">
        <v>41098049.72</v>
      </c>
    </row>
    <row r="7" ht="16.5" customHeight="1" spans="1:4">
      <c r="A7" s="181" t="s">
        <v>156</v>
      </c>
      <c r="B7" s="77">
        <v>22260849.72</v>
      </c>
      <c r="C7" s="181" t="s">
        <v>157</v>
      </c>
      <c r="D7" s="107">
        <v>14519995</v>
      </c>
    </row>
    <row r="8" ht="16.5" customHeight="1" spans="1:4">
      <c r="A8" s="181" t="s">
        <v>158</v>
      </c>
      <c r="B8" s="77">
        <v>18837200</v>
      </c>
      <c r="C8" s="181" t="s">
        <v>159</v>
      </c>
      <c r="D8" s="107"/>
    </row>
    <row r="9" ht="16.5" customHeight="1" spans="1:4">
      <c r="A9" s="181" t="s">
        <v>160</v>
      </c>
      <c r="B9" s="77"/>
      <c r="C9" s="181" t="s">
        <v>161</v>
      </c>
      <c r="D9" s="107"/>
    </row>
    <row r="10" ht="16.5" customHeight="1" spans="1:4">
      <c r="A10" s="181" t="s">
        <v>162</v>
      </c>
      <c r="B10" s="77"/>
      <c r="C10" s="181" t="s">
        <v>163</v>
      </c>
      <c r="D10" s="107"/>
    </row>
    <row r="11" ht="16.5" customHeight="1" spans="1:4">
      <c r="A11" s="181" t="s">
        <v>156</v>
      </c>
      <c r="B11" s="77"/>
      <c r="C11" s="181" t="s">
        <v>164</v>
      </c>
      <c r="D11" s="107"/>
    </row>
    <row r="12" ht="16.5" customHeight="1" spans="1:4">
      <c r="A12" s="161" t="s">
        <v>158</v>
      </c>
      <c r="B12" s="77"/>
      <c r="C12" s="69" t="s">
        <v>165</v>
      </c>
      <c r="D12" s="107"/>
    </row>
    <row r="13" ht="16.5" customHeight="1" spans="1:4">
      <c r="A13" s="161" t="s">
        <v>160</v>
      </c>
      <c r="B13" s="77"/>
      <c r="C13" s="69" t="s">
        <v>166</v>
      </c>
      <c r="D13" s="107"/>
    </row>
    <row r="14" ht="16.5" customHeight="1" spans="1:4">
      <c r="A14" s="182"/>
      <c r="B14" s="77"/>
      <c r="C14" s="69" t="s">
        <v>167</v>
      </c>
      <c r="D14" s="107">
        <v>1173311.23</v>
      </c>
    </row>
    <row r="15" ht="16.5" customHeight="1" spans="1:4">
      <c r="A15" s="182"/>
      <c r="B15" s="77"/>
      <c r="C15" s="69" t="s">
        <v>168</v>
      </c>
      <c r="D15" s="107">
        <v>813850.57</v>
      </c>
    </row>
    <row r="16" ht="16.5" customHeight="1" spans="1:4">
      <c r="A16" s="182"/>
      <c r="B16" s="77"/>
      <c r="C16" s="69" t="s">
        <v>169</v>
      </c>
      <c r="D16" s="107"/>
    </row>
    <row r="17" ht="16.5" customHeight="1" spans="1:4">
      <c r="A17" s="182"/>
      <c r="B17" s="77"/>
      <c r="C17" s="69" t="s">
        <v>170</v>
      </c>
      <c r="D17" s="107">
        <v>20337200</v>
      </c>
    </row>
    <row r="18" ht="16.5" customHeight="1" spans="1:4">
      <c r="A18" s="182"/>
      <c r="B18" s="77"/>
      <c r="C18" s="69" t="s">
        <v>171</v>
      </c>
      <c r="D18" s="107"/>
    </row>
    <row r="19" ht="16.5" customHeight="1" spans="1:4">
      <c r="A19" s="182"/>
      <c r="B19" s="77"/>
      <c r="C19" s="69" t="s">
        <v>172</v>
      </c>
      <c r="D19" s="107"/>
    </row>
    <row r="20" ht="16.5" customHeight="1" spans="1:4">
      <c r="A20" s="182"/>
      <c r="B20" s="77"/>
      <c r="C20" s="69" t="s">
        <v>173</v>
      </c>
      <c r="D20" s="107">
        <v>3397800</v>
      </c>
    </row>
    <row r="21" ht="16.5" customHeight="1" spans="1:4">
      <c r="A21" s="182"/>
      <c r="B21" s="77"/>
      <c r="C21" s="69" t="s">
        <v>174</v>
      </c>
      <c r="D21" s="107"/>
    </row>
    <row r="22" ht="16.5" customHeight="1" spans="1:4">
      <c r="A22" s="182"/>
      <c r="B22" s="77"/>
      <c r="C22" s="69" t="s">
        <v>175</v>
      </c>
      <c r="D22" s="107"/>
    </row>
    <row r="23" ht="16.5" customHeight="1" spans="1:4">
      <c r="A23" s="182"/>
      <c r="B23" s="77"/>
      <c r="C23" s="69" t="s">
        <v>176</v>
      </c>
      <c r="D23" s="107"/>
    </row>
    <row r="24" ht="16.5" customHeight="1" spans="1:4">
      <c r="A24" s="182"/>
      <c r="B24" s="77"/>
      <c r="C24" s="69" t="s">
        <v>177</v>
      </c>
      <c r="D24" s="107"/>
    </row>
    <row r="25" ht="16.5" customHeight="1" spans="1:4">
      <c r="A25" s="182"/>
      <c r="B25" s="77"/>
      <c r="C25" s="69" t="s">
        <v>178</v>
      </c>
      <c r="D25" s="107">
        <v>855892.92</v>
      </c>
    </row>
    <row r="26" ht="16.5" customHeight="1" spans="1:4">
      <c r="A26" s="182"/>
      <c r="B26" s="77"/>
      <c r="C26" s="69" t="s">
        <v>179</v>
      </c>
      <c r="D26" s="107"/>
    </row>
    <row r="27" ht="16.5" customHeight="1" spans="1:4">
      <c r="A27" s="182"/>
      <c r="B27" s="77"/>
      <c r="C27" s="69" t="s">
        <v>180</v>
      </c>
      <c r="D27" s="107"/>
    </row>
    <row r="28" ht="16.5" customHeight="1" spans="1:4">
      <c r="A28" s="182"/>
      <c r="B28" s="77"/>
      <c r="C28" s="69" t="s">
        <v>181</v>
      </c>
      <c r="D28" s="107"/>
    </row>
    <row r="29" ht="16.5" customHeight="1" spans="1:4">
      <c r="A29" s="182"/>
      <c r="B29" s="77"/>
      <c r="C29" s="69" t="s">
        <v>182</v>
      </c>
      <c r="D29" s="107"/>
    </row>
    <row r="30" ht="16.5" customHeight="1" spans="1:4">
      <c r="A30" s="182"/>
      <c r="B30" s="77"/>
      <c r="C30" s="69" t="s">
        <v>183</v>
      </c>
      <c r="D30" s="107"/>
    </row>
    <row r="31" ht="16.5" customHeight="1" spans="1:4">
      <c r="A31" s="182"/>
      <c r="B31" s="77"/>
      <c r="C31" s="161" t="s">
        <v>184</v>
      </c>
      <c r="D31" s="107"/>
    </row>
    <row r="32" ht="16.5" customHeight="1" spans="1:4">
      <c r="A32" s="182"/>
      <c r="B32" s="77"/>
      <c r="C32" s="161" t="s">
        <v>185</v>
      </c>
      <c r="D32" s="107"/>
    </row>
    <row r="33" ht="16.5" customHeight="1" spans="1:4">
      <c r="A33" s="182"/>
      <c r="B33" s="77"/>
      <c r="C33" s="29" t="s">
        <v>186</v>
      </c>
      <c r="D33" s="107"/>
    </row>
    <row r="34" ht="15" customHeight="1" spans="1:4">
      <c r="A34" s="183" t="s">
        <v>50</v>
      </c>
      <c r="B34" s="184">
        <v>41098049.72</v>
      </c>
      <c r="C34" s="183" t="s">
        <v>51</v>
      </c>
      <c r="D34" s="184">
        <v>41098049.72</v>
      </c>
    </row>
  </sheetData>
  <mergeCells count="4">
    <mergeCell ref="A2:D2"/>
    <mergeCell ref="A3:B3"/>
    <mergeCell ref="A4:B4"/>
    <mergeCell ref="C4:D4"/>
  </mergeCells>
  <pageMargins left="0.75" right="0.75" top="1" bottom="1" header="0.5" footer="0.5"/>
  <pageSetup paperSize="9" scale="61"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pageSetUpPr fitToPage="1"/>
  </sheetPr>
  <dimension ref="A1:G33"/>
  <sheetViews>
    <sheetView showZeros="0" workbookViewId="0">
      <selection activeCell="D1" sqref="D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52"/>
      <c r="F1" s="63"/>
      <c r="G1" s="154" t="s">
        <v>187</v>
      </c>
    </row>
    <row r="2" ht="41.25" customHeight="1" spans="1:7">
      <c r="A2" s="135" t="str">
        <f>"2026"&amp;"年一般公共预算支出预算表（按功能科目分类）"</f>
        <v>2026年一般公共预算支出预算表（按功能科目分类）</v>
      </c>
      <c r="B2" s="135"/>
      <c r="C2" s="135"/>
      <c r="D2" s="135"/>
      <c r="E2" s="135"/>
      <c r="F2" s="135"/>
      <c r="G2" s="135"/>
    </row>
    <row r="3" ht="29" customHeight="1" spans="1:7">
      <c r="A3" s="4" t="str">
        <f>"单位名称："&amp;"嵩明杨林经济技术开发区管理委员会"</f>
        <v>单位名称：嵩明杨林经济技术开发区管理委员会</v>
      </c>
      <c r="F3" s="132"/>
      <c r="G3" s="154" t="s">
        <v>1</v>
      </c>
    </row>
    <row r="4" ht="20.25" customHeight="1" spans="1:7">
      <c r="A4" s="173" t="s">
        <v>188</v>
      </c>
      <c r="B4" s="174"/>
      <c r="C4" s="136" t="s">
        <v>55</v>
      </c>
      <c r="D4" s="175" t="s">
        <v>76</v>
      </c>
      <c r="E4" s="11"/>
      <c r="F4" s="12"/>
      <c r="G4" s="85" t="s">
        <v>77</v>
      </c>
    </row>
    <row r="5" ht="20.25" customHeight="1" spans="1:7">
      <c r="A5" s="176" t="s">
        <v>73</v>
      </c>
      <c r="B5" s="176" t="s">
        <v>74</v>
      </c>
      <c r="C5" s="18"/>
      <c r="D5" s="141" t="s">
        <v>57</v>
      </c>
      <c r="E5" s="141" t="s">
        <v>189</v>
      </c>
      <c r="F5" s="141" t="s">
        <v>190</v>
      </c>
      <c r="G5" s="91"/>
    </row>
    <row r="6" ht="15" customHeight="1" spans="1:7">
      <c r="A6" s="59" t="s">
        <v>83</v>
      </c>
      <c r="B6" s="59" t="s">
        <v>84</v>
      </c>
      <c r="C6" s="59" t="s">
        <v>85</v>
      </c>
      <c r="D6" s="59" t="s">
        <v>86</v>
      </c>
      <c r="E6" s="59" t="s">
        <v>87</v>
      </c>
      <c r="F6" s="59" t="s">
        <v>88</v>
      </c>
      <c r="G6" s="59" t="s">
        <v>89</v>
      </c>
    </row>
    <row r="7" ht="18" customHeight="1" spans="1:7">
      <c r="A7" s="29" t="s">
        <v>98</v>
      </c>
      <c r="B7" s="29" t="s">
        <v>99</v>
      </c>
      <c r="C7" s="77">
        <v>14519995</v>
      </c>
      <c r="D7" s="77">
        <v>7057195</v>
      </c>
      <c r="E7" s="77">
        <v>6240597</v>
      </c>
      <c r="F7" s="77">
        <v>816598</v>
      </c>
      <c r="G7" s="77">
        <v>7462800</v>
      </c>
    </row>
    <row r="8" ht="18" customHeight="1" spans="1:7">
      <c r="A8" s="150" t="s">
        <v>100</v>
      </c>
      <c r="B8" s="150" t="s">
        <v>101</v>
      </c>
      <c r="C8" s="77">
        <v>14519995</v>
      </c>
      <c r="D8" s="77">
        <v>7057195</v>
      </c>
      <c r="E8" s="77">
        <v>6240597</v>
      </c>
      <c r="F8" s="77">
        <v>816598</v>
      </c>
      <c r="G8" s="77">
        <v>7462800</v>
      </c>
    </row>
    <row r="9" ht="18" customHeight="1" spans="1:7">
      <c r="A9" s="151" t="s">
        <v>102</v>
      </c>
      <c r="B9" s="151" t="s">
        <v>103</v>
      </c>
      <c r="C9" s="77">
        <v>11366725</v>
      </c>
      <c r="D9" s="77">
        <v>3903925</v>
      </c>
      <c r="E9" s="77">
        <v>3348354</v>
      </c>
      <c r="F9" s="77">
        <v>555571</v>
      </c>
      <c r="G9" s="77">
        <v>7462800</v>
      </c>
    </row>
    <row r="10" ht="18" customHeight="1" spans="1:7">
      <c r="A10" s="151" t="s">
        <v>104</v>
      </c>
      <c r="B10" s="151" t="s">
        <v>105</v>
      </c>
      <c r="C10" s="77">
        <v>3153270</v>
      </c>
      <c r="D10" s="77">
        <v>3153270</v>
      </c>
      <c r="E10" s="77">
        <v>2892243</v>
      </c>
      <c r="F10" s="77">
        <v>261027</v>
      </c>
      <c r="G10" s="77"/>
    </row>
    <row r="11" ht="18" customHeight="1" spans="1:7">
      <c r="A11" s="29" t="s">
        <v>106</v>
      </c>
      <c r="B11" s="29" t="s">
        <v>107</v>
      </c>
      <c r="C11" s="77">
        <v>1173311.23</v>
      </c>
      <c r="D11" s="77">
        <v>1173311.23</v>
      </c>
      <c r="E11" s="77">
        <v>1164311.23</v>
      </c>
      <c r="F11" s="77">
        <v>9000</v>
      </c>
      <c r="G11" s="77"/>
    </row>
    <row r="12" ht="18" customHeight="1" spans="1:7">
      <c r="A12" s="150" t="s">
        <v>108</v>
      </c>
      <c r="B12" s="150" t="s">
        <v>109</v>
      </c>
      <c r="C12" s="77">
        <v>1151423</v>
      </c>
      <c r="D12" s="77">
        <v>1151423</v>
      </c>
      <c r="E12" s="77">
        <v>1142423</v>
      </c>
      <c r="F12" s="77">
        <v>9000</v>
      </c>
      <c r="G12" s="77"/>
    </row>
    <row r="13" ht="18" customHeight="1" spans="1:7">
      <c r="A13" s="151" t="s">
        <v>110</v>
      </c>
      <c r="B13" s="151" t="s">
        <v>111</v>
      </c>
      <c r="C13" s="77">
        <v>177632</v>
      </c>
      <c r="D13" s="77">
        <v>177632</v>
      </c>
      <c r="E13" s="77">
        <v>169632</v>
      </c>
      <c r="F13" s="77">
        <v>8000</v>
      </c>
      <c r="G13" s="77"/>
    </row>
    <row r="14" ht="18" customHeight="1" spans="1:7">
      <c r="A14" s="151" t="s">
        <v>112</v>
      </c>
      <c r="B14" s="151" t="s">
        <v>113</v>
      </c>
      <c r="C14" s="77">
        <v>22120</v>
      </c>
      <c r="D14" s="77">
        <v>22120</v>
      </c>
      <c r="E14" s="77">
        <v>21120</v>
      </c>
      <c r="F14" s="77">
        <v>1000</v>
      </c>
      <c r="G14" s="77"/>
    </row>
    <row r="15" ht="18" customHeight="1" spans="1:7">
      <c r="A15" s="151" t="s">
        <v>114</v>
      </c>
      <c r="B15" s="151" t="s">
        <v>115</v>
      </c>
      <c r="C15" s="77">
        <v>951671</v>
      </c>
      <c r="D15" s="77">
        <v>951671</v>
      </c>
      <c r="E15" s="77">
        <v>951671</v>
      </c>
      <c r="F15" s="77"/>
      <c r="G15" s="77"/>
    </row>
    <row r="16" ht="18" customHeight="1" spans="1:7">
      <c r="A16" s="150" t="s">
        <v>116</v>
      </c>
      <c r="B16" s="150" t="s">
        <v>117</v>
      </c>
      <c r="C16" s="77">
        <v>21888.23</v>
      </c>
      <c r="D16" s="77">
        <v>21888.23</v>
      </c>
      <c r="E16" s="77">
        <v>21888.23</v>
      </c>
      <c r="F16" s="77"/>
      <c r="G16" s="77"/>
    </row>
    <row r="17" ht="18" customHeight="1" spans="1:7">
      <c r="A17" s="151" t="s">
        <v>118</v>
      </c>
      <c r="B17" s="151" t="s">
        <v>117</v>
      </c>
      <c r="C17" s="77">
        <v>21888.23</v>
      </c>
      <c r="D17" s="77">
        <v>21888.23</v>
      </c>
      <c r="E17" s="77">
        <v>21888.23</v>
      </c>
      <c r="F17" s="77"/>
      <c r="G17" s="77"/>
    </row>
    <row r="18" ht="18" customHeight="1" spans="1:7">
      <c r="A18" s="29" t="s">
        <v>119</v>
      </c>
      <c r="B18" s="29" t="s">
        <v>120</v>
      </c>
      <c r="C18" s="77">
        <v>813850.57</v>
      </c>
      <c r="D18" s="77">
        <v>813850.57</v>
      </c>
      <c r="E18" s="77">
        <v>813850.57</v>
      </c>
      <c r="F18" s="77"/>
      <c r="G18" s="77"/>
    </row>
    <row r="19" ht="18" customHeight="1" spans="1:7">
      <c r="A19" s="150" t="s">
        <v>121</v>
      </c>
      <c r="B19" s="150" t="s">
        <v>122</v>
      </c>
      <c r="C19" s="77">
        <v>813850.57</v>
      </c>
      <c r="D19" s="77">
        <v>813850.57</v>
      </c>
      <c r="E19" s="77">
        <v>813850.57</v>
      </c>
      <c r="F19" s="77"/>
      <c r="G19" s="77"/>
    </row>
    <row r="20" ht="18" customHeight="1" spans="1:7">
      <c r="A20" s="151" t="s">
        <v>123</v>
      </c>
      <c r="B20" s="151" t="s">
        <v>124</v>
      </c>
      <c r="C20" s="77">
        <v>241407.73</v>
      </c>
      <c r="D20" s="77">
        <v>241407.73</v>
      </c>
      <c r="E20" s="77">
        <v>241407.73</v>
      </c>
      <c r="F20" s="77"/>
      <c r="G20" s="77"/>
    </row>
    <row r="21" ht="18" customHeight="1" spans="1:7">
      <c r="A21" s="151" t="s">
        <v>125</v>
      </c>
      <c r="B21" s="151" t="s">
        <v>126</v>
      </c>
      <c r="C21" s="77">
        <v>207244.41</v>
      </c>
      <c r="D21" s="77">
        <v>207244.41</v>
      </c>
      <c r="E21" s="77">
        <v>207244.41</v>
      </c>
      <c r="F21" s="77"/>
      <c r="G21" s="77"/>
    </row>
    <row r="22" ht="18" customHeight="1" spans="1:7">
      <c r="A22" s="151" t="s">
        <v>127</v>
      </c>
      <c r="B22" s="151" t="s">
        <v>128</v>
      </c>
      <c r="C22" s="77">
        <v>319568.43</v>
      </c>
      <c r="D22" s="77">
        <v>319568.43</v>
      </c>
      <c r="E22" s="77">
        <v>319568.43</v>
      </c>
      <c r="F22" s="77"/>
      <c r="G22" s="77"/>
    </row>
    <row r="23" ht="18" customHeight="1" spans="1:7">
      <c r="A23" s="151" t="s">
        <v>129</v>
      </c>
      <c r="B23" s="151" t="s">
        <v>130</v>
      </c>
      <c r="C23" s="77">
        <v>45630</v>
      </c>
      <c r="D23" s="77">
        <v>45630</v>
      </c>
      <c r="E23" s="77">
        <v>45630</v>
      </c>
      <c r="F23" s="77"/>
      <c r="G23" s="77"/>
    </row>
    <row r="24" ht="18" customHeight="1" spans="1:7">
      <c r="A24" s="29" t="s">
        <v>131</v>
      </c>
      <c r="B24" s="29" t="s">
        <v>132</v>
      </c>
      <c r="C24" s="77">
        <v>1500000</v>
      </c>
      <c r="D24" s="77"/>
      <c r="E24" s="77"/>
      <c r="F24" s="77"/>
      <c r="G24" s="77">
        <v>1500000</v>
      </c>
    </row>
    <row r="25" ht="18" customHeight="1" spans="1:7">
      <c r="A25" s="150" t="s">
        <v>133</v>
      </c>
      <c r="B25" s="150" t="s">
        <v>134</v>
      </c>
      <c r="C25" s="77">
        <v>1500000</v>
      </c>
      <c r="D25" s="77"/>
      <c r="E25" s="77"/>
      <c r="F25" s="77"/>
      <c r="G25" s="77">
        <v>1500000</v>
      </c>
    </row>
    <row r="26" ht="18" customHeight="1" spans="1:7">
      <c r="A26" s="151" t="s">
        <v>135</v>
      </c>
      <c r="B26" s="151" t="s">
        <v>136</v>
      </c>
      <c r="C26" s="77">
        <v>1500000</v>
      </c>
      <c r="D26" s="77"/>
      <c r="E26" s="77"/>
      <c r="F26" s="77"/>
      <c r="G26" s="77">
        <v>1500000</v>
      </c>
    </row>
    <row r="27" ht="18" customHeight="1" spans="1:7">
      <c r="A27" s="29" t="s">
        <v>141</v>
      </c>
      <c r="B27" s="29" t="s">
        <v>142</v>
      </c>
      <c r="C27" s="77">
        <v>3397800</v>
      </c>
      <c r="D27" s="77"/>
      <c r="E27" s="77"/>
      <c r="F27" s="77"/>
      <c r="G27" s="77">
        <v>3397800</v>
      </c>
    </row>
    <row r="28" ht="18" customHeight="1" spans="1:7">
      <c r="A28" s="150" t="s">
        <v>143</v>
      </c>
      <c r="B28" s="150" t="s">
        <v>144</v>
      </c>
      <c r="C28" s="77">
        <v>3397800</v>
      </c>
      <c r="D28" s="77"/>
      <c r="E28" s="77"/>
      <c r="F28" s="77"/>
      <c r="G28" s="77">
        <v>3397800</v>
      </c>
    </row>
    <row r="29" ht="18" customHeight="1" spans="1:7">
      <c r="A29" s="151" t="s">
        <v>145</v>
      </c>
      <c r="B29" s="151" t="s">
        <v>146</v>
      </c>
      <c r="C29" s="77">
        <v>3397800</v>
      </c>
      <c r="D29" s="77"/>
      <c r="E29" s="77"/>
      <c r="F29" s="77"/>
      <c r="G29" s="77">
        <v>3397800</v>
      </c>
    </row>
    <row r="30" ht="18" customHeight="1" spans="1:7">
      <c r="A30" s="29" t="s">
        <v>147</v>
      </c>
      <c r="B30" s="29" t="s">
        <v>148</v>
      </c>
      <c r="C30" s="77">
        <v>855892.92</v>
      </c>
      <c r="D30" s="77">
        <v>855892.92</v>
      </c>
      <c r="E30" s="77">
        <v>855892.92</v>
      </c>
      <c r="F30" s="77"/>
      <c r="G30" s="77"/>
    </row>
    <row r="31" ht="18" customHeight="1" spans="1:7">
      <c r="A31" s="150" t="s">
        <v>149</v>
      </c>
      <c r="B31" s="150" t="s">
        <v>150</v>
      </c>
      <c r="C31" s="77">
        <v>855892.92</v>
      </c>
      <c r="D31" s="77">
        <v>855892.92</v>
      </c>
      <c r="E31" s="77">
        <v>855892.92</v>
      </c>
      <c r="F31" s="77"/>
      <c r="G31" s="77"/>
    </row>
    <row r="32" ht="18" customHeight="1" spans="1:7">
      <c r="A32" s="151" t="s">
        <v>151</v>
      </c>
      <c r="B32" s="151" t="s">
        <v>152</v>
      </c>
      <c r="C32" s="77">
        <v>855892.92</v>
      </c>
      <c r="D32" s="77">
        <v>855892.92</v>
      </c>
      <c r="E32" s="77">
        <v>855892.92</v>
      </c>
      <c r="F32" s="77"/>
      <c r="G32" s="77"/>
    </row>
    <row r="33" ht="18" customHeight="1" spans="1:7">
      <c r="A33" s="76" t="s">
        <v>191</v>
      </c>
      <c r="B33" s="177" t="s">
        <v>191</v>
      </c>
      <c r="C33" s="77">
        <v>22260849.72</v>
      </c>
      <c r="D33" s="77">
        <v>9900249.72</v>
      </c>
      <c r="E33" s="77">
        <v>9074651.72</v>
      </c>
      <c r="F33" s="77">
        <v>825598</v>
      </c>
      <c r="G33" s="77">
        <v>12360600</v>
      </c>
    </row>
  </sheetData>
  <mergeCells count="6">
    <mergeCell ref="A2:G2"/>
    <mergeCell ref="A4:B4"/>
    <mergeCell ref="D4:F4"/>
    <mergeCell ref="A33:B33"/>
    <mergeCell ref="C4:C5"/>
    <mergeCell ref="G4:G5"/>
  </mergeCells>
  <pageMargins left="0.75" right="0.75" top="1" bottom="1" header="0.5" footer="0.5"/>
  <pageSetup paperSize="9" scale="71"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pageSetUpPr fitToPage="1"/>
  </sheetPr>
  <dimension ref="A1:F7"/>
  <sheetViews>
    <sheetView showZeros="0" workbookViewId="0">
      <selection activeCell="D16" sqref="D16:D17"/>
    </sheetView>
  </sheetViews>
  <sheetFormatPr defaultColWidth="10.425" defaultRowHeight="14.25" customHeight="1" outlineLevelRow="6" outlineLevelCol="5"/>
  <cols>
    <col min="1" max="3" width="28.1416666666667" customWidth="1"/>
    <col min="4" max="4" width="22.75" customWidth="1"/>
    <col min="5" max="5" width="21.75" customWidth="1"/>
    <col min="6" max="6" width="28.1416666666667" customWidth="1"/>
  </cols>
  <sheetData>
    <row r="1" customHeight="1" spans="1:6">
      <c r="A1" s="43"/>
      <c r="B1" s="43"/>
      <c r="C1" s="43"/>
      <c r="D1" s="43"/>
      <c r="E1" s="42"/>
      <c r="F1" s="169" t="s">
        <v>192</v>
      </c>
    </row>
    <row r="2" ht="41.25" customHeight="1" spans="1:6">
      <c r="A2" s="170" t="str">
        <f>"2026"&amp;"年一般公共预算“三公”经费支出预算表"</f>
        <v>2026年一般公共预算“三公”经费支出预算表</v>
      </c>
      <c r="B2" s="43"/>
      <c r="C2" s="43"/>
      <c r="D2" s="43"/>
      <c r="E2" s="42"/>
      <c r="F2" s="43"/>
    </row>
    <row r="3" ht="27" customHeight="1" spans="1:6">
      <c r="A3" s="109" t="str">
        <f>"单位名称："&amp;"嵩明杨林经济技术开发区管理委员会"</f>
        <v>单位名称：嵩明杨林经济技术开发区管理委员会</v>
      </c>
      <c r="B3" s="171"/>
      <c r="D3" s="43"/>
      <c r="E3" s="42"/>
      <c r="F3" s="64" t="s">
        <v>1</v>
      </c>
    </row>
    <row r="4" ht="27" customHeight="1" spans="1:6">
      <c r="A4" s="47" t="s">
        <v>193</v>
      </c>
      <c r="B4" s="47" t="s">
        <v>194</v>
      </c>
      <c r="C4" s="49" t="s">
        <v>195</v>
      </c>
      <c r="D4" s="47"/>
      <c r="E4" s="48"/>
      <c r="F4" s="47" t="s">
        <v>196</v>
      </c>
    </row>
    <row r="5" ht="28.5" customHeight="1" spans="1:6">
      <c r="A5" s="172"/>
      <c r="B5" s="51"/>
      <c r="C5" s="48" t="s">
        <v>57</v>
      </c>
      <c r="D5" s="48" t="s">
        <v>197</v>
      </c>
      <c r="E5" s="48" t="s">
        <v>198</v>
      </c>
      <c r="F5" s="50"/>
    </row>
    <row r="6" ht="17.25" customHeight="1" spans="1:6">
      <c r="A6" s="55" t="s">
        <v>83</v>
      </c>
      <c r="B6" s="55" t="s">
        <v>84</v>
      </c>
      <c r="C6" s="55" t="s">
        <v>85</v>
      </c>
      <c r="D6" s="55" t="s">
        <v>86</v>
      </c>
      <c r="E6" s="55" t="s">
        <v>87</v>
      </c>
      <c r="F6" s="55" t="s">
        <v>88</v>
      </c>
    </row>
    <row r="7" ht="17.25" customHeight="1" spans="1:6">
      <c r="A7" s="77">
        <v>136000</v>
      </c>
      <c r="B7" s="77"/>
      <c r="C7" s="77">
        <v>96000</v>
      </c>
      <c r="D7" s="77"/>
      <c r="E7" s="77">
        <v>96000</v>
      </c>
      <c r="F7" s="77">
        <v>40000</v>
      </c>
    </row>
  </sheetData>
  <mergeCells count="6">
    <mergeCell ref="A2:F2"/>
    <mergeCell ref="A3:B3"/>
    <mergeCell ref="C4:E4"/>
    <mergeCell ref="A4:A5"/>
    <mergeCell ref="B4:B5"/>
    <mergeCell ref="F4:F5"/>
  </mergeCells>
  <pageMargins left="0.75" right="0.75" top="1" bottom="1" header="0.5" footer="0.5"/>
  <pageSetup paperSize="9" scale="84"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pageSetUpPr fitToPage="1"/>
  </sheetPr>
  <dimension ref="A1:X59"/>
  <sheetViews>
    <sheetView showZeros="0" workbookViewId="0">
      <selection activeCell="D10" sqref="D10"/>
    </sheetView>
  </sheetViews>
  <sheetFormatPr defaultColWidth="9.14166666666667" defaultRowHeight="14.25" customHeight="1"/>
  <cols>
    <col min="1" max="1" width="29.25" customWidth="1"/>
    <col min="2" max="2" width="29.5" customWidth="1"/>
    <col min="3" max="3" width="20.7083333333333" customWidth="1"/>
    <col min="4" max="4" width="20.375" customWidth="1"/>
    <col min="5" max="5" width="10.1416666666667" customWidth="1"/>
    <col min="6" max="6" width="17.575" style="108" customWidth="1"/>
    <col min="7" max="7" width="10.2833333333333" customWidth="1"/>
    <col min="8" max="8" width="23" customWidth="1"/>
    <col min="9" max="10" width="18.7083333333333" customWidth="1"/>
    <col min="11" max="11" width="11.125" customWidth="1"/>
    <col min="12" max="12" width="12.75" customWidth="1"/>
    <col min="13" max="13" width="14.75" customWidth="1"/>
    <col min="14" max="14" width="10.25" customWidth="1"/>
    <col min="15" max="15" width="9.5" customWidth="1"/>
    <col min="16" max="16" width="10" customWidth="1"/>
    <col min="17" max="17" width="12.875" customWidth="1"/>
    <col min="18" max="18" width="10.75" customWidth="1"/>
    <col min="19" max="19" width="10.125" customWidth="1"/>
    <col min="20" max="20" width="12" customWidth="1"/>
    <col min="21" max="21" width="13.75" customWidth="1"/>
    <col min="22" max="22" width="12.75" customWidth="1"/>
    <col min="23" max="23" width="10.625" customWidth="1"/>
    <col min="24" max="24" width="11.125" customWidth="1"/>
  </cols>
  <sheetData>
    <row r="1" ht="13.5" customHeight="1" spans="2:24">
      <c r="B1" s="152"/>
      <c r="C1" s="155"/>
      <c r="D1"/>
      <c r="E1" s="156"/>
      <c r="F1" s="157"/>
      <c r="G1" s="156"/>
      <c r="H1" s="156"/>
      <c r="I1" s="80"/>
      <c r="J1" s="80"/>
      <c r="K1" s="80"/>
      <c r="L1" s="80"/>
      <c r="M1" s="80"/>
      <c r="N1" s="80"/>
      <c r="R1" s="80"/>
      <c r="V1" s="155"/>
      <c r="X1" s="2" t="s">
        <v>199</v>
      </c>
    </row>
    <row r="2" ht="45.75" customHeight="1" spans="1:24">
      <c r="A2" s="66" t="str">
        <f>"2026"&amp;"年部门基本支出预算表"</f>
        <v>2026年部门基本支出预算表</v>
      </c>
      <c r="B2" s="3"/>
      <c r="C2" s="66"/>
      <c r="D2" s="66"/>
      <c r="E2" s="66"/>
      <c r="F2" s="99"/>
      <c r="G2" s="66"/>
      <c r="H2" s="66"/>
      <c r="I2" s="66"/>
      <c r="J2" s="66"/>
      <c r="K2" s="66"/>
      <c r="L2" s="66"/>
      <c r="M2" s="66"/>
      <c r="N2" s="66"/>
      <c r="O2" s="3"/>
      <c r="P2" s="3"/>
      <c r="Q2" s="3"/>
      <c r="R2" s="66"/>
      <c r="S2" s="66"/>
      <c r="T2" s="66"/>
      <c r="U2" s="66"/>
      <c r="V2" s="66"/>
      <c r="W2" s="66"/>
      <c r="X2" s="66"/>
    </row>
    <row r="3" ht="33" customHeight="1" spans="1:24">
      <c r="A3" s="4" t="str">
        <f>"单位名称："&amp;"嵩明杨林经济技术开发区管理委员会"</f>
        <v>单位名称：嵩明杨林经济技术开发区管理委员会</v>
      </c>
      <c r="B3" s="5"/>
      <c r="C3" s="158"/>
      <c r="D3" s="158"/>
      <c r="E3" s="158"/>
      <c r="F3" s="159"/>
      <c r="G3" s="158"/>
      <c r="H3" s="158"/>
      <c r="I3" s="82"/>
      <c r="J3" s="82"/>
      <c r="K3" s="82"/>
      <c r="L3" s="82"/>
      <c r="M3" s="82"/>
      <c r="N3" s="82"/>
      <c r="O3" s="6"/>
      <c r="P3" s="6"/>
      <c r="Q3" s="6"/>
      <c r="R3" s="82"/>
      <c r="V3" s="155"/>
      <c r="X3" s="2" t="s">
        <v>1</v>
      </c>
    </row>
    <row r="4" s="108" customFormat="1" ht="18" customHeight="1" spans="1:24">
      <c r="A4" s="8" t="s">
        <v>200</v>
      </c>
      <c r="B4" s="8" t="s">
        <v>201</v>
      </c>
      <c r="C4" s="8" t="s">
        <v>202</v>
      </c>
      <c r="D4" s="8" t="s">
        <v>203</v>
      </c>
      <c r="E4" s="8" t="s">
        <v>204</v>
      </c>
      <c r="F4" s="8" t="s">
        <v>205</v>
      </c>
      <c r="G4" s="8" t="s">
        <v>206</v>
      </c>
      <c r="H4" s="8" t="s">
        <v>207</v>
      </c>
      <c r="I4" s="164" t="s">
        <v>208</v>
      </c>
      <c r="J4" s="126" t="s">
        <v>208</v>
      </c>
      <c r="K4" s="126"/>
      <c r="L4" s="126"/>
      <c r="M4" s="126"/>
      <c r="N4" s="126"/>
      <c r="O4" s="125"/>
      <c r="P4" s="125"/>
      <c r="Q4" s="125"/>
      <c r="R4" s="126" t="s">
        <v>61</v>
      </c>
      <c r="S4" s="126" t="s">
        <v>62</v>
      </c>
      <c r="T4" s="126"/>
      <c r="U4" s="126"/>
      <c r="V4" s="126"/>
      <c r="W4" s="126"/>
      <c r="X4" s="165"/>
    </row>
    <row r="5" s="108" customFormat="1" ht="18" customHeight="1" spans="1:24">
      <c r="A5" s="13"/>
      <c r="B5" s="14"/>
      <c r="C5" s="13"/>
      <c r="D5" s="13"/>
      <c r="E5" s="13"/>
      <c r="F5" s="13"/>
      <c r="G5" s="13"/>
      <c r="H5" s="13"/>
      <c r="I5" s="8" t="s">
        <v>209</v>
      </c>
      <c r="J5" s="164" t="s">
        <v>58</v>
      </c>
      <c r="K5" s="126"/>
      <c r="L5" s="126"/>
      <c r="M5" s="126"/>
      <c r="N5" s="165"/>
      <c r="O5" s="166" t="s">
        <v>210</v>
      </c>
      <c r="P5" s="125"/>
      <c r="Q5" s="168"/>
      <c r="R5" s="8" t="s">
        <v>61</v>
      </c>
      <c r="S5" s="164" t="s">
        <v>62</v>
      </c>
      <c r="T5" s="126" t="s">
        <v>64</v>
      </c>
      <c r="U5" s="126" t="s">
        <v>62</v>
      </c>
      <c r="V5" s="126" t="s">
        <v>66</v>
      </c>
      <c r="W5" s="126" t="s">
        <v>67</v>
      </c>
      <c r="X5" s="165" t="s">
        <v>68</v>
      </c>
    </row>
    <row r="6" s="108" customFormat="1" ht="19.5" customHeight="1" spans="1:24">
      <c r="A6" s="14"/>
      <c r="B6" s="14"/>
      <c r="C6" s="14"/>
      <c r="D6" s="14"/>
      <c r="E6" s="14"/>
      <c r="F6" s="14"/>
      <c r="G6" s="14"/>
      <c r="H6" s="14"/>
      <c r="I6" s="14"/>
      <c r="J6" s="164" t="s">
        <v>211</v>
      </c>
      <c r="K6" s="8" t="s">
        <v>212</v>
      </c>
      <c r="L6" s="8" t="s">
        <v>213</v>
      </c>
      <c r="M6" s="8" t="s">
        <v>214</v>
      </c>
      <c r="N6" s="8" t="s">
        <v>215</v>
      </c>
      <c r="O6" s="8" t="s">
        <v>58</v>
      </c>
      <c r="P6" s="8" t="s">
        <v>59</v>
      </c>
      <c r="Q6" s="8" t="s">
        <v>60</v>
      </c>
      <c r="R6" s="14"/>
      <c r="S6" s="8" t="s">
        <v>57</v>
      </c>
      <c r="T6" s="8" t="s">
        <v>64</v>
      </c>
      <c r="U6" s="8" t="s">
        <v>216</v>
      </c>
      <c r="V6" s="8" t="s">
        <v>66</v>
      </c>
      <c r="W6" s="8" t="s">
        <v>67</v>
      </c>
      <c r="X6" s="8" t="s">
        <v>68</v>
      </c>
    </row>
    <row r="7" s="108" customFormat="1" ht="37.5" customHeight="1" spans="1:24">
      <c r="A7" s="160"/>
      <c r="B7" s="17"/>
      <c r="C7" s="160"/>
      <c r="D7" s="160"/>
      <c r="E7" s="160"/>
      <c r="F7" s="160"/>
      <c r="G7" s="160"/>
      <c r="H7" s="160"/>
      <c r="I7" s="160"/>
      <c r="J7" s="167" t="s">
        <v>57</v>
      </c>
      <c r="K7" s="16" t="s">
        <v>217</v>
      </c>
      <c r="L7" s="16" t="s">
        <v>213</v>
      </c>
      <c r="M7" s="16" t="s">
        <v>214</v>
      </c>
      <c r="N7" s="16" t="s">
        <v>215</v>
      </c>
      <c r="O7" s="16" t="s">
        <v>213</v>
      </c>
      <c r="P7" s="16" t="s">
        <v>214</v>
      </c>
      <c r="Q7" s="16" t="s">
        <v>215</v>
      </c>
      <c r="R7" s="16" t="s">
        <v>61</v>
      </c>
      <c r="S7" s="16" t="s">
        <v>57</v>
      </c>
      <c r="T7" s="16" t="s">
        <v>64</v>
      </c>
      <c r="U7" s="16" t="s">
        <v>216</v>
      </c>
      <c r="V7" s="16" t="s">
        <v>66</v>
      </c>
      <c r="W7" s="16" t="s">
        <v>67</v>
      </c>
      <c r="X7" s="16" t="s">
        <v>68</v>
      </c>
    </row>
    <row r="8" customHeight="1" spans="1:24">
      <c r="A8" s="36">
        <v>1</v>
      </c>
      <c r="B8" s="36">
        <v>2</v>
      </c>
      <c r="C8" s="36">
        <v>3</v>
      </c>
      <c r="D8" s="36">
        <v>4</v>
      </c>
      <c r="E8" s="36">
        <v>5</v>
      </c>
      <c r="F8" s="47">
        <v>6</v>
      </c>
      <c r="G8" s="36">
        <v>7</v>
      </c>
      <c r="H8" s="36">
        <v>8</v>
      </c>
      <c r="I8" s="36">
        <v>9</v>
      </c>
      <c r="J8" s="36">
        <v>10</v>
      </c>
      <c r="K8" s="36">
        <v>11</v>
      </c>
      <c r="L8" s="36">
        <v>12</v>
      </c>
      <c r="M8" s="36">
        <v>13</v>
      </c>
      <c r="N8" s="36">
        <v>14</v>
      </c>
      <c r="O8" s="36">
        <v>15</v>
      </c>
      <c r="P8" s="36">
        <v>16</v>
      </c>
      <c r="Q8" s="36">
        <v>17</v>
      </c>
      <c r="R8" s="36">
        <v>18</v>
      </c>
      <c r="S8" s="36">
        <v>19</v>
      </c>
      <c r="T8" s="36">
        <v>20</v>
      </c>
      <c r="U8" s="36">
        <v>21</v>
      </c>
      <c r="V8" s="36">
        <v>22</v>
      </c>
      <c r="W8" s="36">
        <v>23</v>
      </c>
      <c r="X8" s="36">
        <v>24</v>
      </c>
    </row>
    <row r="9" ht="20.25" customHeight="1" spans="1:24">
      <c r="A9" s="161" t="s">
        <v>70</v>
      </c>
      <c r="B9" s="161" t="s">
        <v>70</v>
      </c>
      <c r="C9" s="161" t="s">
        <v>218</v>
      </c>
      <c r="D9" s="161" t="s">
        <v>219</v>
      </c>
      <c r="E9" s="161" t="s">
        <v>104</v>
      </c>
      <c r="F9" s="29" t="s">
        <v>105</v>
      </c>
      <c r="G9" s="161" t="s">
        <v>220</v>
      </c>
      <c r="H9" s="161" t="s">
        <v>221</v>
      </c>
      <c r="I9" s="77">
        <v>1120356</v>
      </c>
      <c r="J9" s="77">
        <v>1120356</v>
      </c>
      <c r="K9" s="77"/>
      <c r="L9" s="77"/>
      <c r="M9" s="107">
        <v>1120356</v>
      </c>
      <c r="N9" s="77"/>
      <c r="O9" s="77"/>
      <c r="P9" s="77"/>
      <c r="Q9" s="77"/>
      <c r="R9" s="77"/>
      <c r="S9" s="77"/>
      <c r="T9" s="77"/>
      <c r="U9" s="77"/>
      <c r="V9" s="77"/>
      <c r="W9" s="77"/>
      <c r="X9" s="77"/>
    </row>
    <row r="10" ht="20.25" customHeight="1" spans="1:24">
      <c r="A10" s="161" t="s">
        <v>70</v>
      </c>
      <c r="B10" s="161" t="s">
        <v>70</v>
      </c>
      <c r="C10" s="161" t="s">
        <v>218</v>
      </c>
      <c r="D10" s="161" t="s">
        <v>219</v>
      </c>
      <c r="E10" s="161" t="s">
        <v>104</v>
      </c>
      <c r="F10" s="29" t="s">
        <v>105</v>
      </c>
      <c r="G10" s="161" t="s">
        <v>222</v>
      </c>
      <c r="H10" s="161" t="s">
        <v>223</v>
      </c>
      <c r="I10" s="77">
        <v>81276</v>
      </c>
      <c r="J10" s="77">
        <v>81276</v>
      </c>
      <c r="K10" s="23"/>
      <c r="L10" s="23"/>
      <c r="M10" s="107">
        <v>81276</v>
      </c>
      <c r="N10" s="23"/>
      <c r="O10" s="77"/>
      <c r="P10" s="77"/>
      <c r="Q10" s="77"/>
      <c r="R10" s="77"/>
      <c r="S10" s="77"/>
      <c r="T10" s="77"/>
      <c r="U10" s="77"/>
      <c r="V10" s="77"/>
      <c r="W10" s="77"/>
      <c r="X10" s="77"/>
    </row>
    <row r="11" ht="20.25" customHeight="1" spans="1:24">
      <c r="A11" s="161" t="s">
        <v>70</v>
      </c>
      <c r="B11" s="161" t="s">
        <v>70</v>
      </c>
      <c r="C11" s="161" t="s">
        <v>218</v>
      </c>
      <c r="D11" s="161" t="s">
        <v>219</v>
      </c>
      <c r="E11" s="161" t="s">
        <v>104</v>
      </c>
      <c r="F11" s="29" t="s">
        <v>105</v>
      </c>
      <c r="G11" s="161" t="s">
        <v>224</v>
      </c>
      <c r="H11" s="161" t="s">
        <v>225</v>
      </c>
      <c r="I11" s="77">
        <v>93363</v>
      </c>
      <c r="J11" s="77">
        <v>93363</v>
      </c>
      <c r="K11" s="23"/>
      <c r="L11" s="23"/>
      <c r="M11" s="107">
        <v>93363</v>
      </c>
      <c r="N11" s="23"/>
      <c r="O11" s="77"/>
      <c r="P11" s="77"/>
      <c r="Q11" s="77"/>
      <c r="R11" s="77"/>
      <c r="S11" s="77"/>
      <c r="T11" s="77"/>
      <c r="U11" s="77"/>
      <c r="V11" s="77"/>
      <c r="W11" s="77"/>
      <c r="X11" s="77"/>
    </row>
    <row r="12" ht="20.25" customHeight="1" spans="1:24">
      <c r="A12" s="161" t="s">
        <v>70</v>
      </c>
      <c r="B12" s="161" t="s">
        <v>70</v>
      </c>
      <c r="C12" s="161" t="s">
        <v>218</v>
      </c>
      <c r="D12" s="161" t="s">
        <v>219</v>
      </c>
      <c r="E12" s="161" t="s">
        <v>104</v>
      </c>
      <c r="F12" s="29" t="s">
        <v>105</v>
      </c>
      <c r="G12" s="161" t="s">
        <v>226</v>
      </c>
      <c r="H12" s="161" t="s">
        <v>227</v>
      </c>
      <c r="I12" s="77">
        <v>268800</v>
      </c>
      <c r="J12" s="77">
        <v>268800</v>
      </c>
      <c r="K12" s="23"/>
      <c r="L12" s="23"/>
      <c r="M12" s="107">
        <v>268800</v>
      </c>
      <c r="N12" s="23"/>
      <c r="O12" s="77"/>
      <c r="P12" s="77"/>
      <c r="Q12" s="77"/>
      <c r="R12" s="77"/>
      <c r="S12" s="77"/>
      <c r="T12" s="77"/>
      <c r="U12" s="77"/>
      <c r="V12" s="77"/>
      <c r="W12" s="77"/>
      <c r="X12" s="77"/>
    </row>
    <row r="13" ht="20.25" customHeight="1" spans="1:24">
      <c r="A13" s="161" t="s">
        <v>70</v>
      </c>
      <c r="B13" s="161" t="s">
        <v>70</v>
      </c>
      <c r="C13" s="161" t="s">
        <v>218</v>
      </c>
      <c r="D13" s="161" t="s">
        <v>219</v>
      </c>
      <c r="E13" s="161" t="s">
        <v>104</v>
      </c>
      <c r="F13" s="29" t="s">
        <v>105</v>
      </c>
      <c r="G13" s="161" t="s">
        <v>226</v>
      </c>
      <c r="H13" s="161" t="s">
        <v>227</v>
      </c>
      <c r="I13" s="77">
        <v>558900</v>
      </c>
      <c r="J13" s="77">
        <v>558900</v>
      </c>
      <c r="K13" s="23"/>
      <c r="L13" s="23"/>
      <c r="M13" s="107">
        <v>558900</v>
      </c>
      <c r="N13" s="23"/>
      <c r="O13" s="77"/>
      <c r="P13" s="77"/>
      <c r="Q13" s="77"/>
      <c r="R13" s="77"/>
      <c r="S13" s="77"/>
      <c r="T13" s="77"/>
      <c r="U13" s="77"/>
      <c r="V13" s="77"/>
      <c r="W13" s="77"/>
      <c r="X13" s="77"/>
    </row>
    <row r="14" ht="20.25" customHeight="1" spans="1:24">
      <c r="A14" s="161" t="s">
        <v>70</v>
      </c>
      <c r="B14" s="161" t="s">
        <v>70</v>
      </c>
      <c r="C14" s="161" t="s">
        <v>218</v>
      </c>
      <c r="D14" s="161" t="s">
        <v>219</v>
      </c>
      <c r="E14" s="161" t="s">
        <v>104</v>
      </c>
      <c r="F14" s="29" t="s">
        <v>105</v>
      </c>
      <c r="G14" s="161" t="s">
        <v>226</v>
      </c>
      <c r="H14" s="161" t="s">
        <v>227</v>
      </c>
      <c r="I14" s="77">
        <v>505968</v>
      </c>
      <c r="J14" s="77">
        <v>505968</v>
      </c>
      <c r="K14" s="23"/>
      <c r="L14" s="23"/>
      <c r="M14" s="107">
        <v>505968</v>
      </c>
      <c r="N14" s="23"/>
      <c r="O14" s="77"/>
      <c r="P14" s="77"/>
      <c r="Q14" s="77"/>
      <c r="R14" s="77"/>
      <c r="S14" s="77"/>
      <c r="T14" s="77"/>
      <c r="U14" s="77"/>
      <c r="V14" s="77"/>
      <c r="W14" s="77"/>
      <c r="X14" s="77"/>
    </row>
    <row r="15" ht="20.25" customHeight="1" spans="1:24">
      <c r="A15" s="161" t="s">
        <v>70</v>
      </c>
      <c r="B15" s="161" t="s">
        <v>70</v>
      </c>
      <c r="C15" s="161" t="s">
        <v>218</v>
      </c>
      <c r="D15" s="161" t="s">
        <v>219</v>
      </c>
      <c r="E15" s="161" t="s">
        <v>104</v>
      </c>
      <c r="F15" s="29" t="s">
        <v>105</v>
      </c>
      <c r="G15" s="161" t="s">
        <v>226</v>
      </c>
      <c r="H15" s="161" t="s">
        <v>227</v>
      </c>
      <c r="I15" s="77">
        <v>263580</v>
      </c>
      <c r="J15" s="77">
        <v>263580</v>
      </c>
      <c r="K15" s="23"/>
      <c r="L15" s="23"/>
      <c r="M15" s="107">
        <v>263580</v>
      </c>
      <c r="N15" s="23"/>
      <c r="O15" s="77"/>
      <c r="P15" s="77"/>
      <c r="Q15" s="77"/>
      <c r="R15" s="77"/>
      <c r="S15" s="77"/>
      <c r="T15" s="77"/>
      <c r="U15" s="77"/>
      <c r="V15" s="77"/>
      <c r="W15" s="77"/>
      <c r="X15" s="77"/>
    </row>
    <row r="16" ht="20.25" customHeight="1" spans="1:24">
      <c r="A16" s="161" t="s">
        <v>70</v>
      </c>
      <c r="B16" s="161" t="s">
        <v>70</v>
      </c>
      <c r="C16" s="161" t="s">
        <v>228</v>
      </c>
      <c r="D16" s="161" t="s">
        <v>152</v>
      </c>
      <c r="E16" s="161" t="s">
        <v>151</v>
      </c>
      <c r="F16" s="29" t="s">
        <v>152</v>
      </c>
      <c r="G16" s="161" t="s">
        <v>229</v>
      </c>
      <c r="H16" s="161" t="s">
        <v>152</v>
      </c>
      <c r="I16" s="77">
        <v>427697.64</v>
      </c>
      <c r="J16" s="77">
        <v>427697.64</v>
      </c>
      <c r="K16" s="23"/>
      <c r="L16" s="23"/>
      <c r="M16" s="107">
        <v>427697.64</v>
      </c>
      <c r="N16" s="23"/>
      <c r="O16" s="77"/>
      <c r="P16" s="77"/>
      <c r="Q16" s="77"/>
      <c r="R16" s="77"/>
      <c r="S16" s="77"/>
      <c r="T16" s="77"/>
      <c r="U16" s="77"/>
      <c r="V16" s="77"/>
      <c r="W16" s="77"/>
      <c r="X16" s="77"/>
    </row>
    <row r="17" ht="20.25" customHeight="1" spans="1:24">
      <c r="A17" s="161" t="s">
        <v>70</v>
      </c>
      <c r="B17" s="161" t="s">
        <v>70</v>
      </c>
      <c r="C17" s="161" t="s">
        <v>228</v>
      </c>
      <c r="D17" s="161" t="s">
        <v>152</v>
      </c>
      <c r="E17" s="161" t="s">
        <v>151</v>
      </c>
      <c r="F17" s="29" t="s">
        <v>152</v>
      </c>
      <c r="G17" s="161" t="s">
        <v>229</v>
      </c>
      <c r="H17" s="161" t="s">
        <v>152</v>
      </c>
      <c r="I17" s="77">
        <v>428195.28</v>
      </c>
      <c r="J17" s="77">
        <v>428195.28</v>
      </c>
      <c r="K17" s="23"/>
      <c r="L17" s="23"/>
      <c r="M17" s="107">
        <v>428195.28</v>
      </c>
      <c r="N17" s="23"/>
      <c r="O17" s="77"/>
      <c r="P17" s="77"/>
      <c r="Q17" s="77"/>
      <c r="R17" s="77"/>
      <c r="S17" s="77"/>
      <c r="T17" s="77"/>
      <c r="U17" s="77"/>
      <c r="V17" s="77"/>
      <c r="W17" s="77"/>
      <c r="X17" s="77"/>
    </row>
    <row r="18" ht="20.25" customHeight="1" spans="1:24">
      <c r="A18" s="161" t="s">
        <v>70</v>
      </c>
      <c r="B18" s="161" t="s">
        <v>70</v>
      </c>
      <c r="C18" s="161" t="s">
        <v>230</v>
      </c>
      <c r="D18" s="161" t="s">
        <v>231</v>
      </c>
      <c r="E18" s="161" t="s">
        <v>102</v>
      </c>
      <c r="F18" s="29" t="s">
        <v>103</v>
      </c>
      <c r="G18" s="161" t="s">
        <v>232</v>
      </c>
      <c r="H18" s="161" t="s">
        <v>233</v>
      </c>
      <c r="I18" s="77">
        <v>96000</v>
      </c>
      <c r="J18" s="77">
        <v>96000</v>
      </c>
      <c r="K18" s="23"/>
      <c r="L18" s="23"/>
      <c r="M18" s="107">
        <v>96000</v>
      </c>
      <c r="N18" s="23"/>
      <c r="O18" s="77"/>
      <c r="P18" s="77"/>
      <c r="Q18" s="77"/>
      <c r="R18" s="77"/>
      <c r="S18" s="77"/>
      <c r="T18" s="77"/>
      <c r="U18" s="77"/>
      <c r="V18" s="77"/>
      <c r="W18" s="77"/>
      <c r="X18" s="77"/>
    </row>
    <row r="19" ht="20.25" customHeight="1" spans="1:24">
      <c r="A19" s="161" t="s">
        <v>70</v>
      </c>
      <c r="B19" s="161" t="s">
        <v>70</v>
      </c>
      <c r="C19" s="161" t="s">
        <v>234</v>
      </c>
      <c r="D19" s="161" t="s">
        <v>235</v>
      </c>
      <c r="E19" s="161" t="s">
        <v>102</v>
      </c>
      <c r="F19" s="29" t="s">
        <v>103</v>
      </c>
      <c r="G19" s="161" t="s">
        <v>236</v>
      </c>
      <c r="H19" s="161" t="s">
        <v>237</v>
      </c>
      <c r="I19" s="77">
        <v>238800</v>
      </c>
      <c r="J19" s="77">
        <v>238800</v>
      </c>
      <c r="K19" s="23"/>
      <c r="L19" s="23"/>
      <c r="M19" s="107">
        <v>238800</v>
      </c>
      <c r="N19" s="23"/>
      <c r="O19" s="77"/>
      <c r="P19" s="77"/>
      <c r="Q19" s="77"/>
      <c r="R19" s="77"/>
      <c r="S19" s="77"/>
      <c r="T19" s="77"/>
      <c r="U19" s="77"/>
      <c r="V19" s="77"/>
      <c r="W19" s="77"/>
      <c r="X19" s="77"/>
    </row>
    <row r="20" ht="20.25" customHeight="1" spans="1:24">
      <c r="A20" s="161" t="s">
        <v>70</v>
      </c>
      <c r="B20" s="161" t="s">
        <v>70</v>
      </c>
      <c r="C20" s="161" t="s">
        <v>238</v>
      </c>
      <c r="D20" s="161" t="s">
        <v>239</v>
      </c>
      <c r="E20" s="161" t="s">
        <v>102</v>
      </c>
      <c r="F20" s="29" t="s">
        <v>103</v>
      </c>
      <c r="G20" s="161" t="s">
        <v>240</v>
      </c>
      <c r="H20" s="161" t="s">
        <v>239</v>
      </c>
      <c r="I20" s="77">
        <v>52800</v>
      </c>
      <c r="J20" s="77">
        <v>52800</v>
      </c>
      <c r="K20" s="23"/>
      <c r="L20" s="23"/>
      <c r="M20" s="107">
        <v>52800</v>
      </c>
      <c r="N20" s="23"/>
      <c r="O20" s="77"/>
      <c r="P20" s="77"/>
      <c r="Q20" s="77"/>
      <c r="R20" s="77"/>
      <c r="S20" s="77"/>
      <c r="T20" s="77"/>
      <c r="U20" s="77"/>
      <c r="V20" s="77"/>
      <c r="W20" s="77"/>
      <c r="X20" s="77"/>
    </row>
    <row r="21" ht="20.25" customHeight="1" spans="1:24">
      <c r="A21" s="161" t="s">
        <v>70</v>
      </c>
      <c r="B21" s="161" t="s">
        <v>70</v>
      </c>
      <c r="C21" s="161" t="s">
        <v>238</v>
      </c>
      <c r="D21" s="161" t="s">
        <v>239</v>
      </c>
      <c r="E21" s="161" t="s">
        <v>102</v>
      </c>
      <c r="F21" s="29" t="s">
        <v>103</v>
      </c>
      <c r="G21" s="161" t="s">
        <v>240</v>
      </c>
      <c r="H21" s="161" t="s">
        <v>239</v>
      </c>
      <c r="I21" s="77">
        <v>9306</v>
      </c>
      <c r="J21" s="77">
        <v>9306</v>
      </c>
      <c r="K21" s="23"/>
      <c r="L21" s="23"/>
      <c r="M21" s="107">
        <v>9306</v>
      </c>
      <c r="N21" s="23"/>
      <c r="O21" s="77"/>
      <c r="P21" s="77"/>
      <c r="Q21" s="77"/>
      <c r="R21" s="77"/>
      <c r="S21" s="77"/>
      <c r="T21" s="77"/>
      <c r="U21" s="77"/>
      <c r="V21" s="77"/>
      <c r="W21" s="77"/>
      <c r="X21" s="77"/>
    </row>
    <row r="22" ht="20.25" customHeight="1" spans="1:24">
      <c r="A22" s="161" t="s">
        <v>70</v>
      </c>
      <c r="B22" s="161" t="s">
        <v>70</v>
      </c>
      <c r="C22" s="161" t="s">
        <v>238</v>
      </c>
      <c r="D22" s="161" t="s">
        <v>239</v>
      </c>
      <c r="E22" s="161" t="s">
        <v>104</v>
      </c>
      <c r="F22" s="29" t="s">
        <v>105</v>
      </c>
      <c r="G22" s="161" t="s">
        <v>240</v>
      </c>
      <c r="H22" s="161" t="s">
        <v>239</v>
      </c>
      <c r="I22" s="77">
        <v>67200</v>
      </c>
      <c r="J22" s="77">
        <v>67200</v>
      </c>
      <c r="K22" s="23"/>
      <c r="L22" s="23"/>
      <c r="M22" s="107">
        <v>67200</v>
      </c>
      <c r="N22" s="23"/>
      <c r="O22" s="77"/>
      <c r="P22" s="77"/>
      <c r="Q22" s="77"/>
      <c r="R22" s="77"/>
      <c r="S22" s="77"/>
      <c r="T22" s="77"/>
      <c r="U22" s="77"/>
      <c r="V22" s="77"/>
      <c r="W22" s="77"/>
      <c r="X22" s="77"/>
    </row>
    <row r="23" ht="20.25" customHeight="1" spans="1:24">
      <c r="A23" s="161" t="s">
        <v>70</v>
      </c>
      <c r="B23" s="161" t="s">
        <v>70</v>
      </c>
      <c r="C23" s="161" t="s">
        <v>238</v>
      </c>
      <c r="D23" s="161" t="s">
        <v>239</v>
      </c>
      <c r="E23" s="161" t="s">
        <v>104</v>
      </c>
      <c r="F23" s="29" t="s">
        <v>105</v>
      </c>
      <c r="G23" s="161" t="s">
        <v>240</v>
      </c>
      <c r="H23" s="161" t="s">
        <v>239</v>
      </c>
      <c r="I23" s="77">
        <v>11844</v>
      </c>
      <c r="J23" s="77">
        <v>11844</v>
      </c>
      <c r="K23" s="23"/>
      <c r="L23" s="23"/>
      <c r="M23" s="107">
        <v>11844</v>
      </c>
      <c r="N23" s="23"/>
      <c r="O23" s="77"/>
      <c r="P23" s="77"/>
      <c r="Q23" s="77"/>
      <c r="R23" s="77"/>
      <c r="S23" s="77"/>
      <c r="T23" s="77"/>
      <c r="U23" s="77"/>
      <c r="V23" s="77"/>
      <c r="W23" s="77"/>
      <c r="X23" s="77"/>
    </row>
    <row r="24" ht="20.25" customHeight="1" spans="1:24">
      <c r="A24" s="161" t="s">
        <v>70</v>
      </c>
      <c r="B24" s="161" t="s">
        <v>70</v>
      </c>
      <c r="C24" s="161" t="s">
        <v>241</v>
      </c>
      <c r="D24" s="161" t="s">
        <v>242</v>
      </c>
      <c r="E24" s="161" t="s">
        <v>102</v>
      </c>
      <c r="F24" s="29" t="s">
        <v>103</v>
      </c>
      <c r="G24" s="161" t="s">
        <v>243</v>
      </c>
      <c r="H24" s="161" t="s">
        <v>244</v>
      </c>
      <c r="I24" s="77">
        <v>28200</v>
      </c>
      <c r="J24" s="77">
        <v>28200</v>
      </c>
      <c r="K24" s="23"/>
      <c r="L24" s="23"/>
      <c r="M24" s="107">
        <v>28200</v>
      </c>
      <c r="N24" s="23"/>
      <c r="O24" s="77"/>
      <c r="P24" s="77"/>
      <c r="Q24" s="77"/>
      <c r="R24" s="77"/>
      <c r="S24" s="77"/>
      <c r="T24" s="77"/>
      <c r="U24" s="77"/>
      <c r="V24" s="77"/>
      <c r="W24" s="77"/>
      <c r="X24" s="77"/>
    </row>
    <row r="25" ht="20.25" customHeight="1" spans="1:24">
      <c r="A25" s="161" t="s">
        <v>70</v>
      </c>
      <c r="B25" s="161" t="s">
        <v>70</v>
      </c>
      <c r="C25" s="161" t="s">
        <v>241</v>
      </c>
      <c r="D25" s="161" t="s">
        <v>242</v>
      </c>
      <c r="E25" s="161" t="s">
        <v>104</v>
      </c>
      <c r="F25" s="29" t="s">
        <v>105</v>
      </c>
      <c r="G25" s="161" t="s">
        <v>243</v>
      </c>
      <c r="H25" s="161" t="s">
        <v>244</v>
      </c>
      <c r="I25" s="77">
        <v>21800</v>
      </c>
      <c r="J25" s="77">
        <v>21800</v>
      </c>
      <c r="K25" s="23"/>
      <c r="L25" s="23"/>
      <c r="M25" s="107">
        <v>21800</v>
      </c>
      <c r="N25" s="23"/>
      <c r="O25" s="77"/>
      <c r="P25" s="77"/>
      <c r="Q25" s="77"/>
      <c r="R25" s="77"/>
      <c r="S25" s="77"/>
      <c r="T25" s="77"/>
      <c r="U25" s="77"/>
      <c r="V25" s="77"/>
      <c r="W25" s="77"/>
      <c r="X25" s="77"/>
    </row>
    <row r="26" ht="20.25" customHeight="1" spans="1:24">
      <c r="A26" s="161" t="s">
        <v>70</v>
      </c>
      <c r="B26" s="161" t="s">
        <v>70</v>
      </c>
      <c r="C26" s="161" t="s">
        <v>241</v>
      </c>
      <c r="D26" s="161" t="s">
        <v>242</v>
      </c>
      <c r="E26" s="161" t="s">
        <v>110</v>
      </c>
      <c r="F26" s="29" t="s">
        <v>111</v>
      </c>
      <c r="G26" s="161" t="s">
        <v>243</v>
      </c>
      <c r="H26" s="161" t="s">
        <v>244</v>
      </c>
      <c r="I26" s="77">
        <v>8000</v>
      </c>
      <c r="J26" s="77">
        <v>8000</v>
      </c>
      <c r="K26" s="23"/>
      <c r="L26" s="23"/>
      <c r="M26" s="107">
        <v>8000</v>
      </c>
      <c r="N26" s="23"/>
      <c r="O26" s="77"/>
      <c r="P26" s="77"/>
      <c r="Q26" s="77"/>
      <c r="R26" s="77"/>
      <c r="S26" s="77"/>
      <c r="T26" s="77"/>
      <c r="U26" s="77"/>
      <c r="V26" s="77"/>
      <c r="W26" s="77"/>
      <c r="X26" s="77"/>
    </row>
    <row r="27" ht="20.25" customHeight="1" spans="1:24">
      <c r="A27" s="161" t="s">
        <v>70</v>
      </c>
      <c r="B27" s="161" t="s">
        <v>70</v>
      </c>
      <c r="C27" s="161" t="s">
        <v>241</v>
      </c>
      <c r="D27" s="161" t="s">
        <v>242</v>
      </c>
      <c r="E27" s="161" t="s">
        <v>112</v>
      </c>
      <c r="F27" s="29" t="s">
        <v>113</v>
      </c>
      <c r="G27" s="161" t="s">
        <v>243</v>
      </c>
      <c r="H27" s="161" t="s">
        <v>244</v>
      </c>
      <c r="I27" s="77">
        <v>1000</v>
      </c>
      <c r="J27" s="77">
        <v>1000</v>
      </c>
      <c r="K27" s="23"/>
      <c r="L27" s="23"/>
      <c r="M27" s="107">
        <v>1000</v>
      </c>
      <c r="N27" s="23"/>
      <c r="O27" s="77"/>
      <c r="P27" s="77"/>
      <c r="Q27" s="77"/>
      <c r="R27" s="77"/>
      <c r="S27" s="77"/>
      <c r="T27" s="77"/>
      <c r="U27" s="77"/>
      <c r="V27" s="77"/>
      <c r="W27" s="77"/>
      <c r="X27" s="77"/>
    </row>
    <row r="28" ht="20.25" customHeight="1" spans="1:24">
      <c r="A28" s="161" t="s">
        <v>70</v>
      </c>
      <c r="B28" s="161" t="s">
        <v>70</v>
      </c>
      <c r="C28" s="161" t="s">
        <v>241</v>
      </c>
      <c r="D28" s="161" t="s">
        <v>242</v>
      </c>
      <c r="E28" s="161" t="s">
        <v>102</v>
      </c>
      <c r="F28" s="29" t="s">
        <v>103</v>
      </c>
      <c r="G28" s="161" t="s">
        <v>245</v>
      </c>
      <c r="H28" s="161" t="s">
        <v>246</v>
      </c>
      <c r="I28" s="77">
        <v>6600</v>
      </c>
      <c r="J28" s="77">
        <v>6600</v>
      </c>
      <c r="K28" s="23"/>
      <c r="L28" s="23"/>
      <c r="M28" s="107">
        <v>6600</v>
      </c>
      <c r="N28" s="23"/>
      <c r="O28" s="77"/>
      <c r="P28" s="77"/>
      <c r="Q28" s="77"/>
      <c r="R28" s="77"/>
      <c r="S28" s="77"/>
      <c r="T28" s="77"/>
      <c r="U28" s="77"/>
      <c r="V28" s="77"/>
      <c r="W28" s="77"/>
      <c r="X28" s="77"/>
    </row>
    <row r="29" ht="20.25" customHeight="1" spans="1:24">
      <c r="A29" s="161" t="s">
        <v>70</v>
      </c>
      <c r="B29" s="161" t="s">
        <v>70</v>
      </c>
      <c r="C29" s="161" t="s">
        <v>241</v>
      </c>
      <c r="D29" s="161" t="s">
        <v>242</v>
      </c>
      <c r="E29" s="161" t="s">
        <v>104</v>
      </c>
      <c r="F29" s="29" t="s">
        <v>105</v>
      </c>
      <c r="G29" s="161" t="s">
        <v>245</v>
      </c>
      <c r="H29" s="161" t="s">
        <v>246</v>
      </c>
      <c r="I29" s="77">
        <v>8400</v>
      </c>
      <c r="J29" s="77">
        <v>8400</v>
      </c>
      <c r="K29" s="23"/>
      <c r="L29" s="23"/>
      <c r="M29" s="107">
        <v>8400</v>
      </c>
      <c r="N29" s="23"/>
      <c r="O29" s="77"/>
      <c r="P29" s="77"/>
      <c r="Q29" s="77"/>
      <c r="R29" s="77"/>
      <c r="S29" s="77"/>
      <c r="T29" s="77"/>
      <c r="U29" s="77"/>
      <c r="V29" s="77"/>
      <c r="W29" s="77"/>
      <c r="X29" s="77"/>
    </row>
    <row r="30" ht="20.25" customHeight="1" spans="1:24">
      <c r="A30" s="161" t="s">
        <v>70</v>
      </c>
      <c r="B30" s="161" t="s">
        <v>70</v>
      </c>
      <c r="C30" s="161" t="s">
        <v>241</v>
      </c>
      <c r="D30" s="161" t="s">
        <v>242</v>
      </c>
      <c r="E30" s="161" t="s">
        <v>102</v>
      </c>
      <c r="F30" s="29" t="s">
        <v>103</v>
      </c>
      <c r="G30" s="161" t="s">
        <v>247</v>
      </c>
      <c r="H30" s="161" t="s">
        <v>248</v>
      </c>
      <c r="I30" s="77">
        <v>6600</v>
      </c>
      <c r="J30" s="77">
        <v>6600</v>
      </c>
      <c r="K30" s="23"/>
      <c r="L30" s="23"/>
      <c r="M30" s="107">
        <v>6600</v>
      </c>
      <c r="N30" s="23"/>
      <c r="O30" s="77"/>
      <c r="P30" s="77"/>
      <c r="Q30" s="77"/>
      <c r="R30" s="77"/>
      <c r="S30" s="77"/>
      <c r="T30" s="77"/>
      <c r="U30" s="77"/>
      <c r="V30" s="77"/>
      <c r="W30" s="77"/>
      <c r="X30" s="77"/>
    </row>
    <row r="31" ht="20.25" customHeight="1" spans="1:24">
      <c r="A31" s="161" t="s">
        <v>70</v>
      </c>
      <c r="B31" s="161" t="s">
        <v>70</v>
      </c>
      <c r="C31" s="161" t="s">
        <v>241</v>
      </c>
      <c r="D31" s="161" t="s">
        <v>242</v>
      </c>
      <c r="E31" s="161" t="s">
        <v>104</v>
      </c>
      <c r="F31" s="29" t="s">
        <v>105</v>
      </c>
      <c r="G31" s="161" t="s">
        <v>247</v>
      </c>
      <c r="H31" s="161" t="s">
        <v>248</v>
      </c>
      <c r="I31" s="77">
        <v>8400</v>
      </c>
      <c r="J31" s="77">
        <v>8400</v>
      </c>
      <c r="K31" s="23"/>
      <c r="L31" s="23"/>
      <c r="M31" s="107">
        <v>8400</v>
      </c>
      <c r="N31" s="23"/>
      <c r="O31" s="77"/>
      <c r="P31" s="77"/>
      <c r="Q31" s="77"/>
      <c r="R31" s="77"/>
      <c r="S31" s="77"/>
      <c r="T31" s="77"/>
      <c r="U31" s="77"/>
      <c r="V31" s="77"/>
      <c r="W31" s="77"/>
      <c r="X31" s="77"/>
    </row>
    <row r="32" ht="20.25" customHeight="1" spans="1:24">
      <c r="A32" s="161" t="s">
        <v>70</v>
      </c>
      <c r="B32" s="161" t="s">
        <v>70</v>
      </c>
      <c r="C32" s="161" t="s">
        <v>241</v>
      </c>
      <c r="D32" s="161" t="s">
        <v>242</v>
      </c>
      <c r="E32" s="161" t="s">
        <v>102</v>
      </c>
      <c r="F32" s="29" t="s">
        <v>103</v>
      </c>
      <c r="G32" s="161" t="s">
        <v>249</v>
      </c>
      <c r="H32" s="161" t="s">
        <v>250</v>
      </c>
      <c r="I32" s="77">
        <v>6600</v>
      </c>
      <c r="J32" s="77">
        <v>6600</v>
      </c>
      <c r="K32" s="23"/>
      <c r="L32" s="23"/>
      <c r="M32" s="107">
        <v>6600</v>
      </c>
      <c r="N32" s="23"/>
      <c r="O32" s="77"/>
      <c r="P32" s="77"/>
      <c r="Q32" s="77"/>
      <c r="R32" s="77"/>
      <c r="S32" s="77"/>
      <c r="T32" s="77"/>
      <c r="U32" s="77"/>
      <c r="V32" s="77"/>
      <c r="W32" s="77"/>
      <c r="X32" s="77"/>
    </row>
    <row r="33" ht="20.25" customHeight="1" spans="1:24">
      <c r="A33" s="161" t="s">
        <v>70</v>
      </c>
      <c r="B33" s="161" t="s">
        <v>70</v>
      </c>
      <c r="C33" s="161" t="s">
        <v>241</v>
      </c>
      <c r="D33" s="161" t="s">
        <v>242</v>
      </c>
      <c r="E33" s="161" t="s">
        <v>104</v>
      </c>
      <c r="F33" s="29" t="s">
        <v>105</v>
      </c>
      <c r="G33" s="161" t="s">
        <v>249</v>
      </c>
      <c r="H33" s="161" t="s">
        <v>250</v>
      </c>
      <c r="I33" s="77">
        <v>8400</v>
      </c>
      <c r="J33" s="77">
        <v>8400</v>
      </c>
      <c r="K33" s="23"/>
      <c r="L33" s="23"/>
      <c r="M33" s="107">
        <v>8400</v>
      </c>
      <c r="N33" s="23"/>
      <c r="O33" s="77"/>
      <c r="P33" s="77"/>
      <c r="Q33" s="77"/>
      <c r="R33" s="77"/>
      <c r="S33" s="77"/>
      <c r="T33" s="77"/>
      <c r="U33" s="77"/>
      <c r="V33" s="77"/>
      <c r="W33" s="77"/>
      <c r="X33" s="77"/>
    </row>
    <row r="34" ht="20.25" customHeight="1" spans="1:24">
      <c r="A34" s="161" t="s">
        <v>70</v>
      </c>
      <c r="B34" s="161" t="s">
        <v>70</v>
      </c>
      <c r="C34" s="161" t="s">
        <v>241</v>
      </c>
      <c r="D34" s="161" t="s">
        <v>242</v>
      </c>
      <c r="E34" s="161" t="s">
        <v>102</v>
      </c>
      <c r="F34" s="29" t="s">
        <v>103</v>
      </c>
      <c r="G34" s="161" t="s">
        <v>251</v>
      </c>
      <c r="H34" s="161" t="s">
        <v>252</v>
      </c>
      <c r="I34" s="77">
        <v>6600</v>
      </c>
      <c r="J34" s="77">
        <v>6600</v>
      </c>
      <c r="K34" s="23"/>
      <c r="L34" s="23"/>
      <c r="M34" s="107">
        <v>6600</v>
      </c>
      <c r="N34" s="23"/>
      <c r="O34" s="77"/>
      <c r="P34" s="77"/>
      <c r="Q34" s="77"/>
      <c r="R34" s="77"/>
      <c r="S34" s="77"/>
      <c r="T34" s="77"/>
      <c r="U34" s="77"/>
      <c r="V34" s="77"/>
      <c r="W34" s="77"/>
      <c r="X34" s="77"/>
    </row>
    <row r="35" ht="20.25" customHeight="1" spans="1:24">
      <c r="A35" s="161" t="s">
        <v>70</v>
      </c>
      <c r="B35" s="161" t="s">
        <v>70</v>
      </c>
      <c r="C35" s="161" t="s">
        <v>241</v>
      </c>
      <c r="D35" s="161" t="s">
        <v>242</v>
      </c>
      <c r="E35" s="161" t="s">
        <v>104</v>
      </c>
      <c r="F35" s="29" t="s">
        <v>105</v>
      </c>
      <c r="G35" s="161" t="s">
        <v>251</v>
      </c>
      <c r="H35" s="161" t="s">
        <v>252</v>
      </c>
      <c r="I35" s="77">
        <v>8400</v>
      </c>
      <c r="J35" s="77">
        <v>8400</v>
      </c>
      <c r="K35" s="23"/>
      <c r="L35" s="23"/>
      <c r="M35" s="107">
        <v>8400</v>
      </c>
      <c r="N35" s="23"/>
      <c r="O35" s="77"/>
      <c r="P35" s="77"/>
      <c r="Q35" s="77"/>
      <c r="R35" s="77"/>
      <c r="S35" s="77"/>
      <c r="T35" s="77"/>
      <c r="U35" s="77"/>
      <c r="V35" s="77"/>
      <c r="W35" s="77"/>
      <c r="X35" s="77"/>
    </row>
    <row r="36" ht="20.25" customHeight="1" spans="1:24">
      <c r="A36" s="161" t="s">
        <v>70</v>
      </c>
      <c r="B36" s="161" t="s">
        <v>70</v>
      </c>
      <c r="C36" s="161" t="s">
        <v>241</v>
      </c>
      <c r="D36" s="161" t="s">
        <v>242</v>
      </c>
      <c r="E36" s="161" t="s">
        <v>102</v>
      </c>
      <c r="F36" s="29" t="s">
        <v>103</v>
      </c>
      <c r="G36" s="161" t="s">
        <v>253</v>
      </c>
      <c r="H36" s="161" t="s">
        <v>254</v>
      </c>
      <c r="I36" s="77">
        <v>24200</v>
      </c>
      <c r="J36" s="77">
        <v>24200</v>
      </c>
      <c r="K36" s="23"/>
      <c r="L36" s="23"/>
      <c r="M36" s="107">
        <v>24200</v>
      </c>
      <c r="N36" s="23"/>
      <c r="O36" s="77"/>
      <c r="P36" s="77"/>
      <c r="Q36" s="77"/>
      <c r="R36" s="77"/>
      <c r="S36" s="77"/>
      <c r="T36" s="77"/>
      <c r="U36" s="77"/>
      <c r="V36" s="77"/>
      <c r="W36" s="77"/>
      <c r="X36" s="77"/>
    </row>
    <row r="37" ht="20.25" customHeight="1" spans="1:24">
      <c r="A37" s="161" t="s">
        <v>70</v>
      </c>
      <c r="B37" s="161" t="s">
        <v>70</v>
      </c>
      <c r="C37" s="161" t="s">
        <v>241</v>
      </c>
      <c r="D37" s="161" t="s">
        <v>242</v>
      </c>
      <c r="E37" s="161" t="s">
        <v>104</v>
      </c>
      <c r="F37" s="29" t="s">
        <v>105</v>
      </c>
      <c r="G37" s="161" t="s">
        <v>253</v>
      </c>
      <c r="H37" s="161" t="s">
        <v>254</v>
      </c>
      <c r="I37" s="77">
        <v>30800</v>
      </c>
      <c r="J37" s="77">
        <v>30800</v>
      </c>
      <c r="K37" s="23"/>
      <c r="L37" s="23"/>
      <c r="M37" s="107">
        <v>30800</v>
      </c>
      <c r="N37" s="23"/>
      <c r="O37" s="77"/>
      <c r="P37" s="77"/>
      <c r="Q37" s="77"/>
      <c r="R37" s="77"/>
      <c r="S37" s="77"/>
      <c r="T37" s="77"/>
      <c r="U37" s="77"/>
      <c r="V37" s="77"/>
      <c r="W37" s="77"/>
      <c r="X37" s="77"/>
    </row>
    <row r="38" ht="20.25" customHeight="1" spans="1:24">
      <c r="A38" s="161" t="s">
        <v>70</v>
      </c>
      <c r="B38" s="161" t="s">
        <v>70</v>
      </c>
      <c r="C38" s="161" t="s">
        <v>241</v>
      </c>
      <c r="D38" s="161" t="s">
        <v>242</v>
      </c>
      <c r="E38" s="161" t="s">
        <v>102</v>
      </c>
      <c r="F38" s="29" t="s">
        <v>103</v>
      </c>
      <c r="G38" s="161" t="s">
        <v>255</v>
      </c>
      <c r="H38" s="161" t="s">
        <v>256</v>
      </c>
      <c r="I38" s="77">
        <v>19800</v>
      </c>
      <c r="J38" s="77">
        <v>19800</v>
      </c>
      <c r="K38" s="23"/>
      <c r="L38" s="23"/>
      <c r="M38" s="107">
        <v>19800</v>
      </c>
      <c r="N38" s="23"/>
      <c r="O38" s="77"/>
      <c r="P38" s="77"/>
      <c r="Q38" s="77"/>
      <c r="R38" s="77"/>
      <c r="S38" s="77"/>
      <c r="T38" s="77"/>
      <c r="U38" s="77"/>
      <c r="V38" s="77"/>
      <c r="W38" s="77"/>
      <c r="X38" s="77"/>
    </row>
    <row r="39" ht="20.25" customHeight="1" spans="1:24">
      <c r="A39" s="161" t="s">
        <v>70</v>
      </c>
      <c r="B39" s="161" t="s">
        <v>70</v>
      </c>
      <c r="C39" s="161" t="s">
        <v>241</v>
      </c>
      <c r="D39" s="161" t="s">
        <v>242</v>
      </c>
      <c r="E39" s="161" t="s">
        <v>104</v>
      </c>
      <c r="F39" s="29" t="s">
        <v>105</v>
      </c>
      <c r="G39" s="161" t="s">
        <v>255</v>
      </c>
      <c r="H39" s="161" t="s">
        <v>256</v>
      </c>
      <c r="I39" s="77">
        <v>25200</v>
      </c>
      <c r="J39" s="77">
        <v>25200</v>
      </c>
      <c r="K39" s="23"/>
      <c r="L39" s="23"/>
      <c r="M39" s="107">
        <v>25200</v>
      </c>
      <c r="N39" s="23"/>
      <c r="O39" s="77"/>
      <c r="P39" s="77"/>
      <c r="Q39" s="77"/>
      <c r="R39" s="77"/>
      <c r="S39" s="77"/>
      <c r="T39" s="77"/>
      <c r="U39" s="77"/>
      <c r="V39" s="77"/>
      <c r="W39" s="77"/>
      <c r="X39" s="77"/>
    </row>
    <row r="40" ht="20.25" customHeight="1" spans="1:24">
      <c r="A40" s="161" t="s">
        <v>70</v>
      </c>
      <c r="B40" s="161" t="s">
        <v>70</v>
      </c>
      <c r="C40" s="161" t="s">
        <v>241</v>
      </c>
      <c r="D40" s="161" t="s">
        <v>242</v>
      </c>
      <c r="E40" s="161" t="s">
        <v>102</v>
      </c>
      <c r="F40" s="29" t="s">
        <v>103</v>
      </c>
      <c r="G40" s="161" t="s">
        <v>257</v>
      </c>
      <c r="H40" s="161" t="s">
        <v>258</v>
      </c>
      <c r="I40" s="77">
        <v>48665</v>
      </c>
      <c r="J40" s="77">
        <v>48665</v>
      </c>
      <c r="K40" s="23"/>
      <c r="L40" s="23"/>
      <c r="M40" s="107">
        <v>48665</v>
      </c>
      <c r="N40" s="23"/>
      <c r="O40" s="77"/>
      <c r="P40" s="77"/>
      <c r="Q40" s="77"/>
      <c r="R40" s="77"/>
      <c r="S40" s="77"/>
      <c r="T40" s="77"/>
      <c r="U40" s="77"/>
      <c r="V40" s="77"/>
      <c r="W40" s="77"/>
      <c r="X40" s="77"/>
    </row>
    <row r="41" ht="20.25" customHeight="1" spans="1:24">
      <c r="A41" s="161" t="s">
        <v>70</v>
      </c>
      <c r="B41" s="161" t="s">
        <v>70</v>
      </c>
      <c r="C41" s="161" t="s">
        <v>241</v>
      </c>
      <c r="D41" s="161" t="s">
        <v>242</v>
      </c>
      <c r="E41" s="161" t="s">
        <v>104</v>
      </c>
      <c r="F41" s="29" t="s">
        <v>105</v>
      </c>
      <c r="G41" s="161" t="s">
        <v>257</v>
      </c>
      <c r="H41" s="161" t="s">
        <v>258</v>
      </c>
      <c r="I41" s="77">
        <v>41983</v>
      </c>
      <c r="J41" s="77">
        <v>41983</v>
      </c>
      <c r="K41" s="23"/>
      <c r="L41" s="23"/>
      <c r="M41" s="107">
        <v>41983</v>
      </c>
      <c r="N41" s="23"/>
      <c r="O41" s="77"/>
      <c r="P41" s="77"/>
      <c r="Q41" s="77"/>
      <c r="R41" s="77"/>
      <c r="S41" s="77"/>
      <c r="T41" s="77"/>
      <c r="U41" s="77"/>
      <c r="V41" s="77"/>
      <c r="W41" s="77"/>
      <c r="X41" s="77"/>
    </row>
    <row r="42" ht="20.25" customHeight="1" spans="1:24">
      <c r="A42" s="161" t="s">
        <v>70</v>
      </c>
      <c r="B42" s="161" t="s">
        <v>70</v>
      </c>
      <c r="C42" s="161" t="s">
        <v>259</v>
      </c>
      <c r="D42" s="161" t="s">
        <v>260</v>
      </c>
      <c r="E42" s="161" t="s">
        <v>102</v>
      </c>
      <c r="F42" s="29" t="s">
        <v>103</v>
      </c>
      <c r="G42" s="161" t="s">
        <v>224</v>
      </c>
      <c r="H42" s="161" t="s">
        <v>225</v>
      </c>
      <c r="I42" s="77">
        <v>422280</v>
      </c>
      <c r="J42" s="77">
        <v>422280</v>
      </c>
      <c r="K42" s="23"/>
      <c r="L42" s="23"/>
      <c r="M42" s="107">
        <v>422280</v>
      </c>
      <c r="N42" s="23"/>
      <c r="O42" s="77"/>
      <c r="P42" s="77"/>
      <c r="Q42" s="77"/>
      <c r="R42" s="77"/>
      <c r="S42" s="77"/>
      <c r="T42" s="77"/>
      <c r="U42" s="77"/>
      <c r="V42" s="77"/>
      <c r="W42" s="77"/>
      <c r="X42" s="77"/>
    </row>
    <row r="43" ht="20.25" customHeight="1" spans="1:24">
      <c r="A43" s="161" t="s">
        <v>70</v>
      </c>
      <c r="B43" s="161" t="s">
        <v>70</v>
      </c>
      <c r="C43" s="161" t="s">
        <v>261</v>
      </c>
      <c r="D43" s="161" t="s">
        <v>262</v>
      </c>
      <c r="E43" s="161" t="s">
        <v>102</v>
      </c>
      <c r="F43" s="29" t="s">
        <v>103</v>
      </c>
      <c r="G43" s="161" t="s">
        <v>220</v>
      </c>
      <c r="H43" s="161" t="s">
        <v>221</v>
      </c>
      <c r="I43" s="77">
        <v>1248552</v>
      </c>
      <c r="J43" s="77">
        <v>1248552</v>
      </c>
      <c r="K43" s="23"/>
      <c r="L43" s="23"/>
      <c r="M43" s="107">
        <v>1248552</v>
      </c>
      <c r="N43" s="23"/>
      <c r="O43" s="77"/>
      <c r="P43" s="77"/>
      <c r="Q43" s="77"/>
      <c r="R43" s="77"/>
      <c r="S43" s="77"/>
      <c r="T43" s="77"/>
      <c r="U43" s="77"/>
      <c r="V43" s="77"/>
      <c r="W43" s="77"/>
      <c r="X43" s="77"/>
    </row>
    <row r="44" ht="20.25" customHeight="1" spans="1:24">
      <c r="A44" s="161" t="s">
        <v>70</v>
      </c>
      <c r="B44" s="161" t="s">
        <v>70</v>
      </c>
      <c r="C44" s="161" t="s">
        <v>261</v>
      </c>
      <c r="D44" s="161" t="s">
        <v>262</v>
      </c>
      <c r="E44" s="161" t="s">
        <v>102</v>
      </c>
      <c r="F44" s="29" t="s">
        <v>103</v>
      </c>
      <c r="G44" s="161" t="s">
        <v>222</v>
      </c>
      <c r="H44" s="161" t="s">
        <v>223</v>
      </c>
      <c r="I44" s="77">
        <v>1573476</v>
      </c>
      <c r="J44" s="77">
        <v>1573476</v>
      </c>
      <c r="K44" s="23"/>
      <c r="L44" s="23"/>
      <c r="M44" s="107">
        <v>1573476</v>
      </c>
      <c r="N44" s="23"/>
      <c r="O44" s="77"/>
      <c r="P44" s="77"/>
      <c r="Q44" s="77"/>
      <c r="R44" s="77"/>
      <c r="S44" s="77"/>
      <c r="T44" s="77"/>
      <c r="U44" s="77"/>
      <c r="V44" s="77"/>
      <c r="W44" s="77"/>
      <c r="X44" s="77"/>
    </row>
    <row r="45" ht="20.25" customHeight="1" spans="1:24">
      <c r="A45" s="161" t="s">
        <v>70</v>
      </c>
      <c r="B45" s="161" t="s">
        <v>70</v>
      </c>
      <c r="C45" s="161" t="s">
        <v>261</v>
      </c>
      <c r="D45" s="161" t="s">
        <v>262</v>
      </c>
      <c r="E45" s="161" t="s">
        <v>102</v>
      </c>
      <c r="F45" s="29" t="s">
        <v>103</v>
      </c>
      <c r="G45" s="161" t="s">
        <v>224</v>
      </c>
      <c r="H45" s="161" t="s">
        <v>225</v>
      </c>
      <c r="I45" s="77">
        <v>104046</v>
      </c>
      <c r="J45" s="77">
        <v>104046</v>
      </c>
      <c r="K45" s="23"/>
      <c r="L45" s="23"/>
      <c r="M45" s="107">
        <v>104046</v>
      </c>
      <c r="N45" s="23"/>
      <c r="O45" s="77"/>
      <c r="P45" s="77"/>
      <c r="Q45" s="77"/>
      <c r="R45" s="77"/>
      <c r="S45" s="77"/>
      <c r="T45" s="77"/>
      <c r="U45" s="77"/>
      <c r="V45" s="77"/>
      <c r="W45" s="77"/>
      <c r="X45" s="77"/>
    </row>
    <row r="46" ht="34" customHeight="1" spans="1:24">
      <c r="A46" s="161" t="s">
        <v>70</v>
      </c>
      <c r="B46" s="161" t="s">
        <v>70</v>
      </c>
      <c r="C46" s="161" t="s">
        <v>263</v>
      </c>
      <c r="D46" s="161" t="s">
        <v>264</v>
      </c>
      <c r="E46" s="161" t="s">
        <v>114</v>
      </c>
      <c r="F46" s="29" t="s">
        <v>115</v>
      </c>
      <c r="G46" s="161" t="s">
        <v>265</v>
      </c>
      <c r="H46" s="161" t="s">
        <v>266</v>
      </c>
      <c r="I46" s="77">
        <v>951671</v>
      </c>
      <c r="J46" s="77">
        <v>951671</v>
      </c>
      <c r="K46" s="23"/>
      <c r="L46" s="23"/>
      <c r="M46" s="107">
        <v>951671</v>
      </c>
      <c r="N46" s="23"/>
      <c r="O46" s="77"/>
      <c r="P46" s="77"/>
      <c r="Q46" s="77"/>
      <c r="R46" s="77"/>
      <c r="S46" s="77"/>
      <c r="T46" s="77"/>
      <c r="U46" s="77"/>
      <c r="V46" s="77"/>
      <c r="W46" s="77"/>
      <c r="X46" s="77"/>
    </row>
    <row r="47" ht="20.25" customHeight="1" spans="1:24">
      <c r="A47" s="161" t="s">
        <v>70</v>
      </c>
      <c r="B47" s="161" t="s">
        <v>70</v>
      </c>
      <c r="C47" s="161" t="s">
        <v>263</v>
      </c>
      <c r="D47" s="161" t="s">
        <v>264</v>
      </c>
      <c r="E47" s="161" t="s">
        <v>123</v>
      </c>
      <c r="F47" s="29" t="s">
        <v>124</v>
      </c>
      <c r="G47" s="161" t="s">
        <v>267</v>
      </c>
      <c r="H47" s="161" t="s">
        <v>268</v>
      </c>
      <c r="I47" s="77">
        <v>241407.73</v>
      </c>
      <c r="J47" s="77">
        <v>241407.73</v>
      </c>
      <c r="K47" s="23"/>
      <c r="L47" s="23"/>
      <c r="M47" s="107">
        <v>241407.73</v>
      </c>
      <c r="N47" s="23"/>
      <c r="O47" s="77"/>
      <c r="P47" s="77"/>
      <c r="Q47" s="77"/>
      <c r="R47" s="77"/>
      <c r="S47" s="77"/>
      <c r="T47" s="77"/>
      <c r="U47" s="77"/>
      <c r="V47" s="77"/>
      <c r="W47" s="77"/>
      <c r="X47" s="77"/>
    </row>
    <row r="48" ht="20.25" customHeight="1" spans="1:24">
      <c r="A48" s="161" t="s">
        <v>70</v>
      </c>
      <c r="B48" s="161" t="s">
        <v>70</v>
      </c>
      <c r="C48" s="161" t="s">
        <v>263</v>
      </c>
      <c r="D48" s="161" t="s">
        <v>264</v>
      </c>
      <c r="E48" s="161" t="s">
        <v>125</v>
      </c>
      <c r="F48" s="29" t="s">
        <v>126</v>
      </c>
      <c r="G48" s="161" t="s">
        <v>267</v>
      </c>
      <c r="H48" s="161" t="s">
        <v>268</v>
      </c>
      <c r="I48" s="77">
        <v>207244.41</v>
      </c>
      <c r="J48" s="77">
        <v>207244.41</v>
      </c>
      <c r="K48" s="23"/>
      <c r="L48" s="23"/>
      <c r="M48" s="107">
        <v>207244.41</v>
      </c>
      <c r="N48" s="23"/>
      <c r="O48" s="77"/>
      <c r="P48" s="77"/>
      <c r="Q48" s="77"/>
      <c r="R48" s="77"/>
      <c r="S48" s="77"/>
      <c r="T48" s="77"/>
      <c r="U48" s="77"/>
      <c r="V48" s="77"/>
      <c r="W48" s="77"/>
      <c r="X48" s="77"/>
    </row>
    <row r="49" ht="20.25" customHeight="1" spans="1:24">
      <c r="A49" s="161" t="s">
        <v>70</v>
      </c>
      <c r="B49" s="161" t="s">
        <v>70</v>
      </c>
      <c r="C49" s="161" t="s">
        <v>263</v>
      </c>
      <c r="D49" s="161" t="s">
        <v>264</v>
      </c>
      <c r="E49" s="161" t="s">
        <v>127</v>
      </c>
      <c r="F49" s="29" t="s">
        <v>128</v>
      </c>
      <c r="G49" s="161" t="s">
        <v>269</v>
      </c>
      <c r="H49" s="161" t="s">
        <v>270</v>
      </c>
      <c r="I49" s="77">
        <v>184272.29</v>
      </c>
      <c r="J49" s="77">
        <v>184272.29</v>
      </c>
      <c r="K49" s="23"/>
      <c r="L49" s="23"/>
      <c r="M49" s="107">
        <v>184272.29</v>
      </c>
      <c r="N49" s="23"/>
      <c r="O49" s="77"/>
      <c r="P49" s="77"/>
      <c r="Q49" s="77"/>
      <c r="R49" s="77"/>
      <c r="S49" s="77"/>
      <c r="T49" s="77"/>
      <c r="U49" s="77"/>
      <c r="V49" s="77"/>
      <c r="W49" s="77"/>
      <c r="X49" s="77"/>
    </row>
    <row r="50" ht="20.25" customHeight="1" spans="1:24">
      <c r="A50" s="161" t="s">
        <v>70</v>
      </c>
      <c r="B50" s="161" t="s">
        <v>70</v>
      </c>
      <c r="C50" s="161" t="s">
        <v>263</v>
      </c>
      <c r="D50" s="161" t="s">
        <v>264</v>
      </c>
      <c r="E50" s="161" t="s">
        <v>127</v>
      </c>
      <c r="F50" s="29" t="s">
        <v>128</v>
      </c>
      <c r="G50" s="161" t="s">
        <v>269</v>
      </c>
      <c r="H50" s="161" t="s">
        <v>270</v>
      </c>
      <c r="I50" s="77">
        <v>135296.14</v>
      </c>
      <c r="J50" s="77">
        <v>135296.14</v>
      </c>
      <c r="K50" s="23"/>
      <c r="L50" s="23"/>
      <c r="M50" s="107">
        <v>135296.14</v>
      </c>
      <c r="N50" s="23"/>
      <c r="O50" s="77"/>
      <c r="P50" s="77"/>
      <c r="Q50" s="77"/>
      <c r="R50" s="77"/>
      <c r="S50" s="77"/>
      <c r="T50" s="77"/>
      <c r="U50" s="77"/>
      <c r="V50" s="77"/>
      <c r="W50" s="77"/>
      <c r="X50" s="77"/>
    </row>
    <row r="51" ht="37" customHeight="1" spans="1:24">
      <c r="A51" s="161" t="s">
        <v>70</v>
      </c>
      <c r="B51" s="161" t="s">
        <v>70</v>
      </c>
      <c r="C51" s="161" t="s">
        <v>263</v>
      </c>
      <c r="D51" s="161" t="s">
        <v>264</v>
      </c>
      <c r="E51" s="161" t="s">
        <v>118</v>
      </c>
      <c r="F51" s="29" t="s">
        <v>117</v>
      </c>
      <c r="G51" s="161" t="s">
        <v>271</v>
      </c>
      <c r="H51" s="161" t="s">
        <v>272</v>
      </c>
      <c r="I51" s="77">
        <v>21888.23</v>
      </c>
      <c r="J51" s="77">
        <v>21888.23</v>
      </c>
      <c r="K51" s="23"/>
      <c r="L51" s="23"/>
      <c r="M51" s="107">
        <v>21888.23</v>
      </c>
      <c r="N51" s="23"/>
      <c r="O51" s="77"/>
      <c r="P51" s="77"/>
      <c r="Q51" s="77"/>
      <c r="R51" s="77"/>
      <c r="S51" s="77"/>
      <c r="T51" s="77"/>
      <c r="U51" s="77"/>
      <c r="V51" s="77"/>
      <c r="W51" s="77"/>
      <c r="X51" s="77"/>
    </row>
    <row r="52" ht="37" customHeight="1" spans="1:24">
      <c r="A52" s="161" t="s">
        <v>70</v>
      </c>
      <c r="B52" s="161" t="s">
        <v>70</v>
      </c>
      <c r="C52" s="161" t="s">
        <v>263</v>
      </c>
      <c r="D52" s="161" t="s">
        <v>264</v>
      </c>
      <c r="E52" s="161" t="s">
        <v>129</v>
      </c>
      <c r="F52" s="29" t="s">
        <v>130</v>
      </c>
      <c r="G52" s="161" t="s">
        <v>271</v>
      </c>
      <c r="H52" s="161" t="s">
        <v>272</v>
      </c>
      <c r="I52" s="77">
        <v>16530</v>
      </c>
      <c r="J52" s="77">
        <v>16530</v>
      </c>
      <c r="K52" s="23"/>
      <c r="L52" s="23"/>
      <c r="M52" s="107">
        <v>16530</v>
      </c>
      <c r="N52" s="23"/>
      <c r="O52" s="77"/>
      <c r="P52" s="77"/>
      <c r="Q52" s="77"/>
      <c r="R52" s="77"/>
      <c r="S52" s="77"/>
      <c r="T52" s="77"/>
      <c r="U52" s="77"/>
      <c r="V52" s="77"/>
      <c r="W52" s="77"/>
      <c r="X52" s="77"/>
    </row>
    <row r="53" ht="37" customHeight="1" spans="1:24">
      <c r="A53" s="161" t="s">
        <v>70</v>
      </c>
      <c r="B53" s="161" t="s">
        <v>70</v>
      </c>
      <c r="C53" s="161" t="s">
        <v>263</v>
      </c>
      <c r="D53" s="161" t="s">
        <v>264</v>
      </c>
      <c r="E53" s="161" t="s">
        <v>129</v>
      </c>
      <c r="F53" s="29" t="s">
        <v>130</v>
      </c>
      <c r="G53" s="161" t="s">
        <v>271</v>
      </c>
      <c r="H53" s="161" t="s">
        <v>272</v>
      </c>
      <c r="I53" s="77">
        <v>12000</v>
      </c>
      <c r="J53" s="77">
        <v>12000</v>
      </c>
      <c r="K53" s="23"/>
      <c r="L53" s="23"/>
      <c r="M53" s="107">
        <v>12000</v>
      </c>
      <c r="N53" s="23"/>
      <c r="O53" s="77"/>
      <c r="P53" s="77"/>
      <c r="Q53" s="77"/>
      <c r="R53" s="77"/>
      <c r="S53" s="77"/>
      <c r="T53" s="77"/>
      <c r="U53" s="77"/>
      <c r="V53" s="77"/>
      <c r="W53" s="77"/>
      <c r="X53" s="77"/>
    </row>
    <row r="54" ht="37" customHeight="1" spans="1:24">
      <c r="A54" s="161" t="s">
        <v>70</v>
      </c>
      <c r="B54" s="161" t="s">
        <v>70</v>
      </c>
      <c r="C54" s="161" t="s">
        <v>263</v>
      </c>
      <c r="D54" s="161" t="s">
        <v>264</v>
      </c>
      <c r="E54" s="161" t="s">
        <v>129</v>
      </c>
      <c r="F54" s="29" t="s">
        <v>130</v>
      </c>
      <c r="G54" s="161" t="s">
        <v>271</v>
      </c>
      <c r="H54" s="161" t="s">
        <v>272</v>
      </c>
      <c r="I54" s="77">
        <v>17100</v>
      </c>
      <c r="J54" s="77">
        <v>17100</v>
      </c>
      <c r="K54" s="23"/>
      <c r="L54" s="23"/>
      <c r="M54" s="107">
        <v>17100</v>
      </c>
      <c r="N54" s="23"/>
      <c r="O54" s="77"/>
      <c r="P54" s="77"/>
      <c r="Q54" s="77"/>
      <c r="R54" s="77"/>
      <c r="S54" s="77"/>
      <c r="T54" s="77"/>
      <c r="U54" s="77"/>
      <c r="V54" s="77"/>
      <c r="W54" s="77"/>
      <c r="X54" s="77"/>
    </row>
    <row r="55" ht="20.25" customHeight="1" spans="1:24">
      <c r="A55" s="161" t="s">
        <v>70</v>
      </c>
      <c r="B55" s="161" t="s">
        <v>70</v>
      </c>
      <c r="C55" s="161" t="s">
        <v>273</v>
      </c>
      <c r="D55" s="161" t="s">
        <v>274</v>
      </c>
      <c r="E55" s="161" t="s">
        <v>110</v>
      </c>
      <c r="F55" s="29" t="s">
        <v>111</v>
      </c>
      <c r="G55" s="161" t="s">
        <v>275</v>
      </c>
      <c r="H55" s="161" t="s">
        <v>276</v>
      </c>
      <c r="I55" s="77">
        <v>169632</v>
      </c>
      <c r="J55" s="77">
        <v>169632</v>
      </c>
      <c r="K55" s="23"/>
      <c r="L55" s="23"/>
      <c r="M55" s="107">
        <v>169632</v>
      </c>
      <c r="N55" s="23"/>
      <c r="O55" s="77"/>
      <c r="P55" s="77"/>
      <c r="Q55" s="77"/>
      <c r="R55" s="77"/>
      <c r="S55" s="77"/>
      <c r="T55" s="77"/>
      <c r="U55" s="77"/>
      <c r="V55" s="77"/>
      <c r="W55" s="77"/>
      <c r="X55" s="77"/>
    </row>
    <row r="56" ht="20.25" customHeight="1" spans="1:24">
      <c r="A56" s="161" t="s">
        <v>70</v>
      </c>
      <c r="B56" s="161" t="s">
        <v>70</v>
      </c>
      <c r="C56" s="161" t="s">
        <v>273</v>
      </c>
      <c r="D56" s="161" t="s">
        <v>274</v>
      </c>
      <c r="E56" s="161" t="s">
        <v>112</v>
      </c>
      <c r="F56" s="29" t="s">
        <v>113</v>
      </c>
      <c r="G56" s="161" t="s">
        <v>275</v>
      </c>
      <c r="H56" s="161" t="s">
        <v>276</v>
      </c>
      <c r="I56" s="77">
        <v>21120</v>
      </c>
      <c r="J56" s="77">
        <v>21120</v>
      </c>
      <c r="K56" s="23"/>
      <c r="L56" s="23"/>
      <c r="M56" s="107">
        <v>21120</v>
      </c>
      <c r="N56" s="23"/>
      <c r="O56" s="77"/>
      <c r="P56" s="77"/>
      <c r="Q56" s="77"/>
      <c r="R56" s="77"/>
      <c r="S56" s="77"/>
      <c r="T56" s="77"/>
      <c r="U56" s="77"/>
      <c r="V56" s="77"/>
      <c r="W56" s="77"/>
      <c r="X56" s="77"/>
    </row>
    <row r="57" ht="20.25" customHeight="1" spans="1:24">
      <c r="A57" s="161" t="s">
        <v>70</v>
      </c>
      <c r="B57" s="161" t="s">
        <v>70</v>
      </c>
      <c r="C57" s="161" t="s">
        <v>277</v>
      </c>
      <c r="D57" s="161" t="s">
        <v>196</v>
      </c>
      <c r="E57" s="161" t="s">
        <v>102</v>
      </c>
      <c r="F57" s="29" t="s">
        <v>103</v>
      </c>
      <c r="G57" s="161" t="s">
        <v>278</v>
      </c>
      <c r="H57" s="161" t="s">
        <v>196</v>
      </c>
      <c r="I57" s="77">
        <v>11400</v>
      </c>
      <c r="J57" s="77">
        <v>11400</v>
      </c>
      <c r="K57" s="23"/>
      <c r="L57" s="23"/>
      <c r="M57" s="107">
        <v>11400</v>
      </c>
      <c r="N57" s="23"/>
      <c r="O57" s="77"/>
      <c r="P57" s="77"/>
      <c r="Q57" s="77"/>
      <c r="R57" s="77"/>
      <c r="S57" s="77"/>
      <c r="T57" s="77"/>
      <c r="U57" s="77"/>
      <c r="V57" s="77"/>
      <c r="W57" s="77"/>
      <c r="X57" s="77"/>
    </row>
    <row r="58" ht="20.25" customHeight="1" spans="1:24">
      <c r="A58" s="161" t="s">
        <v>70</v>
      </c>
      <c r="B58" s="161" t="s">
        <v>70</v>
      </c>
      <c r="C58" s="161" t="s">
        <v>277</v>
      </c>
      <c r="D58" s="161" t="s">
        <v>196</v>
      </c>
      <c r="E58" s="161" t="s">
        <v>104</v>
      </c>
      <c r="F58" s="29" t="s">
        <v>105</v>
      </c>
      <c r="G58" s="161" t="s">
        <v>278</v>
      </c>
      <c r="H58" s="161" t="s">
        <v>196</v>
      </c>
      <c r="I58" s="77">
        <v>28600</v>
      </c>
      <c r="J58" s="77">
        <v>28600</v>
      </c>
      <c r="K58" s="23"/>
      <c r="L58" s="23"/>
      <c r="M58" s="107">
        <v>28600</v>
      </c>
      <c r="N58" s="23"/>
      <c r="O58" s="77"/>
      <c r="P58" s="77"/>
      <c r="Q58" s="77"/>
      <c r="R58" s="77"/>
      <c r="S58" s="77"/>
      <c r="T58" s="77"/>
      <c r="U58" s="77"/>
      <c r="V58" s="77"/>
      <c r="W58" s="77"/>
      <c r="X58" s="77"/>
    </row>
    <row r="59" ht="17.25" customHeight="1" spans="1:24">
      <c r="A59" s="32" t="s">
        <v>191</v>
      </c>
      <c r="B59" s="33"/>
      <c r="C59" s="162"/>
      <c r="D59" s="162"/>
      <c r="E59" s="162"/>
      <c r="F59" s="25"/>
      <c r="G59" s="162"/>
      <c r="H59" s="163"/>
      <c r="I59" s="77">
        <v>9900249.72</v>
      </c>
      <c r="J59" s="77">
        <v>9900249.72</v>
      </c>
      <c r="K59" s="77"/>
      <c r="L59" s="77"/>
      <c r="M59" s="107">
        <v>9900249.72</v>
      </c>
      <c r="N59" s="77"/>
      <c r="O59" s="77"/>
      <c r="P59" s="77"/>
      <c r="Q59" s="77"/>
      <c r="R59" s="77"/>
      <c r="S59" s="77"/>
      <c r="T59" s="77"/>
      <c r="U59" s="77"/>
      <c r="V59" s="77"/>
      <c r="W59" s="77"/>
      <c r="X59" s="77"/>
    </row>
  </sheetData>
  <mergeCells count="31">
    <mergeCell ref="A2:X2"/>
    <mergeCell ref="A3:H3"/>
    <mergeCell ref="I4:X4"/>
    <mergeCell ref="J5:N5"/>
    <mergeCell ref="O5:Q5"/>
    <mergeCell ref="S5:X5"/>
    <mergeCell ref="A59:H59"/>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pageSetup paperSize="9" scale="3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pageSetUpPr fitToPage="1"/>
  </sheetPr>
  <dimension ref="A1:W29"/>
  <sheetViews>
    <sheetView showZeros="0" topLeftCell="A20" workbookViewId="0">
      <selection activeCell="H15" sqref="H15"/>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2" width="20" customWidth="1"/>
    <col min="13" max="17" width="13" customWidth="1"/>
    <col min="18" max="18" width="13.875" customWidth="1"/>
    <col min="19" max="22" width="13" customWidth="1"/>
    <col min="23" max="23" width="14.625" customWidth="1"/>
  </cols>
  <sheetData>
    <row r="1" ht="13.5" customHeight="1" spans="2:23">
      <c r="B1" s="152"/>
      <c r="E1" s="1"/>
      <c r="F1" s="1"/>
      <c r="G1" s="1"/>
      <c r="H1" s="1"/>
      <c r="U1" s="152"/>
      <c r="W1" s="154" t="s">
        <v>279</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20" customHeight="1" spans="1:23">
      <c r="A3" s="4" t="str">
        <f>"单位名称："&amp;"嵩明杨林经济技术开发区管理委员会"</f>
        <v>单位名称：嵩明杨林经济技术开发区管理委员会</v>
      </c>
      <c r="B3" s="5"/>
      <c r="C3" s="5"/>
      <c r="D3" s="5"/>
      <c r="E3" s="5"/>
      <c r="F3" s="5"/>
      <c r="G3" s="5"/>
      <c r="H3" s="5"/>
      <c r="I3" s="6"/>
      <c r="J3" s="6"/>
      <c r="K3" s="6"/>
      <c r="L3" s="6"/>
      <c r="M3" s="6"/>
      <c r="N3" s="6"/>
      <c r="O3" s="6"/>
      <c r="P3" s="6"/>
      <c r="Q3" s="6"/>
      <c r="U3" s="152"/>
      <c r="W3" s="128" t="s">
        <v>1</v>
      </c>
    </row>
    <row r="4" ht="21.75" customHeight="1" spans="1:23">
      <c r="A4" s="8" t="s">
        <v>280</v>
      </c>
      <c r="B4" s="9" t="s">
        <v>202</v>
      </c>
      <c r="C4" s="8" t="s">
        <v>203</v>
      </c>
      <c r="D4" s="8" t="s">
        <v>281</v>
      </c>
      <c r="E4" s="9" t="s">
        <v>204</v>
      </c>
      <c r="F4" s="9" t="s">
        <v>205</v>
      </c>
      <c r="G4" s="9" t="s">
        <v>282</v>
      </c>
      <c r="H4" s="9" t="s">
        <v>283</v>
      </c>
      <c r="I4" s="27" t="s">
        <v>55</v>
      </c>
      <c r="J4" s="10" t="s">
        <v>284</v>
      </c>
      <c r="K4" s="11"/>
      <c r="L4" s="11"/>
      <c r="M4" s="12"/>
      <c r="N4" s="10" t="s">
        <v>210</v>
      </c>
      <c r="O4" s="11"/>
      <c r="P4" s="12"/>
      <c r="Q4" s="9" t="s">
        <v>61</v>
      </c>
      <c r="R4" s="10" t="s">
        <v>62</v>
      </c>
      <c r="S4" s="11"/>
      <c r="T4" s="11"/>
      <c r="U4" s="11"/>
      <c r="V4" s="11"/>
      <c r="W4" s="12"/>
    </row>
    <row r="5" s="108" customFormat="1" ht="21.75" customHeight="1" spans="1:23">
      <c r="A5" s="13"/>
      <c r="B5" s="14"/>
      <c r="C5" s="13"/>
      <c r="D5" s="13"/>
      <c r="E5" s="14"/>
      <c r="F5" s="14"/>
      <c r="G5" s="14"/>
      <c r="H5" s="14"/>
      <c r="I5" s="14"/>
      <c r="J5" s="75" t="s">
        <v>58</v>
      </c>
      <c r="K5" s="111"/>
      <c r="L5" s="9" t="s">
        <v>59</v>
      </c>
      <c r="M5" s="9" t="s">
        <v>60</v>
      </c>
      <c r="N5" s="9" t="s">
        <v>58</v>
      </c>
      <c r="O5" s="9" t="s">
        <v>59</v>
      </c>
      <c r="P5" s="9" t="s">
        <v>60</v>
      </c>
      <c r="Q5" s="14"/>
      <c r="R5" s="9" t="s">
        <v>57</v>
      </c>
      <c r="S5" s="9" t="s">
        <v>64</v>
      </c>
      <c r="T5" s="9" t="s">
        <v>216</v>
      </c>
      <c r="U5" s="9" t="s">
        <v>66</v>
      </c>
      <c r="V5" s="9" t="s">
        <v>67</v>
      </c>
      <c r="W5" s="9" t="s">
        <v>68</v>
      </c>
    </row>
    <row r="6" s="108" customFormat="1" ht="21" customHeight="1" spans="1:23">
      <c r="A6" s="14"/>
      <c r="B6" s="14"/>
      <c r="C6" s="14"/>
      <c r="D6" s="14"/>
      <c r="E6" s="14"/>
      <c r="F6" s="14"/>
      <c r="G6" s="14"/>
      <c r="H6" s="14"/>
      <c r="I6" s="14"/>
      <c r="J6" s="153" t="s">
        <v>57</v>
      </c>
      <c r="K6" s="113"/>
      <c r="L6" s="14"/>
      <c r="M6" s="14"/>
      <c r="N6" s="14"/>
      <c r="O6" s="14"/>
      <c r="P6" s="14"/>
      <c r="Q6" s="14"/>
      <c r="R6" s="14"/>
      <c r="S6" s="14"/>
      <c r="T6" s="14"/>
      <c r="U6" s="14"/>
      <c r="V6" s="14"/>
      <c r="W6" s="14"/>
    </row>
    <row r="7" s="108" customFormat="1" ht="39.75" customHeight="1" spans="1:23">
      <c r="A7" s="16"/>
      <c r="B7" s="17"/>
      <c r="C7" s="16"/>
      <c r="D7" s="16"/>
      <c r="E7" s="17"/>
      <c r="F7" s="17"/>
      <c r="G7" s="17"/>
      <c r="H7" s="17"/>
      <c r="I7" s="17"/>
      <c r="J7" s="67" t="s">
        <v>57</v>
      </c>
      <c r="K7" s="67" t="s">
        <v>285</v>
      </c>
      <c r="L7" s="17"/>
      <c r="M7" s="17"/>
      <c r="N7" s="17"/>
      <c r="O7" s="17"/>
      <c r="P7" s="17"/>
      <c r="Q7" s="17"/>
      <c r="R7" s="17"/>
      <c r="S7" s="17"/>
      <c r="T7" s="17"/>
      <c r="U7" s="17"/>
      <c r="V7" s="17"/>
      <c r="W7" s="17"/>
    </row>
    <row r="8" ht="15" customHeight="1" spans="1:23">
      <c r="A8" s="19">
        <v>1</v>
      </c>
      <c r="B8" s="19">
        <v>2</v>
      </c>
      <c r="C8" s="19">
        <v>3</v>
      </c>
      <c r="D8" s="19">
        <v>4</v>
      </c>
      <c r="E8" s="19">
        <v>5</v>
      </c>
      <c r="F8" s="19">
        <v>6</v>
      </c>
      <c r="G8" s="19">
        <v>7</v>
      </c>
      <c r="H8" s="19">
        <v>8</v>
      </c>
      <c r="I8" s="19">
        <v>9</v>
      </c>
      <c r="J8" s="19">
        <v>10</v>
      </c>
      <c r="K8" s="19">
        <v>11</v>
      </c>
      <c r="L8" s="36">
        <v>12</v>
      </c>
      <c r="M8" s="36">
        <v>13</v>
      </c>
      <c r="N8" s="36">
        <v>14</v>
      </c>
      <c r="O8" s="36">
        <v>15</v>
      </c>
      <c r="P8" s="36">
        <v>16</v>
      </c>
      <c r="Q8" s="36">
        <v>17</v>
      </c>
      <c r="R8" s="36">
        <v>18</v>
      </c>
      <c r="S8" s="36">
        <v>19</v>
      </c>
      <c r="T8" s="36">
        <v>20</v>
      </c>
      <c r="U8" s="19">
        <v>21</v>
      </c>
      <c r="V8" s="36">
        <v>22</v>
      </c>
      <c r="W8" s="19">
        <v>23</v>
      </c>
    </row>
    <row r="9" ht="38" customHeight="1" spans="1:23">
      <c r="A9" s="69" t="s">
        <v>286</v>
      </c>
      <c r="B9" s="69" t="s">
        <v>287</v>
      </c>
      <c r="C9" s="69" t="s">
        <v>288</v>
      </c>
      <c r="D9" s="69" t="s">
        <v>70</v>
      </c>
      <c r="E9" s="69" t="s">
        <v>102</v>
      </c>
      <c r="F9" s="69" t="s">
        <v>103</v>
      </c>
      <c r="G9" s="69" t="s">
        <v>253</v>
      </c>
      <c r="H9" s="69" t="s">
        <v>254</v>
      </c>
      <c r="I9" s="77">
        <v>200000</v>
      </c>
      <c r="J9" s="77">
        <v>200000</v>
      </c>
      <c r="K9" s="107">
        <v>200000</v>
      </c>
      <c r="L9" s="77"/>
      <c r="M9" s="77"/>
      <c r="N9" s="77"/>
      <c r="O9" s="77"/>
      <c r="P9" s="77"/>
      <c r="Q9" s="77"/>
      <c r="R9" s="77"/>
      <c r="S9" s="77"/>
      <c r="T9" s="77"/>
      <c r="U9" s="77"/>
      <c r="V9" s="77"/>
      <c r="W9" s="77"/>
    </row>
    <row r="10" ht="38" customHeight="1" spans="1:23">
      <c r="A10" s="69" t="s">
        <v>286</v>
      </c>
      <c r="B10" s="69" t="s">
        <v>289</v>
      </c>
      <c r="C10" s="69" t="s">
        <v>290</v>
      </c>
      <c r="D10" s="69" t="s">
        <v>70</v>
      </c>
      <c r="E10" s="69" t="s">
        <v>102</v>
      </c>
      <c r="F10" s="69" t="s">
        <v>103</v>
      </c>
      <c r="G10" s="69" t="s">
        <v>247</v>
      </c>
      <c r="H10" s="69" t="s">
        <v>248</v>
      </c>
      <c r="I10" s="77">
        <v>900000</v>
      </c>
      <c r="J10" s="77">
        <v>900000</v>
      </c>
      <c r="K10" s="107">
        <v>900000</v>
      </c>
      <c r="L10" s="77"/>
      <c r="M10" s="77"/>
      <c r="N10" s="77"/>
      <c r="O10" s="77"/>
      <c r="P10" s="77"/>
      <c r="Q10" s="77"/>
      <c r="R10" s="77"/>
      <c r="S10" s="77"/>
      <c r="T10" s="77"/>
      <c r="U10" s="77"/>
      <c r="V10" s="77"/>
      <c r="W10" s="77"/>
    </row>
    <row r="11" ht="38" customHeight="1" spans="1:23">
      <c r="A11" s="69" t="s">
        <v>286</v>
      </c>
      <c r="B11" s="69" t="s">
        <v>291</v>
      </c>
      <c r="C11" s="69" t="s">
        <v>292</v>
      </c>
      <c r="D11" s="69" t="s">
        <v>70</v>
      </c>
      <c r="E11" s="69" t="s">
        <v>102</v>
      </c>
      <c r="F11" s="69" t="s">
        <v>103</v>
      </c>
      <c r="G11" s="69" t="s">
        <v>243</v>
      </c>
      <c r="H11" s="69" t="s">
        <v>244</v>
      </c>
      <c r="I11" s="77">
        <v>6362800</v>
      </c>
      <c r="J11" s="77">
        <v>6362800</v>
      </c>
      <c r="K11" s="107">
        <v>6362800</v>
      </c>
      <c r="L11" s="77"/>
      <c r="M11" s="77"/>
      <c r="N11" s="77"/>
      <c r="O11" s="77"/>
      <c r="P11" s="77"/>
      <c r="Q11" s="77"/>
      <c r="R11" s="77"/>
      <c r="S11" s="77"/>
      <c r="T11" s="77"/>
      <c r="U11" s="77"/>
      <c r="V11" s="77"/>
      <c r="W11" s="77"/>
    </row>
    <row r="12" ht="38" customHeight="1" spans="1:23">
      <c r="A12" s="69" t="s">
        <v>286</v>
      </c>
      <c r="B12" s="69" t="s">
        <v>293</v>
      </c>
      <c r="C12" s="69" t="s">
        <v>294</v>
      </c>
      <c r="D12" s="69" t="s">
        <v>70</v>
      </c>
      <c r="E12" s="69" t="s">
        <v>102</v>
      </c>
      <c r="F12" s="69" t="s">
        <v>103</v>
      </c>
      <c r="G12" s="69" t="s">
        <v>243</v>
      </c>
      <c r="H12" s="69" t="s">
        <v>244</v>
      </c>
      <c r="I12" s="77">
        <v>150507.17</v>
      </c>
      <c r="J12" s="77"/>
      <c r="K12" s="107"/>
      <c r="L12" s="77"/>
      <c r="M12" s="77"/>
      <c r="N12" s="77"/>
      <c r="O12" s="77"/>
      <c r="P12" s="77"/>
      <c r="Q12" s="77"/>
      <c r="R12" s="77">
        <v>150507.17</v>
      </c>
      <c r="S12" s="77"/>
      <c r="T12" s="77"/>
      <c r="U12" s="77"/>
      <c r="V12" s="77"/>
      <c r="W12" s="77">
        <v>150507.17</v>
      </c>
    </row>
    <row r="13" ht="38" customHeight="1" spans="1:23">
      <c r="A13" s="69" t="s">
        <v>286</v>
      </c>
      <c r="B13" s="69" t="s">
        <v>295</v>
      </c>
      <c r="C13" s="69" t="s">
        <v>296</v>
      </c>
      <c r="D13" s="69" t="s">
        <v>70</v>
      </c>
      <c r="E13" s="69" t="s">
        <v>135</v>
      </c>
      <c r="F13" s="69" t="s">
        <v>136</v>
      </c>
      <c r="G13" s="69" t="s">
        <v>243</v>
      </c>
      <c r="H13" s="69" t="s">
        <v>244</v>
      </c>
      <c r="I13" s="77">
        <v>631660</v>
      </c>
      <c r="J13" s="77"/>
      <c r="K13" s="107"/>
      <c r="L13" s="77"/>
      <c r="M13" s="77"/>
      <c r="N13" s="77"/>
      <c r="O13" s="77"/>
      <c r="P13" s="77"/>
      <c r="Q13" s="77"/>
      <c r="R13" s="77">
        <v>631660</v>
      </c>
      <c r="S13" s="77"/>
      <c r="T13" s="77"/>
      <c r="U13" s="77"/>
      <c r="V13" s="77"/>
      <c r="W13" s="77">
        <v>631660</v>
      </c>
    </row>
    <row r="14" ht="38" customHeight="1" spans="1:23">
      <c r="A14" s="69" t="s">
        <v>286</v>
      </c>
      <c r="B14" s="69" t="s">
        <v>297</v>
      </c>
      <c r="C14" s="69" t="s">
        <v>298</v>
      </c>
      <c r="D14" s="69" t="s">
        <v>70</v>
      </c>
      <c r="E14" s="69" t="s">
        <v>102</v>
      </c>
      <c r="F14" s="69" t="s">
        <v>103</v>
      </c>
      <c r="G14" s="69" t="s">
        <v>243</v>
      </c>
      <c r="H14" s="69" t="s">
        <v>244</v>
      </c>
      <c r="I14" s="77">
        <v>240000</v>
      </c>
      <c r="J14" s="77"/>
      <c r="K14" s="107"/>
      <c r="L14" s="77"/>
      <c r="M14" s="77"/>
      <c r="N14" s="77"/>
      <c r="O14" s="77"/>
      <c r="P14" s="77"/>
      <c r="Q14" s="77"/>
      <c r="R14" s="77">
        <v>240000</v>
      </c>
      <c r="S14" s="77"/>
      <c r="T14" s="77"/>
      <c r="U14" s="77"/>
      <c r="V14" s="77"/>
      <c r="W14" s="77">
        <v>240000</v>
      </c>
    </row>
    <row r="15" ht="38" customHeight="1" spans="1:23">
      <c r="A15" s="69" t="s">
        <v>286</v>
      </c>
      <c r="B15" s="69" t="s">
        <v>299</v>
      </c>
      <c r="C15" s="69" t="s">
        <v>300</v>
      </c>
      <c r="D15" s="69" t="s">
        <v>70</v>
      </c>
      <c r="E15" s="69" t="s">
        <v>145</v>
      </c>
      <c r="F15" s="69" t="s">
        <v>146</v>
      </c>
      <c r="G15" s="69" t="s">
        <v>301</v>
      </c>
      <c r="H15" s="69" t="s">
        <v>302</v>
      </c>
      <c r="I15" s="77">
        <v>161800</v>
      </c>
      <c r="J15" s="77">
        <v>161800</v>
      </c>
      <c r="K15" s="107">
        <v>161800</v>
      </c>
      <c r="L15" s="77"/>
      <c r="M15" s="77"/>
      <c r="N15" s="77"/>
      <c r="O15" s="77"/>
      <c r="P15" s="77"/>
      <c r="Q15" s="77"/>
      <c r="R15" s="77"/>
      <c r="S15" s="77"/>
      <c r="T15" s="77"/>
      <c r="U15" s="77"/>
      <c r="V15" s="77"/>
      <c r="W15" s="77"/>
    </row>
    <row r="16" ht="38" customHeight="1" spans="1:23">
      <c r="A16" s="69" t="s">
        <v>286</v>
      </c>
      <c r="B16" s="69" t="s">
        <v>303</v>
      </c>
      <c r="C16" s="69" t="s">
        <v>304</v>
      </c>
      <c r="D16" s="69" t="s">
        <v>70</v>
      </c>
      <c r="E16" s="69" t="s">
        <v>145</v>
      </c>
      <c r="F16" s="69" t="s">
        <v>146</v>
      </c>
      <c r="G16" s="69" t="s">
        <v>243</v>
      </c>
      <c r="H16" s="69" t="s">
        <v>244</v>
      </c>
      <c r="I16" s="77">
        <v>3236000</v>
      </c>
      <c r="J16" s="77">
        <v>3236000</v>
      </c>
      <c r="K16" s="107">
        <v>3236000</v>
      </c>
      <c r="L16" s="77"/>
      <c r="M16" s="77"/>
      <c r="N16" s="77"/>
      <c r="O16" s="77"/>
      <c r="P16" s="77"/>
      <c r="Q16" s="77"/>
      <c r="R16" s="77"/>
      <c r="S16" s="77"/>
      <c r="T16" s="77"/>
      <c r="U16" s="77"/>
      <c r="V16" s="77"/>
      <c r="W16" s="77"/>
    </row>
    <row r="17" ht="38" customHeight="1" spans="1:23">
      <c r="A17" s="69" t="s">
        <v>286</v>
      </c>
      <c r="B17" s="69" t="s">
        <v>305</v>
      </c>
      <c r="C17" s="69" t="s">
        <v>306</v>
      </c>
      <c r="D17" s="69" t="s">
        <v>70</v>
      </c>
      <c r="E17" s="69" t="s">
        <v>135</v>
      </c>
      <c r="F17" s="69" t="s">
        <v>136</v>
      </c>
      <c r="G17" s="69" t="s">
        <v>243</v>
      </c>
      <c r="H17" s="69" t="s">
        <v>244</v>
      </c>
      <c r="I17" s="77">
        <v>1000000</v>
      </c>
      <c r="J17" s="77"/>
      <c r="K17" s="107"/>
      <c r="L17" s="77"/>
      <c r="M17" s="77"/>
      <c r="N17" s="77"/>
      <c r="O17" s="77"/>
      <c r="P17" s="77"/>
      <c r="Q17" s="77"/>
      <c r="R17" s="77">
        <v>1000000</v>
      </c>
      <c r="S17" s="77"/>
      <c r="T17" s="77"/>
      <c r="U17" s="77"/>
      <c r="V17" s="77"/>
      <c r="W17" s="77">
        <v>1000000</v>
      </c>
    </row>
    <row r="18" ht="38" customHeight="1" spans="1:23">
      <c r="A18" s="69" t="s">
        <v>286</v>
      </c>
      <c r="B18" s="69" t="s">
        <v>307</v>
      </c>
      <c r="C18" s="69" t="s">
        <v>308</v>
      </c>
      <c r="D18" s="69" t="s">
        <v>70</v>
      </c>
      <c r="E18" s="69" t="s">
        <v>135</v>
      </c>
      <c r="F18" s="69" t="s">
        <v>136</v>
      </c>
      <c r="G18" s="69" t="s">
        <v>243</v>
      </c>
      <c r="H18" s="69" t="s">
        <v>244</v>
      </c>
      <c r="I18" s="77">
        <v>2000000</v>
      </c>
      <c r="J18" s="77"/>
      <c r="K18" s="107"/>
      <c r="L18" s="77"/>
      <c r="M18" s="77"/>
      <c r="N18" s="77"/>
      <c r="O18" s="77"/>
      <c r="P18" s="77"/>
      <c r="Q18" s="77"/>
      <c r="R18" s="77">
        <v>2000000</v>
      </c>
      <c r="S18" s="77"/>
      <c r="T18" s="77"/>
      <c r="U18" s="77"/>
      <c r="V18" s="77"/>
      <c r="W18" s="77">
        <v>2000000</v>
      </c>
    </row>
    <row r="19" ht="38" customHeight="1" spans="1:23">
      <c r="A19" s="69" t="s">
        <v>286</v>
      </c>
      <c r="B19" s="69" t="s">
        <v>309</v>
      </c>
      <c r="C19" s="69" t="s">
        <v>310</v>
      </c>
      <c r="D19" s="69" t="s">
        <v>70</v>
      </c>
      <c r="E19" s="69" t="s">
        <v>139</v>
      </c>
      <c r="F19" s="69" t="s">
        <v>140</v>
      </c>
      <c r="G19" s="69" t="s">
        <v>311</v>
      </c>
      <c r="H19" s="69" t="s">
        <v>312</v>
      </c>
      <c r="I19" s="77">
        <v>4000000</v>
      </c>
      <c r="J19" s="77"/>
      <c r="K19" s="107"/>
      <c r="L19" s="77">
        <v>4000000</v>
      </c>
      <c r="M19" s="77"/>
      <c r="N19" s="77"/>
      <c r="O19" s="77"/>
      <c r="P19" s="77"/>
      <c r="Q19" s="77"/>
      <c r="R19" s="77"/>
      <c r="S19" s="77"/>
      <c r="T19" s="77"/>
      <c r="U19" s="77"/>
      <c r="V19" s="77"/>
      <c r="W19" s="77"/>
    </row>
    <row r="20" ht="38" customHeight="1" spans="1:23">
      <c r="A20" s="69" t="s">
        <v>286</v>
      </c>
      <c r="B20" s="69" t="s">
        <v>313</v>
      </c>
      <c r="C20" s="69" t="s">
        <v>314</v>
      </c>
      <c r="D20" s="69" t="s">
        <v>70</v>
      </c>
      <c r="E20" s="69" t="s">
        <v>139</v>
      </c>
      <c r="F20" s="69" t="s">
        <v>140</v>
      </c>
      <c r="G20" s="69" t="s">
        <v>311</v>
      </c>
      <c r="H20" s="69" t="s">
        <v>312</v>
      </c>
      <c r="I20" s="77">
        <v>1760000</v>
      </c>
      <c r="J20" s="77"/>
      <c r="K20" s="107"/>
      <c r="L20" s="77">
        <v>1760000</v>
      </c>
      <c r="M20" s="77"/>
      <c r="N20" s="77"/>
      <c r="O20" s="77"/>
      <c r="P20" s="77"/>
      <c r="Q20" s="77"/>
      <c r="R20" s="77"/>
      <c r="S20" s="77"/>
      <c r="T20" s="77"/>
      <c r="U20" s="77"/>
      <c r="V20" s="77"/>
      <c r="W20" s="77"/>
    </row>
    <row r="21" ht="38" customHeight="1" spans="1:23">
      <c r="A21" s="69" t="s">
        <v>286</v>
      </c>
      <c r="B21" s="69" t="s">
        <v>315</v>
      </c>
      <c r="C21" s="69" t="s">
        <v>316</v>
      </c>
      <c r="D21" s="69" t="s">
        <v>70</v>
      </c>
      <c r="E21" s="69" t="s">
        <v>139</v>
      </c>
      <c r="F21" s="69" t="s">
        <v>140</v>
      </c>
      <c r="G21" s="69" t="s">
        <v>243</v>
      </c>
      <c r="H21" s="69" t="s">
        <v>244</v>
      </c>
      <c r="I21" s="77">
        <v>150000</v>
      </c>
      <c r="J21" s="77"/>
      <c r="K21" s="107"/>
      <c r="L21" s="77">
        <v>150000</v>
      </c>
      <c r="M21" s="77"/>
      <c r="N21" s="77"/>
      <c r="O21" s="77"/>
      <c r="P21" s="77"/>
      <c r="Q21" s="77"/>
      <c r="R21" s="77"/>
      <c r="S21" s="77"/>
      <c r="T21" s="77"/>
      <c r="U21" s="77"/>
      <c r="V21" s="77"/>
      <c r="W21" s="77"/>
    </row>
    <row r="22" ht="38" customHeight="1" spans="1:23">
      <c r="A22" s="69" t="s">
        <v>286</v>
      </c>
      <c r="B22" s="69" t="s">
        <v>317</v>
      </c>
      <c r="C22" s="69" t="s">
        <v>318</v>
      </c>
      <c r="D22" s="69" t="s">
        <v>70</v>
      </c>
      <c r="E22" s="69" t="s">
        <v>139</v>
      </c>
      <c r="F22" s="69" t="s">
        <v>140</v>
      </c>
      <c r="G22" s="69" t="s">
        <v>243</v>
      </c>
      <c r="H22" s="69" t="s">
        <v>244</v>
      </c>
      <c r="I22" s="77">
        <v>115200</v>
      </c>
      <c r="J22" s="77"/>
      <c r="K22" s="107"/>
      <c r="L22" s="77">
        <v>115200</v>
      </c>
      <c r="M22" s="77"/>
      <c r="N22" s="77"/>
      <c r="O22" s="77"/>
      <c r="P22" s="77"/>
      <c r="Q22" s="77"/>
      <c r="R22" s="77"/>
      <c r="S22" s="77"/>
      <c r="T22" s="77"/>
      <c r="U22" s="77"/>
      <c r="V22" s="77"/>
      <c r="W22" s="77"/>
    </row>
    <row r="23" ht="38" customHeight="1" spans="1:23">
      <c r="A23" s="69" t="s">
        <v>286</v>
      </c>
      <c r="B23" s="69" t="s">
        <v>319</v>
      </c>
      <c r="C23" s="69" t="s">
        <v>320</v>
      </c>
      <c r="D23" s="69" t="s">
        <v>70</v>
      </c>
      <c r="E23" s="69" t="s">
        <v>139</v>
      </c>
      <c r="F23" s="69" t="s">
        <v>140</v>
      </c>
      <c r="G23" s="69" t="s">
        <v>243</v>
      </c>
      <c r="H23" s="69" t="s">
        <v>244</v>
      </c>
      <c r="I23" s="77">
        <v>400000</v>
      </c>
      <c r="J23" s="77"/>
      <c r="K23" s="107"/>
      <c r="L23" s="77">
        <v>400000</v>
      </c>
      <c r="M23" s="77"/>
      <c r="N23" s="77"/>
      <c r="O23" s="77"/>
      <c r="P23" s="77"/>
      <c r="Q23" s="77"/>
      <c r="R23" s="77"/>
      <c r="S23" s="77"/>
      <c r="T23" s="77"/>
      <c r="U23" s="77"/>
      <c r="V23" s="77"/>
      <c r="W23" s="77"/>
    </row>
    <row r="24" ht="38" customHeight="1" spans="1:23">
      <c r="A24" s="69" t="s">
        <v>286</v>
      </c>
      <c r="B24" s="69" t="s">
        <v>321</v>
      </c>
      <c r="C24" s="69" t="s">
        <v>322</v>
      </c>
      <c r="D24" s="69" t="s">
        <v>70</v>
      </c>
      <c r="E24" s="69" t="s">
        <v>139</v>
      </c>
      <c r="F24" s="69" t="s">
        <v>140</v>
      </c>
      <c r="G24" s="69" t="s">
        <v>243</v>
      </c>
      <c r="H24" s="69" t="s">
        <v>244</v>
      </c>
      <c r="I24" s="77">
        <v>6212000</v>
      </c>
      <c r="J24" s="77"/>
      <c r="K24" s="107"/>
      <c r="L24" s="77">
        <v>6212000</v>
      </c>
      <c r="M24" s="77"/>
      <c r="N24" s="77"/>
      <c r="O24" s="77"/>
      <c r="P24" s="77"/>
      <c r="Q24" s="77"/>
      <c r="R24" s="77"/>
      <c r="S24" s="77"/>
      <c r="T24" s="77"/>
      <c r="U24" s="77"/>
      <c r="V24" s="77"/>
      <c r="W24" s="77"/>
    </row>
    <row r="25" ht="38" customHeight="1" spans="1:23">
      <c r="A25" s="69" t="s">
        <v>286</v>
      </c>
      <c r="B25" s="69" t="s">
        <v>323</v>
      </c>
      <c r="C25" s="69" t="s">
        <v>324</v>
      </c>
      <c r="D25" s="69" t="s">
        <v>70</v>
      </c>
      <c r="E25" s="69" t="s">
        <v>139</v>
      </c>
      <c r="F25" s="69" t="s">
        <v>140</v>
      </c>
      <c r="G25" s="69" t="s">
        <v>311</v>
      </c>
      <c r="H25" s="69" t="s">
        <v>312</v>
      </c>
      <c r="I25" s="77">
        <v>200000</v>
      </c>
      <c r="J25" s="77"/>
      <c r="K25" s="107"/>
      <c r="L25" s="77">
        <v>200000</v>
      </c>
      <c r="M25" s="77"/>
      <c r="N25" s="77"/>
      <c r="O25" s="77"/>
      <c r="P25" s="77"/>
      <c r="Q25" s="77"/>
      <c r="R25" s="77"/>
      <c r="S25" s="77"/>
      <c r="T25" s="77"/>
      <c r="U25" s="77"/>
      <c r="V25" s="77"/>
      <c r="W25" s="77"/>
    </row>
    <row r="26" ht="38" customHeight="1" spans="1:23">
      <c r="A26" s="69" t="s">
        <v>286</v>
      </c>
      <c r="B26" s="69" t="s">
        <v>325</v>
      </c>
      <c r="C26" s="69" t="s">
        <v>326</v>
      </c>
      <c r="D26" s="69" t="s">
        <v>70</v>
      </c>
      <c r="E26" s="69" t="s">
        <v>139</v>
      </c>
      <c r="F26" s="69" t="s">
        <v>140</v>
      </c>
      <c r="G26" s="69" t="s">
        <v>311</v>
      </c>
      <c r="H26" s="69" t="s">
        <v>312</v>
      </c>
      <c r="I26" s="77">
        <v>6000000</v>
      </c>
      <c r="J26" s="77"/>
      <c r="K26" s="107"/>
      <c r="L26" s="77">
        <v>6000000</v>
      </c>
      <c r="M26" s="77"/>
      <c r="N26" s="77"/>
      <c r="O26" s="77"/>
      <c r="P26" s="77"/>
      <c r="Q26" s="77"/>
      <c r="R26" s="77"/>
      <c r="S26" s="77"/>
      <c r="T26" s="77"/>
      <c r="U26" s="77"/>
      <c r="V26" s="77"/>
      <c r="W26" s="77"/>
    </row>
    <row r="27" ht="38" customHeight="1" spans="1:23">
      <c r="A27" s="69" t="s">
        <v>286</v>
      </c>
      <c r="B27" s="69" t="s">
        <v>327</v>
      </c>
      <c r="C27" s="69" t="s">
        <v>328</v>
      </c>
      <c r="D27" s="69" t="s">
        <v>70</v>
      </c>
      <c r="E27" s="69" t="s">
        <v>135</v>
      </c>
      <c r="F27" s="69" t="s">
        <v>136</v>
      </c>
      <c r="G27" s="69" t="s">
        <v>329</v>
      </c>
      <c r="H27" s="69" t="s">
        <v>330</v>
      </c>
      <c r="I27" s="77">
        <v>1300000</v>
      </c>
      <c r="J27" s="77">
        <v>1300000</v>
      </c>
      <c r="K27" s="107">
        <v>1300000</v>
      </c>
      <c r="L27" s="77"/>
      <c r="M27" s="77"/>
      <c r="N27" s="77"/>
      <c r="O27" s="77"/>
      <c r="P27" s="77"/>
      <c r="Q27" s="77"/>
      <c r="R27" s="77"/>
      <c r="S27" s="77"/>
      <c r="T27" s="77"/>
      <c r="U27" s="77"/>
      <c r="V27" s="77"/>
      <c r="W27" s="77"/>
    </row>
    <row r="28" ht="38" customHeight="1" spans="1:23">
      <c r="A28" s="69" t="s">
        <v>286</v>
      </c>
      <c r="B28" s="69" t="s">
        <v>331</v>
      </c>
      <c r="C28" s="69" t="s">
        <v>332</v>
      </c>
      <c r="D28" s="69" t="s">
        <v>70</v>
      </c>
      <c r="E28" s="69" t="s">
        <v>135</v>
      </c>
      <c r="F28" s="69" t="s">
        <v>136</v>
      </c>
      <c r="G28" s="69" t="s">
        <v>329</v>
      </c>
      <c r="H28" s="69" t="s">
        <v>330</v>
      </c>
      <c r="I28" s="77">
        <v>200000</v>
      </c>
      <c r="J28" s="77">
        <v>200000</v>
      </c>
      <c r="K28" s="107">
        <v>200000</v>
      </c>
      <c r="L28" s="77"/>
      <c r="M28" s="77"/>
      <c r="N28" s="77"/>
      <c r="O28" s="77"/>
      <c r="P28" s="77"/>
      <c r="Q28" s="77"/>
      <c r="R28" s="77"/>
      <c r="S28" s="77"/>
      <c r="T28" s="77"/>
      <c r="U28" s="77"/>
      <c r="V28" s="77"/>
      <c r="W28" s="77"/>
    </row>
    <row r="29" ht="18.75" customHeight="1" spans="1:23">
      <c r="A29" s="32" t="s">
        <v>191</v>
      </c>
      <c r="B29" s="33"/>
      <c r="C29" s="33"/>
      <c r="D29" s="33"/>
      <c r="E29" s="33"/>
      <c r="F29" s="33"/>
      <c r="G29" s="33"/>
      <c r="H29" s="34"/>
      <c r="I29" s="77">
        <v>35219967.17</v>
      </c>
      <c r="J29" s="77">
        <v>12360600</v>
      </c>
      <c r="K29" s="107">
        <v>12360600</v>
      </c>
      <c r="L29" s="77">
        <v>18837200</v>
      </c>
      <c r="M29" s="77"/>
      <c r="N29" s="77"/>
      <c r="O29" s="77"/>
      <c r="P29" s="77"/>
      <c r="Q29" s="77"/>
      <c r="R29" s="77">
        <v>4022167.17</v>
      </c>
      <c r="S29" s="77"/>
      <c r="T29" s="77"/>
      <c r="U29" s="77"/>
      <c r="V29" s="77"/>
      <c r="W29" s="77">
        <v>4022167.17</v>
      </c>
    </row>
  </sheetData>
  <mergeCells count="28">
    <mergeCell ref="A2:W2"/>
    <mergeCell ref="A3:H3"/>
    <mergeCell ref="J4:M4"/>
    <mergeCell ref="N4:P4"/>
    <mergeCell ref="R4:W4"/>
    <mergeCell ref="A29:H2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9" scale="3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pageSetUpPr fitToPage="1"/>
  </sheetPr>
  <dimension ref="A1:J73"/>
  <sheetViews>
    <sheetView showZeros="0" topLeftCell="A25" workbookViewId="0">
      <selection activeCell="L67" sqref="L67"/>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14.5" customWidth="1"/>
    <col min="8" max="8" width="12.125" customWidth="1"/>
    <col min="9" max="9" width="13.425" customWidth="1"/>
    <col min="10" max="10" width="22" customWidth="1"/>
  </cols>
  <sheetData>
    <row r="1" ht="18" customHeight="1" spans="10:10">
      <c r="J1" s="2" t="s">
        <v>333</v>
      </c>
    </row>
    <row r="2" ht="39.75" customHeight="1" spans="1:10">
      <c r="A2" s="65" t="str">
        <f>"2026"&amp;"年部门项目支出绩效目标表"</f>
        <v>2026年部门项目支出绩效目标表</v>
      </c>
      <c r="B2" s="3"/>
      <c r="C2" s="3"/>
      <c r="D2" s="3"/>
      <c r="E2" s="3"/>
      <c r="F2" s="66"/>
      <c r="G2" s="3"/>
      <c r="H2" s="66"/>
      <c r="I2" s="66"/>
      <c r="J2" s="3"/>
    </row>
    <row r="3" ht="26" customHeight="1" spans="1:1">
      <c r="A3" s="4" t="str">
        <f>"单位名称："&amp;"嵩明杨林经济技术开发区管理委员会"</f>
        <v>单位名称：嵩明杨林经济技术开发区管理委员会</v>
      </c>
    </row>
    <row r="4" ht="44.25" customHeight="1" spans="1:10">
      <c r="A4" s="67" t="s">
        <v>203</v>
      </c>
      <c r="B4" s="67" t="s">
        <v>334</v>
      </c>
      <c r="C4" s="67" t="s">
        <v>335</v>
      </c>
      <c r="D4" s="67" t="s">
        <v>336</v>
      </c>
      <c r="E4" s="67" t="s">
        <v>337</v>
      </c>
      <c r="F4" s="68" t="s">
        <v>338</v>
      </c>
      <c r="G4" s="67" t="s">
        <v>339</v>
      </c>
      <c r="H4" s="68" t="s">
        <v>340</v>
      </c>
      <c r="I4" s="68" t="s">
        <v>341</v>
      </c>
      <c r="J4" s="67" t="s">
        <v>342</v>
      </c>
    </row>
    <row r="5" ht="18.75" customHeight="1" spans="1:10">
      <c r="A5" s="149">
        <v>1</v>
      </c>
      <c r="B5" s="149">
        <v>2</v>
      </c>
      <c r="C5" s="149">
        <v>3</v>
      </c>
      <c r="D5" s="149">
        <v>4</v>
      </c>
      <c r="E5" s="149">
        <v>5</v>
      </c>
      <c r="F5" s="36">
        <v>6</v>
      </c>
      <c r="G5" s="149">
        <v>7</v>
      </c>
      <c r="H5" s="36">
        <v>8</v>
      </c>
      <c r="I5" s="36">
        <v>9</v>
      </c>
      <c r="J5" s="149">
        <v>10</v>
      </c>
    </row>
    <row r="6" ht="42" customHeight="1" spans="1:10">
      <c r="A6" s="29" t="s">
        <v>70</v>
      </c>
      <c r="B6" s="69"/>
      <c r="C6" s="69"/>
      <c r="D6" s="69"/>
      <c r="E6" s="54"/>
      <c r="F6" s="70"/>
      <c r="G6" s="54"/>
      <c r="H6" s="70"/>
      <c r="I6" s="70"/>
      <c r="J6" s="54"/>
    </row>
    <row r="7" ht="42" customHeight="1" spans="1:10">
      <c r="A7" s="150" t="s">
        <v>70</v>
      </c>
      <c r="B7" s="20"/>
      <c r="C7" s="20"/>
      <c r="D7" s="20"/>
      <c r="E7" s="29"/>
      <c r="F7" s="20"/>
      <c r="G7" s="29"/>
      <c r="H7" s="20"/>
      <c r="I7" s="20"/>
      <c r="J7" s="29"/>
    </row>
    <row r="8" ht="42" customHeight="1" spans="1:10">
      <c r="A8" s="151" t="s">
        <v>296</v>
      </c>
      <c r="B8" s="20" t="s">
        <v>343</v>
      </c>
      <c r="C8" s="20" t="s">
        <v>344</v>
      </c>
      <c r="D8" s="20" t="s">
        <v>345</v>
      </c>
      <c r="E8" s="29" t="s">
        <v>346</v>
      </c>
      <c r="F8" s="20" t="s">
        <v>347</v>
      </c>
      <c r="G8" s="29" t="s">
        <v>348</v>
      </c>
      <c r="H8" s="20" t="s">
        <v>349</v>
      </c>
      <c r="I8" s="20" t="s">
        <v>350</v>
      </c>
      <c r="J8" s="29" t="s">
        <v>346</v>
      </c>
    </row>
    <row r="9" ht="42" customHeight="1" spans="1:10">
      <c r="A9" s="151" t="s">
        <v>296</v>
      </c>
      <c r="B9" s="20" t="s">
        <v>343</v>
      </c>
      <c r="C9" s="20" t="s">
        <v>351</v>
      </c>
      <c r="D9" s="20" t="s">
        <v>352</v>
      </c>
      <c r="E9" s="29" t="s">
        <v>353</v>
      </c>
      <c r="F9" s="20" t="s">
        <v>354</v>
      </c>
      <c r="G9" s="29" t="s">
        <v>355</v>
      </c>
      <c r="H9" s="20"/>
      <c r="I9" s="20" t="s">
        <v>356</v>
      </c>
      <c r="J9" s="29" t="s">
        <v>357</v>
      </c>
    </row>
    <row r="10" ht="42" customHeight="1" spans="1:10">
      <c r="A10" s="151" t="s">
        <v>296</v>
      </c>
      <c r="B10" s="20" t="s">
        <v>343</v>
      </c>
      <c r="C10" s="20" t="s">
        <v>358</v>
      </c>
      <c r="D10" s="20" t="s">
        <v>359</v>
      </c>
      <c r="E10" s="29" t="s">
        <v>359</v>
      </c>
      <c r="F10" s="20" t="s">
        <v>347</v>
      </c>
      <c r="G10" s="29" t="s">
        <v>348</v>
      </c>
      <c r="H10" s="20" t="s">
        <v>349</v>
      </c>
      <c r="I10" s="20" t="s">
        <v>350</v>
      </c>
      <c r="J10" s="29" t="s">
        <v>360</v>
      </c>
    </row>
    <row r="11" ht="42" customHeight="1" spans="1:10">
      <c r="A11" s="151" t="s">
        <v>328</v>
      </c>
      <c r="B11" s="20" t="s">
        <v>361</v>
      </c>
      <c r="C11" s="20" t="s">
        <v>344</v>
      </c>
      <c r="D11" s="20" t="s">
        <v>345</v>
      </c>
      <c r="E11" s="29" t="s">
        <v>362</v>
      </c>
      <c r="F11" s="20" t="s">
        <v>354</v>
      </c>
      <c r="G11" s="29" t="s">
        <v>363</v>
      </c>
      <c r="H11" s="20" t="s">
        <v>349</v>
      </c>
      <c r="I11" s="20" t="s">
        <v>350</v>
      </c>
      <c r="J11" s="29" t="s">
        <v>362</v>
      </c>
    </row>
    <row r="12" ht="42" customHeight="1" spans="1:10">
      <c r="A12" s="151" t="s">
        <v>328</v>
      </c>
      <c r="B12" s="20" t="s">
        <v>361</v>
      </c>
      <c r="C12" s="20" t="s">
        <v>351</v>
      </c>
      <c r="D12" s="20" t="s">
        <v>364</v>
      </c>
      <c r="E12" s="29" t="s">
        <v>365</v>
      </c>
      <c r="F12" s="20" t="s">
        <v>354</v>
      </c>
      <c r="G12" s="29" t="s">
        <v>355</v>
      </c>
      <c r="H12" s="20"/>
      <c r="I12" s="20" t="s">
        <v>356</v>
      </c>
      <c r="J12" s="29" t="s">
        <v>365</v>
      </c>
    </row>
    <row r="13" ht="42" customHeight="1" spans="1:10">
      <c r="A13" s="151" t="s">
        <v>328</v>
      </c>
      <c r="B13" s="20" t="s">
        <v>361</v>
      </c>
      <c r="C13" s="20" t="s">
        <v>358</v>
      </c>
      <c r="D13" s="20" t="s">
        <v>359</v>
      </c>
      <c r="E13" s="29" t="s">
        <v>366</v>
      </c>
      <c r="F13" s="20" t="s">
        <v>347</v>
      </c>
      <c r="G13" s="29" t="s">
        <v>348</v>
      </c>
      <c r="H13" s="20" t="s">
        <v>349</v>
      </c>
      <c r="I13" s="20" t="s">
        <v>350</v>
      </c>
      <c r="J13" s="29" t="s">
        <v>366</v>
      </c>
    </row>
    <row r="14" ht="42" customHeight="1" spans="1:10">
      <c r="A14" s="151" t="s">
        <v>328</v>
      </c>
      <c r="B14" s="20" t="s">
        <v>361</v>
      </c>
      <c r="C14" s="20" t="s">
        <v>367</v>
      </c>
      <c r="D14" s="20" t="s">
        <v>368</v>
      </c>
      <c r="E14" s="29" t="s">
        <v>369</v>
      </c>
      <c r="F14" s="20" t="s">
        <v>354</v>
      </c>
      <c r="G14" s="29" t="s">
        <v>370</v>
      </c>
      <c r="H14" s="20" t="s">
        <v>371</v>
      </c>
      <c r="I14" s="20" t="s">
        <v>350</v>
      </c>
      <c r="J14" s="29" t="s">
        <v>372</v>
      </c>
    </row>
    <row r="15" ht="84" customHeight="1" spans="1:10">
      <c r="A15" s="151" t="s">
        <v>288</v>
      </c>
      <c r="B15" s="20" t="s">
        <v>373</v>
      </c>
      <c r="C15" s="20" t="s">
        <v>344</v>
      </c>
      <c r="D15" s="20" t="s">
        <v>374</v>
      </c>
      <c r="E15" s="29" t="s">
        <v>375</v>
      </c>
      <c r="F15" s="20" t="s">
        <v>347</v>
      </c>
      <c r="G15" s="29" t="s">
        <v>376</v>
      </c>
      <c r="H15" s="20" t="s">
        <v>349</v>
      </c>
      <c r="I15" s="20" t="s">
        <v>350</v>
      </c>
      <c r="J15" s="29" t="s">
        <v>377</v>
      </c>
    </row>
    <row r="16" ht="84" customHeight="1" spans="1:10">
      <c r="A16" s="151" t="s">
        <v>288</v>
      </c>
      <c r="B16" s="20" t="s">
        <v>373</v>
      </c>
      <c r="C16" s="20" t="s">
        <v>351</v>
      </c>
      <c r="D16" s="20" t="s">
        <v>378</v>
      </c>
      <c r="E16" s="29" t="s">
        <v>379</v>
      </c>
      <c r="F16" s="20" t="s">
        <v>347</v>
      </c>
      <c r="G16" s="29" t="s">
        <v>85</v>
      </c>
      <c r="H16" s="20" t="s">
        <v>349</v>
      </c>
      <c r="I16" s="20" t="s">
        <v>350</v>
      </c>
      <c r="J16" s="29" t="s">
        <v>380</v>
      </c>
    </row>
    <row r="17" ht="53" customHeight="1" spans="1:10">
      <c r="A17" s="151" t="s">
        <v>288</v>
      </c>
      <c r="B17" s="20" t="s">
        <v>373</v>
      </c>
      <c r="C17" s="20" t="s">
        <v>358</v>
      </c>
      <c r="D17" s="20" t="s">
        <v>359</v>
      </c>
      <c r="E17" s="29" t="s">
        <v>381</v>
      </c>
      <c r="F17" s="20" t="s">
        <v>347</v>
      </c>
      <c r="G17" s="29" t="s">
        <v>382</v>
      </c>
      <c r="H17" s="20" t="s">
        <v>349</v>
      </c>
      <c r="I17" s="20" t="s">
        <v>350</v>
      </c>
      <c r="J17" s="29" t="s">
        <v>383</v>
      </c>
    </row>
    <row r="18" ht="42" customHeight="1" spans="1:10">
      <c r="A18" s="151" t="s">
        <v>332</v>
      </c>
      <c r="B18" s="20" t="s">
        <v>384</v>
      </c>
      <c r="C18" s="20" t="s">
        <v>344</v>
      </c>
      <c r="D18" s="20" t="s">
        <v>345</v>
      </c>
      <c r="E18" s="29" t="s">
        <v>362</v>
      </c>
      <c r="F18" s="20" t="s">
        <v>354</v>
      </c>
      <c r="G18" s="29" t="s">
        <v>363</v>
      </c>
      <c r="H18" s="20" t="s">
        <v>349</v>
      </c>
      <c r="I18" s="20" t="s">
        <v>350</v>
      </c>
      <c r="J18" s="29" t="s">
        <v>385</v>
      </c>
    </row>
    <row r="19" ht="42" customHeight="1" spans="1:10">
      <c r="A19" s="151" t="s">
        <v>332</v>
      </c>
      <c r="B19" s="20" t="s">
        <v>384</v>
      </c>
      <c r="C19" s="20" t="s">
        <v>351</v>
      </c>
      <c r="D19" s="20" t="s">
        <v>364</v>
      </c>
      <c r="E19" s="29" t="s">
        <v>365</v>
      </c>
      <c r="F19" s="20" t="s">
        <v>354</v>
      </c>
      <c r="G19" s="29" t="s">
        <v>355</v>
      </c>
      <c r="H19" s="20"/>
      <c r="I19" s="20" t="s">
        <v>356</v>
      </c>
      <c r="J19" s="29" t="s">
        <v>386</v>
      </c>
    </row>
    <row r="20" ht="42" customHeight="1" spans="1:10">
      <c r="A20" s="151" t="s">
        <v>332</v>
      </c>
      <c r="B20" s="20" t="s">
        <v>384</v>
      </c>
      <c r="C20" s="20" t="s">
        <v>358</v>
      </c>
      <c r="D20" s="20" t="s">
        <v>359</v>
      </c>
      <c r="E20" s="29" t="s">
        <v>366</v>
      </c>
      <c r="F20" s="20" t="s">
        <v>347</v>
      </c>
      <c r="G20" s="29" t="s">
        <v>348</v>
      </c>
      <c r="H20" s="20" t="s">
        <v>349</v>
      </c>
      <c r="I20" s="20" t="s">
        <v>350</v>
      </c>
      <c r="J20" s="29" t="s">
        <v>387</v>
      </c>
    </row>
    <row r="21" ht="42" customHeight="1" spans="1:10">
      <c r="A21" s="151" t="s">
        <v>332</v>
      </c>
      <c r="B21" s="20" t="s">
        <v>384</v>
      </c>
      <c r="C21" s="20" t="s">
        <v>367</v>
      </c>
      <c r="D21" s="20" t="s">
        <v>368</v>
      </c>
      <c r="E21" s="29" t="s">
        <v>369</v>
      </c>
      <c r="F21" s="20" t="s">
        <v>354</v>
      </c>
      <c r="G21" s="29" t="s">
        <v>388</v>
      </c>
      <c r="H21" s="20" t="s">
        <v>371</v>
      </c>
      <c r="I21" s="20" t="s">
        <v>350</v>
      </c>
      <c r="J21" s="29" t="s">
        <v>389</v>
      </c>
    </row>
    <row r="22" ht="42" customHeight="1" spans="1:10">
      <c r="A22" s="151" t="s">
        <v>290</v>
      </c>
      <c r="B22" s="20" t="s">
        <v>390</v>
      </c>
      <c r="C22" s="20" t="s">
        <v>344</v>
      </c>
      <c r="D22" s="20" t="s">
        <v>391</v>
      </c>
      <c r="E22" s="29" t="s">
        <v>392</v>
      </c>
      <c r="F22" s="20" t="s">
        <v>347</v>
      </c>
      <c r="G22" s="29" t="s">
        <v>348</v>
      </c>
      <c r="H22" s="20" t="s">
        <v>349</v>
      </c>
      <c r="I22" s="20" t="s">
        <v>350</v>
      </c>
      <c r="J22" s="29" t="s">
        <v>392</v>
      </c>
    </row>
    <row r="23" ht="76" customHeight="1" spans="1:10">
      <c r="A23" s="151" t="s">
        <v>290</v>
      </c>
      <c r="B23" s="20" t="s">
        <v>390</v>
      </c>
      <c r="C23" s="20" t="s">
        <v>351</v>
      </c>
      <c r="D23" s="20" t="s">
        <v>364</v>
      </c>
      <c r="E23" s="29" t="s">
        <v>393</v>
      </c>
      <c r="F23" s="20" t="s">
        <v>347</v>
      </c>
      <c r="G23" s="29" t="s">
        <v>348</v>
      </c>
      <c r="H23" s="20" t="s">
        <v>349</v>
      </c>
      <c r="I23" s="20" t="s">
        <v>350</v>
      </c>
      <c r="J23" s="29" t="s">
        <v>394</v>
      </c>
    </row>
    <row r="24" ht="76" customHeight="1" spans="1:10">
      <c r="A24" s="151" t="s">
        <v>290</v>
      </c>
      <c r="B24" s="20" t="s">
        <v>390</v>
      </c>
      <c r="C24" s="20" t="s">
        <v>358</v>
      </c>
      <c r="D24" s="20" t="s">
        <v>359</v>
      </c>
      <c r="E24" s="29" t="s">
        <v>395</v>
      </c>
      <c r="F24" s="20" t="s">
        <v>347</v>
      </c>
      <c r="G24" s="29" t="s">
        <v>348</v>
      </c>
      <c r="H24" s="20" t="s">
        <v>349</v>
      </c>
      <c r="I24" s="20" t="s">
        <v>350</v>
      </c>
      <c r="J24" s="29" t="s">
        <v>396</v>
      </c>
    </row>
    <row r="25" ht="42" customHeight="1" spans="1:10">
      <c r="A25" s="151" t="s">
        <v>322</v>
      </c>
      <c r="B25" s="20" t="s">
        <v>397</v>
      </c>
      <c r="C25" s="20" t="s">
        <v>344</v>
      </c>
      <c r="D25" s="20" t="s">
        <v>345</v>
      </c>
      <c r="E25" s="29" t="s">
        <v>398</v>
      </c>
      <c r="F25" s="20" t="s">
        <v>354</v>
      </c>
      <c r="G25" s="29" t="s">
        <v>363</v>
      </c>
      <c r="H25" s="20" t="s">
        <v>349</v>
      </c>
      <c r="I25" s="20" t="s">
        <v>350</v>
      </c>
      <c r="J25" s="29" t="s">
        <v>399</v>
      </c>
    </row>
    <row r="26" ht="42" customHeight="1" spans="1:10">
      <c r="A26" s="151" t="s">
        <v>322</v>
      </c>
      <c r="B26" s="20" t="s">
        <v>397</v>
      </c>
      <c r="C26" s="20" t="s">
        <v>351</v>
      </c>
      <c r="D26" s="20" t="s">
        <v>364</v>
      </c>
      <c r="E26" s="29" t="s">
        <v>400</v>
      </c>
      <c r="F26" s="20" t="s">
        <v>347</v>
      </c>
      <c r="G26" s="29" t="s">
        <v>348</v>
      </c>
      <c r="H26" s="20" t="s">
        <v>349</v>
      </c>
      <c r="I26" s="20" t="s">
        <v>350</v>
      </c>
      <c r="J26" s="29" t="s">
        <v>401</v>
      </c>
    </row>
    <row r="27" ht="42" customHeight="1" spans="1:10">
      <c r="A27" s="151" t="s">
        <v>322</v>
      </c>
      <c r="B27" s="20" t="s">
        <v>397</v>
      </c>
      <c r="C27" s="20" t="s">
        <v>358</v>
      </c>
      <c r="D27" s="20" t="s">
        <v>359</v>
      </c>
      <c r="E27" s="29" t="s">
        <v>395</v>
      </c>
      <c r="F27" s="20" t="s">
        <v>347</v>
      </c>
      <c r="G27" s="29" t="s">
        <v>348</v>
      </c>
      <c r="H27" s="20" t="s">
        <v>349</v>
      </c>
      <c r="I27" s="20" t="s">
        <v>350</v>
      </c>
      <c r="J27" s="29" t="s">
        <v>402</v>
      </c>
    </row>
    <row r="28" ht="90" customHeight="1" spans="1:10">
      <c r="A28" s="151" t="s">
        <v>310</v>
      </c>
      <c r="B28" s="20" t="s">
        <v>403</v>
      </c>
      <c r="C28" s="20" t="s">
        <v>344</v>
      </c>
      <c r="D28" s="20" t="s">
        <v>391</v>
      </c>
      <c r="E28" s="29" t="s">
        <v>404</v>
      </c>
      <c r="F28" s="20" t="s">
        <v>347</v>
      </c>
      <c r="G28" s="29" t="s">
        <v>405</v>
      </c>
      <c r="H28" s="20" t="s">
        <v>349</v>
      </c>
      <c r="I28" s="20" t="s">
        <v>350</v>
      </c>
      <c r="J28" s="29" t="s">
        <v>406</v>
      </c>
    </row>
    <row r="29" ht="42" customHeight="1" spans="1:10">
      <c r="A29" s="151" t="s">
        <v>310</v>
      </c>
      <c r="B29" s="20" t="s">
        <v>403</v>
      </c>
      <c r="C29" s="20" t="s">
        <v>351</v>
      </c>
      <c r="D29" s="20" t="s">
        <v>378</v>
      </c>
      <c r="E29" s="29" t="s">
        <v>407</v>
      </c>
      <c r="F29" s="20" t="s">
        <v>347</v>
      </c>
      <c r="G29" s="29" t="s">
        <v>348</v>
      </c>
      <c r="H29" s="20" t="s">
        <v>349</v>
      </c>
      <c r="I29" s="20" t="s">
        <v>350</v>
      </c>
      <c r="J29" s="29" t="s">
        <v>408</v>
      </c>
    </row>
    <row r="30" ht="42" customHeight="1" spans="1:10">
      <c r="A30" s="151" t="s">
        <v>310</v>
      </c>
      <c r="B30" s="20" t="s">
        <v>403</v>
      </c>
      <c r="C30" s="20" t="s">
        <v>358</v>
      </c>
      <c r="D30" s="20" t="s">
        <v>359</v>
      </c>
      <c r="E30" s="29" t="s">
        <v>409</v>
      </c>
      <c r="F30" s="20" t="s">
        <v>347</v>
      </c>
      <c r="G30" s="29" t="s">
        <v>405</v>
      </c>
      <c r="H30" s="20" t="s">
        <v>349</v>
      </c>
      <c r="I30" s="20" t="s">
        <v>350</v>
      </c>
      <c r="J30" s="29" t="s">
        <v>410</v>
      </c>
    </row>
    <row r="31" ht="42" customHeight="1" spans="1:10">
      <c r="A31" s="151" t="s">
        <v>320</v>
      </c>
      <c r="B31" s="20" t="s">
        <v>411</v>
      </c>
      <c r="C31" s="20" t="s">
        <v>344</v>
      </c>
      <c r="D31" s="20" t="s">
        <v>391</v>
      </c>
      <c r="E31" s="29" t="s">
        <v>412</v>
      </c>
      <c r="F31" s="20" t="s">
        <v>347</v>
      </c>
      <c r="G31" s="29" t="s">
        <v>413</v>
      </c>
      <c r="H31" s="20" t="s">
        <v>414</v>
      </c>
      <c r="I31" s="20" t="s">
        <v>350</v>
      </c>
      <c r="J31" s="29" t="s">
        <v>415</v>
      </c>
    </row>
    <row r="32" ht="69" customHeight="1" spans="1:10">
      <c r="A32" s="151" t="s">
        <v>320</v>
      </c>
      <c r="B32" s="20" t="s">
        <v>411</v>
      </c>
      <c r="C32" s="20" t="s">
        <v>351</v>
      </c>
      <c r="D32" s="20" t="s">
        <v>364</v>
      </c>
      <c r="E32" s="29" t="s">
        <v>416</v>
      </c>
      <c r="F32" s="20" t="s">
        <v>347</v>
      </c>
      <c r="G32" s="29" t="s">
        <v>382</v>
      </c>
      <c r="H32" s="20" t="s">
        <v>349</v>
      </c>
      <c r="I32" s="20" t="s">
        <v>350</v>
      </c>
      <c r="J32" s="29" t="s">
        <v>417</v>
      </c>
    </row>
    <row r="33" ht="42" customHeight="1" spans="1:10">
      <c r="A33" s="151" t="s">
        <v>320</v>
      </c>
      <c r="B33" s="20" t="s">
        <v>411</v>
      </c>
      <c r="C33" s="20" t="s">
        <v>358</v>
      </c>
      <c r="D33" s="20" t="s">
        <v>359</v>
      </c>
      <c r="E33" s="29" t="s">
        <v>395</v>
      </c>
      <c r="F33" s="20" t="s">
        <v>347</v>
      </c>
      <c r="G33" s="29" t="s">
        <v>348</v>
      </c>
      <c r="H33" s="20" t="s">
        <v>349</v>
      </c>
      <c r="I33" s="20" t="s">
        <v>350</v>
      </c>
      <c r="J33" s="29" t="s">
        <v>418</v>
      </c>
    </row>
    <row r="34" ht="72" customHeight="1" spans="1:10">
      <c r="A34" s="151" t="s">
        <v>316</v>
      </c>
      <c r="B34" s="20" t="s">
        <v>419</v>
      </c>
      <c r="C34" s="20" t="s">
        <v>344</v>
      </c>
      <c r="D34" s="20" t="s">
        <v>345</v>
      </c>
      <c r="E34" s="29" t="s">
        <v>420</v>
      </c>
      <c r="F34" s="20" t="s">
        <v>347</v>
      </c>
      <c r="G34" s="29" t="s">
        <v>348</v>
      </c>
      <c r="H34" s="20" t="s">
        <v>349</v>
      </c>
      <c r="I34" s="20" t="s">
        <v>350</v>
      </c>
      <c r="J34" s="29" t="s">
        <v>421</v>
      </c>
    </row>
    <row r="35" ht="42" customHeight="1" spans="1:10">
      <c r="A35" s="151" t="s">
        <v>316</v>
      </c>
      <c r="B35" s="20" t="s">
        <v>419</v>
      </c>
      <c r="C35" s="20" t="s">
        <v>351</v>
      </c>
      <c r="D35" s="20" t="s">
        <v>352</v>
      </c>
      <c r="E35" s="29" t="s">
        <v>422</v>
      </c>
      <c r="F35" s="20" t="s">
        <v>354</v>
      </c>
      <c r="G35" s="29" t="s">
        <v>423</v>
      </c>
      <c r="H35" s="20"/>
      <c r="I35" s="20" t="s">
        <v>356</v>
      </c>
      <c r="J35" s="29" t="s">
        <v>424</v>
      </c>
    </row>
    <row r="36" ht="42" customHeight="1" spans="1:10">
      <c r="A36" s="151" t="s">
        <v>316</v>
      </c>
      <c r="B36" s="20" t="s">
        <v>419</v>
      </c>
      <c r="C36" s="20" t="s">
        <v>358</v>
      </c>
      <c r="D36" s="20" t="s">
        <v>359</v>
      </c>
      <c r="E36" s="29" t="s">
        <v>425</v>
      </c>
      <c r="F36" s="20" t="s">
        <v>347</v>
      </c>
      <c r="G36" s="29" t="s">
        <v>348</v>
      </c>
      <c r="H36" s="20" t="s">
        <v>349</v>
      </c>
      <c r="I36" s="20" t="s">
        <v>350</v>
      </c>
      <c r="J36" s="29" t="s">
        <v>426</v>
      </c>
    </row>
    <row r="37" ht="42" customHeight="1" spans="1:10">
      <c r="A37" s="151" t="s">
        <v>292</v>
      </c>
      <c r="B37" s="20" t="s">
        <v>427</v>
      </c>
      <c r="C37" s="20" t="s">
        <v>344</v>
      </c>
      <c r="D37" s="20" t="s">
        <v>391</v>
      </c>
      <c r="E37" s="29" t="s">
        <v>428</v>
      </c>
      <c r="F37" s="20" t="s">
        <v>347</v>
      </c>
      <c r="G37" s="29" t="s">
        <v>348</v>
      </c>
      <c r="H37" s="20" t="s">
        <v>349</v>
      </c>
      <c r="I37" s="20" t="s">
        <v>350</v>
      </c>
      <c r="J37" s="29" t="s">
        <v>428</v>
      </c>
    </row>
    <row r="38" ht="42" customHeight="1" spans="1:10">
      <c r="A38" s="151" t="s">
        <v>292</v>
      </c>
      <c r="B38" s="20" t="s">
        <v>427</v>
      </c>
      <c r="C38" s="20" t="s">
        <v>351</v>
      </c>
      <c r="D38" s="20" t="s">
        <v>378</v>
      </c>
      <c r="E38" s="29" t="s">
        <v>429</v>
      </c>
      <c r="F38" s="20" t="s">
        <v>347</v>
      </c>
      <c r="G38" s="29" t="s">
        <v>348</v>
      </c>
      <c r="H38" s="20" t="s">
        <v>349</v>
      </c>
      <c r="I38" s="20" t="s">
        <v>350</v>
      </c>
      <c r="J38" s="29" t="s">
        <v>430</v>
      </c>
    </row>
    <row r="39" ht="42" customHeight="1" spans="1:10">
      <c r="A39" s="151" t="s">
        <v>292</v>
      </c>
      <c r="B39" s="20" t="s">
        <v>427</v>
      </c>
      <c r="C39" s="20" t="s">
        <v>358</v>
      </c>
      <c r="D39" s="20" t="s">
        <v>359</v>
      </c>
      <c r="E39" s="29" t="s">
        <v>359</v>
      </c>
      <c r="F39" s="20" t="s">
        <v>347</v>
      </c>
      <c r="G39" s="29" t="s">
        <v>348</v>
      </c>
      <c r="H39" s="20" t="s">
        <v>349</v>
      </c>
      <c r="I39" s="20" t="s">
        <v>350</v>
      </c>
      <c r="J39" s="29" t="s">
        <v>360</v>
      </c>
    </row>
    <row r="40" ht="42" customHeight="1" spans="1:10">
      <c r="A40" s="151" t="s">
        <v>304</v>
      </c>
      <c r="B40" s="20" t="s">
        <v>431</v>
      </c>
      <c r="C40" s="20" t="s">
        <v>344</v>
      </c>
      <c r="D40" s="20" t="s">
        <v>391</v>
      </c>
      <c r="E40" s="29" t="s">
        <v>432</v>
      </c>
      <c r="F40" s="20" t="s">
        <v>347</v>
      </c>
      <c r="G40" s="29" t="s">
        <v>433</v>
      </c>
      <c r="H40" s="20" t="s">
        <v>434</v>
      </c>
      <c r="I40" s="20" t="s">
        <v>350</v>
      </c>
      <c r="J40" s="29" t="s">
        <v>435</v>
      </c>
    </row>
    <row r="41" ht="42" customHeight="1" spans="1:10">
      <c r="A41" s="151" t="s">
        <v>304</v>
      </c>
      <c r="B41" s="20" t="s">
        <v>431</v>
      </c>
      <c r="C41" s="20" t="s">
        <v>344</v>
      </c>
      <c r="D41" s="20" t="s">
        <v>374</v>
      </c>
      <c r="E41" s="29" t="s">
        <v>436</v>
      </c>
      <c r="F41" s="20" t="s">
        <v>347</v>
      </c>
      <c r="G41" s="29" t="s">
        <v>437</v>
      </c>
      <c r="H41" s="20" t="s">
        <v>438</v>
      </c>
      <c r="I41" s="20" t="s">
        <v>350</v>
      </c>
      <c r="J41" s="29" t="s">
        <v>439</v>
      </c>
    </row>
    <row r="42" ht="42" customHeight="1" spans="1:10">
      <c r="A42" s="151" t="s">
        <v>304</v>
      </c>
      <c r="B42" s="20" t="s">
        <v>431</v>
      </c>
      <c r="C42" s="20" t="s">
        <v>344</v>
      </c>
      <c r="D42" s="20" t="s">
        <v>345</v>
      </c>
      <c r="E42" s="29" t="s">
        <v>440</v>
      </c>
      <c r="F42" s="20" t="s">
        <v>347</v>
      </c>
      <c r="G42" s="29" t="s">
        <v>382</v>
      </c>
      <c r="H42" s="20" t="s">
        <v>349</v>
      </c>
      <c r="I42" s="20" t="s">
        <v>350</v>
      </c>
      <c r="J42" s="29" t="s">
        <v>441</v>
      </c>
    </row>
    <row r="43" ht="42" customHeight="1" spans="1:10">
      <c r="A43" s="151" t="s">
        <v>304</v>
      </c>
      <c r="B43" s="20" t="s">
        <v>431</v>
      </c>
      <c r="C43" s="20" t="s">
        <v>351</v>
      </c>
      <c r="D43" s="20" t="s">
        <v>378</v>
      </c>
      <c r="E43" s="29" t="s">
        <v>442</v>
      </c>
      <c r="F43" s="20" t="s">
        <v>347</v>
      </c>
      <c r="G43" s="29" t="s">
        <v>88</v>
      </c>
      <c r="H43" s="20" t="s">
        <v>349</v>
      </c>
      <c r="I43" s="20" t="s">
        <v>350</v>
      </c>
      <c r="J43" s="29" t="s">
        <v>443</v>
      </c>
    </row>
    <row r="44" ht="42" customHeight="1" spans="1:10">
      <c r="A44" s="151" t="s">
        <v>304</v>
      </c>
      <c r="B44" s="20" t="s">
        <v>431</v>
      </c>
      <c r="C44" s="20" t="s">
        <v>351</v>
      </c>
      <c r="D44" s="20" t="s">
        <v>352</v>
      </c>
      <c r="E44" s="29" t="s">
        <v>444</v>
      </c>
      <c r="F44" s="20" t="s">
        <v>354</v>
      </c>
      <c r="G44" s="29" t="s">
        <v>445</v>
      </c>
      <c r="H44" s="20"/>
      <c r="I44" s="20" t="s">
        <v>356</v>
      </c>
      <c r="J44" s="29" t="s">
        <v>446</v>
      </c>
    </row>
    <row r="45" ht="42" customHeight="1" spans="1:10">
      <c r="A45" s="151" t="s">
        <v>304</v>
      </c>
      <c r="B45" s="20" t="s">
        <v>431</v>
      </c>
      <c r="C45" s="20" t="s">
        <v>351</v>
      </c>
      <c r="D45" s="20" t="s">
        <v>364</v>
      </c>
      <c r="E45" s="29" t="s">
        <v>447</v>
      </c>
      <c r="F45" s="20" t="s">
        <v>354</v>
      </c>
      <c r="G45" s="29" t="s">
        <v>445</v>
      </c>
      <c r="H45" s="20"/>
      <c r="I45" s="20" t="s">
        <v>356</v>
      </c>
      <c r="J45" s="29" t="s">
        <v>448</v>
      </c>
    </row>
    <row r="46" ht="42" customHeight="1" spans="1:10">
      <c r="A46" s="151" t="s">
        <v>304</v>
      </c>
      <c r="B46" s="20" t="s">
        <v>431</v>
      </c>
      <c r="C46" s="20" t="s">
        <v>358</v>
      </c>
      <c r="D46" s="20" t="s">
        <v>359</v>
      </c>
      <c r="E46" s="29" t="s">
        <v>449</v>
      </c>
      <c r="F46" s="20" t="s">
        <v>347</v>
      </c>
      <c r="G46" s="29" t="s">
        <v>348</v>
      </c>
      <c r="H46" s="20" t="s">
        <v>349</v>
      </c>
      <c r="I46" s="20" t="s">
        <v>350</v>
      </c>
      <c r="J46" s="29" t="s">
        <v>450</v>
      </c>
    </row>
    <row r="47" ht="42" customHeight="1" spans="1:10">
      <c r="A47" s="151" t="s">
        <v>300</v>
      </c>
      <c r="B47" s="20" t="s">
        <v>451</v>
      </c>
      <c r="C47" s="20" t="s">
        <v>344</v>
      </c>
      <c r="D47" s="20" t="s">
        <v>345</v>
      </c>
      <c r="E47" s="29" t="s">
        <v>428</v>
      </c>
      <c r="F47" s="20" t="s">
        <v>354</v>
      </c>
      <c r="G47" s="29" t="s">
        <v>363</v>
      </c>
      <c r="H47" s="20" t="s">
        <v>349</v>
      </c>
      <c r="I47" s="20" t="s">
        <v>350</v>
      </c>
      <c r="J47" s="29" t="s">
        <v>452</v>
      </c>
    </row>
    <row r="48" ht="42" customHeight="1" spans="1:10">
      <c r="A48" s="151" t="s">
        <v>300</v>
      </c>
      <c r="B48" s="20" t="s">
        <v>451</v>
      </c>
      <c r="C48" s="20" t="s">
        <v>351</v>
      </c>
      <c r="D48" s="20" t="s">
        <v>364</v>
      </c>
      <c r="E48" s="29" t="s">
        <v>429</v>
      </c>
      <c r="F48" s="20" t="s">
        <v>354</v>
      </c>
      <c r="G48" s="29" t="s">
        <v>453</v>
      </c>
      <c r="H48" s="20"/>
      <c r="I48" s="20" t="s">
        <v>356</v>
      </c>
      <c r="J48" s="29" t="s">
        <v>454</v>
      </c>
    </row>
    <row r="49" ht="42" customHeight="1" spans="1:10">
      <c r="A49" s="151" t="s">
        <v>300</v>
      </c>
      <c r="B49" s="20" t="s">
        <v>451</v>
      </c>
      <c r="C49" s="20" t="s">
        <v>358</v>
      </c>
      <c r="D49" s="20" t="s">
        <v>359</v>
      </c>
      <c r="E49" s="29" t="s">
        <v>455</v>
      </c>
      <c r="F49" s="20" t="s">
        <v>347</v>
      </c>
      <c r="G49" s="29" t="s">
        <v>348</v>
      </c>
      <c r="H49" s="20" t="s">
        <v>349</v>
      </c>
      <c r="I49" s="20" t="s">
        <v>350</v>
      </c>
      <c r="J49" s="29" t="s">
        <v>455</v>
      </c>
    </row>
    <row r="50" ht="42" customHeight="1" spans="1:10">
      <c r="A50" s="151" t="s">
        <v>318</v>
      </c>
      <c r="B50" s="20" t="s">
        <v>456</v>
      </c>
      <c r="C50" s="20" t="s">
        <v>344</v>
      </c>
      <c r="D50" s="20" t="s">
        <v>391</v>
      </c>
      <c r="E50" s="29" t="s">
        <v>457</v>
      </c>
      <c r="F50" s="20" t="s">
        <v>354</v>
      </c>
      <c r="G50" s="29" t="s">
        <v>85</v>
      </c>
      <c r="H50" s="20" t="s">
        <v>458</v>
      </c>
      <c r="I50" s="20" t="s">
        <v>350</v>
      </c>
      <c r="J50" s="29" t="s">
        <v>457</v>
      </c>
    </row>
    <row r="51" ht="42" customHeight="1" spans="1:10">
      <c r="A51" s="151" t="s">
        <v>318</v>
      </c>
      <c r="B51" s="20" t="s">
        <v>456</v>
      </c>
      <c r="C51" s="20" t="s">
        <v>351</v>
      </c>
      <c r="D51" s="20" t="s">
        <v>364</v>
      </c>
      <c r="E51" s="29" t="s">
        <v>459</v>
      </c>
      <c r="F51" s="20" t="s">
        <v>347</v>
      </c>
      <c r="G51" s="29" t="s">
        <v>348</v>
      </c>
      <c r="H51" s="20" t="s">
        <v>349</v>
      </c>
      <c r="I51" s="20" t="s">
        <v>350</v>
      </c>
      <c r="J51" s="29" t="s">
        <v>459</v>
      </c>
    </row>
    <row r="52" ht="42" customHeight="1" spans="1:10">
      <c r="A52" s="151" t="s">
        <v>318</v>
      </c>
      <c r="B52" s="20" t="s">
        <v>456</v>
      </c>
      <c r="C52" s="20" t="s">
        <v>358</v>
      </c>
      <c r="D52" s="20" t="s">
        <v>359</v>
      </c>
      <c r="E52" s="29" t="s">
        <v>455</v>
      </c>
      <c r="F52" s="20" t="s">
        <v>347</v>
      </c>
      <c r="G52" s="29" t="s">
        <v>348</v>
      </c>
      <c r="H52" s="20" t="s">
        <v>349</v>
      </c>
      <c r="I52" s="20" t="s">
        <v>350</v>
      </c>
      <c r="J52" s="29" t="s">
        <v>460</v>
      </c>
    </row>
    <row r="53" ht="42" customHeight="1" spans="1:10">
      <c r="A53" s="151" t="s">
        <v>308</v>
      </c>
      <c r="B53" s="20" t="s">
        <v>461</v>
      </c>
      <c r="C53" s="20" t="s">
        <v>344</v>
      </c>
      <c r="D53" s="20" t="s">
        <v>345</v>
      </c>
      <c r="E53" s="29" t="s">
        <v>462</v>
      </c>
      <c r="F53" s="20" t="s">
        <v>347</v>
      </c>
      <c r="G53" s="29" t="s">
        <v>348</v>
      </c>
      <c r="H53" s="20" t="s">
        <v>349</v>
      </c>
      <c r="I53" s="20" t="s">
        <v>350</v>
      </c>
      <c r="J53" s="29" t="s">
        <v>463</v>
      </c>
    </row>
    <row r="54" ht="42" customHeight="1" spans="1:10">
      <c r="A54" s="151" t="s">
        <v>308</v>
      </c>
      <c r="B54" s="20" t="s">
        <v>461</v>
      </c>
      <c r="C54" s="20" t="s">
        <v>351</v>
      </c>
      <c r="D54" s="20" t="s">
        <v>378</v>
      </c>
      <c r="E54" s="29" t="s">
        <v>464</v>
      </c>
      <c r="F54" s="20" t="s">
        <v>354</v>
      </c>
      <c r="G54" s="29" t="s">
        <v>465</v>
      </c>
      <c r="H54" s="20"/>
      <c r="I54" s="20" t="s">
        <v>356</v>
      </c>
      <c r="J54" s="29" t="s">
        <v>466</v>
      </c>
    </row>
    <row r="55" ht="42" customHeight="1" spans="1:10">
      <c r="A55" s="151" t="s">
        <v>308</v>
      </c>
      <c r="B55" s="20" t="s">
        <v>461</v>
      </c>
      <c r="C55" s="20" t="s">
        <v>358</v>
      </c>
      <c r="D55" s="20" t="s">
        <v>359</v>
      </c>
      <c r="E55" s="29" t="s">
        <v>359</v>
      </c>
      <c r="F55" s="20" t="s">
        <v>347</v>
      </c>
      <c r="G55" s="29" t="s">
        <v>348</v>
      </c>
      <c r="H55" s="20" t="s">
        <v>349</v>
      </c>
      <c r="I55" s="20" t="s">
        <v>350</v>
      </c>
      <c r="J55" s="29" t="s">
        <v>359</v>
      </c>
    </row>
    <row r="56" ht="42" customHeight="1" spans="1:10">
      <c r="A56" s="151" t="s">
        <v>298</v>
      </c>
      <c r="B56" s="20" t="s">
        <v>467</v>
      </c>
      <c r="C56" s="20" t="s">
        <v>344</v>
      </c>
      <c r="D56" s="20" t="s">
        <v>391</v>
      </c>
      <c r="E56" s="29" t="s">
        <v>468</v>
      </c>
      <c r="F56" s="20" t="s">
        <v>354</v>
      </c>
      <c r="G56" s="29" t="s">
        <v>469</v>
      </c>
      <c r="H56" s="20" t="s">
        <v>470</v>
      </c>
      <c r="I56" s="20" t="s">
        <v>350</v>
      </c>
      <c r="J56" s="29" t="s">
        <v>471</v>
      </c>
    </row>
    <row r="57" ht="42" customHeight="1" spans="1:10">
      <c r="A57" s="151" t="s">
        <v>298</v>
      </c>
      <c r="B57" s="20" t="s">
        <v>467</v>
      </c>
      <c r="C57" s="20" t="s">
        <v>351</v>
      </c>
      <c r="D57" s="20" t="s">
        <v>352</v>
      </c>
      <c r="E57" s="29" t="s">
        <v>472</v>
      </c>
      <c r="F57" s="20" t="s">
        <v>347</v>
      </c>
      <c r="G57" s="29" t="s">
        <v>348</v>
      </c>
      <c r="H57" s="20" t="s">
        <v>349</v>
      </c>
      <c r="I57" s="20" t="s">
        <v>350</v>
      </c>
      <c r="J57" s="29" t="s">
        <v>473</v>
      </c>
    </row>
    <row r="58" ht="42" customHeight="1" spans="1:10">
      <c r="A58" s="151" t="s">
        <v>298</v>
      </c>
      <c r="B58" s="20" t="s">
        <v>467</v>
      </c>
      <c r="C58" s="20" t="s">
        <v>358</v>
      </c>
      <c r="D58" s="20" t="s">
        <v>359</v>
      </c>
      <c r="E58" s="29" t="s">
        <v>455</v>
      </c>
      <c r="F58" s="20" t="s">
        <v>347</v>
      </c>
      <c r="G58" s="29" t="s">
        <v>348</v>
      </c>
      <c r="H58" s="20" t="s">
        <v>349</v>
      </c>
      <c r="I58" s="20" t="s">
        <v>350</v>
      </c>
      <c r="J58" s="29" t="s">
        <v>474</v>
      </c>
    </row>
    <row r="59" ht="42" customHeight="1" spans="1:10">
      <c r="A59" s="151" t="s">
        <v>306</v>
      </c>
      <c r="B59" s="20" t="s">
        <v>461</v>
      </c>
      <c r="C59" s="20" t="s">
        <v>344</v>
      </c>
      <c r="D59" s="20" t="s">
        <v>345</v>
      </c>
      <c r="E59" s="29" t="s">
        <v>462</v>
      </c>
      <c r="F59" s="20" t="s">
        <v>347</v>
      </c>
      <c r="G59" s="29" t="s">
        <v>348</v>
      </c>
      <c r="H59" s="20" t="s">
        <v>349</v>
      </c>
      <c r="I59" s="20" t="s">
        <v>350</v>
      </c>
      <c r="J59" s="29" t="s">
        <v>462</v>
      </c>
    </row>
    <row r="60" ht="42" customHeight="1" spans="1:10">
      <c r="A60" s="151" t="s">
        <v>306</v>
      </c>
      <c r="B60" s="20" t="s">
        <v>461</v>
      </c>
      <c r="C60" s="20" t="s">
        <v>351</v>
      </c>
      <c r="D60" s="20" t="s">
        <v>378</v>
      </c>
      <c r="E60" s="29" t="s">
        <v>475</v>
      </c>
      <c r="F60" s="20" t="s">
        <v>354</v>
      </c>
      <c r="G60" s="29" t="s">
        <v>465</v>
      </c>
      <c r="H60" s="20"/>
      <c r="I60" s="20" t="s">
        <v>356</v>
      </c>
      <c r="J60" s="29" t="s">
        <v>476</v>
      </c>
    </row>
    <row r="61" ht="42" customHeight="1" spans="1:10">
      <c r="A61" s="151" t="s">
        <v>306</v>
      </c>
      <c r="B61" s="20" t="s">
        <v>461</v>
      </c>
      <c r="C61" s="20" t="s">
        <v>358</v>
      </c>
      <c r="D61" s="20" t="s">
        <v>359</v>
      </c>
      <c r="E61" s="29" t="s">
        <v>359</v>
      </c>
      <c r="F61" s="20" t="s">
        <v>347</v>
      </c>
      <c r="G61" s="29" t="s">
        <v>348</v>
      </c>
      <c r="H61" s="20" t="s">
        <v>349</v>
      </c>
      <c r="I61" s="20" t="s">
        <v>350</v>
      </c>
      <c r="J61" s="29" t="s">
        <v>477</v>
      </c>
    </row>
    <row r="62" ht="42" customHeight="1" spans="1:10">
      <c r="A62" s="151" t="s">
        <v>294</v>
      </c>
      <c r="B62" s="20" t="s">
        <v>478</v>
      </c>
      <c r="C62" s="20" t="s">
        <v>344</v>
      </c>
      <c r="D62" s="20" t="s">
        <v>345</v>
      </c>
      <c r="E62" s="29" t="s">
        <v>462</v>
      </c>
      <c r="F62" s="20" t="s">
        <v>347</v>
      </c>
      <c r="G62" s="29" t="s">
        <v>405</v>
      </c>
      <c r="H62" s="20" t="s">
        <v>349</v>
      </c>
      <c r="I62" s="20" t="s">
        <v>350</v>
      </c>
      <c r="J62" s="29" t="s">
        <v>463</v>
      </c>
    </row>
    <row r="63" ht="42" customHeight="1" spans="1:10">
      <c r="A63" s="151" t="s">
        <v>294</v>
      </c>
      <c r="B63" s="20" t="s">
        <v>478</v>
      </c>
      <c r="C63" s="20" t="s">
        <v>351</v>
      </c>
      <c r="D63" s="20" t="s">
        <v>352</v>
      </c>
      <c r="E63" s="29" t="s">
        <v>479</v>
      </c>
      <c r="F63" s="20" t="s">
        <v>347</v>
      </c>
      <c r="G63" s="29" t="s">
        <v>405</v>
      </c>
      <c r="H63" s="20" t="s">
        <v>349</v>
      </c>
      <c r="I63" s="20" t="s">
        <v>350</v>
      </c>
      <c r="J63" s="29" t="s">
        <v>480</v>
      </c>
    </row>
    <row r="64" ht="42" customHeight="1" spans="1:10">
      <c r="A64" s="151" t="s">
        <v>294</v>
      </c>
      <c r="B64" s="20" t="s">
        <v>478</v>
      </c>
      <c r="C64" s="20" t="s">
        <v>358</v>
      </c>
      <c r="D64" s="20" t="s">
        <v>359</v>
      </c>
      <c r="E64" s="29" t="s">
        <v>359</v>
      </c>
      <c r="F64" s="20" t="s">
        <v>347</v>
      </c>
      <c r="G64" s="29" t="s">
        <v>405</v>
      </c>
      <c r="H64" s="20" t="s">
        <v>349</v>
      </c>
      <c r="I64" s="20" t="s">
        <v>350</v>
      </c>
      <c r="J64" s="29" t="s">
        <v>360</v>
      </c>
    </row>
    <row r="65" ht="65" customHeight="1" spans="1:10">
      <c r="A65" s="151" t="s">
        <v>324</v>
      </c>
      <c r="B65" s="20" t="s">
        <v>481</v>
      </c>
      <c r="C65" s="20" t="s">
        <v>344</v>
      </c>
      <c r="D65" s="20" t="s">
        <v>374</v>
      </c>
      <c r="E65" s="29" t="s">
        <v>482</v>
      </c>
      <c r="F65" s="20" t="s">
        <v>347</v>
      </c>
      <c r="G65" s="29" t="s">
        <v>348</v>
      </c>
      <c r="H65" s="20" t="s">
        <v>349</v>
      </c>
      <c r="I65" s="20" t="s">
        <v>350</v>
      </c>
      <c r="J65" s="29" t="s">
        <v>483</v>
      </c>
    </row>
    <row r="66" ht="42" customHeight="1" spans="1:10">
      <c r="A66" s="151" t="s">
        <v>324</v>
      </c>
      <c r="B66" s="20" t="s">
        <v>481</v>
      </c>
      <c r="C66" s="20" t="s">
        <v>351</v>
      </c>
      <c r="D66" s="20" t="s">
        <v>352</v>
      </c>
      <c r="E66" s="29" t="s">
        <v>484</v>
      </c>
      <c r="F66" s="20" t="s">
        <v>347</v>
      </c>
      <c r="G66" s="29" t="s">
        <v>405</v>
      </c>
      <c r="H66" s="20" t="s">
        <v>349</v>
      </c>
      <c r="I66" s="20" t="s">
        <v>350</v>
      </c>
      <c r="J66" s="29" t="s">
        <v>485</v>
      </c>
    </row>
    <row r="67" ht="52" customHeight="1" spans="1:10">
      <c r="A67" s="151" t="s">
        <v>324</v>
      </c>
      <c r="B67" s="20" t="s">
        <v>481</v>
      </c>
      <c r="C67" s="20" t="s">
        <v>358</v>
      </c>
      <c r="D67" s="20" t="s">
        <v>359</v>
      </c>
      <c r="E67" s="29" t="s">
        <v>486</v>
      </c>
      <c r="F67" s="20" t="s">
        <v>347</v>
      </c>
      <c r="G67" s="29" t="s">
        <v>348</v>
      </c>
      <c r="H67" s="20" t="s">
        <v>349</v>
      </c>
      <c r="I67" s="20" t="s">
        <v>350</v>
      </c>
      <c r="J67" s="29" t="s">
        <v>487</v>
      </c>
    </row>
    <row r="68" ht="42" customHeight="1" spans="1:10">
      <c r="A68" s="151" t="s">
        <v>314</v>
      </c>
      <c r="B68" s="20" t="s">
        <v>488</v>
      </c>
      <c r="C68" s="20" t="s">
        <v>344</v>
      </c>
      <c r="D68" s="20" t="s">
        <v>391</v>
      </c>
      <c r="E68" s="29" t="s">
        <v>489</v>
      </c>
      <c r="F68" s="20" t="s">
        <v>347</v>
      </c>
      <c r="G68" s="29" t="s">
        <v>405</v>
      </c>
      <c r="H68" s="20" t="s">
        <v>349</v>
      </c>
      <c r="I68" s="20" t="s">
        <v>350</v>
      </c>
      <c r="J68" s="29" t="s">
        <v>489</v>
      </c>
    </row>
    <row r="69" ht="42" customHeight="1" spans="1:10">
      <c r="A69" s="151" t="s">
        <v>314</v>
      </c>
      <c r="B69" s="20" t="s">
        <v>488</v>
      </c>
      <c r="C69" s="20" t="s">
        <v>351</v>
      </c>
      <c r="D69" s="20" t="s">
        <v>378</v>
      </c>
      <c r="E69" s="29" t="s">
        <v>407</v>
      </c>
      <c r="F69" s="20" t="s">
        <v>347</v>
      </c>
      <c r="G69" s="29" t="s">
        <v>348</v>
      </c>
      <c r="H69" s="20" t="s">
        <v>349</v>
      </c>
      <c r="I69" s="20" t="s">
        <v>350</v>
      </c>
      <c r="J69" s="29" t="s">
        <v>408</v>
      </c>
    </row>
    <row r="70" ht="42" customHeight="1" spans="1:10">
      <c r="A70" s="151" t="s">
        <v>314</v>
      </c>
      <c r="B70" s="20" t="s">
        <v>488</v>
      </c>
      <c r="C70" s="20" t="s">
        <v>358</v>
      </c>
      <c r="D70" s="20" t="s">
        <v>359</v>
      </c>
      <c r="E70" s="29" t="s">
        <v>409</v>
      </c>
      <c r="F70" s="20" t="s">
        <v>347</v>
      </c>
      <c r="G70" s="29" t="s">
        <v>405</v>
      </c>
      <c r="H70" s="20" t="s">
        <v>349</v>
      </c>
      <c r="I70" s="20" t="s">
        <v>350</v>
      </c>
      <c r="J70" s="29" t="s">
        <v>490</v>
      </c>
    </row>
    <row r="71" ht="42" customHeight="1" spans="1:10">
      <c r="A71" s="151" t="s">
        <v>326</v>
      </c>
      <c r="B71" s="20" t="s">
        <v>491</v>
      </c>
      <c r="C71" s="20" t="s">
        <v>344</v>
      </c>
      <c r="D71" s="20" t="s">
        <v>345</v>
      </c>
      <c r="E71" s="29" t="s">
        <v>428</v>
      </c>
      <c r="F71" s="20" t="s">
        <v>347</v>
      </c>
      <c r="G71" s="29" t="s">
        <v>348</v>
      </c>
      <c r="H71" s="20" t="s">
        <v>349</v>
      </c>
      <c r="I71" s="20" t="s">
        <v>350</v>
      </c>
      <c r="J71" s="29" t="s">
        <v>452</v>
      </c>
    </row>
    <row r="72" ht="42" customHeight="1" spans="1:10">
      <c r="A72" s="151" t="s">
        <v>326</v>
      </c>
      <c r="B72" s="20" t="s">
        <v>491</v>
      </c>
      <c r="C72" s="20" t="s">
        <v>351</v>
      </c>
      <c r="D72" s="20" t="s">
        <v>364</v>
      </c>
      <c r="E72" s="29" t="s">
        <v>492</v>
      </c>
      <c r="F72" s="20" t="s">
        <v>354</v>
      </c>
      <c r="G72" s="29" t="s">
        <v>465</v>
      </c>
      <c r="H72" s="20"/>
      <c r="I72" s="20" t="s">
        <v>356</v>
      </c>
      <c r="J72" s="29" t="s">
        <v>430</v>
      </c>
    </row>
    <row r="73" ht="42" customHeight="1" spans="1:10">
      <c r="A73" s="151" t="s">
        <v>326</v>
      </c>
      <c r="B73" s="20" t="s">
        <v>491</v>
      </c>
      <c r="C73" s="20" t="s">
        <v>358</v>
      </c>
      <c r="D73" s="20" t="s">
        <v>359</v>
      </c>
      <c r="E73" s="29" t="s">
        <v>455</v>
      </c>
      <c r="F73" s="20" t="s">
        <v>347</v>
      </c>
      <c r="G73" s="29" t="s">
        <v>348</v>
      </c>
      <c r="H73" s="20" t="s">
        <v>349</v>
      </c>
      <c r="I73" s="20" t="s">
        <v>350</v>
      </c>
      <c r="J73" s="29" t="s">
        <v>455</v>
      </c>
    </row>
  </sheetData>
  <mergeCells count="42">
    <mergeCell ref="A2:J2"/>
    <mergeCell ref="A3:H3"/>
    <mergeCell ref="A8:A10"/>
    <mergeCell ref="A11:A14"/>
    <mergeCell ref="A15:A17"/>
    <mergeCell ref="A18:A21"/>
    <mergeCell ref="A22:A24"/>
    <mergeCell ref="A25:A27"/>
    <mergeCell ref="A28:A30"/>
    <mergeCell ref="A31:A33"/>
    <mergeCell ref="A34:A36"/>
    <mergeCell ref="A37:A39"/>
    <mergeCell ref="A40:A46"/>
    <mergeCell ref="A47:A49"/>
    <mergeCell ref="A50:A52"/>
    <mergeCell ref="A53:A55"/>
    <mergeCell ref="A56:A58"/>
    <mergeCell ref="A59:A61"/>
    <mergeCell ref="A62:A64"/>
    <mergeCell ref="A65:A67"/>
    <mergeCell ref="A68:A70"/>
    <mergeCell ref="A71:A73"/>
    <mergeCell ref="B8:B10"/>
    <mergeCell ref="B11:B14"/>
    <mergeCell ref="B15:B17"/>
    <mergeCell ref="B18:B21"/>
    <mergeCell ref="B22:B24"/>
    <mergeCell ref="B25:B27"/>
    <mergeCell ref="B28:B30"/>
    <mergeCell ref="B31:B33"/>
    <mergeCell ref="B34:B36"/>
    <mergeCell ref="B37:B39"/>
    <mergeCell ref="B40:B46"/>
    <mergeCell ref="B47:B49"/>
    <mergeCell ref="B50:B52"/>
    <mergeCell ref="B53:B55"/>
    <mergeCell ref="B56:B58"/>
    <mergeCell ref="B59:B61"/>
    <mergeCell ref="B62:B64"/>
    <mergeCell ref="B65:B67"/>
    <mergeCell ref="B68:B70"/>
    <mergeCell ref="B71:B73"/>
  </mergeCells>
  <pageMargins left="0.75" right="0.75" top="0.590277777777778" bottom="0.472222222222222" header="0.5" footer="0.5"/>
  <pageSetup paperSize="9" scale="23"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1部门财务收支预算总表</vt:lpstr>
      <vt:lpstr>2部门收入预算表</vt:lpstr>
      <vt:lpstr>3部门支出预算表</vt:lpstr>
      <vt:lpstr>4部门财政拨款收支预算总表</vt:lpstr>
      <vt:lpstr>5一般公共预算支出预算表(按功能科目分类)</vt:lpstr>
      <vt:lpstr>6一般公共预算“三公”经费支出预算表</vt:lpstr>
      <vt:lpstr>7部门基本支出预算表</vt:lpstr>
      <vt:lpstr>8部门项目支出预算表</vt:lpstr>
      <vt:lpstr>9部门项目支出绩效目标表</vt:lpstr>
      <vt:lpstr>10部门政府性基金预算支出预算表</vt:lpstr>
      <vt:lpstr>11部门政府采购预算表</vt:lpstr>
      <vt:lpstr>12部门政府购买服务预算表</vt:lpstr>
      <vt:lpstr>13对下转移支付预算表</vt:lpstr>
      <vt:lpstr>14对下转移支付绩效目标表</vt:lpstr>
      <vt:lpstr>15新增资产配置表</vt:lpstr>
      <vt:lpstr>16上级转移支付补助项目支出预算表</vt:lpstr>
      <vt:lpstr>17部门项目中期规划预算表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朱艳芬</cp:lastModifiedBy>
  <dcterms:created xsi:type="dcterms:W3CDTF">2026-03-03T07:55:00Z</dcterms:created>
  <dcterms:modified xsi:type="dcterms:W3CDTF">2026-03-03T08:16:44Z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BF60A96EC8F6421D896E52EA7CADB41A_13</vt:lpwstr>
  </property>
  <property fmtid="{D5CDD505-2E9C-101B-9397-08002B2CF9AE}" pid="3" name="KSOProductBuildVer">
    <vt:lpwstr>2052-12.1.0.20305</vt:lpwstr>
  </property>
</Properties>
</file>