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tabRatio="623"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6" r:id="rId14"/>
    <sheet name="GK15-1 项目支出绩效自评表" sheetId="17" r:id="rId15"/>
    <sheet name="GK15-2 项目支出绩效自评表" sheetId="18" r:id="rId16"/>
    <sheet name="GK15-3 项目支出绩效自评表" sheetId="19" r:id="rId17"/>
    <sheet name="GK15-4 项目支出绩效自评表" sheetId="20" r:id="rId18"/>
    <sheet name="GK15-5 项目支出绩效自评表" sheetId="21" r:id="rId19"/>
    <sheet name="GK15-6 项目支出绩效自评表" sheetId="22" r:id="rId20"/>
    <sheet name="GK15-7 项目支出绩效自评表" sheetId="23" r:id="rId21"/>
    <sheet name="GK15-8 项目支出绩效自评表" sheetId="24" r:id="rId22"/>
    <sheet name="GK15-9 项目支出绩效自评表" sheetId="25" r:id="rId23"/>
    <sheet name="GK15-10 项目支出绩效自评表" sheetId="26" r:id="rId24"/>
    <sheet name="GK15-11 项目支出绩效自评表" sheetId="27" r:id="rId25"/>
    <sheet name="GK15-12 项目支出绩效自评表" sheetId="28" r:id="rId26"/>
    <sheet name="GK15-13 项目支出绩效自评表" sheetId="29" r:id="rId27"/>
    <sheet name="GK15-14 项目支出绩效自评表" sheetId="30" r:id="rId28"/>
    <sheet name="GK15-15 项目支出绩效自评表" sheetId="31" r:id="rId29"/>
    <sheet name="GK15-16 项目支出绩效自评表" sheetId="32" r:id="rId30"/>
    <sheet name="GK15-17 项目支出绩效自评表" sheetId="33" r:id="rId31"/>
    <sheet name="GK15-18 项目支出绩效自评表" sheetId="34" r:id="rId32"/>
    <sheet name="GK15-19 项目支出绩效自评表" sheetId="35" r:id="rId33"/>
    <sheet name="GK15-20 项目支出绩效自评表" sheetId="36" r:id="rId34"/>
    <sheet name="GK15-21 项目支出绩效自评表" sheetId="37" r:id="rId35"/>
    <sheet name="GK15-22 项目支出绩效自评表" sheetId="38" r:id="rId36"/>
    <sheet name="GK15-23 项目支出绩效自评表" sheetId="39" r:id="rId37"/>
    <sheet name="GK15-24 项目支出绩效自评表" sheetId="40" r:id="rId38"/>
    <sheet name="GK15-25 项目支出绩效自评表" sheetId="41" r:id="rId39"/>
    <sheet name="GK15-26 项目支出绩效自评表" sheetId="42" r:id="rId40"/>
    <sheet name="GK15-27 项目支出绩效自评表" sheetId="43" r:id="rId41"/>
    <sheet name="GK15-28 项目支出绩效自评表" sheetId="44" r:id="rId42"/>
    <sheet name="GK15-29 项目支出绩效自评表" sheetId="45" r:id="rId43"/>
    <sheet name="GK15-30 项目支出绩效自评表" sheetId="46" r:id="rId44"/>
    <sheet name="GK15-31 项目支出绩效自评表" sheetId="47" r:id="rId45"/>
    <sheet name="GK15-32 项目支出绩效自评表" sheetId="48" r:id="rId46"/>
    <sheet name="GK15-33 项目支出绩效自评表" sheetId="49" r:id="rId47"/>
    <sheet name="GK15-34 项目支出绩效自评表" sheetId="50" r:id="rId48"/>
    <sheet name="GK15-35 项目支出绩效自评表" sheetId="51" r:id="rId49"/>
    <sheet name="GK15-36 项目支出绩效自评表" sheetId="52" r:id="rId50"/>
    <sheet name="GK15-37 项目支出绩效自评表" sheetId="53" r:id="rId51"/>
    <sheet name="GK15-38 项目支出绩效自评表" sheetId="54" r:id="rId52"/>
    <sheet name="GK15-39 项目支出绩效自评表" sheetId="55" r:id="rId53"/>
    <sheet name="GK15-40 项目支出绩效自评表" sheetId="56" r:id="rId54"/>
    <sheet name="GK15-41 项目支出绩效自评表" sheetId="57" r:id="rId55"/>
    <sheet name="GK15-42 项目支出绩效自评表" sheetId="58" r:id="rId5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<sst xmlns="http://schemas.openxmlformats.org/spreadsheetml/2006/main" count="5029" uniqueCount="895">
  <si>
    <t>收入支出决算表</t>
  </si>
  <si>
    <t>公开01表</t>
  </si>
  <si>
    <t>部门：嵩明县文化和旅游局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</si>
  <si>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</si>
  <si>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</si>
  <si>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</si>
  <si>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</si>
  <si>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</si>
  <si>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</si>
  <si>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</si>
  <si>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</si>
  <si>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</si>
  <si>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</si>
  <si>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</si>
  <si>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</si>
  <si>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</si>
  <si>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</si>
  <si>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</si>
  <si>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</si>
  <si>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</si>
  <si>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</si>
  <si>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</si>
  <si>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</si>
  <si>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</si>
  <si>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</si>
  <si>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</si>
  <si>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</si>
  <si>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</si>
  <si>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</si>
  <si>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</si>
  <si>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</si>
  <si>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</si>
  <si>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</si>
  <si>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</si>
  <si>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</si>
  <si>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</si>
  <si>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</si>
  <si>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</si>
  <si>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</si>
  <si>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</si>
  <si>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</si>
  <si>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</si>
  <si>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</si>
  <si>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</si>
  <si>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</si>
  <si>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</si>
  <si>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</si>
  <si>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</si>
  <si>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</si>
  <si>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</si>
  <si>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</si>
  <si>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</si>
  <si>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</si>
  <si>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</si>
  <si>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</si>
  <si>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</si>
  <si>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</si>
  <si>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</si>
  <si>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</si>
  <si>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</si>
  <si>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</si>
  <si>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</si>
  <si>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</si>
  <si>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</si>
  <si>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</si>
  <si>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</si>
  <si>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</si>
  <si>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</si>
  <si>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</si>
  <si>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</si>
  <si>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</si>
  <si>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</si>
  <si>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</si>
  <si>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</si>
  <si>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</si>
  <si>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</si>
  <si>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</si>
  <si>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</si>
  <si>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</si>
  <si>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</si>
  <si>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</si>
  <si>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</si>
  <si>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</si>
  <si>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</si>
  <si>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</si>
  <si>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</si>
  <si>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</si>
  <si>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</si>
  <si>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</si>
  <si>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</si>
  <si>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</si>
  <si>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</si>
  <si>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</si>
  <si>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</si>
  <si>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</si>
  <si>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</si>
  <si>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</si>
  <si>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</si>
  <si>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</si>
  <si>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</si>
  <si>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</si>
  <si>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</si>
  <si>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</si>
  <si>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</si>
  <si>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</si>
  <si>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</si>
  <si>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</si>
  <si>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</si>
  <si>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</si>
  <si>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</si>
  <si>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</si>
  <si>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</si>
  <si>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</si>
  <si>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</si>
  <si>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</si>
  <si>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</si>
  <si>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</si>
  <si>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</si>
  <si>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</si>
  <si>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</si>
  <si>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</si>
  <si>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</si>
  <si>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</si>
  <si>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</si>
  <si>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</si>
  <si>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</si>
  <si>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</si>
  <si>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</si>
  <si>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</si>
  <si>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</si>
  <si>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</si>
  <si>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</si>
  <si>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</si>
  <si>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2070101</t>
  </si>
  <si>
    <t>行政运行</t>
  </si>
  <si>
    <t>2070104</t>
  </si>
  <si>
    <t>图书馆</t>
  </si>
  <si>
    <t>2070109</t>
  </si>
  <si>
    <t>群众文化</t>
  </si>
  <si>
    <t>2070111</t>
  </si>
  <si>
    <t>文化创作与保护</t>
  </si>
  <si>
    <t>2070199</t>
  </si>
  <si>
    <t>其他文化和旅游支出</t>
  </si>
  <si>
    <t>20702</t>
  </si>
  <si>
    <t>文物</t>
  </si>
  <si>
    <t>2070204</t>
  </si>
  <si>
    <t>文物保护</t>
  </si>
  <si>
    <t>2070205</t>
  </si>
  <si>
    <t>博物馆</t>
  </si>
  <si>
    <t>20799</t>
  </si>
  <si>
    <t>其他文化旅游体育与传媒支出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</si>
  <si>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</si>
  <si>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</si>
  <si>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</si>
  <si>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</si>
  <si>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</si>
  <si>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</si>
  <si>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</si>
  <si>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</si>
  <si>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</si>
  <si>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</si>
  <si>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</si>
  <si>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</si>
  <si>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</si>
  <si>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</si>
  <si>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</si>
  <si>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</si>
  <si>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</si>
  <si>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</si>
  <si>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</si>
  <si>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</si>
  <si>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</si>
  <si>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</si>
  <si>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</si>
  <si>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</si>
  <si>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</si>
  <si>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</si>
  <si>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</si>
  <si>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</si>
  <si>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</si>
  <si>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</si>
  <si>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</si>
  <si>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</si>
  <si>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</si>
  <si>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</si>
  <si>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</si>
  <si>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</si>
  <si>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</si>
  <si>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</si>
  <si>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</si>
  <si>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</si>
  <si>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</si>
  <si>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</si>
  <si>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</si>
  <si>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</si>
  <si>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t>
  </si>
  <si>
    <t>农林水支出</t>
  </si>
  <si>
    <t>21305</t>
  </si>
  <si>
    <t>巩固脱贫攻坚成果衔接乡村振兴</t>
  </si>
  <si>
    <t>2130599</t>
  </si>
  <si>
    <t>其他巩固脱贫攻坚成果衔接乡村振兴支出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</si>
  <si>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</si>
  <si>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</si>
  <si>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</si>
  <si>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</si>
  <si>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</si>
  <si>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</si>
  <si>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</si>
  <si>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</si>
  <si>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</si>
  <si>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</si>
  <si>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</si>
  <si>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</si>
  <si>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</si>
  <si>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</si>
  <si>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</si>
  <si>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</si>
  <si>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</si>
  <si>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</si>
  <si>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</si>
  <si>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</si>
  <si>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</si>
  <si>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</si>
  <si>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</si>
  <si>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</si>
  <si>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</si>
  <si>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</si>
  <si>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</si>
  <si>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</si>
  <si>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</si>
  <si>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</si>
  <si>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</si>
  <si>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</si>
  <si>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</si>
  <si>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</si>
  <si>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</si>
  <si>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</si>
  <si>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</si>
  <si>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</si>
  <si>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</si>
  <si>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</si>
  <si>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</si>
  <si>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</si>
  <si>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</si>
  <si>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</si>
  <si>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</si>
  <si>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</si>
  <si>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</si>
  <si>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</si>
  <si>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</si>
  <si>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</si>
  <si>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</si>
  <si>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</si>
  <si>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</si>
  <si>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</si>
  <si>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</si>
  <si>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</si>
  <si>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</si>
  <si>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</si>
  <si>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</si>
  <si>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</si>
  <si>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</si>
  <si>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</si>
  <si>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</si>
  <si>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</si>
  <si>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</si>
  <si>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</si>
  <si>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</si>
  <si>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</si>
  <si>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</si>
  <si>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</si>
  <si>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</si>
  <si>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</si>
  <si>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</si>
  <si>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</si>
  <si>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</si>
  <si>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</si>
  <si>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</si>
  <si>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</si>
  <si>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</si>
  <si>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</si>
  <si>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</si>
  <si>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</si>
  <si>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</si>
  <si>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</si>
  <si>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</si>
  <si>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</si>
  <si>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</si>
  <si>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</si>
  <si>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</si>
  <si>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</si>
  <si>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</si>
  <si>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</si>
  <si>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</si>
  <si>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</si>
  <si>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</si>
  <si>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</si>
  <si>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</si>
  <si>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</si>
  <si>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</si>
  <si>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</si>
  <si>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</si>
  <si>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</si>
  <si>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</si>
  <si>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</si>
  <si>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</si>
  <si>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</si>
  <si>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</si>
  <si>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</si>
  <si>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</si>
  <si>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</si>
  <si>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</si>
  <si>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</si>
  <si>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</si>
  <si>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</si>
  <si>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</si>
  <si>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</si>
  <si>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</si>
  <si>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</si>
  <si>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</si>
  <si>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</si>
  <si>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</si>
  <si>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</si>
  <si>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</si>
  <si>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</si>
  <si>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</si>
  <si>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</si>
  <si>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</si>
  <si>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</si>
  <si>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</si>
  <si>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</si>
  <si>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</si>
  <si>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</si>
  <si>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</si>
  <si>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</si>
  <si>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</si>
  <si>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</si>
  <si>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</si>
  <si>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</si>
  <si>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</si>
  <si>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</si>
  <si>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</si>
  <si>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</si>
  <si>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</si>
  <si>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</si>
  <si>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</si>
  <si>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</si>
  <si>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</si>
  <si>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</si>
  <si>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</si>
  <si>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</si>
  <si>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</si>
  <si>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</si>
  <si>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</si>
  <si>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</si>
  <si>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</si>
  <si>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</si>
  <si>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</si>
  <si>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</si>
  <si>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</si>
  <si>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</si>
  <si>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</si>
  <si>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</si>
  <si>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</si>
  <si>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</si>
  <si>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</si>
  <si>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</si>
  <si>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</si>
  <si>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</si>
  <si>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</si>
  <si>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</si>
  <si>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</si>
  <si>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</si>
  <si>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</si>
  <si>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</si>
  <si>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</si>
  <si>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</si>
  <si>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</si>
  <si>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</si>
  <si>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</si>
  <si>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</si>
  <si>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</si>
  <si>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</si>
  <si>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</si>
  <si>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</si>
  <si>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</si>
  <si>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</si>
  <si>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</si>
  <si>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</si>
  <si>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</si>
  <si>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</si>
  <si>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</si>
  <si>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</si>
  <si>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</si>
  <si>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</si>
  <si>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</si>
  <si>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</si>
  <si>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</si>
  <si>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</si>
  <si>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</si>
  <si>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</si>
  <si>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</si>
  <si>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</si>
  <si>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</si>
  <si>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</si>
  <si>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</si>
  <si>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</si>
  <si>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</si>
  <si>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</si>
  <si>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</si>
  <si>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</si>
  <si>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</si>
  <si>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</si>
  <si>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</si>
  <si>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</si>
  <si>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</si>
  <si>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</si>
  <si>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</si>
  <si>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</si>
  <si>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</si>
  <si>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</si>
  <si>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</si>
  <si>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</si>
  <si>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</si>
  <si>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</si>
  <si>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</si>
  <si>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</si>
  <si>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</si>
  <si>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</si>
  <si>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</si>
  <si>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</si>
  <si>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</si>
  <si>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</si>
  <si>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</si>
  <si>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</si>
  <si>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</si>
  <si>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</si>
  <si>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</si>
  <si>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</si>
  <si>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</si>
  <si>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</si>
  <si>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</si>
  <si>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</si>
  <si>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</si>
  <si>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</si>
  <si>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</si>
  <si>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</si>
  <si>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</si>
  <si>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</si>
  <si>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</si>
  <si>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</si>
  <si>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</si>
  <si>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</si>
  <si>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</si>
  <si>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</si>
  <si>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注：嵩明县文化和旅游局2024年度没有政府性基金收入，也没有使用政府性基金安排的支出，故《政府性基金预算财政拨款收入支出决算表》为空表。</t>
  </si>
  <si>
    <t>国有资本经营预算财政拨款收入支出决算表</t>
  </si>
  <si>
    <t>公开09表</t>
  </si>
  <si>
    <t>结转</t>
  </si>
  <si>
    <t>结余</t>
  </si>
  <si>
    <t>注：嵩明县文化和旅游局2024年度没有国有资本经营收入，也没有使用国有资本经营安排的支出，故《国有资本经营预算财政拨款收入支出决算表》为空表。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</si>
  <si>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</si>
  <si>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</si>
  <si>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</si>
  <si>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</si>
  <si>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</si>
  <si>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</si>
  <si>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</si>
  <si>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</si>
  <si>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</si>
  <si>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</si>
  <si>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</si>
  <si>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</si>
  <si>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</si>
  <si>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</si>
  <si>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</si>
  <si>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</si>
  <si>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</si>
  <si>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</si>
  <si>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</si>
  <si>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</si>
  <si>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</si>
  <si>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</si>
  <si>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</si>
  <si>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</si>
  <si>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</si>
  <si>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</si>
  <si>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</si>
  <si>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</si>
  <si>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</si>
  <si>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</si>
  <si>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</si>
  <si>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</si>
  <si>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</si>
  <si>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</si>
  <si>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</si>
  <si>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</si>
  <si>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</si>
  <si>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</si>
  <si>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</si>
  <si>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</si>
  <si>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</si>
  <si>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</si>
  <si>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</si>
  <si>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</si>
  <si>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</si>
  <si>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</si>
  <si>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</si>
  <si>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</si>
  <si>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</si>
  <si>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</si>
  <si>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</si>
  <si>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</si>
  <si>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</si>
  <si>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</si>
  <si>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</si>
  <si>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</si>
  <si>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</si>
  <si>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</si>
  <si>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</si>
  <si>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</si>
  <si>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嵩明县文化和旅游局是财政全额拨款的行政单位，主要负责全县城乡群众文化活动的组织，指导和对文艺人才的辅导、培训工作，以及基层文化站的业务指导工作，全县的文化市场管理及文物管理工作和文物保护环境工作。</t>
  </si>
  <si>
    <t>（二）部门绩效目标的设立情况</t>
  </si>
  <si>
    <t>按照主管部门绩效考核的相关要求，具体量化、细化分解绩效目标，完成预决算公开。</t>
  </si>
  <si>
    <t>（三）部门整体收支情况</t>
  </si>
  <si>
    <t>2024年度预算收入合计15793135.31元，其中基本支出12467104.37元，项目支出3326030.94元。实际支出合计17402804.91元，基本支出12467104.37元，项目支出4935700.54元（其中非财政拨款项目支出1609669.60元）为单位自有资金预算额度。</t>
  </si>
  <si>
    <t>（四）部门预算管理制度建设情况</t>
  </si>
  <si>
    <t>成立了工作领导小组，做好存量资金管理和资产管理、严格控制三公经费、不断完善内部管理制度建设等，通过结合相关工作，合理、规范、高效使用项目资金，以取得良好的社会服务效益。</t>
  </si>
  <si>
    <t>（五）严控“三公经费”支出情况</t>
  </si>
  <si>
    <t>“三公”经费支出预算为27200.00元，包含公务用车运行维护费支出年初预算为25000.00元，决算为7241.54元，占财政拨款“三公”经费总支出决算的100.00%，完成年初预算的28.97%；公务接待费支出年初预算为2200.00元，决算为0.00元，占财政拨款“三公”经费总支出决算的0.00%，完成年初预算的0.00%。严格执行中央八项规定精神，厉行节约，减少和压缩公务接待的人次及标准。</t>
  </si>
  <si>
    <t>二、绩效自评工作情况</t>
  </si>
  <si>
    <t>(一)前期准备</t>
  </si>
  <si>
    <t>成立了工作领导小组，由主要领导担任总指挥，财务人员、办公室人员等为主要成员，由财务室具体做好日常工作开展</t>
  </si>
  <si>
    <t>（二）组织实施</t>
  </si>
  <si>
    <t>细化工作任务，明确工作责任，确保任务落实；精心筹划项目实施；分步实施项目工作，有计划、有目标落实工作，合计筹划资金，确保资金落到实处；完善资金台账资料、完善项目效果评估，对资金加强管理，及时反馈。</t>
  </si>
  <si>
    <t>三、评价情况分析及综合评价结论</t>
  </si>
  <si>
    <t>强化文旅固投勇突破；强化招商引资有提升；加大公益培训力度，弘扬优秀传统文化；强化文旅市场监管，提升排查整治质效；实现入库文化企业、信息技术企业和创建A级景区（省级旅游度假区）三个零突破；实施文化惠民工程7个，加强文化遗产保护传承利用，高质量办好嵩明兰茂文化节；推进城乡公共文化服务体系建设；精心编制文旅资源招商手册；聚焦主线，全力推进第六届嵩明花博会工作；受上级表彰、表扬或奖励情况。</t>
  </si>
  <si>
    <t>四、存在的问题和整改情况</t>
  </si>
  <si>
    <t>一是工作制度仍需进一步完善。加强相关培训，在工作制度上应，该更具科学化、人性化，严格按照制度约束，因地制宜完善制度建设。二是领导重视仍需加强。不断提升绩效评估的重要性和必要性</t>
  </si>
  <si>
    <t>五、绩效自评结果应用情况</t>
  </si>
  <si>
    <t>将评价结果反馈各被评价部门，并将绩效评价情况向局政府领导专题汇报，督促相关部门加强财政资金管理，激励约束部门单位提高财政专项资金使用的规范性、时效性。</t>
  </si>
  <si>
    <t>六、主要经验及做法</t>
  </si>
  <si>
    <t>强化绩效理念，深入推进评价工作；强化事前准备，提升评价质量；不断学习借鉴先进做法，健全绩效评价工作机制；强化结果应用，巩固评价成效。</t>
  </si>
  <si>
    <t>七、其他需说明的情况</t>
  </si>
  <si>
    <t>无</t>
  </si>
  <si>
    <t>2024年度部门整体支出绩效自评表</t>
  </si>
  <si>
    <t>公开14表</t>
  </si>
  <si>
    <t>基本信息</t>
  </si>
  <si>
    <t>部门名称</t>
  </si>
  <si>
    <t>嵩明县文化和旅游局</t>
  </si>
  <si>
    <t>部门预算资金（元）</t>
  </si>
  <si>
    <t>项目年度支出</t>
  </si>
  <si>
    <t>年初预算数</t>
  </si>
  <si>
    <t>预算调整数</t>
  </si>
  <si>
    <t>预算确定数</t>
  </si>
  <si>
    <t>执行数（系统提取）</t>
  </si>
  <si>
    <t>执行率（%）</t>
  </si>
  <si>
    <t>情况说明</t>
  </si>
  <si>
    <t>备注</t>
  </si>
  <si>
    <t>年度资金总额</t>
  </si>
  <si>
    <t>工资调增和以前年度资金项目未支付，2024年度已支付。</t>
  </si>
  <si>
    <t>工资调增</t>
  </si>
  <si>
    <t>以前年度资金项目未支付，2024年度已支付。</t>
  </si>
  <si>
    <t>其中：当年财政拨款</t>
  </si>
  <si>
    <t>财政资金紧缺，支付延迟。</t>
  </si>
  <si>
    <t>上年结转资金</t>
  </si>
  <si>
    <t>非财政拨款</t>
  </si>
  <si>
    <t>项目还未完成，持续进行中。</t>
  </si>
  <si>
    <t>部门年度目标</t>
  </si>
  <si>
    <t>（一）切实履行职能职责，加强文化基础设施建设
一是切实履行公共文化服务政府职责，进一步加强文化基础设施建设，夯实基层文化基础，不断完善县、镇、村三级公共文化服务网络建设。积极争取上级资金，保障“三馆一站”免费开放服务到位。
二是积极向上争取资金资源，逐步完善文化活动场地、设备、器材和数字化网络等硬件设施。加强包装、宣传，不断吸纳社会资本投入，同时通过积极鼓励、引导社会力量参与，形成多渠道投入，建设好基层文化基础设施。
三是大力开展文化惠民活动，提升文化服务能力。以习近平新时代中国特色社会主义思想为指导，举办文艺创作培训班，创作一批新时代文艺精品；做好“我们的节日”、惠民演出以及“文化下乡”活动、兰茂文化节”系列活动等；组织举办嵩明县文化管理员培训班，进一步提升嵩明基层文化工作者公共文化服务水平。
（二）紧盯目标精准发力，推动文旅产业高质量发展
一是在农文旅融合方面下功夫，指导开展乡村旅游品牌创建，配合做好乡村旅游发展，提升吸引力。二是在招商引资上下功夫，持续开展以商招商，引进优质旅游企业和运营管理团队，不断提升旅游接待能力和服务品质。三是做好项目跟踪服务，争取上级扶持政策，推动文旅产业持续复苏。挖掘文旅投资潜力，用项目建设带动产业发展。四是依托节庆旅游品牌，不断加大旅游企业招商推荐力度和嵩明旅游宣传力度。依托省文博会、创意昆明等展会的参展工作，为辖区文旅企业搭建平台，扩大知名度和影响力。
（三）加强监管执法力度，提高行政执法水平
一是加强重点区域日常监管和检查，营造健康安全的文化环境。二是加强文化市场行政执法。按照行政执法“三项制度”要求，不断促进依法行政，规范文化市场执法行为。三是强化联合执法。加强与有关部门的沟通联络，有针对性开展文化市场整治专项行动。四是加大案件查处力度，确保每个案件事实清楚、证据确凿、定性准确、程序合法。
（四）压紧压实属地责任，建立文物大安全格局
一是强化责任落实。充分发挥监管部门职能职责，完善文物工作县—镇（街道）—村（居）委会三级联动工作机制。二是推进文物保护系列基础性工作。继续推进第八批市级文保、第九批省级文保申报后续工作和全国第四次文物普查准备工作。三是做好文物修缮，继续推进官渡灯棚碑修缮工作；积极向上争取项目，结合全县各文物现状，选择有代表性的不可移动文物组织开展修缮。四是常态推进免费开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</si>
  <si>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</si>
  <si>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</si>
  <si>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</si>
  <si>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</si>
  <si>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</si>
  <si>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</si>
  <si>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</si>
  <si>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</si>
  <si>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</si>
  <si>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</si>
  <si>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</si>
  <si>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</si>
  <si>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包装策划旅游线路</t>
  </si>
  <si>
    <t xml:space="preserve">＝
＞
＜
≥
≤
</t>
  </si>
  <si>
    <t>≥</t>
  </si>
  <si>
    <t>2条</t>
  </si>
  <si>
    <t>完成</t>
  </si>
  <si>
    <t>文艺调演群众参与率（5镇参与，队伍达到30支）</t>
  </si>
  <si>
    <t>=</t>
  </si>
  <si>
    <t>30支</t>
  </si>
  <si>
    <t>法制宣传教育</t>
  </si>
  <si>
    <t>3次</t>
  </si>
  <si>
    <t>文旅宣传推介活动次数</t>
  </si>
  <si>
    <t>2次</t>
  </si>
  <si>
    <t>工资待遇不低于昆明市最低标准</t>
  </si>
  <si>
    <t>宣传活动举办次数</t>
  </si>
  <si>
    <t>4次</t>
  </si>
  <si>
    <t>主体工程完成率</t>
  </si>
  <si>
    <t>100%</t>
  </si>
  <si>
    <t>配套设施完成率</t>
  </si>
  <si>
    <t>举办公益演出的场次</t>
  </si>
  <si>
    <t>15场</t>
  </si>
  <si>
    <t>120处文物普查数据采集整理</t>
  </si>
  <si>
    <t>120处</t>
  </si>
  <si>
    <t>文物保护利用成果</t>
  </si>
  <si>
    <t>2项</t>
  </si>
  <si>
    <t>基础设施提升改造</t>
  </si>
  <si>
    <t>1项</t>
  </si>
  <si>
    <t>质量指标</t>
  </si>
  <si>
    <t>把我县优秀传统文化和“中医中药”产业发展紧密结合起来高质量举办兰茂文化节。</t>
  </si>
  <si>
    <t>90%</t>
  </si>
  <si>
    <t>市级公共文化服务年度考核指标完成率</t>
  </si>
  <si>
    <t>提升我县旅游市场消费质量</t>
  </si>
  <si>
    <t>80%</t>
  </si>
  <si>
    <t>为促进昆明市涉旅企业诚信经营、规范管理和服务提升，确实维护游客和涉旅的合法权益，营造良好的旅游消费环境。</t>
  </si>
  <si>
    <t>提升文化旅游服务质量、规范文化旅游市场秩序。</t>
  </si>
  <si>
    <t>98%</t>
  </si>
  <si>
    <t>推广宣传完成率</t>
  </si>
  <si>
    <t>图书馆图书购置</t>
  </si>
  <si>
    <t>1000册</t>
  </si>
  <si>
    <t>免费开放考核通过率</t>
  </si>
  <si>
    <t>及时率</t>
  </si>
  <si>
    <t>≤</t>
  </si>
  <si>
    <t>节目数量</t>
  </si>
  <si>
    <t>15个</t>
  </si>
  <si>
    <t>参观人次增幅预估</t>
  </si>
  <si>
    <t>2%</t>
  </si>
  <si>
    <t>时效指标</t>
  </si>
  <si>
    <t>计划完成率</t>
  </si>
  <si>
    <t>计划完工率</t>
  </si>
  <si>
    <t>计划开工率</t>
  </si>
  <si>
    <t>95%</t>
  </si>
  <si>
    <r>
      <rPr>
        <sz val="11"/>
        <rFont val="宋体"/>
        <charset val="134"/>
      </rPr>
      <t>100</t>
    </r>
    <r>
      <rPr>
        <strike/>
        <sz val="11"/>
        <rFont val="宋体"/>
        <charset val="134"/>
      </rPr>
      <t>%</t>
    </r>
  </si>
  <si>
    <t>计划完工</t>
  </si>
  <si>
    <t>1年</t>
  </si>
  <si>
    <t>成本指标</t>
  </si>
  <si>
    <t>效益指标</t>
  </si>
  <si>
    <t>经济效益指标</t>
  </si>
  <si>
    <t>社会效益指标</t>
  </si>
  <si>
    <t>培育乡村旅游</t>
  </si>
  <si>
    <t>引导发展乡村旅游，举办节庆活动。</t>
  </si>
  <si>
    <t>文艺调演对群众的影响率</t>
  </si>
  <si>
    <t>发挥我县“兰茂故里”和“中医中药先进县”品牌效应</t>
  </si>
  <si>
    <t>提高基本公共文化服务水平，完善基层公共文化服务设施建设，满足群众文化需求。</t>
  </si>
  <si>
    <t>营造“诚信旅游”的良好环境，推动旅游市场消费升级</t>
  </si>
  <si>
    <t>提升法治意识，规范市场行业标准。</t>
  </si>
  <si>
    <t>建立文化旅游市场的长效管理机制和健康有序的旅游市场秩序奠定基础，促进旅游产业健康发展。</t>
  </si>
  <si>
    <t>提高我县文化和旅游知名度</t>
  </si>
  <si>
    <t>工作任务完成情况</t>
  </si>
  <si>
    <t>增加图书馆藏书量及种类，满足读者需求。</t>
  </si>
  <si>
    <t>增强全市基层公共文化服务设施保障能力</t>
  </si>
  <si>
    <t>85%</t>
  </si>
  <si>
    <t>宣传内容知晓率</t>
  </si>
  <si>
    <t>综合使用率</t>
  </si>
  <si>
    <t>设计功能实现率</t>
  </si>
  <si>
    <t>观众人次</t>
  </si>
  <si>
    <t>1000人次</t>
  </si>
  <si>
    <t>陈列展览、公共服务</t>
  </si>
  <si>
    <t>4项</t>
  </si>
  <si>
    <t>文物普查</t>
  </si>
  <si>
    <t>历史文化遗产保护利用展示宣传效果</t>
  </si>
  <si>
    <t>显著提升</t>
  </si>
  <si>
    <t>保护历史文化遗产</t>
  </si>
  <si>
    <t>生态效益指标</t>
  </si>
  <si>
    <t>可持续影响指标</t>
  </si>
  <si>
    <t>满意度指标</t>
  </si>
  <si>
    <t>服务对象满意度指标等</t>
  </si>
  <si>
    <t>全县旅游投诉率</t>
  </si>
  <si>
    <t>0.15%</t>
  </si>
  <si>
    <t>民主评议</t>
  </si>
  <si>
    <t>民主评议分值</t>
  </si>
  <si>
    <t>群众对文艺调演的认可度</t>
  </si>
  <si>
    <t>群众满意度</t>
  </si>
  <si>
    <t>服务对象满意度指标</t>
  </si>
  <si>
    <t>群众</t>
  </si>
  <si>
    <t>社会公众或服务对象对部门履职的满意度</t>
  </si>
  <si>
    <t>用人单位满意度</t>
  </si>
  <si>
    <t>图书馆免费开放服务群众满意度</t>
  </si>
  <si>
    <t>社会公众满意度</t>
  </si>
  <si>
    <t>受益人群满意度</t>
  </si>
  <si>
    <t>受益对象满意度</t>
  </si>
  <si>
    <t>免费开放观众服务满意度</t>
  </si>
  <si>
    <t>其他需说明的事项</t>
  </si>
  <si>
    <t>备注：1.资金来源包括年初预算和调整预算。“预算调整数”栏调增为“+”，调减为“-”；</t>
  </si>
  <si>
    <t>2.一级指标包含产出指标、效益指标、满意度指标，二级指标和三级指标根据实际情况设置。</t>
  </si>
  <si>
    <t>2024年度项目支出绩效自评表</t>
  </si>
  <si>
    <t>公开15-1表</t>
  </si>
  <si>
    <t>项目名称</t>
  </si>
  <si>
    <t>2022年基层公共文化服务考核专项资金</t>
  </si>
  <si>
    <t>主管部门</t>
  </si>
  <si>
    <t>实施单位</t>
  </si>
  <si>
    <t>嵩明县文化和旅游局（本级）</t>
  </si>
  <si>
    <t>项目资金
（元）</t>
  </si>
  <si>
    <t>全年执行数</t>
  </si>
  <si>
    <t>分值</t>
  </si>
  <si>
    <t>执行率</t>
  </si>
  <si>
    <t>得分</t>
  </si>
  <si>
    <t>其中：当年财政
       拨款</t>
  </si>
  <si>
    <t>年度
总体
目标</t>
  </si>
  <si>
    <t>预期目标</t>
  </si>
  <si>
    <t>实际完成情况</t>
  </si>
  <si>
    <t>引导和支持地方提供基本公共文化服务项目，改善基层公共文化设施条件，加强基层公共文化服务人才队伍建设，支持加快构建现代公共文化服务体系，促进奖补公共文化服务标准化、均等化，更好服务广大人民群众的文化需求。</t>
  </si>
  <si>
    <t xml:space="preserve">年度指标值 </t>
  </si>
  <si>
    <t>指标完成情况</t>
  </si>
  <si>
    <t>基层公共文化服务年均投入</t>
  </si>
  <si>
    <t>＝</t>
  </si>
  <si>
    <t>20元/人</t>
  </si>
  <si>
    <t>经济效益
指标</t>
  </si>
  <si>
    <t>社会效益
指标</t>
  </si>
  <si>
    <t>基本公共文化服务服务水平</t>
  </si>
  <si>
    <t>生态效益
指标</t>
  </si>
  <si>
    <t>可持续影响
指标</t>
  </si>
  <si>
    <t>群众对公共文化服务满意度</t>
  </si>
  <si>
    <t/>
  </si>
  <si>
    <t>其他需要说明事项</t>
  </si>
  <si>
    <t>总分</t>
  </si>
  <si>
    <t>优</t>
  </si>
  <si>
    <r>
      <rPr>
        <sz val="10"/>
        <color rgb="FF000000"/>
        <rFont val="宋体"/>
        <charset val="134"/>
        <scheme val="minor"/>
      </rPr>
      <t>备注：</t>
    </r>
    <r>
      <rPr>
        <sz val="10"/>
        <color rgb="FF000000"/>
        <rFont val="Times New Roman"/>
        <charset val="134"/>
      </rPr>
      <t>1</t>
    </r>
    <r>
      <rPr>
        <sz val="10"/>
        <color rgb="FF000000"/>
        <rFont val="Times New Roman"/>
        <charset val="134"/>
      </rPr>
      <t>.</t>
    </r>
    <r>
      <rPr>
        <sz val="10"/>
        <color rgb="FF000000"/>
        <rFont val="宋体"/>
        <charset val="134"/>
      </rPr>
      <t>一级指标包含产出指标、效益指标、满意度指标，二级指标和三级指标根据项目实际情况设置</t>
    </r>
    <r>
      <rPr>
        <sz val="10"/>
        <color rgb="FF000000"/>
        <rFont val="宋体"/>
        <charset val="134"/>
      </rPr>
      <t>；</t>
    </r>
  </si>
  <si>
    <r>
      <rPr>
        <sz val="10"/>
        <color rgb="FF000000"/>
        <rFont val="Times New Roman"/>
        <charset val="134"/>
      </rPr>
      <t>2.</t>
    </r>
    <r>
      <rPr>
        <sz val="10"/>
        <color rgb="FF000000"/>
        <rFont val="宋体"/>
        <charset val="134"/>
      </rPr>
      <t>当年财政拨款指一般公共预算、国有资本经营预算、政府性基金预算安排的资金</t>
    </r>
    <r>
      <rPr>
        <sz val="10"/>
        <color rgb="FF000000"/>
        <rFont val="宋体"/>
        <charset val="134"/>
      </rPr>
      <t>；</t>
    </r>
  </si>
  <si>
    <r>
      <rPr>
        <sz val="10"/>
        <color rgb="FF000000"/>
        <rFont val="Times New Roman"/>
        <charset val="134"/>
      </rPr>
      <t>3.</t>
    </r>
    <r>
      <rPr>
        <sz val="10"/>
        <color rgb="FF000000"/>
        <rFont val="宋体"/>
        <charset val="134"/>
      </rPr>
      <t>上年结转资金指上一年一般公共预算、国有资本经营预算、政府性基金预算安排的结转资金</t>
    </r>
    <r>
      <rPr>
        <sz val="10"/>
        <color rgb="FF000000"/>
        <rFont val="宋体"/>
        <charset val="134"/>
      </rPr>
      <t>；</t>
    </r>
  </si>
  <si>
    <r>
      <rPr>
        <sz val="10"/>
        <color rgb="FF000000"/>
        <rFont val="Times New Roman"/>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</si>
  <si>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Times New Roman"/>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</si>
  <si>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</si>
  <si>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2023年基层公共文化服务（第二批）专项资金</t>
  </si>
  <si>
    <t>公开15-3表</t>
  </si>
  <si>
    <t>2023年基层公共文化服务考核资金及2024年基层公共文化服务专项资金</t>
  </si>
  <si>
    <t>通过提升基层公共文化服务专项资金投入标准，不断增强嵩明县公共文化服务供给能力，更好服务县区广大人民群众。</t>
  </si>
  <si>
    <t>资金使用符合《昆明市基层公共文化服务专项资金管理暂行办法》</t>
  </si>
  <si>
    <t>项目资金执行完成时间</t>
  </si>
  <si>
    <t>公开15-4表</t>
  </si>
  <si>
    <t>乡村旅游发展专项资金</t>
  </si>
  <si>
    <t xml:space="preserve">加大宣传，包装策划旅游线路，积极培育乡村旅游品牌。 </t>
  </si>
  <si>
    <t>稳步提升</t>
  </si>
  <si>
    <t>游客投诉率</t>
  </si>
  <si>
    <t>上年次</t>
  </si>
  <si>
    <t>公开15-5表</t>
  </si>
  <si>
    <t>文旅固投、宣传、企业诚信评价、创文工作经费</t>
  </si>
  <si>
    <t>为促进昆明市涉旅企业诚信经营、规范管理和服务提升，确实维护游客和涉旅的合法权益，营造良好的旅游消费环境。加大文旅产业招商引资力度，包装策划招商引资项目，参加省市县招商推介活动，跟踪服务招商项目，促签约、促开工、促进度，全面推动文化旅游产业发展。做好文化遗产保护传承和合理利用，深入挖掘、继承创新优秀传统乡土文化，推进城乡公共文化服务体系一体建设，实施文化惠民工程，推动公共文化数字化建设，完善公共文化设施免费开放的保障机制，开展全民阅读活动等。</t>
  </si>
  <si>
    <t>公共文化设施</t>
  </si>
  <si>
    <t>3类</t>
  </si>
  <si>
    <t>营造良好的旅游消费环境</t>
  </si>
  <si>
    <t>推进城乡公共文化服务体系一体建设</t>
  </si>
  <si>
    <t>公众满意度</t>
  </si>
  <si>
    <t>公开15-6表</t>
  </si>
  <si>
    <t>嵩明县基层公共文化服务专项资金</t>
  </si>
  <si>
    <t>按承担比例及时足额落实配套资金并拨付各项目单位，加快执行进度，加强资金使用管理，提高资金使用绩效，加快构建现代公共文化服务体系建设。</t>
  </si>
  <si>
    <t>公开15-7表</t>
  </si>
  <si>
    <t>文化旅游市场综合执法保障经费</t>
  </si>
  <si>
    <t>为规范文化旅游市场秩序，治理旅游市场乱象，实现旅游业发展从追求数量规模向注重品质提升转变，我县制定出台了《嵩明县旅游市场秩序整治工作实施方案》（嵩办发〔2017〕28号）.同时，为高位统筹推进全县旅游市场秩序整治工作，打好旅游市场秩序整治攻坚战，针对重点涉旅企业进行案件查办、侦办，我县制定了嵩明县人民政府《关于调整充实旅游市场秩序整治工作领导小组暨指挥部组成人员和成立旅游市场秩序整治重点案件查办专案组的通知》（嵩办发〔2018〕2号）</t>
  </si>
  <si>
    <t>公开15-8表</t>
  </si>
  <si>
    <t>单位自有资金</t>
  </si>
  <si>
    <t>保障单位能正常运转</t>
  </si>
  <si>
    <t>以前年度项目</t>
  </si>
  <si>
    <t>5项</t>
  </si>
  <si>
    <t>基本公共文化服务水平</t>
  </si>
  <si>
    <t>公开15-9表</t>
  </si>
  <si>
    <t>追加单位自有资金经费及文物四普经费</t>
  </si>
  <si>
    <t>保障单位能正常运转及文物四普工作</t>
  </si>
  <si>
    <t>公开15-10表</t>
  </si>
  <si>
    <t>中央免费开放补助资金</t>
  </si>
  <si>
    <t>嵩明县图书馆</t>
  </si>
  <si>
    <t>为保证我县免费开放工作顺利开展，确保免费开放服务普惠广大群众。</t>
  </si>
  <si>
    <t>免费开放公共图书馆个数</t>
  </si>
  <si>
    <t>1个</t>
  </si>
  <si>
    <t>全年免费开放天数</t>
  </si>
  <si>
    <t>＞</t>
  </si>
  <si>
    <t>245天</t>
  </si>
  <si>
    <t>免费开放人次</t>
  </si>
  <si>
    <t>8.5万人次</t>
  </si>
  <si>
    <t>公共图书馆免费开放时长</t>
  </si>
  <si>
    <t>289小时/月</t>
  </si>
  <si>
    <t>参观人数增长率</t>
  </si>
  <si>
    <t>5.4%%</t>
  </si>
  <si>
    <t>免费开放观众满意度</t>
  </si>
  <si>
    <t>公开15-11表</t>
  </si>
  <si>
    <t>中央免费开放（第二批）补助资金</t>
  </si>
  <si>
    <t>公开15-12表</t>
  </si>
  <si>
    <t>美术馆、公共图书馆、文化馆（站）免费开放补助资金</t>
  </si>
  <si>
    <t>为进一步加大我县公共文化服务免费开放力度，加强文化馆、图书馆、文化站（室）窗口服务体系建设，切实保障广大群众基本文化权益，根据《文化部、财政部关于推进全国美术馆、公共图书馆、文化馆（站）免费开放工作的意见》及其他相关法律、法规规定，结合我县实际，紧紧结合公共文化服务的基本职能，坚持公益，以免费开放为契机，加强规范化建设和管理，深化改革，进一步提升服务能力，切实保障人民群众基本文化权益。加强免费开放的宣传工作，让更多的群众了解公共文化服务的功能和作用，吸引广大群众走进公共文化服务场所，享受政府提供的公共文化服务，同时树立嵩明县公共文化服务的良好社会形象，实现公共文化服务均等化，特别加强对未成年人、老年人、农民工等特殊人群的服务，最大限度地发挥嵩明县公共文化服务社会的能力作用。</t>
  </si>
  <si>
    <t>树立嵩明县公共文化服务的良好社会形象，实现公共文化服务均等化。</t>
  </si>
  <si>
    <t>提升服务能力，切实保障人民群众基本文化权益。</t>
  </si>
  <si>
    <t>公开15-13表</t>
  </si>
  <si>
    <t>2024年免费开放市级补助资金</t>
  </si>
  <si>
    <t>按照“免费开放服务不打折，文化为民质量上台阶”的要求，增加服务项目，创新服务方式，增强公共文化服务能力，提高服务水平，促进我县公共文化事业的发展。为观众提供优质、高效的公共文化服务体验，进一步提升服务能力，切实保障人民群众基本文化权益。</t>
  </si>
  <si>
    <t>250天</t>
  </si>
  <si>
    <t>增强公共文化服务能力，提高服务水平，促进我县公共文化事业的发展。</t>
  </si>
  <si>
    <t>服务群众对公共文化服务免费开放的满意度</t>
  </si>
  <si>
    <t>公开15-14表</t>
  </si>
  <si>
    <t>免费开放市级补助资金</t>
  </si>
  <si>
    <t>公开15-15表</t>
  </si>
  <si>
    <t>免费开放省级补助资金</t>
  </si>
  <si>
    <t>公开15-16表</t>
  </si>
  <si>
    <t>免费开放省级配套专项资金</t>
  </si>
  <si>
    <t>公开15-17表</t>
  </si>
  <si>
    <t>公开15-18表</t>
  </si>
  <si>
    <t>2023年基层公共文化服务专项资金</t>
  </si>
  <si>
    <t>公开15-19表</t>
  </si>
  <si>
    <t>公开15-20表</t>
  </si>
  <si>
    <t>公开15-21表</t>
  </si>
  <si>
    <t>2023年文物安全和巡查经费</t>
  </si>
  <si>
    <t>嵩明县文物管理所</t>
  </si>
  <si>
    <t>加强全县文物保护单位的日常监管和督查，建立文物保护单位的风险预警长效机制。完成2023年度文物巡查任务，确保全县各级文物保护单位的安全。</t>
  </si>
  <si>
    <t>巡查次数</t>
  </si>
  <si>
    <t>8次</t>
  </si>
  <si>
    <t>保护历史文化资源</t>
  </si>
  <si>
    <t>全县城乡居民满意度</t>
  </si>
  <si>
    <t>公开15-22表</t>
  </si>
  <si>
    <t>红军长征纪念塔环境整治工程资金</t>
  </si>
  <si>
    <t>本次环境整治工程共计面积1323㎡。主要 包括：①标志说明碑北侧绿化带及东侧1块碑体;②西长廊后檐挡土墙体及西侧现状废弃建筑地面;③西长廊后檐挡土墙体内一块民国时期石碑。具体以工程量清单、施工图图示内容及招标人实际委托为准。</t>
  </si>
  <si>
    <t>红军长征纪念整治</t>
  </si>
  <si>
    <t>文物保护水平</t>
  </si>
  <si>
    <t>当地群众满意率</t>
  </si>
  <si>
    <t>公开15-23表</t>
  </si>
  <si>
    <t>2023年博物馆纪念馆免费开放省级配套专项资金</t>
  </si>
  <si>
    <t>保证纪念馆免费开放正常有序的进行，逐步增强纪念馆的文化和服务影响力。</t>
  </si>
  <si>
    <t>免费开放参观人次</t>
  </si>
  <si>
    <t>&gt;</t>
  </si>
  <si>
    <t>4万人次/年</t>
  </si>
  <si>
    <t>公开15-24表</t>
  </si>
  <si>
    <t>2024年博物馆纪念馆免费开放补助资金</t>
  </si>
  <si>
    <t>充分发挥博物馆、纪念馆宣传和传播先进文化的重要作用，加强公共文化服务体系建设和公民思想道德建设，实现和保障人民群众基本文化权益，促进博物馆纪念馆事业和经济社会和谐发展。</t>
  </si>
  <si>
    <t>列入中央免费开放名单馆数量</t>
  </si>
  <si>
    <t>馆年开放天数</t>
  </si>
  <si>
    <t>240天</t>
  </si>
  <si>
    <t>公开15-25表</t>
  </si>
  <si>
    <t>2022年博物馆纪念馆免费开放市级配套资金</t>
  </si>
  <si>
    <t>持续保障纪念馆正常免费向社会公众开放，逐步增强纪念馆的文化和服务影响力。</t>
  </si>
  <si>
    <t>4.5万人次/年</t>
  </si>
  <si>
    <t>公开15-26表</t>
  </si>
  <si>
    <t>2023年博物馆纪念馆免费开放市级配套资金</t>
  </si>
  <si>
    <t>公开15-27表</t>
  </si>
  <si>
    <t>2023年博物馆纪念馆免费开放补助资金</t>
  </si>
  <si>
    <t>公开15-28表</t>
  </si>
  <si>
    <t>基层公共文化服务服务水平</t>
  </si>
  <si>
    <t>公开15-29表</t>
  </si>
  <si>
    <t>公开15-30表</t>
  </si>
  <si>
    <t>文物保护、免费开放、美丽县城及其他资金</t>
  </si>
  <si>
    <t>贯彻落实《昆明市人民政府关于加强文物保护利用工作的通知》，加强对第八批全国重点和省级文物保护单位、第七批市级文物保护单位“四有”工作经费保障；加强县区文物巡查工作、文物保护单位消防工作、通过对全市国有、非国有未纳入免费开放范围，但社会效益发挥较好的博物馆进行补助，提升其陈列布展及安防设施水平，以及博物馆群落规划编制、展览提升改造等。</t>
  </si>
  <si>
    <t>工程验收合格率</t>
  </si>
  <si>
    <t>项目残损、隐患排除率</t>
  </si>
  <si>
    <t>完善文化旅游景观、景点</t>
  </si>
  <si>
    <t>2个</t>
  </si>
  <si>
    <t>项目公共服务设施完善率</t>
  </si>
  <si>
    <t>历史文化名城展示宣传效果</t>
  </si>
  <si>
    <t>参观人数增幅预估</t>
  </si>
  <si>
    <t>市民、游客满意度</t>
  </si>
  <si>
    <t>公开15-31表</t>
  </si>
  <si>
    <t>2024年度中央财政衔接推进乡村振兴补助资金（少数民族发展任务）第二批项目资金</t>
  </si>
  <si>
    <t>嵩明县老城社区兰茂纪念馆景区基础设施提升改造。1.嵩明县老城社区兰茂纪念馆景区游客中心改造提升；2.嵩明县兰茂纪念馆景区导览配套设施升级改造；3.嵩明县兰茂纪念馆基础配套设施改造提升；4.嵩明县兰茂纪念馆景区展厅提升改造。</t>
  </si>
  <si>
    <t>公开15-32表</t>
  </si>
  <si>
    <t>嵩明县文化馆</t>
  </si>
  <si>
    <t>公开15-33表</t>
  </si>
  <si>
    <t>2023年度免费开放省级配套专项资金</t>
  </si>
  <si>
    <t>公开15-34表</t>
  </si>
  <si>
    <t>公开15-35表</t>
  </si>
  <si>
    <t>2024年基层公共文化服务专项资金</t>
  </si>
  <si>
    <t>公开15-36表</t>
  </si>
  <si>
    <t>2023年市级非物质文化遗产代表性传承人传承补助经费</t>
  </si>
  <si>
    <t>对11名市级传承人进行的传承活动进行补助。</t>
  </si>
  <si>
    <t>补助传承人</t>
  </si>
  <si>
    <t>11人</t>
  </si>
  <si>
    <t>按时发放</t>
  </si>
  <si>
    <t>2024年完成</t>
  </si>
  <si>
    <t>传承活动课持续影响</t>
  </si>
  <si>
    <t>3年</t>
  </si>
  <si>
    <t>传承人满意度</t>
  </si>
  <si>
    <t>公开15-37表</t>
  </si>
  <si>
    <t>足额发放</t>
  </si>
  <si>
    <t>公开15-38表</t>
  </si>
  <si>
    <t>公开15-39表</t>
  </si>
  <si>
    <t>免费开放省级配套资金</t>
  </si>
  <si>
    <t>300000人次</t>
  </si>
  <si>
    <t>免费开放时长</t>
  </si>
  <si>
    <t>196小时/月</t>
  </si>
  <si>
    <t>免费开放人数增长率</t>
  </si>
  <si>
    <t>公开15-40表</t>
  </si>
  <si>
    <t>中央支持地方公共文化服务体系建设补助资金</t>
  </si>
  <si>
    <t>引导和支持地方提供公共文化服务项目，改善基层公共文化体育设施条件，加强基层公共文化服务人才队伍建设等，支持加快构建现代公共文化服务体系，促进基本公共文化服务标准化、均等化，保障广大群众读书、看报、开展文化体育活动等基本文化权益。、看报、开展文化体育活动等基本文化权益。</t>
  </si>
  <si>
    <t>数字展播个数</t>
  </si>
  <si>
    <t>6个</t>
  </si>
  <si>
    <t>观众平台访问量</t>
  </si>
  <si>
    <t>观众满意度</t>
  </si>
  <si>
    <t>公开15-41表</t>
  </si>
  <si>
    <t>通过开展嵩明县民族特色手工业（文化）传承培训和非物质文化遗产展示馆改造提升，保护和传承民族手工业，将非遗文化进行更大范围的有效推广，丰富群众文化生活、促进各族群众交往交流交融，提升群众文化自信，同时增加群众就业创业机会，项目建后将积极探索非遗文化为主的各类文创经营项目。</t>
  </si>
  <si>
    <t>民族特色手工业（文化）传承</t>
  </si>
  <si>
    <t>5次</t>
  </si>
  <si>
    <t>展示馆布展提升</t>
  </si>
  <si>
    <t>180平方米</t>
  </si>
  <si>
    <t>验收合格率</t>
  </si>
  <si>
    <t>开工时间</t>
  </si>
  <si>
    <t>竣工时间</t>
  </si>
  <si>
    <t>经济成本指标</t>
  </si>
  <si>
    <t>受益人数</t>
  </si>
  <si>
    <t>500人</t>
  </si>
  <si>
    <t>公开15-42表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</si>
</sst>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7">
    <font>
      <sz val="11"/>
      <color indexed="8"/>
      <name val="宋体"/>
      <charset val="134"/>
      <scheme val="minor"/>
    </font>
    <font>
      <sz val="10"/>
      <name val="Arial"/>
      <charset val="134"/>
    </font>
    <font>
      <sz val="11"/>
      <color indexed="8"/>
      <name val="宋体"/>
      <charset val="134"/>
    </font>
    <font>
      <b/>
      <sz val="18"/>
      <color theme="1"/>
      <name val="宋体"/>
      <charset val="134"/>
      <scheme val="minor"/>
    </font>
    <font>
      <sz val="10"/>
      <name val="宋体"/>
      <charset val="134"/>
    </font>
    <font>
      <sz val="10"/>
      <color indexed="8"/>
      <name val="宋体"/>
      <charset val="134"/>
      <scheme val="minor"/>
    </font>
    <font>
      <sz val="10"/>
      <color theme="1"/>
      <name val="宋体"/>
      <charset val="134"/>
      <scheme val="minor"/>
    </font>
    <font>
      <b/>
      <sz val="10"/>
      <color theme="1"/>
      <name val="宋体"/>
      <charset val="134"/>
      <scheme val="minor"/>
    </font>
    <font>
      <sz val="10"/>
      <color rgb="FF000000"/>
      <name val="宋体"/>
      <charset val="134"/>
      <scheme val="minor"/>
    </font>
    <font>
      <sz val="10"/>
      <color rgb="FF000000"/>
      <name val="Times New Roman"/>
      <charset val="134"/>
    </font>
    <font>
      <sz val="10"/>
      <color indexed="8"/>
      <name val="宋体"/>
      <charset val="134"/>
    </font>
    <font>
      <sz val="19"/>
      <color indexed="8"/>
      <name val="方正小标宋简体"/>
      <charset val="134"/>
    </font>
    <font>
      <b/>
      <sz val="10"/>
      <color rgb="FF000000"/>
      <name val="宋体"/>
      <charset val="134"/>
    </font>
    <font>
      <sz val="10"/>
      <color rgb="FF000000"/>
      <name val="宋体"/>
      <charset val="134"/>
    </font>
    <font>
      <sz val="10"/>
      <color rgb="FFFF0000"/>
      <name val="宋体"/>
      <charset val="134"/>
    </font>
    <font>
      <sz val="11"/>
      <name val="宋体"/>
      <charset val="134"/>
    </font>
    <font>
      <b/>
      <sz val="10"/>
      <color theme="1"/>
      <name val="宋体"/>
      <charset val="134"/>
    </font>
    <font>
      <b/>
      <sz val="18"/>
      <color theme="1"/>
      <name val="宋体"/>
      <charset val="134"/>
    </font>
    <font>
      <b/>
      <sz val="10"/>
      <color indexed="8"/>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trike/>
      <sz val="11"/>
      <name val="宋体"/>
      <charset val="134"/>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5" borderId="1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4" fillId="0" borderId="0" applyNumberFormat="0" applyFill="0" applyBorder="0" applyAlignment="0" applyProtection="0">
      <alignment vertical="center"/>
    </xf>
    <xf numFmtId="0" fontId="35" fillId="6" borderId="20" applyNumberFormat="0" applyAlignment="0" applyProtection="0">
      <alignment vertical="center"/>
    </xf>
    <xf numFmtId="0" fontId="36" fillId="7" borderId="21" applyNumberFormat="0" applyAlignment="0" applyProtection="0">
      <alignment vertical="center"/>
    </xf>
    <xf numFmtId="0" fontId="37" fillId="7" borderId="20" applyNumberFormat="0" applyAlignment="0" applyProtection="0">
      <alignment vertical="center"/>
    </xf>
    <xf numFmtId="0" fontId="38" fillId="8" borderId="22" applyNumberFormat="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2" fillId="0" borderId="0"/>
    <xf numFmtId="0" fontId="2" fillId="0" borderId="0">
      <alignment vertical="center"/>
    </xf>
    <xf numFmtId="0" fontId="19" fillId="0" borderId="0"/>
  </cellStyleXfs>
  <cellXfs count="155">
    <xf numFmtId="0" fontId="0" fillId="0" borderId="0" xfId="0">
      <alignment vertical="center"/>
    </xf>
    <xf numFmtId="0" fontId="1" fillId="0" borderId="0" xfId="0" applyFont="1" applyAlignment="1"/>
    <xf numFmtId="0" fontId="2" fillId="0" borderId="0" xfId="0" applyFont="1" applyAlignment="1">
      <alignment wrapText="1"/>
    </xf>
    <xf numFmtId="0" fontId="2" fillId="0" borderId="0" xfId="49" applyAlignment="1">
      <alignment wrapText="1"/>
    </xf>
    <xf numFmtId="0" fontId="3" fillId="0" borderId="0" xfId="49" applyFont="1" applyAlignment="1">
      <alignment horizontal="center" vertical="center" wrapText="1"/>
    </xf>
    <xf numFmtId="0" fontId="4" fillId="0" borderId="0" xfId="0" applyFont="1" applyAlignment="1">
      <alignment horizontal="right" vertical="center"/>
    </xf>
    <xf numFmtId="0" fontId="5" fillId="0" borderId="1" xfId="49" applyFont="1" applyBorder="1" applyAlignment="1">
      <alignment horizontal="center" vertical="center" wrapText="1"/>
    </xf>
    <xf numFmtId="49" fontId="5" fillId="0" borderId="1" xfId="49" applyNumberFormat="1" applyFont="1" applyBorder="1" applyAlignment="1">
      <alignment horizontal="center" vertical="center" wrapText="1"/>
    </xf>
    <xf numFmtId="49" fontId="5" fillId="0" borderId="1" xfId="49" applyNumberFormat="1" applyFont="1" applyBorder="1" applyAlignment="1">
      <alignment horizontal="left" vertical="center" wrapText="1"/>
    </xf>
    <xf numFmtId="0" fontId="5" fillId="0" borderId="1" xfId="49" applyFont="1" applyBorder="1" applyAlignment="1">
      <alignment vertical="center" wrapText="1"/>
    </xf>
    <xf numFmtId="176" fontId="5" fillId="0" borderId="1" xfId="49" applyNumberFormat="1" applyFont="1" applyBorder="1" applyAlignment="1">
      <alignment horizontal="center" vertical="center" wrapText="1"/>
    </xf>
    <xf numFmtId="10" fontId="5" fillId="0" borderId="1" xfId="49" applyNumberFormat="1" applyFont="1" applyBorder="1" applyAlignment="1">
      <alignment horizontal="center" vertical="center" wrapText="1"/>
    </xf>
    <xf numFmtId="176" fontId="6" fillId="0" borderId="1" xfId="49" applyNumberFormat="1" applyFont="1" applyBorder="1" applyAlignment="1">
      <alignment horizontal="center" vertical="center" wrapText="1"/>
    </xf>
    <xf numFmtId="0" fontId="6" fillId="0" borderId="1" xfId="49" applyFont="1" applyBorder="1" applyAlignment="1">
      <alignment horizontal="center" vertical="center" wrapText="1"/>
    </xf>
    <xf numFmtId="49" fontId="5" fillId="0" borderId="2" xfId="49" applyNumberFormat="1" applyFont="1" applyBorder="1" applyAlignment="1">
      <alignment horizontal="left" vertical="top" wrapText="1"/>
    </xf>
    <xf numFmtId="49" fontId="5" fillId="0" borderId="3" xfId="49" applyNumberFormat="1" applyFont="1" applyBorder="1" applyAlignment="1">
      <alignment horizontal="left" vertical="top" wrapText="1"/>
    </xf>
    <xf numFmtId="49" fontId="5" fillId="0" borderId="4" xfId="49" applyNumberFormat="1" applyFont="1" applyBorder="1" applyAlignment="1">
      <alignment horizontal="left" vertical="top" wrapText="1"/>
    </xf>
    <xf numFmtId="0" fontId="5" fillId="2" borderId="2" xfId="49" applyFont="1" applyFill="1" applyBorder="1" applyAlignment="1">
      <alignment horizontal="center" vertical="center" wrapText="1"/>
    </xf>
    <xf numFmtId="0" fontId="5" fillId="2" borderId="3" xfId="49" applyFont="1" applyFill="1" applyBorder="1" applyAlignment="1">
      <alignment horizontal="center" vertical="center" wrapText="1"/>
    </xf>
    <xf numFmtId="0" fontId="5" fillId="2" borderId="4" xfId="49" applyFont="1" applyFill="1" applyBorder="1" applyAlignment="1">
      <alignment horizontal="center" vertical="center" wrapText="1"/>
    </xf>
    <xf numFmtId="0" fontId="5" fillId="2" borderId="5" xfId="49" applyFont="1" applyFill="1" applyBorder="1" applyAlignment="1">
      <alignment horizontal="center" vertical="center" wrapText="1"/>
    </xf>
    <xf numFmtId="0" fontId="5" fillId="2" borderId="6" xfId="49" applyFont="1" applyFill="1" applyBorder="1" applyAlignment="1">
      <alignment horizontal="center" vertical="center" wrapText="1"/>
    </xf>
    <xf numFmtId="0" fontId="5" fillId="2" borderId="7" xfId="49" applyFont="1" applyFill="1" applyBorder="1" applyAlignment="1">
      <alignment horizontal="center" vertical="center" wrapText="1"/>
    </xf>
    <xf numFmtId="0" fontId="5" fillId="0" borderId="2" xfId="49" applyFont="1" applyBorder="1" applyAlignment="1">
      <alignment horizontal="center" vertical="center" wrapText="1"/>
    </xf>
    <xf numFmtId="0" fontId="5" fillId="2" borderId="1" xfId="49" applyFont="1" applyFill="1" applyBorder="1" applyAlignment="1">
      <alignment horizontal="center" vertical="center" wrapText="1"/>
    </xf>
    <xf numFmtId="0" fontId="5" fillId="3" borderId="1" xfId="49" applyFont="1" applyFill="1" applyBorder="1" applyAlignment="1">
      <alignment vertical="center" wrapText="1"/>
    </xf>
    <xf numFmtId="0" fontId="5" fillId="2" borderId="1" xfId="49" applyFont="1" applyFill="1" applyBorder="1" applyAlignment="1">
      <alignment vertical="center" wrapText="1"/>
    </xf>
    <xf numFmtId="0" fontId="7" fillId="0" borderId="1" xfId="49" applyFont="1" applyBorder="1" applyAlignment="1">
      <alignment horizontal="center" vertical="center" wrapText="1"/>
    </xf>
    <xf numFmtId="0" fontId="7" fillId="0" borderId="8" xfId="49" applyFont="1" applyBorder="1" applyAlignment="1">
      <alignment horizontal="center" vertical="center" wrapText="1"/>
    </xf>
    <xf numFmtId="0" fontId="6" fillId="0" borderId="1" xfId="49" applyFont="1" applyBorder="1" applyAlignment="1">
      <alignment horizontal="left" vertical="center" wrapText="1"/>
    </xf>
    <xf numFmtId="49" fontId="6" fillId="0" borderId="1" xfId="49" applyNumberFormat="1" applyFont="1" applyBorder="1" applyAlignment="1">
      <alignment horizontal="center" vertical="center" wrapText="1"/>
    </xf>
    <xf numFmtId="9" fontId="6" fillId="2" borderId="1" xfId="49" applyNumberFormat="1" applyFont="1" applyFill="1" applyBorder="1" applyAlignment="1">
      <alignment horizontal="center" vertical="center" wrapText="1"/>
    </xf>
    <xf numFmtId="0" fontId="6" fillId="2" borderId="1" xfId="49" applyFont="1" applyFill="1" applyBorder="1" applyAlignment="1">
      <alignment horizontal="center" vertical="center" wrapText="1"/>
    </xf>
    <xf numFmtId="0" fontId="7" fillId="0" borderId="9" xfId="49" applyFont="1" applyBorder="1" applyAlignment="1">
      <alignment horizontal="center" vertical="center" wrapText="1"/>
    </xf>
    <xf numFmtId="0" fontId="6" fillId="2" borderId="10" xfId="49" applyFont="1" applyFill="1" applyBorder="1" applyAlignment="1">
      <alignment horizontal="center" vertical="center" wrapText="1"/>
    </xf>
    <xf numFmtId="14" fontId="6" fillId="0" borderId="1" xfId="49" applyNumberFormat="1" applyFont="1" applyBorder="1" applyAlignment="1">
      <alignment horizontal="center" vertical="center" wrapText="1"/>
    </xf>
    <xf numFmtId="49" fontId="7" fillId="0" borderId="1" xfId="49" applyNumberFormat="1" applyFont="1" applyBorder="1" applyAlignment="1">
      <alignment horizontal="center" vertical="center" wrapText="1"/>
    </xf>
    <xf numFmtId="0" fontId="7" fillId="0" borderId="5" xfId="49" applyFont="1" applyBorder="1" applyAlignment="1">
      <alignment horizontal="center" vertical="center" wrapText="1"/>
    </xf>
    <xf numFmtId="49" fontId="7" fillId="0" borderId="8" xfId="49" applyNumberFormat="1" applyFont="1" applyBorder="1" applyAlignment="1">
      <alignment horizontal="center" vertical="center" wrapText="1"/>
    </xf>
    <xf numFmtId="49" fontId="6" fillId="0" borderId="1" xfId="49" applyNumberFormat="1" applyFont="1" applyBorder="1" applyAlignment="1">
      <alignment horizontal="left" vertical="top" wrapText="1"/>
    </xf>
    <xf numFmtId="177" fontId="5" fillId="0" borderId="2" xfId="49" applyNumberFormat="1" applyFont="1" applyBorder="1" applyAlignment="1">
      <alignment horizontal="center" vertical="center" wrapText="1"/>
    </xf>
    <xf numFmtId="177" fontId="5" fillId="0" borderId="3" xfId="49" applyNumberFormat="1" applyFont="1" applyBorder="1" applyAlignment="1">
      <alignment horizontal="center" vertical="center" wrapText="1"/>
    </xf>
    <xf numFmtId="177" fontId="5" fillId="0" borderId="4" xfId="49" applyNumberFormat="1" applyFont="1" applyBorder="1" applyAlignment="1">
      <alignment horizontal="center" vertical="center" wrapText="1"/>
    </xf>
    <xf numFmtId="177" fontId="5" fillId="0" borderId="1" xfId="49" applyNumberFormat="1" applyFont="1" applyBorder="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left" vertical="center"/>
    </xf>
    <xf numFmtId="57" fontId="6" fillId="2" borderId="1" xfId="49" applyNumberFormat="1" applyFont="1" applyFill="1" applyBorder="1" applyAlignment="1">
      <alignment horizontal="center" vertical="center" wrapText="1"/>
    </xf>
    <xf numFmtId="0" fontId="7" fillId="0" borderId="10" xfId="49" applyFont="1" applyBorder="1" applyAlignment="1">
      <alignment horizontal="center" vertical="center" wrapText="1"/>
    </xf>
    <xf numFmtId="10" fontId="6" fillId="2" borderId="1" xfId="49" applyNumberFormat="1" applyFont="1" applyFill="1" applyBorder="1" applyAlignment="1">
      <alignment horizontal="center" vertical="center" wrapText="1"/>
    </xf>
    <xf numFmtId="14" fontId="6" fillId="2" borderId="1" xfId="49" applyNumberFormat="1" applyFont="1" applyFill="1" applyBorder="1" applyAlignment="1">
      <alignment horizontal="center" vertical="center" wrapText="1"/>
    </xf>
    <xf numFmtId="176" fontId="6" fillId="0" borderId="1" xfId="49" applyNumberFormat="1" applyFont="1" applyBorder="1" applyAlignment="1">
      <alignment horizontal="right" vertical="center" wrapText="1"/>
    </xf>
    <xf numFmtId="0" fontId="10" fillId="0" borderId="0" xfId="0" applyFont="1">
      <alignment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10"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shrinkToFit="1"/>
    </xf>
    <xf numFmtId="0" fontId="14" fillId="0" borderId="1" xfId="0" applyFont="1" applyBorder="1" applyAlignment="1">
      <alignment horizontal="center" vertical="center" wrapText="1"/>
    </xf>
    <xf numFmtId="0" fontId="13" fillId="4" borderId="1" xfId="0" applyFont="1" applyFill="1" applyBorder="1" applyAlignment="1">
      <alignment horizontal="left" vertical="center" wrapText="1" shrinkToFit="1"/>
    </xf>
    <xf numFmtId="0" fontId="13" fillId="4" borderId="1" xfId="0" applyFont="1" applyFill="1" applyBorder="1" applyAlignment="1">
      <alignment horizontal="center" vertical="center"/>
    </xf>
    <xf numFmtId="177" fontId="13" fillId="4" borderId="1" xfId="0" applyNumberFormat="1" applyFont="1" applyFill="1" applyBorder="1" applyAlignment="1">
      <alignment horizontal="center" vertical="center"/>
    </xf>
    <xf numFmtId="0" fontId="13" fillId="0" borderId="1" xfId="0" applyFont="1" applyBorder="1" applyAlignment="1">
      <alignment horizontal="left" vertical="center" wrapText="1"/>
    </xf>
    <xf numFmtId="0" fontId="12" fillId="0" borderId="5" xfId="0" applyFont="1" applyBorder="1" applyAlignment="1">
      <alignment horizontal="center" vertical="center"/>
    </xf>
    <xf numFmtId="0" fontId="12" fillId="0" borderId="7" xfId="0" applyFont="1" applyBorder="1" applyAlignment="1">
      <alignment horizontal="center" vertical="center"/>
    </xf>
    <xf numFmtId="49" fontId="15" fillId="0" borderId="11" xfId="50" applyNumberFormat="1" applyFont="1" applyBorder="1" applyAlignment="1">
      <alignment horizontal="left" vertical="center" wrapText="1"/>
    </xf>
    <xf numFmtId="0" fontId="16" fillId="0" borderId="8" xfId="49" applyFont="1" applyBorder="1" applyAlignment="1">
      <alignment horizontal="center" vertical="center" wrapText="1"/>
    </xf>
    <xf numFmtId="49" fontId="15" fillId="0" borderId="11" xfId="50" applyNumberFormat="1" applyFont="1" applyBorder="1" applyAlignment="1">
      <alignment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6" fillId="0" borderId="9" xfId="49"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6" fillId="0" borderId="10" xfId="49" applyFont="1" applyBorder="1" applyAlignment="1">
      <alignment horizontal="center" vertical="center" wrapText="1"/>
    </xf>
    <xf numFmtId="0" fontId="13" fillId="0" borderId="0" xfId="0" applyFont="1" applyAlignment="1">
      <alignment horizontal="left" vertical="center"/>
    </xf>
    <xf numFmtId="0" fontId="4" fillId="0" borderId="0" xfId="0" applyFont="1" applyAlignment="1"/>
    <xf numFmtId="0" fontId="2" fillId="0" borderId="0" xfId="0" applyFont="1" applyAlignment="1"/>
    <xf numFmtId="0" fontId="17" fillId="0" borderId="0" xfId="0" applyFont="1" applyAlignment="1">
      <alignment horizontal="center" vertical="center"/>
    </xf>
    <xf numFmtId="0" fontId="10" fillId="0" borderId="16" xfId="0" applyFont="1" applyBorder="1" applyAlignment="1">
      <alignment horizontal="left" vertical="center"/>
    </xf>
    <xf numFmtId="0" fontId="18" fillId="0" borderId="0" xfId="0" applyFont="1" applyAlignment="1">
      <alignment horizontal="center" vertical="center"/>
    </xf>
    <xf numFmtId="0" fontId="10" fillId="0" borderId="0" xfId="0" applyFont="1" applyAlignment="1">
      <alignment horizontal="right" vertical="center"/>
    </xf>
    <xf numFmtId="0" fontId="5" fillId="0" borderId="0" xfId="0" applyFont="1" applyAlignment="1">
      <alignment horizontal="right" vertical="center"/>
    </xf>
    <xf numFmtId="0" fontId="10" fillId="0" borderId="8" xfId="0" applyFont="1" applyBorder="1" applyAlignment="1">
      <alignment horizontal="left" vertical="center"/>
    </xf>
    <xf numFmtId="0" fontId="10" fillId="0" borderId="1" xfId="0" applyFont="1" applyBorder="1" applyAlignment="1">
      <alignment horizontal="left" vertical="center"/>
    </xf>
    <xf numFmtId="49" fontId="10" fillId="0" borderId="1" xfId="0" applyNumberFormat="1" applyFont="1" applyBorder="1" applyAlignment="1">
      <alignment horizontal="left" vertical="center" wrapText="1"/>
    </xf>
    <xf numFmtId="0" fontId="10" fillId="0" borderId="9" xfId="0" applyFont="1" applyBorder="1" applyAlignment="1">
      <alignment horizontal="left" vertical="center"/>
    </xf>
    <xf numFmtId="49" fontId="13" fillId="0" borderId="1" xfId="0" applyNumberFormat="1" applyFont="1" applyBorder="1" applyAlignment="1">
      <alignment horizontal="left" vertical="center" wrapText="1"/>
    </xf>
    <xf numFmtId="0" fontId="10" fillId="0" borderId="10" xfId="0" applyFont="1" applyBorder="1" applyAlignment="1">
      <alignment horizontal="lef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9" fillId="0" borderId="0" xfId="0" applyFont="1" applyAlignment="1"/>
    <xf numFmtId="0" fontId="4" fillId="0" borderId="0" xfId="0" applyFont="1" applyAlignment="1">
      <alignment horizontal="center"/>
    </xf>
    <xf numFmtId="0" fontId="4" fillId="0" borderId="0" xfId="0" applyFont="1">
      <alignment vertical="center"/>
    </xf>
    <xf numFmtId="0" fontId="19" fillId="0" borderId="0" xfId="51" applyAlignment="1">
      <alignment vertical="center"/>
    </xf>
    <xf numFmtId="0" fontId="19" fillId="0" borderId="0" xfId="51" applyAlignment="1">
      <alignment vertical="center" wrapText="1"/>
    </xf>
    <xf numFmtId="0" fontId="20" fillId="0" borderId="0" xfId="0" applyFont="1" applyAlignment="1">
      <alignment horizontal="center"/>
    </xf>
    <xf numFmtId="0" fontId="20" fillId="0" borderId="0" xfId="0" applyFont="1" applyAlignment="1">
      <alignment horizontal="center" wrapText="1"/>
    </xf>
    <xf numFmtId="0" fontId="21" fillId="0" borderId="0" xfId="0" applyFont="1" applyAlignment="1"/>
    <xf numFmtId="0" fontId="19" fillId="0" borderId="0" xfId="0" applyFont="1" applyAlignment="1">
      <alignment wrapText="1"/>
    </xf>
    <xf numFmtId="0" fontId="10" fillId="0" borderId="0" xfId="0" applyFont="1" applyAlignment="1">
      <alignment horizontal="right"/>
    </xf>
    <xf numFmtId="0" fontId="10" fillId="0" borderId="0" xfId="0" applyFont="1" applyAlignment="1"/>
    <xf numFmtId="0" fontId="10" fillId="0" borderId="0" xfId="0" applyFont="1" applyAlignment="1">
      <alignment horizontal="center"/>
    </xf>
    <xf numFmtId="0" fontId="10" fillId="0" borderId="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1" xfId="0" applyFont="1" applyBorder="1" applyAlignment="1">
      <alignment horizontal="center" vertical="center" wrapText="1"/>
    </xf>
    <xf numFmtId="4" fontId="10" fillId="0" borderId="5" xfId="0" applyNumberFormat="1" applyFont="1" applyBorder="1" applyAlignment="1">
      <alignment horizontal="center" vertical="center" shrinkToFit="1"/>
    </xf>
    <xf numFmtId="4" fontId="10" fillId="0" borderId="6" xfId="0" applyNumberFormat="1" applyFont="1" applyBorder="1" applyAlignment="1">
      <alignment horizontal="center" vertical="center" shrinkToFit="1"/>
    </xf>
    <xf numFmtId="4" fontId="10" fillId="0" borderId="6" xfId="0" applyNumberFormat="1" applyFont="1" applyBorder="1" applyAlignment="1">
      <alignment horizontal="center" vertical="center" wrapText="1" shrinkToFit="1"/>
    </xf>
    <xf numFmtId="4" fontId="10" fillId="0" borderId="7" xfId="0" applyNumberFormat="1" applyFont="1" applyBorder="1" applyAlignment="1">
      <alignment horizontal="center" vertical="center" shrinkToFit="1"/>
    </xf>
    <xf numFmtId="0" fontId="10" fillId="0" borderId="1" xfId="0" applyFont="1" applyBorder="1" applyAlignment="1">
      <alignment horizontal="center" vertical="center" wrapText="1" shrinkToFit="1"/>
    </xf>
    <xf numFmtId="0" fontId="10" fillId="0" borderId="7"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12" xfId="0" applyFont="1" applyBorder="1" applyAlignment="1">
      <alignment horizontal="center" vertical="center" shrinkToFit="1"/>
    </xf>
    <xf numFmtId="4" fontId="10" fillId="0" borderId="1" xfId="0" applyNumberFormat="1" applyFont="1" applyBorder="1" applyAlignment="1">
      <alignment horizontal="center" vertical="center" shrinkToFit="1"/>
    </xf>
    <xf numFmtId="4" fontId="10" fillId="0" borderId="2" xfId="0" applyNumberFormat="1" applyFont="1" applyBorder="1" applyAlignment="1">
      <alignment horizontal="center" vertical="center" shrinkToFit="1"/>
    </xf>
    <xf numFmtId="4" fontId="10" fillId="0" borderId="4" xfId="0" applyNumberFormat="1" applyFont="1" applyBorder="1" applyAlignment="1">
      <alignment horizontal="center" vertical="center" shrinkToFit="1"/>
    </xf>
    <xf numFmtId="4" fontId="10" fillId="0" borderId="1" xfId="0" applyNumberFormat="1" applyFont="1" applyBorder="1" applyAlignment="1">
      <alignment horizontal="center" vertical="center" wrapText="1" shrinkToFit="1"/>
    </xf>
    <xf numFmtId="0" fontId="4" fillId="0" borderId="1" xfId="0" applyFont="1" applyBorder="1" applyAlignment="1">
      <alignment horizontal="center" vertical="center"/>
    </xf>
    <xf numFmtId="0" fontId="10" fillId="0" borderId="14"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49" fontId="10" fillId="0" borderId="1" xfId="0" applyNumberFormat="1" applyFont="1" applyBorder="1" applyAlignment="1">
      <alignment horizontal="center" vertical="center" shrinkToFit="1"/>
    </xf>
    <xf numFmtId="49" fontId="10" fillId="0" borderId="2" xfId="0" applyNumberFormat="1" applyFont="1" applyBorder="1" applyAlignment="1">
      <alignment horizontal="center" vertical="center" shrinkToFit="1"/>
    </xf>
    <xf numFmtId="0" fontId="10" fillId="0" borderId="1" xfId="0" applyFont="1" applyBorder="1" applyAlignment="1">
      <alignment vertical="center" shrinkToFit="1"/>
    </xf>
    <xf numFmtId="177" fontId="4" fillId="0" borderId="1" xfId="0" applyNumberFormat="1" applyFont="1" applyBorder="1" applyAlignment="1">
      <alignment horizontal="center" vertical="center"/>
    </xf>
    <xf numFmtId="177" fontId="4"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left" vertical="top" wrapText="1"/>
    </xf>
    <xf numFmtId="0" fontId="22" fillId="0" borderId="0" xfId="0" applyFont="1" applyAlignment="1">
      <alignment horizontal="center" vertical="center"/>
    </xf>
    <xf numFmtId="0" fontId="23" fillId="0" borderId="11" xfId="0" applyFont="1" applyBorder="1" applyAlignment="1">
      <alignment horizontal="center" vertical="center"/>
    </xf>
    <xf numFmtId="0" fontId="23" fillId="0" borderId="11" xfId="0" applyFont="1" applyBorder="1" applyAlignment="1">
      <alignment horizontal="left" vertical="center"/>
    </xf>
    <xf numFmtId="4" fontId="23" fillId="0" borderId="11" xfId="0" applyNumberFormat="1" applyFont="1" applyBorder="1" applyAlignment="1">
      <alignment horizontal="right" vertical="center"/>
    </xf>
    <xf numFmtId="3" fontId="23" fillId="0" borderId="11" xfId="0" applyNumberFormat="1" applyFont="1" applyBorder="1" applyAlignment="1">
      <alignment horizontal="right" vertical="center"/>
    </xf>
    <xf numFmtId="0" fontId="23" fillId="0" borderId="11" xfId="0" applyFont="1" applyBorder="1" applyAlignment="1">
      <alignment horizontal="left" vertical="center" wrapText="1"/>
    </xf>
    <xf numFmtId="0" fontId="24" fillId="0" borderId="0" xfId="0" applyFont="1" applyAlignment="1"/>
    <xf numFmtId="0" fontId="25" fillId="0" borderId="0" xfId="0" applyFont="1" applyAlignment="1">
      <alignment horizontal="center" vertical="center"/>
    </xf>
    <xf numFmtId="0" fontId="23" fillId="0" borderId="11" xfId="0" applyFont="1" applyBorder="1" applyAlignment="1">
      <alignment horizontal="center" vertical="center" wrapText="1"/>
    </xf>
    <xf numFmtId="4" fontId="13" fillId="0" borderId="11" xfId="0" applyNumberFormat="1" applyFont="1" applyBorder="1" applyAlignment="1">
      <alignment horizontal="right" vertical="center"/>
    </xf>
    <xf numFmtId="0" fontId="23" fillId="0" borderId="11" xfId="0" applyFont="1" applyBorder="1" applyAlignment="1">
      <alignment horizontal="right" vertical="center"/>
    </xf>
    <xf numFmtId="0" fontId="13" fillId="0" borderId="11" xfId="0" applyFont="1" applyBorder="1" applyAlignment="1">
      <alignment horizontal="right" vertical="center"/>
    </xf>
    <xf numFmtId="4" fontId="23" fillId="0" borderId="11" xfId="0" applyNumberFormat="1" applyFont="1" applyBorder="1" applyAlignment="1">
      <alignment horizontal="center" vertical="center"/>
    </xf>
    <xf numFmtId="4" fontId="23" fillId="0" borderId="11" xfId="0" applyNumberFormat="1" applyFont="1" applyBorder="1" applyAlignment="1">
      <alignment horizontal="left" vertical="center"/>
    </xf>
    <xf numFmtId="0" fontId="16" fillId="0" borderId="8" xfId="49" applyFont="1" applyBorder="1" applyAlignment="1" quotePrefix="1">
      <alignment horizontal="center" vertical="center" wrapText="1"/>
    </xf>
    <xf numFmtId="0" fontId="7" fillId="0" borderId="8" xfId="49" applyFont="1" applyBorder="1" applyAlignment="1" quotePrefix="1">
      <alignment horizontal="center" vertical="center" wrapText="1"/>
    </xf>
    <xf numFmtId="0" fontId="6" fillId="0" borderId="1" xfId="49" applyFont="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04-分类改革-预算表"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9" Type="http://schemas.openxmlformats.org/officeDocument/2006/relationships/styles" Target="styles.xml"/><Relationship Id="rId58" Type="http://schemas.openxmlformats.org/officeDocument/2006/relationships/sharedStrings" Target="sharedStrings.xml"/><Relationship Id="rId57" Type="http://schemas.openxmlformats.org/officeDocument/2006/relationships/theme" Target="theme/theme1.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0" activePane="bottomLeft" state="frozen"/>
      <selection/>
      <selection pane="bottomLeft" activeCell="H34" sqref="H34"/>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48" t="s">
        <v>0</v>
      </c>
    </row>
    <row r="2" ht="15" spans="1:6">
      <c r="F2" s="103" t="s">
        <v>1</v>
      </c>
    </row>
    <row r="3" ht="15" spans="1:6">
      <c r="A3" s="103" t="s">
        <v>2</v>
      </c>
      <c r="F3" s="103" t="s">
        <v>3</v>
      </c>
    </row>
    <row r="4" ht="19.5" customHeight="1" spans="1:6">
      <c r="A4" s="142" t="s">
        <v>4</v>
      </c>
      <c r="B4" s="142"/>
      <c r="C4" s="142"/>
      <c r="D4" s="142" t="s">
        <v>5</v>
      </c>
      <c r="E4" s="142"/>
      <c r="F4" s="142"/>
    </row>
    <row r="5" ht="19.5" customHeight="1" spans="1:6">
      <c r="A5" s="142" t="s">
        <v>6</v>
      </c>
      <c r="B5" s="142" t="s">
        <v>7</v>
      </c>
      <c r="C5" s="142" t="s">
        <v>8</v>
      </c>
      <c r="D5" s="142" t="s">
        <v>9</v>
      </c>
      <c r="E5" s="142" t="s">
        <v>7</v>
      </c>
      <c r="F5" s="142" t="s">
        <v>8</v>
      </c>
    </row>
    <row r="6" ht="19.5" customHeight="1" spans="1:6">
      <c r="A6" s="142" t="s">
        <v>10</v>
      </c>
      <c r="B6" s="142"/>
      <c r="C6" s="142" t="s">
        <v>11</v>
      </c>
      <c r="D6" s="142" t="s">
        <v>10</v>
      </c>
      <c r="E6" s="142"/>
      <c r="F6" s="142" t="s">
        <v>12</v>
      </c>
    </row>
    <row r="7" ht="19.5" customHeight="1" spans="1:6">
      <c r="A7" s="143" t="s">
        <v>13</v>
      </c>
      <c r="B7" s="142" t="s">
        <v>11</v>
      </c>
      <c r="C7" s="144">
        <v>15793135.31</v>
      </c>
      <c r="D7" s="143" t="s">
        <v>14</v>
      </c>
      <c r="E7" s="142" t="s">
        <v>15</v>
      </c>
      <c r="F7" s="144">
        <v>0</v>
      </c>
    </row>
    <row r="8" ht="19.5" customHeight="1" spans="1:6">
      <c r="A8" s="143" t="s">
        <v>16</v>
      </c>
      <c r="B8" s="142" t="s">
        <v>12</v>
      </c>
      <c r="C8" s="144">
        <v>0</v>
      </c>
      <c r="D8" s="143" t="s">
        <v>17</v>
      </c>
      <c r="E8" s="142" t="s">
        <v>18</v>
      </c>
      <c r="F8" s="144">
        <v>0</v>
      </c>
    </row>
    <row r="9" ht="19.5" customHeight="1" spans="1:6">
      <c r="A9" s="143" t="s">
        <v>19</v>
      </c>
      <c r="B9" s="142" t="s">
        <v>20</v>
      </c>
      <c r="C9" s="144">
        <v>0</v>
      </c>
      <c r="D9" s="143" t="s">
        <v>21</v>
      </c>
      <c r="E9" s="142" t="s">
        <v>22</v>
      </c>
      <c r="F9" s="144">
        <v>0</v>
      </c>
    </row>
    <row r="10" ht="19.5" customHeight="1" spans="1:6">
      <c r="A10" s="143" t="s">
        <v>23</v>
      </c>
      <c r="B10" s="142" t="s">
        <v>24</v>
      </c>
      <c r="C10" s="144">
        <v>0</v>
      </c>
      <c r="D10" s="143" t="s">
        <v>25</v>
      </c>
      <c r="E10" s="142" t="s">
        <v>26</v>
      </c>
      <c r="F10" s="144">
        <v>0</v>
      </c>
    </row>
    <row r="11" ht="19.5" customHeight="1" spans="1:6">
      <c r="A11" s="143" t="s">
        <v>27</v>
      </c>
      <c r="B11" s="142" t="s">
        <v>28</v>
      </c>
      <c r="C11" s="144">
        <v>0</v>
      </c>
      <c r="D11" s="143" t="s">
        <v>29</v>
      </c>
      <c r="E11" s="142" t="s">
        <v>30</v>
      </c>
      <c r="F11" s="144">
        <v>0</v>
      </c>
    </row>
    <row r="12" ht="19.5" customHeight="1" spans="1:6">
      <c r="A12" s="143" t="s">
        <v>31</v>
      </c>
      <c r="B12" s="142" t="s">
        <v>32</v>
      </c>
      <c r="C12" s="144">
        <v>0</v>
      </c>
      <c r="D12" s="143" t="s">
        <v>33</v>
      </c>
      <c r="E12" s="142" t="s">
        <v>34</v>
      </c>
      <c r="F12" s="144">
        <v>0</v>
      </c>
    </row>
    <row r="13" ht="19.5" customHeight="1" spans="1:6">
      <c r="A13" s="143" t="s">
        <v>35</v>
      </c>
      <c r="B13" s="142" t="s">
        <v>36</v>
      </c>
      <c r="C13" s="144">
        <v>0</v>
      </c>
      <c r="D13" s="143" t="s">
        <v>37</v>
      </c>
      <c r="E13" s="142" t="s">
        <v>38</v>
      </c>
      <c r="F13" s="144">
        <v>12844629.25</v>
      </c>
    </row>
    <row r="14" ht="19.5" customHeight="1" spans="1:6">
      <c r="A14" s="143" t="s">
        <v>39</v>
      </c>
      <c r="B14" s="142" t="s">
        <v>40</v>
      </c>
      <c r="C14" s="144">
        <v>0</v>
      </c>
      <c r="D14" s="143" t="s">
        <v>41</v>
      </c>
      <c r="E14" s="142" t="s">
        <v>42</v>
      </c>
      <c r="F14" s="144">
        <v>2167004.85</v>
      </c>
    </row>
    <row r="15" ht="19.5" customHeight="1" spans="1:6">
      <c r="A15" s="143"/>
      <c r="B15" s="142" t="s">
        <v>43</v>
      </c>
      <c r="C15" s="151"/>
      <c r="D15" s="143" t="s">
        <v>44</v>
      </c>
      <c r="E15" s="142" t="s">
        <v>45</v>
      </c>
      <c r="F15" s="144">
        <v>947599.81</v>
      </c>
    </row>
    <row r="16" ht="19.5" customHeight="1" spans="1:6">
      <c r="A16" s="143"/>
      <c r="B16" s="142" t="s">
        <v>46</v>
      </c>
      <c r="C16" s="151"/>
      <c r="D16" s="143" t="s">
        <v>47</v>
      </c>
      <c r="E16" s="142" t="s">
        <v>48</v>
      </c>
      <c r="F16" s="144">
        <v>0</v>
      </c>
    </row>
    <row r="17" ht="19.5" customHeight="1" spans="1:6">
      <c r="A17" s="143"/>
      <c r="B17" s="142" t="s">
        <v>49</v>
      </c>
      <c r="C17" s="151"/>
      <c r="D17" s="143" t="s">
        <v>50</v>
      </c>
      <c r="E17" s="142" t="s">
        <v>51</v>
      </c>
      <c r="F17" s="144">
        <v>0</v>
      </c>
    </row>
    <row r="18" ht="19.5" customHeight="1" spans="1:6">
      <c r="A18" s="143"/>
      <c r="B18" s="142" t="s">
        <v>52</v>
      </c>
      <c r="C18" s="151"/>
      <c r="D18" s="143" t="s">
        <v>53</v>
      </c>
      <c r="E18" s="142" t="s">
        <v>54</v>
      </c>
      <c r="F18" s="144">
        <v>500000</v>
      </c>
    </row>
    <row r="19" ht="19.5" customHeight="1" spans="1:6">
      <c r="A19" s="143"/>
      <c r="B19" s="142" t="s">
        <v>55</v>
      </c>
      <c r="C19" s="151"/>
      <c r="D19" s="143" t="s">
        <v>56</v>
      </c>
      <c r="E19" s="142" t="s">
        <v>57</v>
      </c>
      <c r="F19" s="144">
        <v>0</v>
      </c>
    </row>
    <row r="20" ht="19.5" customHeight="1" spans="1:6">
      <c r="A20" s="143"/>
      <c r="B20" s="142" t="s">
        <v>58</v>
      </c>
      <c r="C20" s="151"/>
      <c r="D20" s="143" t="s">
        <v>59</v>
      </c>
      <c r="E20" s="142" t="s">
        <v>60</v>
      </c>
      <c r="F20" s="144">
        <v>0</v>
      </c>
    </row>
    <row r="21" ht="19.5" customHeight="1" spans="1:6">
      <c r="A21" s="143"/>
      <c r="B21" s="142" t="s">
        <v>61</v>
      </c>
      <c r="C21" s="151"/>
      <c r="D21" s="143" t="s">
        <v>62</v>
      </c>
      <c r="E21" s="142" t="s">
        <v>63</v>
      </c>
      <c r="F21" s="144">
        <v>0</v>
      </c>
    </row>
    <row r="22" ht="19.5" customHeight="1" spans="1:6">
      <c r="A22" s="143"/>
      <c r="B22" s="142" t="s">
        <v>64</v>
      </c>
      <c r="C22" s="151"/>
      <c r="D22" s="143" t="s">
        <v>65</v>
      </c>
      <c r="E22" s="142" t="s">
        <v>66</v>
      </c>
      <c r="F22" s="144">
        <v>0</v>
      </c>
    </row>
    <row r="23" ht="19.5" customHeight="1" spans="1:6">
      <c r="A23" s="143"/>
      <c r="B23" s="142" t="s">
        <v>67</v>
      </c>
      <c r="C23" s="151"/>
      <c r="D23" s="143" t="s">
        <v>68</v>
      </c>
      <c r="E23" s="142" t="s">
        <v>69</v>
      </c>
      <c r="F23" s="144">
        <v>0</v>
      </c>
    </row>
    <row r="24" ht="19.5" customHeight="1" spans="1:6">
      <c r="A24" s="143"/>
      <c r="B24" s="142" t="s">
        <v>70</v>
      </c>
      <c r="C24" s="151"/>
      <c r="D24" s="143" t="s">
        <v>71</v>
      </c>
      <c r="E24" s="142" t="s">
        <v>72</v>
      </c>
      <c r="F24" s="144">
        <v>0</v>
      </c>
    </row>
    <row r="25" ht="19.5" customHeight="1" spans="1:6">
      <c r="A25" s="143"/>
      <c r="B25" s="142" t="s">
        <v>73</v>
      </c>
      <c r="C25" s="151"/>
      <c r="D25" s="143" t="s">
        <v>74</v>
      </c>
      <c r="E25" s="142" t="s">
        <v>75</v>
      </c>
      <c r="F25" s="144">
        <v>943571</v>
      </c>
    </row>
    <row r="26" ht="19.5" customHeight="1" spans="1:6">
      <c r="A26" s="143"/>
      <c r="B26" s="142" t="s">
        <v>76</v>
      </c>
      <c r="C26" s="151"/>
      <c r="D26" s="143" t="s">
        <v>77</v>
      </c>
      <c r="E26" s="142" t="s">
        <v>78</v>
      </c>
      <c r="F26" s="144">
        <v>0</v>
      </c>
    </row>
    <row r="27" ht="19.5" customHeight="1" spans="1:6">
      <c r="A27" s="143"/>
      <c r="B27" s="142" t="s">
        <v>79</v>
      </c>
      <c r="C27" s="151"/>
      <c r="D27" s="143" t="s">
        <v>80</v>
      </c>
      <c r="E27" s="142" t="s">
        <v>81</v>
      </c>
      <c r="F27" s="144">
        <v>0</v>
      </c>
    </row>
    <row r="28" ht="19.5" customHeight="1" spans="1:6">
      <c r="A28" s="143"/>
      <c r="B28" s="142" t="s">
        <v>82</v>
      </c>
      <c r="C28" s="151"/>
      <c r="D28" s="143" t="s">
        <v>83</v>
      </c>
      <c r="E28" s="142" t="s">
        <v>84</v>
      </c>
      <c r="F28" s="144">
        <v>0</v>
      </c>
    </row>
    <row r="29" ht="19.5" customHeight="1" spans="1:6">
      <c r="A29" s="143"/>
      <c r="B29" s="142" t="s">
        <v>85</v>
      </c>
      <c r="C29" s="151"/>
      <c r="D29" s="143" t="s">
        <v>86</v>
      </c>
      <c r="E29" s="142" t="s">
        <v>87</v>
      </c>
      <c r="F29" s="144">
        <v>0</v>
      </c>
    </row>
    <row r="30" ht="19.5" customHeight="1" spans="1:6">
      <c r="A30" s="142"/>
      <c r="B30" s="142" t="s">
        <v>88</v>
      </c>
      <c r="C30" s="151"/>
      <c r="D30" s="143" t="s">
        <v>89</v>
      </c>
      <c r="E30" s="142" t="s">
        <v>90</v>
      </c>
      <c r="F30" s="144">
        <v>0</v>
      </c>
    </row>
    <row r="31" ht="19.5" customHeight="1" spans="1:6">
      <c r="A31" s="142"/>
      <c r="B31" s="142" t="s">
        <v>91</v>
      </c>
      <c r="C31" s="151"/>
      <c r="D31" s="143" t="s">
        <v>92</v>
      </c>
      <c r="E31" s="142" t="s">
        <v>93</v>
      </c>
      <c r="F31" s="144">
        <v>0</v>
      </c>
    </row>
    <row r="32" ht="19.5" customHeight="1" spans="1:6">
      <c r="A32" s="142"/>
      <c r="B32" s="142" t="s">
        <v>94</v>
      </c>
      <c r="C32" s="151"/>
      <c r="D32" s="143" t="s">
        <v>95</v>
      </c>
      <c r="E32" s="142" t="s">
        <v>96</v>
      </c>
      <c r="F32" s="144">
        <v>0</v>
      </c>
    </row>
    <row r="33" ht="19.5" customHeight="1" spans="1:6">
      <c r="A33" s="142" t="s">
        <v>97</v>
      </c>
      <c r="B33" s="142" t="s">
        <v>98</v>
      </c>
      <c r="C33" s="144">
        <v>15793135.31</v>
      </c>
      <c r="D33" s="142" t="s">
        <v>99</v>
      </c>
      <c r="E33" s="142" t="s">
        <v>100</v>
      </c>
      <c r="F33" s="144">
        <v>17402804.91</v>
      </c>
    </row>
    <row r="34" ht="19.5" customHeight="1" spans="1:6">
      <c r="A34" s="142" t="s">
        <v>101</v>
      </c>
      <c r="B34" s="142" t="s">
        <v>102</v>
      </c>
      <c r="C34" s="144">
        <v>0</v>
      </c>
      <c r="D34" s="143" t="s">
        <v>103</v>
      </c>
      <c r="E34" s="142" t="s">
        <v>104</v>
      </c>
      <c r="F34" s="144">
        <v>0</v>
      </c>
    </row>
    <row r="35" ht="19.5" customHeight="1" spans="1:6">
      <c r="A35" s="142" t="s">
        <v>105</v>
      </c>
      <c r="B35" s="142" t="s">
        <v>106</v>
      </c>
      <c r="C35" s="144">
        <v>1609669.6</v>
      </c>
      <c r="D35" s="143" t="s">
        <v>107</v>
      </c>
      <c r="E35" s="142" t="s">
        <v>108</v>
      </c>
      <c r="F35" s="144">
        <v>0</v>
      </c>
    </row>
    <row r="36" ht="19.5" customHeight="1" spans="1:6">
      <c r="A36" s="142" t="s">
        <v>109</v>
      </c>
      <c r="B36" s="142" t="s">
        <v>110</v>
      </c>
      <c r="C36" s="144">
        <v>17402804.91</v>
      </c>
      <c r="D36" s="142" t="s">
        <v>109</v>
      </c>
      <c r="E36" s="142" t="s">
        <v>111</v>
      </c>
      <c r="F36" s="144">
        <v>17402804.91</v>
      </c>
    </row>
    <row r="37" ht="19.5" customHeight="1" spans="1:6">
      <c r="A37" s="143" t="s">
        <v>112</v>
      </c>
      <c r="B37" s="143"/>
      <c r="C37" s="143"/>
      <c r="D37" s="143"/>
      <c r="E37" s="143"/>
      <c r="F37" s="143"/>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48" t="s">
        <v>113</v>
      </c>
    </row>
    <row r="2" ht="15" spans="1:12">
      <c r="L2" s="103" t="s">
        <v>114</v>
      </c>
    </row>
    <row r="3" ht="15" spans="1:12">
      <c r="A3" s="103" t="s">
        <v>2</v>
      </c>
      <c r="L3" s="103" t="s">
        <v>3</v>
      </c>
    </row>
    <row r="4" ht="19.5" customHeight="1" spans="1:12">
      <c r="A4" s="142" t="s">
        <v>6</v>
      </c>
      <c r="B4" s="142"/>
      <c r="C4" s="142"/>
      <c r="D4" s="142"/>
      <c r="E4" s="149" t="s">
        <v>97</v>
      </c>
      <c r="F4" s="149" t="s">
        <v>115</v>
      </c>
      <c r="G4" s="149" t="s">
        <v>116</v>
      </c>
      <c r="H4" s="149" t="s">
        <v>117</v>
      </c>
      <c r="I4" s="149"/>
      <c r="J4" s="149" t="s">
        <v>118</v>
      </c>
      <c r="K4" s="149" t="s">
        <v>119</v>
      </c>
      <c r="L4" s="149" t="s">
        <v>120</v>
      </c>
    </row>
    <row r="5" ht="19.5" customHeight="1" spans="1:12">
      <c r="A5" s="149" t="s">
        <v>121</v>
      </c>
      <c r="B5" s="149"/>
      <c r="C5" s="149"/>
      <c r="D5" s="142" t="s">
        <v>122</v>
      </c>
      <c r="E5" s="149"/>
      <c r="F5" s="149"/>
      <c r="G5" s="149"/>
      <c r="H5" s="149" t="s">
        <v>123</v>
      </c>
      <c r="I5" s="149" t="s">
        <v>124</v>
      </c>
      <c r="J5" s="149"/>
      <c r="K5" s="149"/>
      <c r="L5" s="149" t="s">
        <v>123</v>
      </c>
    </row>
    <row r="6" ht="19.5" customHeight="1" spans="1:12">
      <c r="A6" s="149"/>
      <c r="B6" s="149"/>
      <c r="C6" s="149"/>
      <c r="D6" s="142"/>
      <c r="E6" s="149"/>
      <c r="F6" s="149"/>
      <c r="G6" s="149"/>
      <c r="H6" s="149"/>
      <c r="I6" s="149"/>
      <c r="J6" s="149"/>
      <c r="K6" s="149"/>
      <c r="L6" s="149"/>
    </row>
    <row r="7" ht="19.5" customHeight="1" spans="1:12">
      <c r="A7" s="149"/>
      <c r="B7" s="149"/>
      <c r="C7" s="149"/>
      <c r="D7" s="142"/>
      <c r="E7" s="149"/>
      <c r="F7" s="149"/>
      <c r="G7" s="149"/>
      <c r="H7" s="149"/>
      <c r="I7" s="149"/>
      <c r="J7" s="149"/>
      <c r="K7" s="149"/>
      <c r="L7" s="149"/>
    </row>
    <row r="8" ht="19.5" customHeight="1" spans="1:12">
      <c r="A8" s="142" t="s">
        <v>125</v>
      </c>
      <c r="B8" s="142" t="s">
        <v>126</v>
      </c>
      <c r="C8" s="142" t="s">
        <v>127</v>
      </c>
      <c r="D8" s="142" t="s">
        <v>10</v>
      </c>
      <c r="E8" s="149" t="s">
        <v>11</v>
      </c>
      <c r="F8" s="149" t="s">
        <v>12</v>
      </c>
      <c r="G8" s="149" t="s">
        <v>20</v>
      </c>
      <c r="H8" s="149" t="s">
        <v>24</v>
      </c>
      <c r="I8" s="149" t="s">
        <v>28</v>
      </c>
      <c r="J8" s="149" t="s">
        <v>32</v>
      </c>
      <c r="K8" s="149" t="s">
        <v>36</v>
      </c>
      <c r="L8" s="149" t="s">
        <v>40</v>
      </c>
    </row>
    <row r="9" ht="19.5" customHeight="1" spans="1:12">
      <c r="A9" s="142"/>
      <c r="B9" s="142"/>
      <c r="C9" s="142"/>
      <c r="D9" s="142" t="s">
        <v>128</v>
      </c>
      <c r="E9" s="144">
        <v>15793135.31</v>
      </c>
      <c r="F9" s="144">
        <v>15793135.31</v>
      </c>
      <c r="G9" s="144">
        <v>0</v>
      </c>
      <c r="H9" s="144">
        <v>0</v>
      </c>
      <c r="I9" s="144">
        <v>0</v>
      </c>
      <c r="J9" s="144">
        <v>0</v>
      </c>
      <c r="K9" s="144">
        <v>0</v>
      </c>
      <c r="L9" s="144">
        <v>0</v>
      </c>
    </row>
    <row r="10" ht="19.5" customHeight="1" spans="1:12">
      <c r="A10" s="143" t="s">
        <v>129</v>
      </c>
      <c r="B10" s="143"/>
      <c r="C10" s="143"/>
      <c r="D10" s="143" t="s">
        <v>130</v>
      </c>
      <c r="E10" s="144">
        <v>11734959.65</v>
      </c>
      <c r="F10" s="144">
        <v>11734959.65</v>
      </c>
      <c r="G10" s="144">
        <v>0</v>
      </c>
      <c r="H10" s="144">
        <v>0</v>
      </c>
      <c r="I10" s="144">
        <v>0</v>
      </c>
      <c r="J10" s="144">
        <v>0</v>
      </c>
      <c r="K10" s="144">
        <v>0</v>
      </c>
      <c r="L10" s="144">
        <v>0</v>
      </c>
    </row>
    <row r="11" ht="19.5" customHeight="1" spans="1:12">
      <c r="A11" s="143" t="s">
        <v>131</v>
      </c>
      <c r="B11" s="143"/>
      <c r="C11" s="143"/>
      <c r="D11" s="143" t="s">
        <v>132</v>
      </c>
      <c r="E11" s="144">
        <v>8888111.43</v>
      </c>
      <c r="F11" s="144">
        <v>8888111.43</v>
      </c>
      <c r="G11" s="144">
        <v>0</v>
      </c>
      <c r="H11" s="144">
        <v>0</v>
      </c>
      <c r="I11" s="144">
        <v>0</v>
      </c>
      <c r="J11" s="144">
        <v>0</v>
      </c>
      <c r="K11" s="144">
        <v>0</v>
      </c>
      <c r="L11" s="144">
        <v>0</v>
      </c>
    </row>
    <row r="12" ht="19.5" customHeight="1" spans="1:12">
      <c r="A12" s="143" t="s">
        <v>133</v>
      </c>
      <c r="B12" s="143"/>
      <c r="C12" s="143"/>
      <c r="D12" s="143" t="s">
        <v>134</v>
      </c>
      <c r="E12" s="144">
        <v>3272734.26</v>
      </c>
      <c r="F12" s="144">
        <v>3272734.26</v>
      </c>
      <c r="G12" s="144">
        <v>0</v>
      </c>
      <c r="H12" s="144">
        <v>0</v>
      </c>
      <c r="I12" s="144">
        <v>0</v>
      </c>
      <c r="J12" s="144">
        <v>0</v>
      </c>
      <c r="K12" s="144">
        <v>0</v>
      </c>
      <c r="L12" s="144">
        <v>0</v>
      </c>
    </row>
    <row r="13" ht="19.5" customHeight="1" spans="1:12">
      <c r="A13" s="143" t="s">
        <v>135</v>
      </c>
      <c r="B13" s="143"/>
      <c r="C13" s="143"/>
      <c r="D13" s="143" t="s">
        <v>136</v>
      </c>
      <c r="E13" s="144">
        <v>819619.78</v>
      </c>
      <c r="F13" s="144">
        <v>819619.78</v>
      </c>
      <c r="G13" s="144">
        <v>0</v>
      </c>
      <c r="H13" s="144">
        <v>0</v>
      </c>
      <c r="I13" s="144">
        <v>0</v>
      </c>
      <c r="J13" s="144">
        <v>0</v>
      </c>
      <c r="K13" s="144">
        <v>0</v>
      </c>
      <c r="L13" s="144">
        <v>0</v>
      </c>
    </row>
    <row r="14" ht="19.5" customHeight="1" spans="1:12">
      <c r="A14" s="143" t="s">
        <v>137</v>
      </c>
      <c r="B14" s="143"/>
      <c r="C14" s="143"/>
      <c r="D14" s="143" t="s">
        <v>138</v>
      </c>
      <c r="E14" s="144">
        <v>3745348.19</v>
      </c>
      <c r="F14" s="144">
        <v>3745348.19</v>
      </c>
      <c r="G14" s="144">
        <v>0</v>
      </c>
      <c r="H14" s="144">
        <v>0</v>
      </c>
      <c r="I14" s="144">
        <v>0</v>
      </c>
      <c r="J14" s="144">
        <v>0</v>
      </c>
      <c r="K14" s="144">
        <v>0</v>
      </c>
      <c r="L14" s="144">
        <v>0</v>
      </c>
    </row>
    <row r="15" ht="19.5" customHeight="1" spans="1:12">
      <c r="A15" s="143" t="s">
        <v>139</v>
      </c>
      <c r="B15" s="143"/>
      <c r="C15" s="143"/>
      <c r="D15" s="143" t="s">
        <v>140</v>
      </c>
      <c r="E15" s="144">
        <v>66000</v>
      </c>
      <c r="F15" s="144">
        <v>66000</v>
      </c>
      <c r="G15" s="144">
        <v>0</v>
      </c>
      <c r="H15" s="144">
        <v>0</v>
      </c>
      <c r="I15" s="144">
        <v>0</v>
      </c>
      <c r="J15" s="144">
        <v>0</v>
      </c>
      <c r="K15" s="144">
        <v>0</v>
      </c>
      <c r="L15" s="144">
        <v>0</v>
      </c>
    </row>
    <row r="16" ht="19.5" customHeight="1" spans="1:12">
      <c r="A16" s="143" t="s">
        <v>141</v>
      </c>
      <c r="B16" s="143"/>
      <c r="C16" s="143"/>
      <c r="D16" s="143" t="s">
        <v>142</v>
      </c>
      <c r="E16" s="144">
        <v>984409.2</v>
      </c>
      <c r="F16" s="144">
        <v>984409.2</v>
      </c>
      <c r="G16" s="144">
        <v>0</v>
      </c>
      <c r="H16" s="144">
        <v>0</v>
      </c>
      <c r="I16" s="144">
        <v>0</v>
      </c>
      <c r="J16" s="144">
        <v>0</v>
      </c>
      <c r="K16" s="144">
        <v>0</v>
      </c>
      <c r="L16" s="144">
        <v>0</v>
      </c>
    </row>
    <row r="17" ht="19.5" customHeight="1" spans="1:12">
      <c r="A17" s="143" t="s">
        <v>143</v>
      </c>
      <c r="B17" s="143"/>
      <c r="C17" s="143"/>
      <c r="D17" s="143" t="s">
        <v>144</v>
      </c>
      <c r="E17" s="144">
        <v>1342333.87</v>
      </c>
      <c r="F17" s="144">
        <v>1342333.87</v>
      </c>
      <c r="G17" s="144">
        <v>0</v>
      </c>
      <c r="H17" s="144">
        <v>0</v>
      </c>
      <c r="I17" s="144">
        <v>0</v>
      </c>
      <c r="J17" s="144">
        <v>0</v>
      </c>
      <c r="K17" s="144">
        <v>0</v>
      </c>
      <c r="L17" s="144">
        <v>0</v>
      </c>
    </row>
    <row r="18" ht="19.5" customHeight="1" spans="1:12">
      <c r="A18" s="143" t="s">
        <v>145</v>
      </c>
      <c r="B18" s="143"/>
      <c r="C18" s="143"/>
      <c r="D18" s="143" t="s">
        <v>146</v>
      </c>
      <c r="E18" s="144">
        <v>656390.48</v>
      </c>
      <c r="F18" s="144">
        <v>656390.48</v>
      </c>
      <c r="G18" s="144">
        <v>0</v>
      </c>
      <c r="H18" s="144">
        <v>0</v>
      </c>
      <c r="I18" s="144">
        <v>0</v>
      </c>
      <c r="J18" s="144">
        <v>0</v>
      </c>
      <c r="K18" s="144">
        <v>0</v>
      </c>
      <c r="L18" s="144">
        <v>0</v>
      </c>
    </row>
    <row r="19" ht="19.5" customHeight="1" spans="1:12">
      <c r="A19" s="143" t="s">
        <v>147</v>
      </c>
      <c r="B19" s="143"/>
      <c r="C19" s="143"/>
      <c r="D19" s="143" t="s">
        <v>148</v>
      </c>
      <c r="E19" s="144">
        <v>685943.39</v>
      </c>
      <c r="F19" s="144">
        <v>685943.39</v>
      </c>
      <c r="G19" s="144">
        <v>0</v>
      </c>
      <c r="H19" s="144">
        <v>0</v>
      </c>
      <c r="I19" s="144">
        <v>0</v>
      </c>
      <c r="J19" s="144">
        <v>0</v>
      </c>
      <c r="K19" s="144">
        <v>0</v>
      </c>
      <c r="L19" s="144">
        <v>0</v>
      </c>
    </row>
    <row r="20" ht="19.5" customHeight="1" spans="1:12">
      <c r="A20" s="143" t="s">
        <v>149</v>
      </c>
      <c r="B20" s="143"/>
      <c r="C20" s="143"/>
      <c r="D20" s="143" t="s">
        <v>150</v>
      </c>
      <c r="E20" s="144">
        <v>1504514.35</v>
      </c>
      <c r="F20" s="144">
        <v>1504514.35</v>
      </c>
      <c r="G20" s="144">
        <v>0</v>
      </c>
      <c r="H20" s="144">
        <v>0</v>
      </c>
      <c r="I20" s="144">
        <v>0</v>
      </c>
      <c r="J20" s="144">
        <v>0</v>
      </c>
      <c r="K20" s="144">
        <v>0</v>
      </c>
      <c r="L20" s="144">
        <v>0</v>
      </c>
    </row>
    <row r="21" ht="19.5" customHeight="1" spans="1:12">
      <c r="A21" s="143" t="s">
        <v>151</v>
      </c>
      <c r="B21" s="143"/>
      <c r="C21" s="143"/>
      <c r="D21" s="143" t="s">
        <v>150</v>
      </c>
      <c r="E21" s="144">
        <v>1504514.35</v>
      </c>
      <c r="F21" s="144">
        <v>1504514.35</v>
      </c>
      <c r="G21" s="144">
        <v>0</v>
      </c>
      <c r="H21" s="144">
        <v>0</v>
      </c>
      <c r="I21" s="144">
        <v>0</v>
      </c>
      <c r="J21" s="144">
        <v>0</v>
      </c>
      <c r="K21" s="144">
        <v>0</v>
      </c>
      <c r="L21" s="144">
        <v>0</v>
      </c>
    </row>
    <row r="22" ht="19.5" customHeight="1" spans="1:12">
      <c r="A22" s="143" t="s">
        <v>152</v>
      </c>
      <c r="B22" s="143"/>
      <c r="C22" s="143"/>
      <c r="D22" s="143" t="s">
        <v>153</v>
      </c>
      <c r="E22" s="144">
        <v>2167004.85</v>
      </c>
      <c r="F22" s="144">
        <v>2167004.85</v>
      </c>
      <c r="G22" s="144">
        <v>0</v>
      </c>
      <c r="H22" s="144">
        <v>0</v>
      </c>
      <c r="I22" s="144">
        <v>0</v>
      </c>
      <c r="J22" s="144">
        <v>0</v>
      </c>
      <c r="K22" s="144">
        <v>0</v>
      </c>
      <c r="L22" s="144">
        <v>0</v>
      </c>
    </row>
    <row r="23" ht="19.5" customHeight="1" spans="1:12">
      <c r="A23" s="143" t="s">
        <v>154</v>
      </c>
      <c r="B23" s="143"/>
      <c r="C23" s="143"/>
      <c r="D23" s="143" t="s">
        <v>155</v>
      </c>
      <c r="E23" s="144">
        <v>2075555.79</v>
      </c>
      <c r="F23" s="144">
        <v>2075555.79</v>
      </c>
      <c r="G23" s="144">
        <v>0</v>
      </c>
      <c r="H23" s="144">
        <v>0</v>
      </c>
      <c r="I23" s="144">
        <v>0</v>
      </c>
      <c r="J23" s="144">
        <v>0</v>
      </c>
      <c r="K23" s="144">
        <v>0</v>
      </c>
      <c r="L23" s="144">
        <v>0</v>
      </c>
    </row>
    <row r="24" ht="19.5" customHeight="1" spans="1:12">
      <c r="A24" s="143" t="s">
        <v>156</v>
      </c>
      <c r="B24" s="143"/>
      <c r="C24" s="143"/>
      <c r="D24" s="143" t="s">
        <v>157</v>
      </c>
      <c r="E24" s="144">
        <v>527112.6</v>
      </c>
      <c r="F24" s="144">
        <v>527112.6</v>
      </c>
      <c r="G24" s="144">
        <v>0</v>
      </c>
      <c r="H24" s="144">
        <v>0</v>
      </c>
      <c r="I24" s="144">
        <v>0</v>
      </c>
      <c r="J24" s="144">
        <v>0</v>
      </c>
      <c r="K24" s="144">
        <v>0</v>
      </c>
      <c r="L24" s="144">
        <v>0</v>
      </c>
    </row>
    <row r="25" ht="19.5" customHeight="1" spans="1:12">
      <c r="A25" s="143" t="s">
        <v>158</v>
      </c>
      <c r="B25" s="143"/>
      <c r="C25" s="143"/>
      <c r="D25" s="143" t="s">
        <v>159</v>
      </c>
      <c r="E25" s="144">
        <v>415736.2</v>
      </c>
      <c r="F25" s="144">
        <v>415736.2</v>
      </c>
      <c r="G25" s="144">
        <v>0</v>
      </c>
      <c r="H25" s="144">
        <v>0</v>
      </c>
      <c r="I25" s="144">
        <v>0</v>
      </c>
      <c r="J25" s="144">
        <v>0</v>
      </c>
      <c r="K25" s="144">
        <v>0</v>
      </c>
      <c r="L25" s="144">
        <v>0</v>
      </c>
    </row>
    <row r="26" ht="19.5" customHeight="1" spans="1:12">
      <c r="A26" s="143" t="s">
        <v>160</v>
      </c>
      <c r="B26" s="143"/>
      <c r="C26" s="143"/>
      <c r="D26" s="143" t="s">
        <v>161</v>
      </c>
      <c r="E26" s="144">
        <v>1053268.82</v>
      </c>
      <c r="F26" s="144">
        <v>1053268.82</v>
      </c>
      <c r="G26" s="144">
        <v>0</v>
      </c>
      <c r="H26" s="144">
        <v>0</v>
      </c>
      <c r="I26" s="144">
        <v>0</v>
      </c>
      <c r="J26" s="144">
        <v>0</v>
      </c>
      <c r="K26" s="144">
        <v>0</v>
      </c>
      <c r="L26" s="144">
        <v>0</v>
      </c>
    </row>
    <row r="27" ht="19.5" customHeight="1" spans="1:12">
      <c r="A27" s="143" t="s">
        <v>162</v>
      </c>
      <c r="B27" s="143"/>
      <c r="C27" s="143"/>
      <c r="D27" s="143" t="s">
        <v>163</v>
      </c>
      <c r="E27" s="144">
        <v>79438.17</v>
      </c>
      <c r="F27" s="144">
        <v>79438.17</v>
      </c>
      <c r="G27" s="144">
        <v>0</v>
      </c>
      <c r="H27" s="144">
        <v>0</v>
      </c>
      <c r="I27" s="144">
        <v>0</v>
      </c>
      <c r="J27" s="144">
        <v>0</v>
      </c>
      <c r="K27" s="144">
        <v>0</v>
      </c>
      <c r="L27" s="144">
        <v>0</v>
      </c>
    </row>
    <row r="28" ht="19.5" customHeight="1" spans="1:12">
      <c r="A28" s="143" t="s">
        <v>164</v>
      </c>
      <c r="B28" s="143"/>
      <c r="C28" s="143"/>
      <c r="D28" s="143" t="s">
        <v>165</v>
      </c>
      <c r="E28" s="144">
        <v>30654</v>
      </c>
      <c r="F28" s="144">
        <v>30654</v>
      </c>
      <c r="G28" s="144">
        <v>0</v>
      </c>
      <c r="H28" s="144">
        <v>0</v>
      </c>
      <c r="I28" s="144">
        <v>0</v>
      </c>
      <c r="J28" s="144">
        <v>0</v>
      </c>
      <c r="K28" s="144">
        <v>0</v>
      </c>
      <c r="L28" s="144">
        <v>0</v>
      </c>
    </row>
    <row r="29" ht="19.5" customHeight="1" spans="1:12">
      <c r="A29" s="143" t="s">
        <v>166</v>
      </c>
      <c r="B29" s="143"/>
      <c r="C29" s="143"/>
      <c r="D29" s="143" t="s">
        <v>167</v>
      </c>
      <c r="E29" s="144">
        <v>30654</v>
      </c>
      <c r="F29" s="144">
        <v>30654</v>
      </c>
      <c r="G29" s="144">
        <v>0</v>
      </c>
      <c r="H29" s="144">
        <v>0</v>
      </c>
      <c r="I29" s="144">
        <v>0</v>
      </c>
      <c r="J29" s="144">
        <v>0</v>
      </c>
      <c r="K29" s="144">
        <v>0</v>
      </c>
      <c r="L29" s="144">
        <v>0</v>
      </c>
    </row>
    <row r="30" ht="19.5" customHeight="1" spans="1:12">
      <c r="A30" s="143" t="s">
        <v>168</v>
      </c>
      <c r="B30" s="143"/>
      <c r="C30" s="143"/>
      <c r="D30" s="143" t="s">
        <v>169</v>
      </c>
      <c r="E30" s="144">
        <v>60795.06</v>
      </c>
      <c r="F30" s="144">
        <v>60795.06</v>
      </c>
      <c r="G30" s="144">
        <v>0</v>
      </c>
      <c r="H30" s="144">
        <v>0</v>
      </c>
      <c r="I30" s="144">
        <v>0</v>
      </c>
      <c r="J30" s="144">
        <v>0</v>
      </c>
      <c r="K30" s="144">
        <v>0</v>
      </c>
      <c r="L30" s="144">
        <v>0</v>
      </c>
    </row>
    <row r="31" ht="19.5" customHeight="1" spans="1:12">
      <c r="A31" s="143" t="s">
        <v>170</v>
      </c>
      <c r="B31" s="143"/>
      <c r="C31" s="143"/>
      <c r="D31" s="143" t="s">
        <v>169</v>
      </c>
      <c r="E31" s="144">
        <v>60795.06</v>
      </c>
      <c r="F31" s="144">
        <v>60795.06</v>
      </c>
      <c r="G31" s="144">
        <v>0</v>
      </c>
      <c r="H31" s="144">
        <v>0</v>
      </c>
      <c r="I31" s="144">
        <v>0</v>
      </c>
      <c r="J31" s="144">
        <v>0</v>
      </c>
      <c r="K31" s="144">
        <v>0</v>
      </c>
      <c r="L31" s="144">
        <v>0</v>
      </c>
    </row>
    <row r="32" ht="19.5" customHeight="1" spans="1:12">
      <c r="A32" s="143" t="s">
        <v>171</v>
      </c>
      <c r="B32" s="143"/>
      <c r="C32" s="143"/>
      <c r="D32" s="143" t="s">
        <v>172</v>
      </c>
      <c r="E32" s="144">
        <v>947599.81</v>
      </c>
      <c r="F32" s="144">
        <v>947599.81</v>
      </c>
      <c r="G32" s="144">
        <v>0</v>
      </c>
      <c r="H32" s="144">
        <v>0</v>
      </c>
      <c r="I32" s="144">
        <v>0</v>
      </c>
      <c r="J32" s="144">
        <v>0</v>
      </c>
      <c r="K32" s="144">
        <v>0</v>
      </c>
      <c r="L32" s="144">
        <v>0</v>
      </c>
    </row>
    <row r="33" ht="19.5" customHeight="1" spans="1:12">
      <c r="A33" s="143" t="s">
        <v>173</v>
      </c>
      <c r="B33" s="143"/>
      <c r="C33" s="143"/>
      <c r="D33" s="143" t="s">
        <v>174</v>
      </c>
      <c r="E33" s="144">
        <v>947599.81</v>
      </c>
      <c r="F33" s="144">
        <v>947599.81</v>
      </c>
      <c r="G33" s="144">
        <v>0</v>
      </c>
      <c r="H33" s="144">
        <v>0</v>
      </c>
      <c r="I33" s="144">
        <v>0</v>
      </c>
      <c r="J33" s="144">
        <v>0</v>
      </c>
      <c r="K33" s="144">
        <v>0</v>
      </c>
      <c r="L33" s="144">
        <v>0</v>
      </c>
    </row>
    <row r="34" ht="19.5" customHeight="1" spans="1:12">
      <c r="A34" s="143" t="s">
        <v>175</v>
      </c>
      <c r="B34" s="143"/>
      <c r="C34" s="143"/>
      <c r="D34" s="143" t="s">
        <v>176</v>
      </c>
      <c r="E34" s="144">
        <v>266121.9</v>
      </c>
      <c r="F34" s="144">
        <v>266121.9</v>
      </c>
      <c r="G34" s="144">
        <v>0</v>
      </c>
      <c r="H34" s="144">
        <v>0</v>
      </c>
      <c r="I34" s="144">
        <v>0</v>
      </c>
      <c r="J34" s="144">
        <v>0</v>
      </c>
      <c r="K34" s="144">
        <v>0</v>
      </c>
      <c r="L34" s="144">
        <v>0</v>
      </c>
    </row>
    <row r="35" ht="19.5" customHeight="1" spans="1:12">
      <c r="A35" s="143" t="s">
        <v>177</v>
      </c>
      <c r="B35" s="143"/>
      <c r="C35" s="143"/>
      <c r="D35" s="143" t="s">
        <v>178</v>
      </c>
      <c r="E35" s="144">
        <v>667467.18</v>
      </c>
      <c r="F35" s="144">
        <v>667467.18</v>
      </c>
      <c r="G35" s="144">
        <v>0</v>
      </c>
      <c r="H35" s="144">
        <v>0</v>
      </c>
      <c r="I35" s="144">
        <v>0</v>
      </c>
      <c r="J35" s="144">
        <v>0</v>
      </c>
      <c r="K35" s="144">
        <v>0</v>
      </c>
      <c r="L35" s="144">
        <v>0</v>
      </c>
    </row>
    <row r="36" ht="19.5" customHeight="1" spans="1:12">
      <c r="A36" s="143" t="s">
        <v>179</v>
      </c>
      <c r="B36" s="143"/>
      <c r="C36" s="143"/>
      <c r="D36" s="143" t="s">
        <v>180</v>
      </c>
      <c r="E36" s="144">
        <v>14010.73</v>
      </c>
      <c r="F36" s="144">
        <v>14010.73</v>
      </c>
      <c r="G36" s="144">
        <v>0</v>
      </c>
      <c r="H36" s="144">
        <v>0</v>
      </c>
      <c r="I36" s="144">
        <v>0</v>
      </c>
      <c r="J36" s="144">
        <v>0</v>
      </c>
      <c r="K36" s="144">
        <v>0</v>
      </c>
      <c r="L36" s="144">
        <v>0</v>
      </c>
    </row>
    <row r="37" ht="19.5" customHeight="1" spans="1:12">
      <c r="A37" s="143" t="s">
        <v>181</v>
      </c>
      <c r="B37" s="143"/>
      <c r="C37" s="143"/>
      <c r="D37" s="143" t="s">
        <v>182</v>
      </c>
      <c r="E37" s="144">
        <v>943571</v>
      </c>
      <c r="F37" s="144">
        <v>943571</v>
      </c>
      <c r="G37" s="144">
        <v>0</v>
      </c>
      <c r="H37" s="144">
        <v>0</v>
      </c>
      <c r="I37" s="144">
        <v>0</v>
      </c>
      <c r="J37" s="144">
        <v>0</v>
      </c>
      <c r="K37" s="144">
        <v>0</v>
      </c>
      <c r="L37" s="144">
        <v>0</v>
      </c>
    </row>
    <row r="38" ht="19.5" customHeight="1" spans="1:12">
      <c r="A38" s="143" t="s">
        <v>183</v>
      </c>
      <c r="B38" s="143"/>
      <c r="C38" s="143"/>
      <c r="D38" s="143" t="s">
        <v>184</v>
      </c>
      <c r="E38" s="144">
        <v>943571</v>
      </c>
      <c r="F38" s="144">
        <v>943571</v>
      </c>
      <c r="G38" s="144">
        <v>0</v>
      </c>
      <c r="H38" s="144">
        <v>0</v>
      </c>
      <c r="I38" s="144">
        <v>0</v>
      </c>
      <c r="J38" s="144">
        <v>0</v>
      </c>
      <c r="K38" s="144">
        <v>0</v>
      </c>
      <c r="L38" s="144">
        <v>0</v>
      </c>
    </row>
    <row r="39" ht="19.5" customHeight="1" spans="1:12">
      <c r="A39" s="143" t="s">
        <v>185</v>
      </c>
      <c r="B39" s="143"/>
      <c r="C39" s="143"/>
      <c r="D39" s="143" t="s">
        <v>186</v>
      </c>
      <c r="E39" s="144">
        <v>943571</v>
      </c>
      <c r="F39" s="144">
        <v>943571</v>
      </c>
      <c r="G39" s="144">
        <v>0</v>
      </c>
      <c r="H39" s="144">
        <v>0</v>
      </c>
      <c r="I39" s="144">
        <v>0</v>
      </c>
      <c r="J39" s="144">
        <v>0</v>
      </c>
      <c r="K39" s="144">
        <v>0</v>
      </c>
      <c r="L39" s="144">
        <v>0</v>
      </c>
    </row>
    <row r="40" ht="19.5" customHeight="1" spans="1:12">
      <c r="A40" s="143" t="s">
        <v>187</v>
      </c>
      <c r="B40" s="143"/>
      <c r="C40" s="143"/>
      <c r="D40" s="143"/>
      <c r="E40" s="143"/>
      <c r="F40" s="143"/>
      <c r="G40" s="143"/>
      <c r="H40" s="143"/>
      <c r="I40" s="143"/>
      <c r="J40" s="143"/>
      <c r="K40" s="143"/>
      <c r="L40" s="143"/>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3"/>
  <sheetViews>
    <sheetView workbookViewId="0">
      <pane xSplit="4" ySplit="9" topLeftCell="F10" activePane="bottomRight" state="frozen"/>
      <selection/>
      <selection pane="topRight"/>
      <selection pane="bottomLeft"/>
      <selection pane="bottomRight" activeCell="G22" sqref="G22"/>
    </sheetView>
  </sheetViews>
  <sheetFormatPr defaultColWidth="9" defaultRowHeight="14"/>
  <cols>
    <col min="1" max="3" width="3.25454545454545" customWidth="1"/>
    <col min="4" max="4" width="38.6272727272727" customWidth="1"/>
    <col min="5" max="10" width="18.7545454545455" customWidth="1"/>
  </cols>
  <sheetData>
    <row r="1" ht="27.5" spans="1:10">
      <c r="F1" s="148" t="s">
        <v>188</v>
      </c>
    </row>
    <row r="2" ht="15" spans="1:10">
      <c r="J2" s="103" t="s">
        <v>189</v>
      </c>
    </row>
    <row r="3" ht="15" spans="1:10">
      <c r="A3" s="103" t="s">
        <v>2</v>
      </c>
      <c r="J3" s="103" t="s">
        <v>3</v>
      </c>
    </row>
    <row r="4" ht="19.5" customHeight="1" spans="1:10">
      <c r="A4" s="142" t="s">
        <v>6</v>
      </c>
      <c r="B4" s="142"/>
      <c r="C4" s="142"/>
      <c r="D4" s="142"/>
      <c r="E4" s="149" t="s">
        <v>99</v>
      </c>
      <c r="F4" s="149" t="s">
        <v>190</v>
      </c>
      <c r="G4" s="149" t="s">
        <v>191</v>
      </c>
      <c r="H4" s="149" t="s">
        <v>192</v>
      </c>
      <c r="I4" s="149" t="s">
        <v>193</v>
      </c>
      <c r="J4" s="149" t="s">
        <v>194</v>
      </c>
    </row>
    <row r="5" ht="19.5" customHeight="1" spans="1:10">
      <c r="A5" s="149" t="s">
        <v>121</v>
      </c>
      <c r="B5" s="149"/>
      <c r="C5" s="149"/>
      <c r="D5" s="142" t="s">
        <v>122</v>
      </c>
      <c r="E5" s="149"/>
      <c r="F5" s="149"/>
      <c r="G5" s="149"/>
      <c r="H5" s="149"/>
      <c r="I5" s="149"/>
      <c r="J5" s="149"/>
    </row>
    <row r="6" ht="19.5" customHeight="1" spans="1:10">
      <c r="A6" s="149"/>
      <c r="B6" s="149"/>
      <c r="C6" s="149"/>
      <c r="D6" s="142"/>
      <c r="E6" s="149"/>
      <c r="F6" s="149"/>
      <c r="G6" s="149"/>
      <c r="H6" s="149"/>
      <c r="I6" s="149"/>
      <c r="J6" s="149"/>
    </row>
    <row r="7" ht="19.5" customHeight="1" spans="1:10">
      <c r="A7" s="149"/>
      <c r="B7" s="149"/>
      <c r="C7" s="149"/>
      <c r="D7" s="142"/>
      <c r="E7" s="149"/>
      <c r="F7" s="149"/>
      <c r="G7" s="149"/>
      <c r="H7" s="149"/>
      <c r="I7" s="149"/>
      <c r="J7" s="149"/>
    </row>
    <row r="8" ht="19.5" customHeight="1" spans="1:10">
      <c r="A8" s="142" t="s">
        <v>125</v>
      </c>
      <c r="B8" s="142" t="s">
        <v>126</v>
      </c>
      <c r="C8" s="142" t="s">
        <v>127</v>
      </c>
      <c r="D8" s="142" t="s">
        <v>10</v>
      </c>
      <c r="E8" s="149" t="s">
        <v>11</v>
      </c>
      <c r="F8" s="149" t="s">
        <v>12</v>
      </c>
      <c r="G8" s="149" t="s">
        <v>20</v>
      </c>
      <c r="H8" s="149" t="s">
        <v>24</v>
      </c>
      <c r="I8" s="149" t="s">
        <v>28</v>
      </c>
      <c r="J8" s="149" t="s">
        <v>32</v>
      </c>
    </row>
    <row r="9" ht="19.5" customHeight="1" spans="1:10">
      <c r="A9" s="142"/>
      <c r="B9" s="142"/>
      <c r="C9" s="142"/>
      <c r="D9" s="142" t="s">
        <v>128</v>
      </c>
      <c r="E9" s="144">
        <v>17402804.91</v>
      </c>
      <c r="F9" s="144">
        <v>12467104.37</v>
      </c>
      <c r="G9" s="144">
        <v>4935700.54</v>
      </c>
      <c r="H9" s="144">
        <v>0</v>
      </c>
      <c r="I9" s="144">
        <v>0</v>
      </c>
      <c r="J9" s="144">
        <v>0</v>
      </c>
    </row>
    <row r="10" ht="19.5" customHeight="1" spans="1:10">
      <c r="A10" s="143" t="s">
        <v>129</v>
      </c>
      <c r="B10" s="143"/>
      <c r="C10" s="143"/>
      <c r="D10" s="143" t="s">
        <v>130</v>
      </c>
      <c r="E10" s="144">
        <v>12844629.25</v>
      </c>
      <c r="F10" s="144">
        <v>8408928.71</v>
      </c>
      <c r="G10" s="144">
        <v>4435700.54</v>
      </c>
      <c r="H10" s="144">
        <v>0</v>
      </c>
      <c r="I10" s="144">
        <v>0</v>
      </c>
      <c r="J10" s="144">
        <v>0</v>
      </c>
    </row>
    <row r="11" ht="19.5" customHeight="1" spans="1:10">
      <c r="A11" s="143" t="s">
        <v>131</v>
      </c>
      <c r="B11" s="143"/>
      <c r="C11" s="143"/>
      <c r="D11" s="143" t="s">
        <v>132</v>
      </c>
      <c r="E11" s="144">
        <v>9449130.78</v>
      </c>
      <c r="F11" s="144">
        <v>7766008.23</v>
      </c>
      <c r="G11" s="144">
        <v>1683122.55</v>
      </c>
      <c r="H11" s="144">
        <v>0</v>
      </c>
      <c r="I11" s="144">
        <v>0</v>
      </c>
      <c r="J11" s="144">
        <v>0</v>
      </c>
    </row>
    <row r="12" ht="19.5" customHeight="1" spans="1:10">
      <c r="A12" s="143" t="s">
        <v>133</v>
      </c>
      <c r="B12" s="143"/>
      <c r="C12" s="143"/>
      <c r="D12" s="143" t="s">
        <v>134</v>
      </c>
      <c r="E12" s="144">
        <v>3272734.26</v>
      </c>
      <c r="F12" s="144">
        <v>3210440.26</v>
      </c>
      <c r="G12" s="144">
        <v>62294</v>
      </c>
      <c r="H12" s="144">
        <v>0</v>
      </c>
      <c r="I12" s="144">
        <v>0</v>
      </c>
      <c r="J12" s="144">
        <v>0</v>
      </c>
    </row>
    <row r="13" ht="19.5" customHeight="1" spans="1:10">
      <c r="A13" s="143" t="s">
        <v>135</v>
      </c>
      <c r="B13" s="143"/>
      <c r="C13" s="143"/>
      <c r="D13" s="143" t="s">
        <v>136</v>
      </c>
      <c r="E13" s="144">
        <v>922226.04</v>
      </c>
      <c r="F13" s="144">
        <v>819619.78</v>
      </c>
      <c r="G13" s="144">
        <v>102606.26</v>
      </c>
      <c r="H13" s="144">
        <v>0</v>
      </c>
      <c r="I13" s="144">
        <v>0</v>
      </c>
      <c r="J13" s="144">
        <v>0</v>
      </c>
    </row>
    <row r="14" ht="19.5" customHeight="1" spans="1:10">
      <c r="A14" s="143" t="s">
        <v>137</v>
      </c>
      <c r="B14" s="143"/>
      <c r="C14" s="143"/>
      <c r="D14" s="143" t="s">
        <v>138</v>
      </c>
      <c r="E14" s="144">
        <v>3876380.89</v>
      </c>
      <c r="F14" s="144">
        <v>3735948.19</v>
      </c>
      <c r="G14" s="144">
        <v>140432.7</v>
      </c>
      <c r="H14" s="144">
        <v>0</v>
      </c>
      <c r="I14" s="144">
        <v>0</v>
      </c>
      <c r="J14" s="144">
        <v>0</v>
      </c>
    </row>
    <row r="15" ht="19.5" customHeight="1" spans="1:10">
      <c r="A15" s="143" t="s">
        <v>139</v>
      </c>
      <c r="B15" s="143"/>
      <c r="C15" s="143"/>
      <c r="D15" s="143" t="s">
        <v>140</v>
      </c>
      <c r="E15" s="144">
        <v>66000</v>
      </c>
      <c r="F15" s="144">
        <v>0</v>
      </c>
      <c r="G15" s="144">
        <v>66000</v>
      </c>
      <c r="H15" s="144">
        <v>0</v>
      </c>
      <c r="I15" s="144">
        <v>0</v>
      </c>
      <c r="J15" s="144">
        <v>0</v>
      </c>
    </row>
    <row r="16" ht="19.5" customHeight="1" spans="1:10">
      <c r="A16" s="143" t="s">
        <v>141</v>
      </c>
      <c r="B16" s="143"/>
      <c r="C16" s="143"/>
      <c r="D16" s="143" t="s">
        <v>142</v>
      </c>
      <c r="E16" s="144">
        <v>1311789.59</v>
      </c>
      <c r="F16" s="144">
        <v>0</v>
      </c>
      <c r="G16" s="144">
        <v>1311789.59</v>
      </c>
      <c r="H16" s="144">
        <v>0</v>
      </c>
      <c r="I16" s="144">
        <v>0</v>
      </c>
      <c r="J16" s="144">
        <v>0</v>
      </c>
    </row>
    <row r="17" ht="19.5" customHeight="1" spans="1:10">
      <c r="A17" s="143" t="s">
        <v>143</v>
      </c>
      <c r="B17" s="143"/>
      <c r="C17" s="143"/>
      <c r="D17" s="143" t="s">
        <v>144</v>
      </c>
      <c r="E17" s="144">
        <v>1890984.12</v>
      </c>
      <c r="F17" s="144">
        <v>642920.48</v>
      </c>
      <c r="G17" s="144">
        <v>1248063.64</v>
      </c>
      <c r="H17" s="144">
        <v>0</v>
      </c>
      <c r="I17" s="144">
        <v>0</v>
      </c>
      <c r="J17" s="144">
        <v>0</v>
      </c>
    </row>
    <row r="18" ht="19.5" customHeight="1" spans="1:10">
      <c r="A18" s="143" t="s">
        <v>145</v>
      </c>
      <c r="B18" s="143"/>
      <c r="C18" s="143"/>
      <c r="D18" s="143" t="s">
        <v>146</v>
      </c>
      <c r="E18" s="144">
        <v>1205040.73</v>
      </c>
      <c r="F18" s="144">
        <v>642920.48</v>
      </c>
      <c r="G18" s="144">
        <v>562120.25</v>
      </c>
      <c r="H18" s="144">
        <v>0</v>
      </c>
      <c r="I18" s="144">
        <v>0</v>
      </c>
      <c r="J18" s="144">
        <v>0</v>
      </c>
    </row>
    <row r="19" ht="19.5" customHeight="1" spans="1:10">
      <c r="A19" s="143" t="s">
        <v>147</v>
      </c>
      <c r="B19" s="143"/>
      <c r="C19" s="143"/>
      <c r="D19" s="143" t="s">
        <v>148</v>
      </c>
      <c r="E19" s="144">
        <v>685943.39</v>
      </c>
      <c r="F19" s="144">
        <v>0</v>
      </c>
      <c r="G19" s="144">
        <v>685943.39</v>
      </c>
      <c r="H19" s="144">
        <v>0</v>
      </c>
      <c r="I19" s="144">
        <v>0</v>
      </c>
      <c r="J19" s="144">
        <v>0</v>
      </c>
    </row>
    <row r="20" ht="19.5" customHeight="1" spans="1:10">
      <c r="A20" s="143" t="s">
        <v>149</v>
      </c>
      <c r="B20" s="143"/>
      <c r="C20" s="143"/>
      <c r="D20" s="143" t="s">
        <v>150</v>
      </c>
      <c r="E20" s="144">
        <v>1504514.35</v>
      </c>
      <c r="F20" s="144">
        <v>0</v>
      </c>
      <c r="G20" s="144">
        <v>1504514.35</v>
      </c>
      <c r="H20" s="144">
        <v>0</v>
      </c>
      <c r="I20" s="144">
        <v>0</v>
      </c>
      <c r="J20" s="144">
        <v>0</v>
      </c>
    </row>
    <row r="21" ht="19.5" customHeight="1" spans="1:10">
      <c r="A21" s="143" t="s">
        <v>151</v>
      </c>
      <c r="B21" s="143"/>
      <c r="C21" s="143"/>
      <c r="D21" s="143" t="s">
        <v>150</v>
      </c>
      <c r="E21" s="144">
        <v>1504514.35</v>
      </c>
      <c r="F21" s="144">
        <v>0</v>
      </c>
      <c r="G21" s="144">
        <v>1504514.35</v>
      </c>
      <c r="H21" s="144">
        <v>0</v>
      </c>
      <c r="I21" s="144">
        <v>0</v>
      </c>
      <c r="J21" s="144">
        <v>0</v>
      </c>
    </row>
    <row r="22" ht="19.5" customHeight="1" spans="1:10">
      <c r="A22" s="143" t="s">
        <v>152</v>
      </c>
      <c r="B22" s="143"/>
      <c r="C22" s="143"/>
      <c r="D22" s="143" t="s">
        <v>153</v>
      </c>
      <c r="E22" s="144">
        <v>2167004.85</v>
      </c>
      <c r="F22" s="144">
        <v>2167004.85</v>
      </c>
      <c r="G22" s="144">
        <v>0</v>
      </c>
      <c r="H22" s="144">
        <v>0</v>
      </c>
      <c r="I22" s="144">
        <v>0</v>
      </c>
      <c r="J22" s="144">
        <v>0</v>
      </c>
    </row>
    <row r="23" ht="19.5" customHeight="1" spans="1:10">
      <c r="A23" s="143" t="s">
        <v>154</v>
      </c>
      <c r="B23" s="143"/>
      <c r="C23" s="143"/>
      <c r="D23" s="143" t="s">
        <v>155</v>
      </c>
      <c r="E23" s="144">
        <v>2075555.79</v>
      </c>
      <c r="F23" s="144">
        <v>2075555.79</v>
      </c>
      <c r="G23" s="144">
        <v>0</v>
      </c>
      <c r="H23" s="144">
        <v>0</v>
      </c>
      <c r="I23" s="144">
        <v>0</v>
      </c>
      <c r="J23" s="144">
        <v>0</v>
      </c>
    </row>
    <row r="24" ht="19.5" customHeight="1" spans="1:10">
      <c r="A24" s="143" t="s">
        <v>156</v>
      </c>
      <c r="B24" s="143"/>
      <c r="C24" s="143"/>
      <c r="D24" s="143" t="s">
        <v>157</v>
      </c>
      <c r="E24" s="144">
        <v>527112.6</v>
      </c>
      <c r="F24" s="144">
        <v>527112.6</v>
      </c>
      <c r="G24" s="144">
        <v>0</v>
      </c>
      <c r="H24" s="144">
        <v>0</v>
      </c>
      <c r="I24" s="144">
        <v>0</v>
      </c>
      <c r="J24" s="144">
        <v>0</v>
      </c>
    </row>
    <row r="25" ht="19.5" customHeight="1" spans="1:10">
      <c r="A25" s="143" t="s">
        <v>158</v>
      </c>
      <c r="B25" s="143"/>
      <c r="C25" s="143"/>
      <c r="D25" s="143" t="s">
        <v>159</v>
      </c>
      <c r="E25" s="144">
        <v>415736.2</v>
      </c>
      <c r="F25" s="144">
        <v>415736.2</v>
      </c>
      <c r="G25" s="144">
        <v>0</v>
      </c>
      <c r="H25" s="144">
        <v>0</v>
      </c>
      <c r="I25" s="144">
        <v>0</v>
      </c>
      <c r="J25" s="144">
        <v>0</v>
      </c>
    </row>
    <row r="26" ht="19.5" customHeight="1" spans="1:10">
      <c r="A26" s="143" t="s">
        <v>160</v>
      </c>
      <c r="B26" s="143"/>
      <c r="C26" s="143"/>
      <c r="D26" s="143" t="s">
        <v>161</v>
      </c>
      <c r="E26" s="144">
        <v>1053268.82</v>
      </c>
      <c r="F26" s="144">
        <v>1053268.82</v>
      </c>
      <c r="G26" s="144">
        <v>0</v>
      </c>
      <c r="H26" s="144">
        <v>0</v>
      </c>
      <c r="I26" s="144">
        <v>0</v>
      </c>
      <c r="J26" s="144">
        <v>0</v>
      </c>
    </row>
    <row r="27" ht="19.5" customHeight="1" spans="1:10">
      <c r="A27" s="143" t="s">
        <v>162</v>
      </c>
      <c r="B27" s="143"/>
      <c r="C27" s="143"/>
      <c r="D27" s="143" t="s">
        <v>163</v>
      </c>
      <c r="E27" s="144">
        <v>79438.17</v>
      </c>
      <c r="F27" s="144">
        <v>79438.17</v>
      </c>
      <c r="G27" s="144">
        <v>0</v>
      </c>
      <c r="H27" s="144">
        <v>0</v>
      </c>
      <c r="I27" s="144">
        <v>0</v>
      </c>
      <c r="J27" s="144">
        <v>0</v>
      </c>
    </row>
    <row r="28" ht="19.5" customHeight="1" spans="1:10">
      <c r="A28" s="143" t="s">
        <v>164</v>
      </c>
      <c r="B28" s="143"/>
      <c r="C28" s="143"/>
      <c r="D28" s="143" t="s">
        <v>165</v>
      </c>
      <c r="E28" s="144">
        <v>30654</v>
      </c>
      <c r="F28" s="144">
        <v>30654</v>
      </c>
      <c r="G28" s="144">
        <v>0</v>
      </c>
      <c r="H28" s="144">
        <v>0</v>
      </c>
      <c r="I28" s="144">
        <v>0</v>
      </c>
      <c r="J28" s="144">
        <v>0</v>
      </c>
    </row>
    <row r="29" ht="19.5" customHeight="1" spans="1:10">
      <c r="A29" s="143" t="s">
        <v>166</v>
      </c>
      <c r="B29" s="143"/>
      <c r="C29" s="143"/>
      <c r="D29" s="143" t="s">
        <v>167</v>
      </c>
      <c r="E29" s="144">
        <v>30654</v>
      </c>
      <c r="F29" s="144">
        <v>30654</v>
      </c>
      <c r="G29" s="144">
        <v>0</v>
      </c>
      <c r="H29" s="144">
        <v>0</v>
      </c>
      <c r="I29" s="144">
        <v>0</v>
      </c>
      <c r="J29" s="144">
        <v>0</v>
      </c>
    </row>
    <row r="30" ht="19.5" customHeight="1" spans="1:10">
      <c r="A30" s="143" t="s">
        <v>168</v>
      </c>
      <c r="B30" s="143"/>
      <c r="C30" s="143"/>
      <c r="D30" s="143" t="s">
        <v>169</v>
      </c>
      <c r="E30" s="144">
        <v>60795.06</v>
      </c>
      <c r="F30" s="144">
        <v>60795.06</v>
      </c>
      <c r="G30" s="144">
        <v>0</v>
      </c>
      <c r="H30" s="144">
        <v>0</v>
      </c>
      <c r="I30" s="144">
        <v>0</v>
      </c>
      <c r="J30" s="144">
        <v>0</v>
      </c>
    </row>
    <row r="31" ht="19.5" customHeight="1" spans="1:10">
      <c r="A31" s="143" t="s">
        <v>170</v>
      </c>
      <c r="B31" s="143"/>
      <c r="C31" s="143"/>
      <c r="D31" s="143" t="s">
        <v>169</v>
      </c>
      <c r="E31" s="144">
        <v>60795.06</v>
      </c>
      <c r="F31" s="144">
        <v>60795.06</v>
      </c>
      <c r="G31" s="144">
        <v>0</v>
      </c>
      <c r="H31" s="144">
        <v>0</v>
      </c>
      <c r="I31" s="144">
        <v>0</v>
      </c>
      <c r="J31" s="144">
        <v>0</v>
      </c>
    </row>
    <row r="32" ht="19.5" customHeight="1" spans="1:10">
      <c r="A32" s="143" t="s">
        <v>171</v>
      </c>
      <c r="B32" s="143"/>
      <c r="C32" s="143"/>
      <c r="D32" s="143" t="s">
        <v>172</v>
      </c>
      <c r="E32" s="144">
        <v>947599.81</v>
      </c>
      <c r="F32" s="144">
        <v>947599.81</v>
      </c>
      <c r="G32" s="144">
        <v>0</v>
      </c>
      <c r="H32" s="144">
        <v>0</v>
      </c>
      <c r="I32" s="144">
        <v>0</v>
      </c>
      <c r="J32" s="144">
        <v>0</v>
      </c>
    </row>
    <row r="33" ht="19.5" customHeight="1" spans="1:10">
      <c r="A33" s="143" t="s">
        <v>173</v>
      </c>
      <c r="B33" s="143"/>
      <c r="C33" s="143"/>
      <c r="D33" s="143" t="s">
        <v>174</v>
      </c>
      <c r="E33" s="144">
        <v>947599.81</v>
      </c>
      <c r="F33" s="144">
        <v>947599.81</v>
      </c>
      <c r="G33" s="144">
        <v>0</v>
      </c>
      <c r="H33" s="144">
        <v>0</v>
      </c>
      <c r="I33" s="144">
        <v>0</v>
      </c>
      <c r="J33" s="144">
        <v>0</v>
      </c>
    </row>
    <row r="34" ht="19.5" customHeight="1" spans="1:10">
      <c r="A34" s="143" t="s">
        <v>175</v>
      </c>
      <c r="B34" s="143"/>
      <c r="C34" s="143"/>
      <c r="D34" s="143" t="s">
        <v>176</v>
      </c>
      <c r="E34" s="144">
        <v>266121.9</v>
      </c>
      <c r="F34" s="144">
        <v>266121.9</v>
      </c>
      <c r="G34" s="144">
        <v>0</v>
      </c>
      <c r="H34" s="144">
        <v>0</v>
      </c>
      <c r="I34" s="144">
        <v>0</v>
      </c>
      <c r="J34" s="144">
        <v>0</v>
      </c>
    </row>
    <row r="35" ht="19.5" customHeight="1" spans="1:10">
      <c r="A35" s="143" t="s">
        <v>177</v>
      </c>
      <c r="B35" s="143"/>
      <c r="C35" s="143"/>
      <c r="D35" s="143" t="s">
        <v>178</v>
      </c>
      <c r="E35" s="144">
        <v>667467.18</v>
      </c>
      <c r="F35" s="144">
        <v>667467.18</v>
      </c>
      <c r="G35" s="144">
        <v>0</v>
      </c>
      <c r="H35" s="144">
        <v>0</v>
      </c>
      <c r="I35" s="144">
        <v>0</v>
      </c>
      <c r="J35" s="144">
        <v>0</v>
      </c>
    </row>
    <row r="36" ht="19.5" customHeight="1" spans="1:10">
      <c r="A36" s="143" t="s">
        <v>179</v>
      </c>
      <c r="B36" s="143"/>
      <c r="C36" s="143"/>
      <c r="D36" s="143" t="s">
        <v>180</v>
      </c>
      <c r="E36" s="144">
        <v>14010.73</v>
      </c>
      <c r="F36" s="144">
        <v>14010.73</v>
      </c>
      <c r="G36" s="144">
        <v>0</v>
      </c>
      <c r="H36" s="144">
        <v>0</v>
      </c>
      <c r="I36" s="144">
        <v>0</v>
      </c>
      <c r="J36" s="144">
        <v>0</v>
      </c>
    </row>
    <row r="37" ht="19.5" customHeight="1" spans="1:10">
      <c r="A37" s="143" t="s">
        <v>195</v>
      </c>
      <c r="B37" s="143"/>
      <c r="C37" s="143"/>
      <c r="D37" s="143" t="s">
        <v>196</v>
      </c>
      <c r="E37" s="144">
        <v>500000</v>
      </c>
      <c r="F37" s="144">
        <v>0</v>
      </c>
      <c r="G37" s="144">
        <v>500000</v>
      </c>
      <c r="H37" s="144">
        <v>0</v>
      </c>
      <c r="I37" s="144">
        <v>0</v>
      </c>
      <c r="J37" s="144">
        <v>0</v>
      </c>
    </row>
    <row r="38" ht="19.5" customHeight="1" spans="1:10">
      <c r="A38" s="143" t="s">
        <v>197</v>
      </c>
      <c r="B38" s="143"/>
      <c r="C38" s="143"/>
      <c r="D38" s="143" t="s">
        <v>198</v>
      </c>
      <c r="E38" s="144">
        <v>500000</v>
      </c>
      <c r="F38" s="144">
        <v>0</v>
      </c>
      <c r="G38" s="144">
        <v>500000</v>
      </c>
      <c r="H38" s="144">
        <v>0</v>
      </c>
      <c r="I38" s="144">
        <v>0</v>
      </c>
      <c r="J38" s="144">
        <v>0</v>
      </c>
    </row>
    <row r="39" ht="19.5" customHeight="1" spans="1:10">
      <c r="A39" s="143" t="s">
        <v>199</v>
      </c>
      <c r="B39" s="143"/>
      <c r="C39" s="143"/>
      <c r="D39" s="143" t="s">
        <v>200</v>
      </c>
      <c r="E39" s="144">
        <v>500000</v>
      </c>
      <c r="F39" s="144">
        <v>0</v>
      </c>
      <c r="G39" s="144">
        <v>500000</v>
      </c>
      <c r="H39" s="144">
        <v>0</v>
      </c>
      <c r="I39" s="144">
        <v>0</v>
      </c>
      <c r="J39" s="144">
        <v>0</v>
      </c>
    </row>
    <row r="40" ht="19.5" customHeight="1" spans="1:10">
      <c r="A40" s="143" t="s">
        <v>181</v>
      </c>
      <c r="B40" s="143"/>
      <c r="C40" s="143"/>
      <c r="D40" s="143" t="s">
        <v>182</v>
      </c>
      <c r="E40" s="144">
        <v>943571</v>
      </c>
      <c r="F40" s="144">
        <v>943571</v>
      </c>
      <c r="G40" s="144">
        <v>0</v>
      </c>
      <c r="H40" s="144">
        <v>0</v>
      </c>
      <c r="I40" s="144">
        <v>0</v>
      </c>
      <c r="J40" s="144">
        <v>0</v>
      </c>
    </row>
    <row r="41" ht="19.5" customHeight="1" spans="1:10">
      <c r="A41" s="143" t="s">
        <v>183</v>
      </c>
      <c r="B41" s="143"/>
      <c r="C41" s="143"/>
      <c r="D41" s="143" t="s">
        <v>184</v>
      </c>
      <c r="E41" s="144">
        <v>943571</v>
      </c>
      <c r="F41" s="144">
        <v>943571</v>
      </c>
      <c r="G41" s="144">
        <v>0</v>
      </c>
      <c r="H41" s="144">
        <v>0</v>
      </c>
      <c r="I41" s="144">
        <v>0</v>
      </c>
      <c r="J41" s="144">
        <v>0</v>
      </c>
    </row>
    <row r="42" ht="19.5" customHeight="1" spans="1:10">
      <c r="A42" s="143" t="s">
        <v>185</v>
      </c>
      <c r="B42" s="143"/>
      <c r="C42" s="143"/>
      <c r="D42" s="143" t="s">
        <v>186</v>
      </c>
      <c r="E42" s="144">
        <v>943571</v>
      </c>
      <c r="F42" s="144">
        <v>943571</v>
      </c>
      <c r="G42" s="144">
        <v>0</v>
      </c>
      <c r="H42" s="144">
        <v>0</v>
      </c>
      <c r="I42" s="144">
        <v>0</v>
      </c>
      <c r="J42" s="144">
        <v>0</v>
      </c>
    </row>
    <row r="43" ht="19.5" customHeight="1" spans="1:10">
      <c r="A43" s="143" t="s">
        <v>201</v>
      </c>
      <c r="B43" s="143"/>
      <c r="C43" s="143"/>
      <c r="D43" s="143"/>
      <c r="E43" s="143"/>
      <c r="F43" s="143"/>
      <c r="G43" s="143"/>
      <c r="H43" s="143"/>
      <c r="I43" s="143"/>
      <c r="J43" s="143"/>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21" sqref="F21"/>
    </sheetView>
  </sheetViews>
  <sheetFormatPr defaultColWidth="9" defaultRowHeight="14"/>
  <cols>
    <col min="1" max="1" width="28.6272727272727" customWidth="1"/>
    <col min="2" max="2" width="4.75454545454545" customWidth="1"/>
    <col min="3" max="3" width="18.7545454545455" customWidth="1"/>
    <col min="4" max="4" width="31.1272727272727" customWidth="1"/>
    <col min="5" max="5" width="4.75454545454545" customWidth="1"/>
    <col min="6" max="9" width="18.7545454545455" customWidth="1"/>
  </cols>
  <sheetData>
    <row r="1" ht="27.5" spans="1:9">
      <c r="D1" s="148" t="s">
        <v>202</v>
      </c>
    </row>
    <row r="2" ht="15" spans="1:9">
      <c r="I2" s="103" t="s">
        <v>203</v>
      </c>
    </row>
    <row r="3" ht="15" spans="1:9">
      <c r="A3" s="103" t="s">
        <v>2</v>
      </c>
      <c r="I3" s="103" t="s">
        <v>3</v>
      </c>
    </row>
    <row r="4" ht="19.5" customHeight="1" spans="1:9">
      <c r="A4" s="142" t="s">
        <v>204</v>
      </c>
      <c r="B4" s="142"/>
      <c r="C4" s="142"/>
      <c r="D4" s="142" t="s">
        <v>205</v>
      </c>
      <c r="E4" s="142"/>
      <c r="F4" s="142"/>
      <c r="G4" s="142"/>
      <c r="H4" s="142"/>
      <c r="I4" s="142"/>
    </row>
    <row r="5" ht="19.5" customHeight="1" spans="1:9">
      <c r="A5" s="149" t="s">
        <v>206</v>
      </c>
      <c r="B5" s="149" t="s">
        <v>7</v>
      </c>
      <c r="C5" s="149" t="s">
        <v>207</v>
      </c>
      <c r="D5" s="149" t="s">
        <v>208</v>
      </c>
      <c r="E5" s="149" t="s">
        <v>7</v>
      </c>
      <c r="F5" s="142" t="s">
        <v>128</v>
      </c>
      <c r="G5" s="149" t="s">
        <v>209</v>
      </c>
      <c r="H5" s="149" t="s">
        <v>210</v>
      </c>
      <c r="I5" s="149" t="s">
        <v>211</v>
      </c>
    </row>
    <row r="6" ht="19.5" customHeight="1" spans="1:9">
      <c r="A6" s="149"/>
      <c r="B6" s="149"/>
      <c r="C6" s="149"/>
      <c r="D6" s="149"/>
      <c r="E6" s="149"/>
      <c r="F6" s="142" t="s">
        <v>123</v>
      </c>
      <c r="G6" s="149" t="s">
        <v>209</v>
      </c>
      <c r="H6" s="149"/>
      <c r="I6" s="149"/>
    </row>
    <row r="7" ht="19.5" customHeight="1" spans="1:9">
      <c r="A7" s="142" t="s">
        <v>212</v>
      </c>
      <c r="B7" s="142"/>
      <c r="C7" s="142" t="s">
        <v>11</v>
      </c>
      <c r="D7" s="142" t="s">
        <v>212</v>
      </c>
      <c r="E7" s="142"/>
      <c r="F7" s="142" t="s">
        <v>12</v>
      </c>
      <c r="G7" s="142" t="s">
        <v>20</v>
      </c>
      <c r="H7" s="142" t="s">
        <v>24</v>
      </c>
      <c r="I7" s="142" t="s">
        <v>28</v>
      </c>
    </row>
    <row r="8" ht="19.5" customHeight="1" spans="1:9">
      <c r="A8" s="143" t="s">
        <v>213</v>
      </c>
      <c r="B8" s="142" t="s">
        <v>11</v>
      </c>
      <c r="C8" s="144">
        <v>15793135.31</v>
      </c>
      <c r="D8" s="143" t="s">
        <v>14</v>
      </c>
      <c r="E8" s="142" t="s">
        <v>22</v>
      </c>
      <c r="F8" s="144">
        <v>0</v>
      </c>
      <c r="G8" s="144">
        <v>0</v>
      </c>
      <c r="H8" s="144">
        <v>0</v>
      </c>
      <c r="I8" s="144">
        <v>0</v>
      </c>
    </row>
    <row r="9" ht="19.5" customHeight="1" spans="1:9">
      <c r="A9" s="143" t="s">
        <v>214</v>
      </c>
      <c r="B9" s="142" t="s">
        <v>12</v>
      </c>
      <c r="C9" s="144">
        <v>0</v>
      </c>
      <c r="D9" s="143" t="s">
        <v>17</v>
      </c>
      <c r="E9" s="142" t="s">
        <v>26</v>
      </c>
      <c r="F9" s="144">
        <v>0</v>
      </c>
      <c r="G9" s="144">
        <v>0</v>
      </c>
      <c r="H9" s="144">
        <v>0</v>
      </c>
      <c r="I9" s="144">
        <v>0</v>
      </c>
    </row>
    <row r="10" ht="19.5" customHeight="1" spans="1:9">
      <c r="A10" s="143" t="s">
        <v>215</v>
      </c>
      <c r="B10" s="142" t="s">
        <v>20</v>
      </c>
      <c r="C10" s="144">
        <v>0</v>
      </c>
      <c r="D10" s="143" t="s">
        <v>21</v>
      </c>
      <c r="E10" s="142" t="s">
        <v>30</v>
      </c>
      <c r="F10" s="144">
        <v>0</v>
      </c>
      <c r="G10" s="144">
        <v>0</v>
      </c>
      <c r="H10" s="144">
        <v>0</v>
      </c>
      <c r="I10" s="144">
        <v>0</v>
      </c>
    </row>
    <row r="11" ht="19.5" customHeight="1" spans="1:9">
      <c r="A11" s="143"/>
      <c r="B11" s="142" t="s">
        <v>24</v>
      </c>
      <c r="C11" s="151"/>
      <c r="D11" s="143" t="s">
        <v>25</v>
      </c>
      <c r="E11" s="142" t="s">
        <v>34</v>
      </c>
      <c r="F11" s="144">
        <v>0</v>
      </c>
      <c r="G11" s="144">
        <v>0</v>
      </c>
      <c r="H11" s="144">
        <v>0</v>
      </c>
      <c r="I11" s="144">
        <v>0</v>
      </c>
    </row>
    <row r="12" ht="19.5" customHeight="1" spans="1:9">
      <c r="A12" s="143"/>
      <c r="B12" s="142" t="s">
        <v>28</v>
      </c>
      <c r="C12" s="151"/>
      <c r="D12" s="143" t="s">
        <v>29</v>
      </c>
      <c r="E12" s="142" t="s">
        <v>38</v>
      </c>
      <c r="F12" s="144">
        <v>0</v>
      </c>
      <c r="G12" s="144">
        <v>0</v>
      </c>
      <c r="H12" s="144">
        <v>0</v>
      </c>
      <c r="I12" s="144">
        <v>0</v>
      </c>
    </row>
    <row r="13" ht="19.5" customHeight="1" spans="1:9">
      <c r="A13" s="143"/>
      <c r="B13" s="142" t="s">
        <v>32</v>
      </c>
      <c r="C13" s="151"/>
      <c r="D13" s="143" t="s">
        <v>33</v>
      </c>
      <c r="E13" s="142" t="s">
        <v>42</v>
      </c>
      <c r="F13" s="144">
        <v>0</v>
      </c>
      <c r="G13" s="144">
        <v>0</v>
      </c>
      <c r="H13" s="144">
        <v>0</v>
      </c>
      <c r="I13" s="144">
        <v>0</v>
      </c>
    </row>
    <row r="14" ht="19.5" customHeight="1" spans="1:9">
      <c r="A14" s="143"/>
      <c r="B14" s="142" t="s">
        <v>36</v>
      </c>
      <c r="C14" s="151"/>
      <c r="D14" s="143" t="s">
        <v>37</v>
      </c>
      <c r="E14" s="142" t="s">
        <v>45</v>
      </c>
      <c r="F14" s="144">
        <v>11734959.65</v>
      </c>
      <c r="G14" s="144">
        <v>11734959.65</v>
      </c>
      <c r="H14" s="144">
        <v>0</v>
      </c>
      <c r="I14" s="144">
        <v>0</v>
      </c>
    </row>
    <row r="15" ht="19.5" customHeight="1" spans="1:9">
      <c r="A15" s="143"/>
      <c r="B15" s="142" t="s">
        <v>40</v>
      </c>
      <c r="C15" s="151"/>
      <c r="D15" s="143" t="s">
        <v>41</v>
      </c>
      <c r="E15" s="142" t="s">
        <v>48</v>
      </c>
      <c r="F15" s="144">
        <v>2167004.85</v>
      </c>
      <c r="G15" s="144">
        <v>2167004.85</v>
      </c>
      <c r="H15" s="144">
        <v>0</v>
      </c>
      <c r="I15" s="144">
        <v>0</v>
      </c>
    </row>
    <row r="16" ht="19.5" customHeight="1" spans="1:9">
      <c r="A16" s="143"/>
      <c r="B16" s="142" t="s">
        <v>43</v>
      </c>
      <c r="C16" s="151"/>
      <c r="D16" s="143" t="s">
        <v>44</v>
      </c>
      <c r="E16" s="142" t="s">
        <v>51</v>
      </c>
      <c r="F16" s="144">
        <v>947599.81</v>
      </c>
      <c r="G16" s="144">
        <v>947599.81</v>
      </c>
      <c r="H16" s="144">
        <v>0</v>
      </c>
      <c r="I16" s="144">
        <v>0</v>
      </c>
    </row>
    <row r="17" ht="19.5" customHeight="1" spans="1:9">
      <c r="A17" s="143"/>
      <c r="B17" s="142" t="s">
        <v>46</v>
      </c>
      <c r="C17" s="151"/>
      <c r="D17" s="143" t="s">
        <v>47</v>
      </c>
      <c r="E17" s="142" t="s">
        <v>54</v>
      </c>
      <c r="F17" s="144">
        <v>0</v>
      </c>
      <c r="G17" s="144">
        <v>0</v>
      </c>
      <c r="H17" s="144">
        <v>0</v>
      </c>
      <c r="I17" s="144">
        <v>0</v>
      </c>
    </row>
    <row r="18" ht="19.5" customHeight="1" spans="1:9">
      <c r="A18" s="143"/>
      <c r="B18" s="142" t="s">
        <v>49</v>
      </c>
      <c r="C18" s="151"/>
      <c r="D18" s="143" t="s">
        <v>50</v>
      </c>
      <c r="E18" s="142" t="s">
        <v>57</v>
      </c>
      <c r="F18" s="144">
        <v>0</v>
      </c>
      <c r="G18" s="144">
        <v>0</v>
      </c>
      <c r="H18" s="144">
        <v>0</v>
      </c>
      <c r="I18" s="144">
        <v>0</v>
      </c>
    </row>
    <row r="19" ht="19.5" customHeight="1" spans="1:9">
      <c r="A19" s="143"/>
      <c r="B19" s="142" t="s">
        <v>52</v>
      </c>
      <c r="C19" s="151"/>
      <c r="D19" s="143" t="s">
        <v>53</v>
      </c>
      <c r="E19" s="142" t="s">
        <v>60</v>
      </c>
      <c r="F19" s="144">
        <v>0</v>
      </c>
      <c r="G19" s="144">
        <v>0</v>
      </c>
      <c r="H19" s="144">
        <v>0</v>
      </c>
      <c r="I19" s="144">
        <v>0</v>
      </c>
    </row>
    <row r="20" ht="19.5" customHeight="1" spans="1:9">
      <c r="A20" s="143"/>
      <c r="B20" s="142" t="s">
        <v>55</v>
      </c>
      <c r="C20" s="151"/>
      <c r="D20" s="143" t="s">
        <v>56</v>
      </c>
      <c r="E20" s="142" t="s">
        <v>63</v>
      </c>
      <c r="F20" s="144">
        <v>0</v>
      </c>
      <c r="G20" s="144">
        <v>0</v>
      </c>
      <c r="H20" s="144">
        <v>0</v>
      </c>
      <c r="I20" s="144">
        <v>0</v>
      </c>
    </row>
    <row r="21" ht="19.5" customHeight="1" spans="1:9">
      <c r="A21" s="143"/>
      <c r="B21" s="142" t="s">
        <v>58</v>
      </c>
      <c r="C21" s="151"/>
      <c r="D21" s="143" t="s">
        <v>59</v>
      </c>
      <c r="E21" s="142" t="s">
        <v>66</v>
      </c>
      <c r="F21" s="144">
        <v>0</v>
      </c>
      <c r="G21" s="144">
        <v>0</v>
      </c>
      <c r="H21" s="144">
        <v>0</v>
      </c>
      <c r="I21" s="144">
        <v>0</v>
      </c>
    </row>
    <row r="22" ht="19.5" customHeight="1" spans="1:9">
      <c r="A22" s="143"/>
      <c r="B22" s="142" t="s">
        <v>61</v>
      </c>
      <c r="C22" s="151"/>
      <c r="D22" s="143" t="s">
        <v>62</v>
      </c>
      <c r="E22" s="142" t="s">
        <v>69</v>
      </c>
      <c r="F22" s="144">
        <v>0</v>
      </c>
      <c r="G22" s="144">
        <v>0</v>
      </c>
      <c r="H22" s="144">
        <v>0</v>
      </c>
      <c r="I22" s="144">
        <v>0</v>
      </c>
    </row>
    <row r="23" ht="19.5" customHeight="1" spans="1:9">
      <c r="A23" s="143"/>
      <c r="B23" s="142" t="s">
        <v>64</v>
      </c>
      <c r="C23" s="151"/>
      <c r="D23" s="143" t="s">
        <v>65</v>
      </c>
      <c r="E23" s="142" t="s">
        <v>72</v>
      </c>
      <c r="F23" s="144">
        <v>0</v>
      </c>
      <c r="G23" s="144">
        <v>0</v>
      </c>
      <c r="H23" s="144">
        <v>0</v>
      </c>
      <c r="I23" s="144">
        <v>0</v>
      </c>
    </row>
    <row r="24" ht="19.5" customHeight="1" spans="1:9">
      <c r="A24" s="143"/>
      <c r="B24" s="142" t="s">
        <v>67</v>
      </c>
      <c r="C24" s="151"/>
      <c r="D24" s="143" t="s">
        <v>68</v>
      </c>
      <c r="E24" s="142" t="s">
        <v>75</v>
      </c>
      <c r="F24" s="144">
        <v>0</v>
      </c>
      <c r="G24" s="144">
        <v>0</v>
      </c>
      <c r="H24" s="144">
        <v>0</v>
      </c>
      <c r="I24" s="144">
        <v>0</v>
      </c>
    </row>
    <row r="25" ht="19.5" customHeight="1" spans="1:9">
      <c r="A25" s="143"/>
      <c r="B25" s="142" t="s">
        <v>70</v>
      </c>
      <c r="C25" s="151"/>
      <c r="D25" s="143" t="s">
        <v>71</v>
      </c>
      <c r="E25" s="142" t="s">
        <v>78</v>
      </c>
      <c r="F25" s="144">
        <v>0</v>
      </c>
      <c r="G25" s="144">
        <v>0</v>
      </c>
      <c r="H25" s="144">
        <v>0</v>
      </c>
      <c r="I25" s="144">
        <v>0</v>
      </c>
    </row>
    <row r="26" ht="19.5" customHeight="1" spans="1:9">
      <c r="A26" s="143"/>
      <c r="B26" s="142" t="s">
        <v>73</v>
      </c>
      <c r="C26" s="151"/>
      <c r="D26" s="143" t="s">
        <v>74</v>
      </c>
      <c r="E26" s="142" t="s">
        <v>81</v>
      </c>
      <c r="F26" s="144">
        <v>943571</v>
      </c>
      <c r="G26" s="144">
        <v>943571</v>
      </c>
      <c r="H26" s="144">
        <v>0</v>
      </c>
      <c r="I26" s="144">
        <v>0</v>
      </c>
    </row>
    <row r="27" ht="19.5" customHeight="1" spans="1:9">
      <c r="A27" s="143"/>
      <c r="B27" s="142" t="s">
        <v>76</v>
      </c>
      <c r="C27" s="151"/>
      <c r="D27" s="143" t="s">
        <v>77</v>
      </c>
      <c r="E27" s="142" t="s">
        <v>84</v>
      </c>
      <c r="F27" s="144">
        <v>0</v>
      </c>
      <c r="G27" s="144">
        <v>0</v>
      </c>
      <c r="H27" s="144">
        <v>0</v>
      </c>
      <c r="I27" s="144">
        <v>0</v>
      </c>
    </row>
    <row r="28" ht="19.5" customHeight="1" spans="1:9">
      <c r="A28" s="143"/>
      <c r="B28" s="142" t="s">
        <v>79</v>
      </c>
      <c r="C28" s="151"/>
      <c r="D28" s="143" t="s">
        <v>80</v>
      </c>
      <c r="E28" s="142" t="s">
        <v>87</v>
      </c>
      <c r="F28" s="144">
        <v>0</v>
      </c>
      <c r="G28" s="144">
        <v>0</v>
      </c>
      <c r="H28" s="144">
        <v>0</v>
      </c>
      <c r="I28" s="144">
        <v>0</v>
      </c>
    </row>
    <row r="29" ht="19.5" customHeight="1" spans="1:9">
      <c r="A29" s="143"/>
      <c r="B29" s="142" t="s">
        <v>82</v>
      </c>
      <c r="C29" s="151"/>
      <c r="D29" s="143" t="s">
        <v>83</v>
      </c>
      <c r="E29" s="142" t="s">
        <v>90</v>
      </c>
      <c r="F29" s="144">
        <v>0</v>
      </c>
      <c r="G29" s="144">
        <v>0</v>
      </c>
      <c r="H29" s="144">
        <v>0</v>
      </c>
      <c r="I29" s="144">
        <v>0</v>
      </c>
    </row>
    <row r="30" ht="19.5" customHeight="1" spans="1:9">
      <c r="A30" s="143"/>
      <c r="B30" s="142" t="s">
        <v>85</v>
      </c>
      <c r="C30" s="151"/>
      <c r="D30" s="143" t="s">
        <v>86</v>
      </c>
      <c r="E30" s="142" t="s">
        <v>93</v>
      </c>
      <c r="F30" s="144">
        <v>0</v>
      </c>
      <c r="G30" s="144">
        <v>0</v>
      </c>
      <c r="H30" s="144">
        <v>0</v>
      </c>
      <c r="I30" s="144">
        <v>0</v>
      </c>
    </row>
    <row r="31" ht="19.5" customHeight="1" spans="1:9">
      <c r="A31" s="143"/>
      <c r="B31" s="142" t="s">
        <v>88</v>
      </c>
      <c r="C31" s="151"/>
      <c r="D31" s="143" t="s">
        <v>89</v>
      </c>
      <c r="E31" s="142" t="s">
        <v>96</v>
      </c>
      <c r="F31" s="144">
        <v>0</v>
      </c>
      <c r="G31" s="144">
        <v>0</v>
      </c>
      <c r="H31" s="144">
        <v>0</v>
      </c>
      <c r="I31" s="144">
        <v>0</v>
      </c>
    </row>
    <row r="32" ht="19.5" customHeight="1" spans="1:9">
      <c r="A32" s="143"/>
      <c r="B32" s="142" t="s">
        <v>91</v>
      </c>
      <c r="C32" s="151"/>
      <c r="D32" s="143" t="s">
        <v>92</v>
      </c>
      <c r="E32" s="142" t="s">
        <v>100</v>
      </c>
      <c r="F32" s="144">
        <v>0</v>
      </c>
      <c r="G32" s="144">
        <v>0</v>
      </c>
      <c r="H32" s="144">
        <v>0</v>
      </c>
      <c r="I32" s="144">
        <v>0</v>
      </c>
    </row>
    <row r="33" ht="19.5" customHeight="1" spans="1:9">
      <c r="A33" s="143"/>
      <c r="B33" s="142" t="s">
        <v>94</v>
      </c>
      <c r="C33" s="151"/>
      <c r="D33" s="143" t="s">
        <v>95</v>
      </c>
      <c r="E33" s="142" t="s">
        <v>104</v>
      </c>
      <c r="F33" s="144">
        <v>0</v>
      </c>
      <c r="G33" s="144">
        <v>0</v>
      </c>
      <c r="H33" s="144">
        <v>0</v>
      </c>
      <c r="I33" s="144">
        <v>0</v>
      </c>
    </row>
    <row r="34" ht="19.5" customHeight="1" spans="1:9">
      <c r="A34" s="142" t="s">
        <v>97</v>
      </c>
      <c r="B34" s="142" t="s">
        <v>98</v>
      </c>
      <c r="C34" s="144">
        <v>15793135.31</v>
      </c>
      <c r="D34" s="142" t="s">
        <v>99</v>
      </c>
      <c r="E34" s="142" t="s">
        <v>108</v>
      </c>
      <c r="F34" s="144">
        <v>15793135.31</v>
      </c>
      <c r="G34" s="144">
        <v>15793135.31</v>
      </c>
      <c r="H34" s="144">
        <v>0</v>
      </c>
      <c r="I34" s="144">
        <v>0</v>
      </c>
    </row>
    <row r="35" ht="19.5" customHeight="1" spans="1:9">
      <c r="A35" s="143" t="s">
        <v>216</v>
      </c>
      <c r="B35" s="142" t="s">
        <v>102</v>
      </c>
      <c r="C35" s="144">
        <v>0</v>
      </c>
      <c r="D35" s="143" t="s">
        <v>217</v>
      </c>
      <c r="E35" s="142" t="s">
        <v>111</v>
      </c>
      <c r="F35" s="144">
        <v>0</v>
      </c>
      <c r="G35" s="144">
        <v>0</v>
      </c>
      <c r="H35" s="144">
        <v>0</v>
      </c>
      <c r="I35" s="144">
        <v>0</v>
      </c>
    </row>
    <row r="36" ht="19.5" customHeight="1" spans="1:9">
      <c r="A36" s="143" t="s">
        <v>213</v>
      </c>
      <c r="B36" s="142" t="s">
        <v>106</v>
      </c>
      <c r="C36" s="144">
        <v>0</v>
      </c>
      <c r="D36" s="143"/>
      <c r="E36" s="142" t="s">
        <v>218</v>
      </c>
      <c r="F36" s="151"/>
      <c r="G36" s="151"/>
      <c r="H36" s="151"/>
      <c r="I36" s="151"/>
    </row>
    <row r="37" ht="19.5" customHeight="1" spans="1:9">
      <c r="A37" s="143" t="s">
        <v>214</v>
      </c>
      <c r="B37" s="142" t="s">
        <v>110</v>
      </c>
      <c r="C37" s="144">
        <v>0</v>
      </c>
      <c r="D37" s="142"/>
      <c r="E37" s="142" t="s">
        <v>219</v>
      </c>
      <c r="F37" s="151"/>
      <c r="G37" s="151"/>
      <c r="H37" s="151"/>
      <c r="I37" s="151"/>
    </row>
    <row r="38" ht="19.5" customHeight="1" spans="1:9">
      <c r="A38" s="143" t="s">
        <v>215</v>
      </c>
      <c r="B38" s="142" t="s">
        <v>15</v>
      </c>
      <c r="C38" s="144">
        <v>0</v>
      </c>
      <c r="D38" s="143"/>
      <c r="E38" s="142" t="s">
        <v>220</v>
      </c>
      <c r="F38" s="151"/>
      <c r="G38" s="151"/>
      <c r="H38" s="151"/>
      <c r="I38" s="151"/>
    </row>
    <row r="39" ht="19.5" customHeight="1" spans="1:9">
      <c r="A39" s="142" t="s">
        <v>109</v>
      </c>
      <c r="B39" s="142" t="s">
        <v>18</v>
      </c>
      <c r="C39" s="144">
        <v>15793135.31</v>
      </c>
      <c r="D39" s="142" t="s">
        <v>109</v>
      </c>
      <c r="E39" s="142" t="s">
        <v>221</v>
      </c>
      <c r="F39" s="144">
        <v>15793135.31</v>
      </c>
      <c r="G39" s="144">
        <v>15793135.31</v>
      </c>
      <c r="H39" s="144">
        <v>0</v>
      </c>
      <c r="I39" s="144">
        <v>0</v>
      </c>
    </row>
    <row r="40" ht="19.5" customHeight="1" spans="1:9">
      <c r="A40" s="143" t="s">
        <v>222</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0"/>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4"/>
  <cols>
    <col min="1" max="3" width="2.75454545454545" customWidth="1"/>
    <col min="4" max="4" width="37.627272727272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48" t="s">
        <v>223</v>
      </c>
    </row>
    <row r="2" ht="15" spans="1:20">
      <c r="T2" s="103" t="s">
        <v>224</v>
      </c>
    </row>
    <row r="3" ht="15" spans="1:20">
      <c r="A3" s="103" t="s">
        <v>2</v>
      </c>
      <c r="T3" s="103" t="s">
        <v>3</v>
      </c>
    </row>
    <row r="4" ht="19.5" customHeight="1" spans="1:20">
      <c r="A4" s="149" t="s">
        <v>6</v>
      </c>
      <c r="B4" s="149"/>
      <c r="C4" s="149"/>
      <c r="D4" s="149"/>
      <c r="E4" s="149" t="s">
        <v>105</v>
      </c>
      <c r="F4" s="149"/>
      <c r="G4" s="149"/>
      <c r="H4" s="149" t="s">
        <v>225</v>
      </c>
      <c r="I4" s="149"/>
      <c r="J4" s="149"/>
      <c r="K4" s="149" t="s">
        <v>226</v>
      </c>
      <c r="L4" s="149"/>
      <c r="M4" s="149"/>
      <c r="N4" s="149"/>
      <c r="O4" s="149"/>
      <c r="P4" s="149" t="s">
        <v>107</v>
      </c>
      <c r="Q4" s="149"/>
      <c r="R4" s="149"/>
      <c r="S4" s="149"/>
      <c r="T4" s="149"/>
    </row>
    <row r="5" ht="19.5" customHeight="1" spans="1:20">
      <c r="A5" s="149" t="s">
        <v>121</v>
      </c>
      <c r="B5" s="149"/>
      <c r="C5" s="149"/>
      <c r="D5" s="149" t="s">
        <v>122</v>
      </c>
      <c r="E5" s="149" t="s">
        <v>128</v>
      </c>
      <c r="F5" s="149" t="s">
        <v>227</v>
      </c>
      <c r="G5" s="149" t="s">
        <v>228</v>
      </c>
      <c r="H5" s="149" t="s">
        <v>128</v>
      </c>
      <c r="I5" s="149" t="s">
        <v>190</v>
      </c>
      <c r="J5" s="149" t="s">
        <v>191</v>
      </c>
      <c r="K5" s="149" t="s">
        <v>128</v>
      </c>
      <c r="L5" s="149" t="s">
        <v>190</v>
      </c>
      <c r="M5" s="149"/>
      <c r="N5" s="149" t="s">
        <v>190</v>
      </c>
      <c r="O5" s="149" t="s">
        <v>191</v>
      </c>
      <c r="P5" s="149" t="s">
        <v>128</v>
      </c>
      <c r="Q5" s="149" t="s">
        <v>227</v>
      </c>
      <c r="R5" s="149" t="s">
        <v>228</v>
      </c>
      <c r="S5" s="149" t="s">
        <v>228</v>
      </c>
      <c r="T5" s="149"/>
    </row>
    <row r="6" ht="19.5" customHeight="1" spans="1:20">
      <c r="A6" s="149"/>
      <c r="B6" s="149"/>
      <c r="C6" s="149"/>
      <c r="D6" s="149"/>
      <c r="E6" s="149"/>
      <c r="F6" s="149"/>
      <c r="G6" s="149" t="s">
        <v>123</v>
      </c>
      <c r="H6" s="149"/>
      <c r="I6" s="149" t="s">
        <v>229</v>
      </c>
      <c r="J6" s="149" t="s">
        <v>123</v>
      </c>
      <c r="K6" s="149"/>
      <c r="L6" s="149" t="s">
        <v>123</v>
      </c>
      <c r="M6" s="149" t="s">
        <v>230</v>
      </c>
      <c r="N6" s="149" t="s">
        <v>229</v>
      </c>
      <c r="O6" s="149" t="s">
        <v>123</v>
      </c>
      <c r="P6" s="149"/>
      <c r="Q6" s="149"/>
      <c r="R6" s="149" t="s">
        <v>123</v>
      </c>
      <c r="S6" s="149" t="s">
        <v>231</v>
      </c>
      <c r="T6" s="149" t="s">
        <v>232</v>
      </c>
    </row>
    <row r="7" ht="19.5" customHeight="1" spans="1:20">
      <c r="A7" s="149"/>
      <c r="B7" s="149"/>
      <c r="C7" s="149"/>
      <c r="D7" s="149"/>
      <c r="E7" s="149"/>
      <c r="F7" s="149"/>
      <c r="G7" s="149"/>
      <c r="H7" s="149"/>
      <c r="I7" s="149"/>
      <c r="J7" s="149"/>
      <c r="K7" s="149"/>
      <c r="L7" s="149"/>
      <c r="M7" s="149"/>
      <c r="N7" s="149"/>
      <c r="O7" s="149"/>
      <c r="P7" s="149"/>
      <c r="Q7" s="149"/>
      <c r="R7" s="149"/>
      <c r="S7" s="149"/>
      <c r="T7" s="149"/>
    </row>
    <row r="8" ht="19.5" customHeight="1" spans="1:20">
      <c r="A8" s="149" t="s">
        <v>125</v>
      </c>
      <c r="B8" s="149" t="s">
        <v>126</v>
      </c>
      <c r="C8" s="149" t="s">
        <v>127</v>
      </c>
      <c r="D8" s="149"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9"/>
      <c r="B9" s="149"/>
      <c r="C9" s="149"/>
      <c r="D9" s="149" t="s">
        <v>128</v>
      </c>
      <c r="E9" s="144">
        <v>0</v>
      </c>
      <c r="F9" s="144">
        <v>0</v>
      </c>
      <c r="G9" s="144">
        <v>0</v>
      </c>
      <c r="H9" s="144">
        <v>15793135.31</v>
      </c>
      <c r="I9" s="144">
        <v>12467104.37</v>
      </c>
      <c r="J9" s="144">
        <v>3326030.94</v>
      </c>
      <c r="K9" s="144">
        <v>15793135.31</v>
      </c>
      <c r="L9" s="144">
        <v>12467104.37</v>
      </c>
      <c r="M9" s="144">
        <v>12075424.66</v>
      </c>
      <c r="N9" s="144">
        <v>391679.71</v>
      </c>
      <c r="O9" s="144">
        <v>3326030.94</v>
      </c>
      <c r="P9" s="144">
        <v>0</v>
      </c>
      <c r="Q9" s="144">
        <v>0</v>
      </c>
      <c r="R9" s="144">
        <v>0</v>
      </c>
      <c r="S9" s="144">
        <v>0</v>
      </c>
      <c r="T9" s="144">
        <v>0</v>
      </c>
    </row>
    <row r="10" ht="19.5" customHeight="1" spans="1:20">
      <c r="A10" s="143" t="s">
        <v>129</v>
      </c>
      <c r="B10" s="143"/>
      <c r="C10" s="143"/>
      <c r="D10" s="143" t="s">
        <v>130</v>
      </c>
      <c r="E10" s="144">
        <v>0</v>
      </c>
      <c r="F10" s="144">
        <v>0</v>
      </c>
      <c r="G10" s="144">
        <v>0</v>
      </c>
      <c r="H10" s="144">
        <v>11734959.65</v>
      </c>
      <c r="I10" s="144">
        <v>8408928.71</v>
      </c>
      <c r="J10" s="144">
        <v>3326030.94</v>
      </c>
      <c r="K10" s="144">
        <v>11734959.65</v>
      </c>
      <c r="L10" s="144">
        <v>8408928.71</v>
      </c>
      <c r="M10" s="144">
        <v>8025549</v>
      </c>
      <c r="N10" s="144">
        <v>383379.71</v>
      </c>
      <c r="O10" s="144">
        <v>3326030.94</v>
      </c>
      <c r="P10" s="144">
        <v>0</v>
      </c>
      <c r="Q10" s="144">
        <v>0</v>
      </c>
      <c r="R10" s="144">
        <v>0</v>
      </c>
      <c r="S10" s="144">
        <v>0</v>
      </c>
      <c r="T10" s="144">
        <v>0</v>
      </c>
    </row>
    <row r="11" ht="19.5" customHeight="1" spans="1:20">
      <c r="A11" s="143" t="s">
        <v>131</v>
      </c>
      <c r="B11" s="143"/>
      <c r="C11" s="143"/>
      <c r="D11" s="143" t="s">
        <v>132</v>
      </c>
      <c r="E11" s="144">
        <v>0</v>
      </c>
      <c r="F11" s="144">
        <v>0</v>
      </c>
      <c r="G11" s="144">
        <v>0</v>
      </c>
      <c r="H11" s="144">
        <v>8888111.43</v>
      </c>
      <c r="I11" s="144">
        <v>7766008.23</v>
      </c>
      <c r="J11" s="144">
        <v>1122103.2</v>
      </c>
      <c r="K11" s="144">
        <v>8888111.43</v>
      </c>
      <c r="L11" s="144">
        <v>7766008.23</v>
      </c>
      <c r="M11" s="144">
        <v>7405024</v>
      </c>
      <c r="N11" s="144">
        <v>360984.23</v>
      </c>
      <c r="O11" s="144">
        <v>1122103.2</v>
      </c>
      <c r="P11" s="144">
        <v>0</v>
      </c>
      <c r="Q11" s="144">
        <v>0</v>
      </c>
      <c r="R11" s="144">
        <v>0</v>
      </c>
      <c r="S11" s="144">
        <v>0</v>
      </c>
      <c r="T11" s="144">
        <v>0</v>
      </c>
    </row>
    <row r="12" ht="19.5" customHeight="1" spans="1:20">
      <c r="A12" s="143" t="s">
        <v>133</v>
      </c>
      <c r="B12" s="143"/>
      <c r="C12" s="143"/>
      <c r="D12" s="143" t="s">
        <v>134</v>
      </c>
      <c r="E12" s="144">
        <v>0</v>
      </c>
      <c r="F12" s="144">
        <v>0</v>
      </c>
      <c r="G12" s="144">
        <v>0</v>
      </c>
      <c r="H12" s="144">
        <v>3272734.26</v>
      </c>
      <c r="I12" s="144">
        <v>3210440.26</v>
      </c>
      <c r="J12" s="144">
        <v>62294</v>
      </c>
      <c r="K12" s="144">
        <v>3272734.26</v>
      </c>
      <c r="L12" s="144">
        <v>3210440.26</v>
      </c>
      <c r="M12" s="144">
        <v>2955096</v>
      </c>
      <c r="N12" s="144">
        <v>255344.26</v>
      </c>
      <c r="O12" s="144">
        <v>62294</v>
      </c>
      <c r="P12" s="144">
        <v>0</v>
      </c>
      <c r="Q12" s="144">
        <v>0</v>
      </c>
      <c r="R12" s="144">
        <v>0</v>
      </c>
      <c r="S12" s="144">
        <v>0</v>
      </c>
      <c r="T12" s="144">
        <v>0</v>
      </c>
    </row>
    <row r="13" ht="19.5" customHeight="1" spans="1:20">
      <c r="A13" s="143" t="s">
        <v>135</v>
      </c>
      <c r="B13" s="143"/>
      <c r="C13" s="143"/>
      <c r="D13" s="143" t="s">
        <v>136</v>
      </c>
      <c r="E13" s="144">
        <v>0</v>
      </c>
      <c r="F13" s="144">
        <v>0</v>
      </c>
      <c r="G13" s="144">
        <v>0</v>
      </c>
      <c r="H13" s="144">
        <v>819619.78</v>
      </c>
      <c r="I13" s="144">
        <v>819619.78</v>
      </c>
      <c r="J13" s="144">
        <v>0</v>
      </c>
      <c r="K13" s="144">
        <v>819619.78</v>
      </c>
      <c r="L13" s="144">
        <v>819619.78</v>
      </c>
      <c r="M13" s="144">
        <v>799582</v>
      </c>
      <c r="N13" s="144">
        <v>20037.78</v>
      </c>
      <c r="O13" s="144">
        <v>0</v>
      </c>
      <c r="P13" s="144">
        <v>0</v>
      </c>
      <c r="Q13" s="144">
        <v>0</v>
      </c>
      <c r="R13" s="144">
        <v>0</v>
      </c>
      <c r="S13" s="144">
        <v>0</v>
      </c>
      <c r="T13" s="144">
        <v>0</v>
      </c>
    </row>
    <row r="14" ht="19.5" customHeight="1" spans="1:20">
      <c r="A14" s="143" t="s">
        <v>137</v>
      </c>
      <c r="B14" s="143"/>
      <c r="C14" s="143"/>
      <c r="D14" s="143" t="s">
        <v>138</v>
      </c>
      <c r="E14" s="144">
        <v>0</v>
      </c>
      <c r="F14" s="144">
        <v>0</v>
      </c>
      <c r="G14" s="144">
        <v>0</v>
      </c>
      <c r="H14" s="144">
        <v>3745348.19</v>
      </c>
      <c r="I14" s="144">
        <v>3735948.19</v>
      </c>
      <c r="J14" s="144">
        <v>9400</v>
      </c>
      <c r="K14" s="144">
        <v>3745348.19</v>
      </c>
      <c r="L14" s="144">
        <v>3735948.19</v>
      </c>
      <c r="M14" s="144">
        <v>3650346</v>
      </c>
      <c r="N14" s="144">
        <v>85602.19</v>
      </c>
      <c r="O14" s="144">
        <v>9400</v>
      </c>
      <c r="P14" s="144">
        <v>0</v>
      </c>
      <c r="Q14" s="144">
        <v>0</v>
      </c>
      <c r="R14" s="144">
        <v>0</v>
      </c>
      <c r="S14" s="144">
        <v>0</v>
      </c>
      <c r="T14" s="144">
        <v>0</v>
      </c>
    </row>
    <row r="15" ht="19.5" customHeight="1" spans="1:20">
      <c r="A15" s="143" t="s">
        <v>139</v>
      </c>
      <c r="B15" s="143"/>
      <c r="C15" s="143"/>
      <c r="D15" s="143" t="s">
        <v>140</v>
      </c>
      <c r="E15" s="144">
        <v>0</v>
      </c>
      <c r="F15" s="144">
        <v>0</v>
      </c>
      <c r="G15" s="144">
        <v>0</v>
      </c>
      <c r="H15" s="144">
        <v>66000</v>
      </c>
      <c r="I15" s="144">
        <v>0</v>
      </c>
      <c r="J15" s="144">
        <v>66000</v>
      </c>
      <c r="K15" s="144">
        <v>66000</v>
      </c>
      <c r="L15" s="144">
        <v>0</v>
      </c>
      <c r="M15" s="144">
        <v>0</v>
      </c>
      <c r="N15" s="144">
        <v>0</v>
      </c>
      <c r="O15" s="144">
        <v>66000</v>
      </c>
      <c r="P15" s="144">
        <v>0</v>
      </c>
      <c r="Q15" s="144">
        <v>0</v>
      </c>
      <c r="R15" s="144">
        <v>0</v>
      </c>
      <c r="S15" s="144">
        <v>0</v>
      </c>
      <c r="T15" s="144">
        <v>0</v>
      </c>
    </row>
    <row r="16" ht="19.5" customHeight="1" spans="1:20">
      <c r="A16" s="143" t="s">
        <v>141</v>
      </c>
      <c r="B16" s="143"/>
      <c r="C16" s="143"/>
      <c r="D16" s="143" t="s">
        <v>142</v>
      </c>
      <c r="E16" s="144">
        <v>0</v>
      </c>
      <c r="F16" s="144">
        <v>0</v>
      </c>
      <c r="G16" s="144">
        <v>0</v>
      </c>
      <c r="H16" s="144">
        <v>984409.2</v>
      </c>
      <c r="I16" s="144">
        <v>0</v>
      </c>
      <c r="J16" s="144">
        <v>984409.2</v>
      </c>
      <c r="K16" s="144">
        <v>984409.2</v>
      </c>
      <c r="L16" s="144">
        <v>0</v>
      </c>
      <c r="M16" s="144">
        <v>0</v>
      </c>
      <c r="N16" s="144">
        <v>0</v>
      </c>
      <c r="O16" s="144">
        <v>984409.2</v>
      </c>
      <c r="P16" s="144">
        <v>0</v>
      </c>
      <c r="Q16" s="144">
        <v>0</v>
      </c>
      <c r="R16" s="144">
        <v>0</v>
      </c>
      <c r="S16" s="144">
        <v>0</v>
      </c>
      <c r="T16" s="144">
        <v>0</v>
      </c>
    </row>
    <row r="17" ht="19.5" customHeight="1" spans="1:20">
      <c r="A17" s="143" t="s">
        <v>143</v>
      </c>
      <c r="B17" s="143"/>
      <c r="C17" s="143"/>
      <c r="D17" s="143" t="s">
        <v>144</v>
      </c>
      <c r="E17" s="144">
        <v>0</v>
      </c>
      <c r="F17" s="144">
        <v>0</v>
      </c>
      <c r="G17" s="144">
        <v>0</v>
      </c>
      <c r="H17" s="144">
        <v>1342333.87</v>
      </c>
      <c r="I17" s="144">
        <v>642920.48</v>
      </c>
      <c r="J17" s="144">
        <v>699413.39</v>
      </c>
      <c r="K17" s="144">
        <v>1342333.87</v>
      </c>
      <c r="L17" s="144">
        <v>642920.48</v>
      </c>
      <c r="M17" s="144">
        <v>620525</v>
      </c>
      <c r="N17" s="144">
        <v>22395.48</v>
      </c>
      <c r="O17" s="144">
        <v>699413.39</v>
      </c>
      <c r="P17" s="144">
        <v>0</v>
      </c>
      <c r="Q17" s="144">
        <v>0</v>
      </c>
      <c r="R17" s="144">
        <v>0</v>
      </c>
      <c r="S17" s="144">
        <v>0</v>
      </c>
      <c r="T17" s="144">
        <v>0</v>
      </c>
    </row>
    <row r="18" ht="19.5" customHeight="1" spans="1:20">
      <c r="A18" s="143" t="s">
        <v>145</v>
      </c>
      <c r="B18" s="143"/>
      <c r="C18" s="143"/>
      <c r="D18" s="143" t="s">
        <v>146</v>
      </c>
      <c r="E18" s="144">
        <v>0</v>
      </c>
      <c r="F18" s="144">
        <v>0</v>
      </c>
      <c r="G18" s="144">
        <v>0</v>
      </c>
      <c r="H18" s="144">
        <v>656390.48</v>
      </c>
      <c r="I18" s="144">
        <v>642920.48</v>
      </c>
      <c r="J18" s="144">
        <v>13470</v>
      </c>
      <c r="K18" s="144">
        <v>656390.48</v>
      </c>
      <c r="L18" s="144">
        <v>642920.48</v>
      </c>
      <c r="M18" s="144">
        <v>620525</v>
      </c>
      <c r="N18" s="144">
        <v>22395.48</v>
      </c>
      <c r="O18" s="144">
        <v>13470</v>
      </c>
      <c r="P18" s="144">
        <v>0</v>
      </c>
      <c r="Q18" s="144">
        <v>0</v>
      </c>
      <c r="R18" s="144">
        <v>0</v>
      </c>
      <c r="S18" s="144">
        <v>0</v>
      </c>
      <c r="T18" s="144">
        <v>0</v>
      </c>
    </row>
    <row r="19" ht="19.5" customHeight="1" spans="1:20">
      <c r="A19" s="143" t="s">
        <v>147</v>
      </c>
      <c r="B19" s="143"/>
      <c r="C19" s="143"/>
      <c r="D19" s="143" t="s">
        <v>148</v>
      </c>
      <c r="E19" s="144">
        <v>0</v>
      </c>
      <c r="F19" s="144">
        <v>0</v>
      </c>
      <c r="G19" s="144">
        <v>0</v>
      </c>
      <c r="H19" s="144">
        <v>685943.39</v>
      </c>
      <c r="I19" s="144">
        <v>0</v>
      </c>
      <c r="J19" s="144">
        <v>685943.39</v>
      </c>
      <c r="K19" s="144">
        <v>685943.39</v>
      </c>
      <c r="L19" s="144">
        <v>0</v>
      </c>
      <c r="M19" s="144">
        <v>0</v>
      </c>
      <c r="N19" s="144">
        <v>0</v>
      </c>
      <c r="O19" s="144">
        <v>685943.39</v>
      </c>
      <c r="P19" s="144">
        <v>0</v>
      </c>
      <c r="Q19" s="144">
        <v>0</v>
      </c>
      <c r="R19" s="144">
        <v>0</v>
      </c>
      <c r="S19" s="144">
        <v>0</v>
      </c>
      <c r="T19" s="144">
        <v>0</v>
      </c>
    </row>
    <row r="20" ht="19.5" customHeight="1" spans="1:20">
      <c r="A20" s="143" t="s">
        <v>149</v>
      </c>
      <c r="B20" s="143"/>
      <c r="C20" s="143"/>
      <c r="D20" s="143" t="s">
        <v>150</v>
      </c>
      <c r="E20" s="144">
        <v>0</v>
      </c>
      <c r="F20" s="144">
        <v>0</v>
      </c>
      <c r="G20" s="144">
        <v>0</v>
      </c>
      <c r="H20" s="144">
        <v>1504514.35</v>
      </c>
      <c r="I20" s="144">
        <v>0</v>
      </c>
      <c r="J20" s="144">
        <v>1504514.35</v>
      </c>
      <c r="K20" s="144">
        <v>1504514.35</v>
      </c>
      <c r="L20" s="144">
        <v>0</v>
      </c>
      <c r="M20" s="144">
        <v>0</v>
      </c>
      <c r="N20" s="144">
        <v>0</v>
      </c>
      <c r="O20" s="144">
        <v>1504514.35</v>
      </c>
      <c r="P20" s="144">
        <v>0</v>
      </c>
      <c r="Q20" s="144">
        <v>0</v>
      </c>
      <c r="R20" s="144">
        <v>0</v>
      </c>
      <c r="S20" s="144">
        <v>0</v>
      </c>
      <c r="T20" s="144">
        <v>0</v>
      </c>
    </row>
    <row r="21" ht="19.5" customHeight="1" spans="1:20">
      <c r="A21" s="143" t="s">
        <v>151</v>
      </c>
      <c r="B21" s="143"/>
      <c r="C21" s="143"/>
      <c r="D21" s="143" t="s">
        <v>150</v>
      </c>
      <c r="E21" s="144">
        <v>0</v>
      </c>
      <c r="F21" s="144">
        <v>0</v>
      </c>
      <c r="G21" s="144">
        <v>0</v>
      </c>
      <c r="H21" s="144">
        <v>1504514.35</v>
      </c>
      <c r="I21" s="144">
        <v>0</v>
      </c>
      <c r="J21" s="144">
        <v>1504514.35</v>
      </c>
      <c r="K21" s="144">
        <v>1504514.35</v>
      </c>
      <c r="L21" s="144">
        <v>0</v>
      </c>
      <c r="M21" s="144">
        <v>0</v>
      </c>
      <c r="N21" s="144">
        <v>0</v>
      </c>
      <c r="O21" s="144">
        <v>1504514.35</v>
      </c>
      <c r="P21" s="144">
        <v>0</v>
      </c>
      <c r="Q21" s="144">
        <v>0</v>
      </c>
      <c r="R21" s="144">
        <v>0</v>
      </c>
      <c r="S21" s="144">
        <v>0</v>
      </c>
      <c r="T21" s="144">
        <v>0</v>
      </c>
    </row>
    <row r="22" ht="19.5" customHeight="1" spans="1:20">
      <c r="A22" s="143" t="s">
        <v>152</v>
      </c>
      <c r="B22" s="143"/>
      <c r="C22" s="143"/>
      <c r="D22" s="143" t="s">
        <v>153</v>
      </c>
      <c r="E22" s="144">
        <v>0</v>
      </c>
      <c r="F22" s="144">
        <v>0</v>
      </c>
      <c r="G22" s="144">
        <v>0</v>
      </c>
      <c r="H22" s="144">
        <v>2167004.85</v>
      </c>
      <c r="I22" s="144">
        <v>2167004.85</v>
      </c>
      <c r="J22" s="144">
        <v>0</v>
      </c>
      <c r="K22" s="144">
        <v>2167004.85</v>
      </c>
      <c r="L22" s="144">
        <v>2167004.85</v>
      </c>
      <c r="M22" s="144">
        <v>2158704.85</v>
      </c>
      <c r="N22" s="144">
        <v>8300</v>
      </c>
      <c r="O22" s="144">
        <v>0</v>
      </c>
      <c r="P22" s="144">
        <v>0</v>
      </c>
      <c r="Q22" s="144">
        <v>0</v>
      </c>
      <c r="R22" s="144">
        <v>0</v>
      </c>
      <c r="S22" s="144">
        <v>0</v>
      </c>
      <c r="T22" s="144">
        <v>0</v>
      </c>
    </row>
    <row r="23" ht="19.5" customHeight="1" spans="1:20">
      <c r="A23" s="143" t="s">
        <v>154</v>
      </c>
      <c r="B23" s="143"/>
      <c r="C23" s="143"/>
      <c r="D23" s="143" t="s">
        <v>155</v>
      </c>
      <c r="E23" s="144">
        <v>0</v>
      </c>
      <c r="F23" s="144">
        <v>0</v>
      </c>
      <c r="G23" s="144">
        <v>0</v>
      </c>
      <c r="H23" s="144">
        <v>2075555.79</v>
      </c>
      <c r="I23" s="144">
        <v>2075555.79</v>
      </c>
      <c r="J23" s="144">
        <v>0</v>
      </c>
      <c r="K23" s="144">
        <v>2075555.79</v>
      </c>
      <c r="L23" s="144">
        <v>2075555.79</v>
      </c>
      <c r="M23" s="144">
        <v>2067255.79</v>
      </c>
      <c r="N23" s="144">
        <v>8300</v>
      </c>
      <c r="O23" s="144">
        <v>0</v>
      </c>
      <c r="P23" s="144">
        <v>0</v>
      </c>
      <c r="Q23" s="144">
        <v>0</v>
      </c>
      <c r="R23" s="144">
        <v>0</v>
      </c>
      <c r="S23" s="144">
        <v>0</v>
      </c>
      <c r="T23" s="144">
        <v>0</v>
      </c>
    </row>
    <row r="24" ht="19.5" customHeight="1" spans="1:20">
      <c r="A24" s="143" t="s">
        <v>156</v>
      </c>
      <c r="B24" s="143"/>
      <c r="C24" s="143"/>
      <c r="D24" s="143" t="s">
        <v>157</v>
      </c>
      <c r="E24" s="144">
        <v>0</v>
      </c>
      <c r="F24" s="144">
        <v>0</v>
      </c>
      <c r="G24" s="144">
        <v>0</v>
      </c>
      <c r="H24" s="144">
        <v>527112.6</v>
      </c>
      <c r="I24" s="144">
        <v>527112.6</v>
      </c>
      <c r="J24" s="144">
        <v>0</v>
      </c>
      <c r="K24" s="144">
        <v>527112.6</v>
      </c>
      <c r="L24" s="144">
        <v>527112.6</v>
      </c>
      <c r="M24" s="144">
        <v>524212.6</v>
      </c>
      <c r="N24" s="144">
        <v>2900</v>
      </c>
      <c r="O24" s="144">
        <v>0</v>
      </c>
      <c r="P24" s="144">
        <v>0</v>
      </c>
      <c r="Q24" s="144">
        <v>0</v>
      </c>
      <c r="R24" s="144">
        <v>0</v>
      </c>
      <c r="S24" s="144">
        <v>0</v>
      </c>
      <c r="T24" s="144">
        <v>0</v>
      </c>
    </row>
    <row r="25" ht="19.5" customHeight="1" spans="1:20">
      <c r="A25" s="143" t="s">
        <v>158</v>
      </c>
      <c r="B25" s="143"/>
      <c r="C25" s="143"/>
      <c r="D25" s="143" t="s">
        <v>159</v>
      </c>
      <c r="E25" s="144">
        <v>0</v>
      </c>
      <c r="F25" s="144">
        <v>0</v>
      </c>
      <c r="G25" s="144">
        <v>0</v>
      </c>
      <c r="H25" s="144">
        <v>415736.2</v>
      </c>
      <c r="I25" s="144">
        <v>415736.2</v>
      </c>
      <c r="J25" s="144">
        <v>0</v>
      </c>
      <c r="K25" s="144">
        <v>415736.2</v>
      </c>
      <c r="L25" s="144">
        <v>415736.2</v>
      </c>
      <c r="M25" s="144">
        <v>410336.2</v>
      </c>
      <c r="N25" s="144">
        <v>5400</v>
      </c>
      <c r="O25" s="144">
        <v>0</v>
      </c>
      <c r="P25" s="144">
        <v>0</v>
      </c>
      <c r="Q25" s="144">
        <v>0</v>
      </c>
      <c r="R25" s="144">
        <v>0</v>
      </c>
      <c r="S25" s="144">
        <v>0</v>
      </c>
      <c r="T25" s="144">
        <v>0</v>
      </c>
    </row>
    <row r="26" ht="19.5" customHeight="1" spans="1:20">
      <c r="A26" s="143" t="s">
        <v>160</v>
      </c>
      <c r="B26" s="143"/>
      <c r="C26" s="143"/>
      <c r="D26" s="143" t="s">
        <v>161</v>
      </c>
      <c r="E26" s="144">
        <v>0</v>
      </c>
      <c r="F26" s="144">
        <v>0</v>
      </c>
      <c r="G26" s="144">
        <v>0</v>
      </c>
      <c r="H26" s="144">
        <v>1053268.82</v>
      </c>
      <c r="I26" s="144">
        <v>1053268.82</v>
      </c>
      <c r="J26" s="144">
        <v>0</v>
      </c>
      <c r="K26" s="144">
        <v>1053268.82</v>
      </c>
      <c r="L26" s="144">
        <v>1053268.82</v>
      </c>
      <c r="M26" s="144">
        <v>1053268.82</v>
      </c>
      <c r="N26" s="144">
        <v>0</v>
      </c>
      <c r="O26" s="144">
        <v>0</v>
      </c>
      <c r="P26" s="144">
        <v>0</v>
      </c>
      <c r="Q26" s="144">
        <v>0</v>
      </c>
      <c r="R26" s="144">
        <v>0</v>
      </c>
      <c r="S26" s="144">
        <v>0</v>
      </c>
      <c r="T26" s="144">
        <v>0</v>
      </c>
    </row>
    <row r="27" ht="19.5" customHeight="1" spans="1:20">
      <c r="A27" s="143" t="s">
        <v>162</v>
      </c>
      <c r="B27" s="143"/>
      <c r="C27" s="143"/>
      <c r="D27" s="143" t="s">
        <v>163</v>
      </c>
      <c r="E27" s="144">
        <v>0</v>
      </c>
      <c r="F27" s="144">
        <v>0</v>
      </c>
      <c r="G27" s="144">
        <v>0</v>
      </c>
      <c r="H27" s="144">
        <v>79438.17</v>
      </c>
      <c r="I27" s="144">
        <v>79438.17</v>
      </c>
      <c r="J27" s="144">
        <v>0</v>
      </c>
      <c r="K27" s="144">
        <v>79438.17</v>
      </c>
      <c r="L27" s="144">
        <v>79438.17</v>
      </c>
      <c r="M27" s="144">
        <v>79438.17</v>
      </c>
      <c r="N27" s="144">
        <v>0</v>
      </c>
      <c r="O27" s="144">
        <v>0</v>
      </c>
      <c r="P27" s="144">
        <v>0</v>
      </c>
      <c r="Q27" s="144">
        <v>0</v>
      </c>
      <c r="R27" s="144">
        <v>0</v>
      </c>
      <c r="S27" s="144">
        <v>0</v>
      </c>
      <c r="T27" s="144">
        <v>0</v>
      </c>
    </row>
    <row r="28" ht="19.5" customHeight="1" spans="1:20">
      <c r="A28" s="143" t="s">
        <v>164</v>
      </c>
      <c r="B28" s="143"/>
      <c r="C28" s="143"/>
      <c r="D28" s="143" t="s">
        <v>165</v>
      </c>
      <c r="E28" s="144">
        <v>0</v>
      </c>
      <c r="F28" s="144">
        <v>0</v>
      </c>
      <c r="G28" s="144">
        <v>0</v>
      </c>
      <c r="H28" s="144">
        <v>30654</v>
      </c>
      <c r="I28" s="144">
        <v>30654</v>
      </c>
      <c r="J28" s="144">
        <v>0</v>
      </c>
      <c r="K28" s="144">
        <v>30654</v>
      </c>
      <c r="L28" s="144">
        <v>30654</v>
      </c>
      <c r="M28" s="144">
        <v>30654</v>
      </c>
      <c r="N28" s="144">
        <v>0</v>
      </c>
      <c r="O28" s="144">
        <v>0</v>
      </c>
      <c r="P28" s="144">
        <v>0</v>
      </c>
      <c r="Q28" s="144">
        <v>0</v>
      </c>
      <c r="R28" s="144">
        <v>0</v>
      </c>
      <c r="S28" s="144">
        <v>0</v>
      </c>
      <c r="T28" s="144">
        <v>0</v>
      </c>
    </row>
    <row r="29" ht="19.5" customHeight="1" spans="1:20">
      <c r="A29" s="143" t="s">
        <v>166</v>
      </c>
      <c r="B29" s="143"/>
      <c r="C29" s="143"/>
      <c r="D29" s="143" t="s">
        <v>167</v>
      </c>
      <c r="E29" s="144">
        <v>0</v>
      </c>
      <c r="F29" s="144">
        <v>0</v>
      </c>
      <c r="G29" s="144">
        <v>0</v>
      </c>
      <c r="H29" s="144">
        <v>30654</v>
      </c>
      <c r="I29" s="144">
        <v>30654</v>
      </c>
      <c r="J29" s="144">
        <v>0</v>
      </c>
      <c r="K29" s="144">
        <v>30654</v>
      </c>
      <c r="L29" s="144">
        <v>30654</v>
      </c>
      <c r="M29" s="144">
        <v>30654</v>
      </c>
      <c r="N29" s="144">
        <v>0</v>
      </c>
      <c r="O29" s="144">
        <v>0</v>
      </c>
      <c r="P29" s="144">
        <v>0</v>
      </c>
      <c r="Q29" s="144">
        <v>0</v>
      </c>
      <c r="R29" s="144">
        <v>0</v>
      </c>
      <c r="S29" s="144">
        <v>0</v>
      </c>
      <c r="T29" s="144">
        <v>0</v>
      </c>
    </row>
    <row r="30" ht="19.5" customHeight="1" spans="1:20">
      <c r="A30" s="143" t="s">
        <v>168</v>
      </c>
      <c r="B30" s="143"/>
      <c r="C30" s="143"/>
      <c r="D30" s="143" t="s">
        <v>169</v>
      </c>
      <c r="E30" s="144">
        <v>0</v>
      </c>
      <c r="F30" s="144">
        <v>0</v>
      </c>
      <c r="G30" s="144">
        <v>0</v>
      </c>
      <c r="H30" s="144">
        <v>60795.06</v>
      </c>
      <c r="I30" s="144">
        <v>60795.06</v>
      </c>
      <c r="J30" s="144">
        <v>0</v>
      </c>
      <c r="K30" s="144">
        <v>60795.06</v>
      </c>
      <c r="L30" s="144">
        <v>60795.06</v>
      </c>
      <c r="M30" s="144">
        <v>60795.06</v>
      </c>
      <c r="N30" s="144">
        <v>0</v>
      </c>
      <c r="O30" s="144">
        <v>0</v>
      </c>
      <c r="P30" s="144">
        <v>0</v>
      </c>
      <c r="Q30" s="144">
        <v>0</v>
      </c>
      <c r="R30" s="144">
        <v>0</v>
      </c>
      <c r="S30" s="144">
        <v>0</v>
      </c>
      <c r="T30" s="144">
        <v>0</v>
      </c>
    </row>
    <row r="31" ht="19.5" customHeight="1" spans="1:20">
      <c r="A31" s="143" t="s">
        <v>170</v>
      </c>
      <c r="B31" s="143"/>
      <c r="C31" s="143"/>
      <c r="D31" s="143" t="s">
        <v>169</v>
      </c>
      <c r="E31" s="144">
        <v>0</v>
      </c>
      <c r="F31" s="144">
        <v>0</v>
      </c>
      <c r="G31" s="144">
        <v>0</v>
      </c>
      <c r="H31" s="144">
        <v>60795.06</v>
      </c>
      <c r="I31" s="144">
        <v>60795.06</v>
      </c>
      <c r="J31" s="144">
        <v>0</v>
      </c>
      <c r="K31" s="144">
        <v>60795.06</v>
      </c>
      <c r="L31" s="144">
        <v>60795.06</v>
      </c>
      <c r="M31" s="144">
        <v>60795.06</v>
      </c>
      <c r="N31" s="144">
        <v>0</v>
      </c>
      <c r="O31" s="144">
        <v>0</v>
      </c>
      <c r="P31" s="144">
        <v>0</v>
      </c>
      <c r="Q31" s="144">
        <v>0</v>
      </c>
      <c r="R31" s="144">
        <v>0</v>
      </c>
      <c r="S31" s="144">
        <v>0</v>
      </c>
      <c r="T31" s="144">
        <v>0</v>
      </c>
    </row>
    <row r="32" ht="19.5" customHeight="1" spans="1:20">
      <c r="A32" s="143" t="s">
        <v>171</v>
      </c>
      <c r="B32" s="143"/>
      <c r="C32" s="143"/>
      <c r="D32" s="143" t="s">
        <v>172</v>
      </c>
      <c r="E32" s="144">
        <v>0</v>
      </c>
      <c r="F32" s="144">
        <v>0</v>
      </c>
      <c r="G32" s="144">
        <v>0</v>
      </c>
      <c r="H32" s="144">
        <v>947599.81</v>
      </c>
      <c r="I32" s="144">
        <v>947599.81</v>
      </c>
      <c r="J32" s="144">
        <v>0</v>
      </c>
      <c r="K32" s="144">
        <v>947599.81</v>
      </c>
      <c r="L32" s="144">
        <v>947599.81</v>
      </c>
      <c r="M32" s="144">
        <v>947599.81</v>
      </c>
      <c r="N32" s="144">
        <v>0</v>
      </c>
      <c r="O32" s="144">
        <v>0</v>
      </c>
      <c r="P32" s="144">
        <v>0</v>
      </c>
      <c r="Q32" s="144">
        <v>0</v>
      </c>
      <c r="R32" s="144">
        <v>0</v>
      </c>
      <c r="S32" s="144">
        <v>0</v>
      </c>
      <c r="T32" s="144">
        <v>0</v>
      </c>
    </row>
    <row r="33" ht="19.5" customHeight="1" spans="1:20">
      <c r="A33" s="143" t="s">
        <v>173</v>
      </c>
      <c r="B33" s="143"/>
      <c r="C33" s="143"/>
      <c r="D33" s="143" t="s">
        <v>174</v>
      </c>
      <c r="E33" s="144">
        <v>0</v>
      </c>
      <c r="F33" s="144">
        <v>0</v>
      </c>
      <c r="G33" s="144">
        <v>0</v>
      </c>
      <c r="H33" s="144">
        <v>947599.81</v>
      </c>
      <c r="I33" s="144">
        <v>947599.81</v>
      </c>
      <c r="J33" s="144">
        <v>0</v>
      </c>
      <c r="K33" s="144">
        <v>947599.81</v>
      </c>
      <c r="L33" s="144">
        <v>947599.81</v>
      </c>
      <c r="M33" s="144">
        <v>947599.81</v>
      </c>
      <c r="N33" s="144">
        <v>0</v>
      </c>
      <c r="O33" s="144">
        <v>0</v>
      </c>
      <c r="P33" s="144">
        <v>0</v>
      </c>
      <c r="Q33" s="144">
        <v>0</v>
      </c>
      <c r="R33" s="144">
        <v>0</v>
      </c>
      <c r="S33" s="144">
        <v>0</v>
      </c>
      <c r="T33" s="144">
        <v>0</v>
      </c>
    </row>
    <row r="34" ht="19.5" customHeight="1" spans="1:20">
      <c r="A34" s="143" t="s">
        <v>175</v>
      </c>
      <c r="B34" s="143"/>
      <c r="C34" s="143"/>
      <c r="D34" s="143" t="s">
        <v>176</v>
      </c>
      <c r="E34" s="144">
        <v>0</v>
      </c>
      <c r="F34" s="144">
        <v>0</v>
      </c>
      <c r="G34" s="144">
        <v>0</v>
      </c>
      <c r="H34" s="144">
        <v>266121.9</v>
      </c>
      <c r="I34" s="144">
        <v>266121.9</v>
      </c>
      <c r="J34" s="144">
        <v>0</v>
      </c>
      <c r="K34" s="144">
        <v>266121.9</v>
      </c>
      <c r="L34" s="144">
        <v>266121.9</v>
      </c>
      <c r="M34" s="144">
        <v>266121.9</v>
      </c>
      <c r="N34" s="144">
        <v>0</v>
      </c>
      <c r="O34" s="144">
        <v>0</v>
      </c>
      <c r="P34" s="144">
        <v>0</v>
      </c>
      <c r="Q34" s="144">
        <v>0</v>
      </c>
      <c r="R34" s="144">
        <v>0</v>
      </c>
      <c r="S34" s="144">
        <v>0</v>
      </c>
      <c r="T34" s="144">
        <v>0</v>
      </c>
    </row>
    <row r="35" ht="19.5" customHeight="1" spans="1:20">
      <c r="A35" s="143" t="s">
        <v>177</v>
      </c>
      <c r="B35" s="143"/>
      <c r="C35" s="143"/>
      <c r="D35" s="143" t="s">
        <v>178</v>
      </c>
      <c r="E35" s="144">
        <v>0</v>
      </c>
      <c r="F35" s="144">
        <v>0</v>
      </c>
      <c r="G35" s="144">
        <v>0</v>
      </c>
      <c r="H35" s="144">
        <v>667467.18</v>
      </c>
      <c r="I35" s="144">
        <v>667467.18</v>
      </c>
      <c r="J35" s="144">
        <v>0</v>
      </c>
      <c r="K35" s="144">
        <v>667467.18</v>
      </c>
      <c r="L35" s="144">
        <v>667467.18</v>
      </c>
      <c r="M35" s="144">
        <v>667467.18</v>
      </c>
      <c r="N35" s="144">
        <v>0</v>
      </c>
      <c r="O35" s="144">
        <v>0</v>
      </c>
      <c r="P35" s="144">
        <v>0</v>
      </c>
      <c r="Q35" s="144">
        <v>0</v>
      </c>
      <c r="R35" s="144">
        <v>0</v>
      </c>
      <c r="S35" s="144">
        <v>0</v>
      </c>
      <c r="T35" s="144">
        <v>0</v>
      </c>
    </row>
    <row r="36" ht="19.5" customHeight="1" spans="1:20">
      <c r="A36" s="143" t="s">
        <v>179</v>
      </c>
      <c r="B36" s="143"/>
      <c r="C36" s="143"/>
      <c r="D36" s="143" t="s">
        <v>180</v>
      </c>
      <c r="E36" s="144">
        <v>0</v>
      </c>
      <c r="F36" s="144">
        <v>0</v>
      </c>
      <c r="G36" s="144">
        <v>0</v>
      </c>
      <c r="H36" s="144">
        <v>14010.73</v>
      </c>
      <c r="I36" s="144">
        <v>14010.73</v>
      </c>
      <c r="J36" s="144">
        <v>0</v>
      </c>
      <c r="K36" s="144">
        <v>14010.73</v>
      </c>
      <c r="L36" s="144">
        <v>14010.73</v>
      </c>
      <c r="M36" s="144">
        <v>14010.73</v>
      </c>
      <c r="N36" s="144">
        <v>0</v>
      </c>
      <c r="O36" s="144">
        <v>0</v>
      </c>
      <c r="P36" s="144">
        <v>0</v>
      </c>
      <c r="Q36" s="144">
        <v>0</v>
      </c>
      <c r="R36" s="144">
        <v>0</v>
      </c>
      <c r="S36" s="144">
        <v>0</v>
      </c>
      <c r="T36" s="144">
        <v>0</v>
      </c>
    </row>
    <row r="37" ht="19.5" customHeight="1" spans="1:20">
      <c r="A37" s="143" t="s">
        <v>181</v>
      </c>
      <c r="B37" s="143"/>
      <c r="C37" s="143"/>
      <c r="D37" s="143" t="s">
        <v>182</v>
      </c>
      <c r="E37" s="144">
        <v>0</v>
      </c>
      <c r="F37" s="144">
        <v>0</v>
      </c>
      <c r="G37" s="144">
        <v>0</v>
      </c>
      <c r="H37" s="144">
        <v>943571</v>
      </c>
      <c r="I37" s="144">
        <v>943571</v>
      </c>
      <c r="J37" s="144">
        <v>0</v>
      </c>
      <c r="K37" s="144">
        <v>943571</v>
      </c>
      <c r="L37" s="144">
        <v>943571</v>
      </c>
      <c r="M37" s="144">
        <v>943571</v>
      </c>
      <c r="N37" s="144">
        <v>0</v>
      </c>
      <c r="O37" s="144">
        <v>0</v>
      </c>
      <c r="P37" s="144">
        <v>0</v>
      </c>
      <c r="Q37" s="144">
        <v>0</v>
      </c>
      <c r="R37" s="144">
        <v>0</v>
      </c>
      <c r="S37" s="144">
        <v>0</v>
      </c>
      <c r="T37" s="144">
        <v>0</v>
      </c>
    </row>
    <row r="38" ht="19.5" customHeight="1" spans="1:20">
      <c r="A38" s="143" t="s">
        <v>183</v>
      </c>
      <c r="B38" s="143"/>
      <c r="C38" s="143"/>
      <c r="D38" s="143" t="s">
        <v>184</v>
      </c>
      <c r="E38" s="144">
        <v>0</v>
      </c>
      <c r="F38" s="144">
        <v>0</v>
      </c>
      <c r="G38" s="144">
        <v>0</v>
      </c>
      <c r="H38" s="144">
        <v>943571</v>
      </c>
      <c r="I38" s="144">
        <v>943571</v>
      </c>
      <c r="J38" s="144">
        <v>0</v>
      </c>
      <c r="K38" s="144">
        <v>943571</v>
      </c>
      <c r="L38" s="144">
        <v>943571</v>
      </c>
      <c r="M38" s="144">
        <v>943571</v>
      </c>
      <c r="N38" s="144">
        <v>0</v>
      </c>
      <c r="O38" s="144">
        <v>0</v>
      </c>
      <c r="P38" s="144">
        <v>0</v>
      </c>
      <c r="Q38" s="144">
        <v>0</v>
      </c>
      <c r="R38" s="144">
        <v>0</v>
      </c>
      <c r="S38" s="144">
        <v>0</v>
      </c>
      <c r="T38" s="144">
        <v>0</v>
      </c>
    </row>
    <row r="39" ht="19.5" customHeight="1" spans="1:20">
      <c r="A39" s="143" t="s">
        <v>185</v>
      </c>
      <c r="B39" s="143"/>
      <c r="C39" s="143"/>
      <c r="D39" s="143" t="s">
        <v>186</v>
      </c>
      <c r="E39" s="144">
        <v>0</v>
      </c>
      <c r="F39" s="144">
        <v>0</v>
      </c>
      <c r="G39" s="144">
        <v>0</v>
      </c>
      <c r="H39" s="144">
        <v>943571</v>
      </c>
      <c r="I39" s="144">
        <v>943571</v>
      </c>
      <c r="J39" s="144">
        <v>0</v>
      </c>
      <c r="K39" s="144">
        <v>943571</v>
      </c>
      <c r="L39" s="144">
        <v>943571</v>
      </c>
      <c r="M39" s="144">
        <v>943571</v>
      </c>
      <c r="N39" s="144">
        <v>0</v>
      </c>
      <c r="O39" s="144">
        <v>0</v>
      </c>
      <c r="P39" s="144">
        <v>0</v>
      </c>
      <c r="Q39" s="144">
        <v>0</v>
      </c>
      <c r="R39" s="144">
        <v>0</v>
      </c>
      <c r="S39" s="144">
        <v>0</v>
      </c>
      <c r="T39" s="144">
        <v>0</v>
      </c>
    </row>
    <row r="40" ht="19.5" customHeight="1" spans="1:20">
      <c r="A40" s="143" t="s">
        <v>233</v>
      </c>
      <c r="B40" s="143"/>
      <c r="C40" s="143"/>
      <c r="D40" s="143"/>
      <c r="E40" s="143"/>
      <c r="F40" s="143"/>
      <c r="G40" s="143"/>
      <c r="H40" s="143"/>
      <c r="I40" s="143"/>
      <c r="J40" s="143"/>
      <c r="K40" s="143"/>
      <c r="L40" s="143"/>
      <c r="M40" s="143"/>
      <c r="N40" s="143"/>
      <c r="O40" s="143"/>
      <c r="P40" s="143"/>
      <c r="Q40" s="143"/>
      <c r="R40" s="143"/>
      <c r="S40" s="143"/>
      <c r="T40" s="143"/>
    </row>
  </sheetData>
  <mergeCells count="5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F34" sqref="F34"/>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40.1272727272727" customWidth="1"/>
    <col min="9" max="9" width="17.1272727272727" customWidth="1"/>
  </cols>
  <sheetData>
    <row r="1" ht="27.5" spans="1:9">
      <c r="E1" s="148" t="s">
        <v>234</v>
      </c>
    </row>
    <row r="2" spans="1:9">
      <c r="I2" s="86" t="s">
        <v>235</v>
      </c>
    </row>
    <row r="3" spans="1:9">
      <c r="A3" s="86" t="s">
        <v>2</v>
      </c>
      <c r="I3" s="86" t="s">
        <v>3</v>
      </c>
    </row>
    <row r="4" ht="19.5" customHeight="1" spans="1:9">
      <c r="A4" s="149" t="s">
        <v>230</v>
      </c>
      <c r="B4" s="149"/>
      <c r="C4" s="149"/>
      <c r="D4" s="149" t="s">
        <v>229</v>
      </c>
      <c r="E4" s="149"/>
      <c r="F4" s="149"/>
      <c r="G4" s="149"/>
      <c r="H4" s="149"/>
      <c r="I4" s="149"/>
    </row>
    <row r="5" ht="19.5" customHeight="1" spans="1:9">
      <c r="A5" s="149" t="s">
        <v>236</v>
      </c>
      <c r="B5" s="149" t="s">
        <v>122</v>
      </c>
      <c r="C5" s="149" t="s">
        <v>8</v>
      </c>
      <c r="D5" s="149" t="s">
        <v>236</v>
      </c>
      <c r="E5" s="149" t="s">
        <v>122</v>
      </c>
      <c r="F5" s="149" t="s">
        <v>8</v>
      </c>
      <c r="G5" s="149" t="s">
        <v>236</v>
      </c>
      <c r="H5" s="149" t="s">
        <v>122</v>
      </c>
      <c r="I5" s="149" t="s">
        <v>8</v>
      </c>
    </row>
    <row r="6" ht="19.5" customHeight="1" spans="1:9">
      <c r="A6" s="149"/>
      <c r="B6" s="149"/>
      <c r="C6" s="149"/>
      <c r="D6" s="149"/>
      <c r="E6" s="149"/>
      <c r="F6" s="149"/>
      <c r="G6" s="149"/>
      <c r="H6" s="149"/>
      <c r="I6" s="149"/>
    </row>
    <row r="7" ht="19.5" customHeight="1" spans="1:9">
      <c r="A7" s="143" t="s">
        <v>237</v>
      </c>
      <c r="B7" s="143" t="s">
        <v>238</v>
      </c>
      <c r="C7" s="144">
        <v>11110221.86</v>
      </c>
      <c r="D7" s="143" t="s">
        <v>239</v>
      </c>
      <c r="E7" s="143" t="s">
        <v>240</v>
      </c>
      <c r="F7" s="144">
        <v>391679.71</v>
      </c>
      <c r="G7" s="143" t="s">
        <v>241</v>
      </c>
      <c r="H7" s="143" t="s">
        <v>242</v>
      </c>
      <c r="I7" s="144">
        <v>0</v>
      </c>
    </row>
    <row r="8" ht="19.5" customHeight="1" spans="1:9">
      <c r="A8" s="143" t="s">
        <v>243</v>
      </c>
      <c r="B8" s="143" t="s">
        <v>244</v>
      </c>
      <c r="C8" s="144">
        <v>2679518</v>
      </c>
      <c r="D8" s="143" t="s">
        <v>245</v>
      </c>
      <c r="E8" s="143" t="s">
        <v>246</v>
      </c>
      <c r="F8" s="144">
        <v>111964.88</v>
      </c>
      <c r="G8" s="143" t="s">
        <v>247</v>
      </c>
      <c r="H8" s="143" t="s">
        <v>248</v>
      </c>
      <c r="I8" s="144">
        <v>0</v>
      </c>
    </row>
    <row r="9" ht="19.5" customHeight="1" spans="1:9">
      <c r="A9" s="143" t="s">
        <v>249</v>
      </c>
      <c r="B9" s="143" t="s">
        <v>250</v>
      </c>
      <c r="C9" s="144">
        <v>1124572</v>
      </c>
      <c r="D9" s="143" t="s">
        <v>251</v>
      </c>
      <c r="E9" s="143" t="s">
        <v>252</v>
      </c>
      <c r="F9" s="144">
        <v>0</v>
      </c>
      <c r="G9" s="143" t="s">
        <v>253</v>
      </c>
      <c r="H9" s="143" t="s">
        <v>254</v>
      </c>
      <c r="I9" s="144">
        <v>0</v>
      </c>
    </row>
    <row r="10" ht="19.5" customHeight="1" spans="1:9">
      <c r="A10" s="143" t="s">
        <v>255</v>
      </c>
      <c r="B10" s="143" t="s">
        <v>256</v>
      </c>
      <c r="C10" s="144">
        <v>1650490</v>
      </c>
      <c r="D10" s="143" t="s">
        <v>257</v>
      </c>
      <c r="E10" s="143" t="s">
        <v>258</v>
      </c>
      <c r="F10" s="144">
        <v>0</v>
      </c>
      <c r="G10" s="143" t="s">
        <v>259</v>
      </c>
      <c r="H10" s="143" t="s">
        <v>260</v>
      </c>
      <c r="I10" s="144">
        <v>0</v>
      </c>
    </row>
    <row r="11" ht="19.5" customHeight="1" spans="1:9">
      <c r="A11" s="143" t="s">
        <v>261</v>
      </c>
      <c r="B11" s="143" t="s">
        <v>262</v>
      </c>
      <c r="C11" s="144">
        <v>0</v>
      </c>
      <c r="D11" s="143" t="s">
        <v>263</v>
      </c>
      <c r="E11" s="143" t="s">
        <v>264</v>
      </c>
      <c r="F11" s="144">
        <v>0</v>
      </c>
      <c r="G11" s="143" t="s">
        <v>265</v>
      </c>
      <c r="H11" s="143" t="s">
        <v>266</v>
      </c>
      <c r="I11" s="144">
        <v>0</v>
      </c>
    </row>
    <row r="12" ht="19.5" customHeight="1" spans="1:9">
      <c r="A12" s="143" t="s">
        <v>267</v>
      </c>
      <c r="B12" s="143" t="s">
        <v>268</v>
      </c>
      <c r="C12" s="144">
        <v>2570969</v>
      </c>
      <c r="D12" s="143" t="s">
        <v>269</v>
      </c>
      <c r="E12" s="143" t="s">
        <v>270</v>
      </c>
      <c r="F12" s="144">
        <v>6377</v>
      </c>
      <c r="G12" s="143" t="s">
        <v>271</v>
      </c>
      <c r="H12" s="143" t="s">
        <v>272</v>
      </c>
      <c r="I12" s="144">
        <v>0</v>
      </c>
    </row>
    <row r="13" ht="19.5" customHeight="1" spans="1:9">
      <c r="A13" s="143" t="s">
        <v>273</v>
      </c>
      <c r="B13" s="143" t="s">
        <v>274</v>
      </c>
      <c r="C13" s="144">
        <v>1053268.82</v>
      </c>
      <c r="D13" s="143" t="s">
        <v>275</v>
      </c>
      <c r="E13" s="143" t="s">
        <v>276</v>
      </c>
      <c r="F13" s="144">
        <v>13394.97</v>
      </c>
      <c r="G13" s="143" t="s">
        <v>277</v>
      </c>
      <c r="H13" s="143" t="s">
        <v>278</v>
      </c>
      <c r="I13" s="144">
        <v>0</v>
      </c>
    </row>
    <row r="14" ht="19.5" customHeight="1" spans="1:9">
      <c r="A14" s="143" t="s">
        <v>279</v>
      </c>
      <c r="B14" s="143" t="s">
        <v>280</v>
      </c>
      <c r="C14" s="144">
        <v>79438.17</v>
      </c>
      <c r="D14" s="143" t="s">
        <v>281</v>
      </c>
      <c r="E14" s="143" t="s">
        <v>282</v>
      </c>
      <c r="F14" s="144">
        <v>7676.96</v>
      </c>
      <c r="G14" s="143" t="s">
        <v>283</v>
      </c>
      <c r="H14" s="143" t="s">
        <v>284</v>
      </c>
      <c r="I14" s="144">
        <v>0</v>
      </c>
    </row>
    <row r="15" ht="19.5" customHeight="1" spans="1:9">
      <c r="A15" s="143" t="s">
        <v>285</v>
      </c>
      <c r="B15" s="143" t="s">
        <v>286</v>
      </c>
      <c r="C15" s="144">
        <v>933589.08</v>
      </c>
      <c r="D15" s="143" t="s">
        <v>287</v>
      </c>
      <c r="E15" s="143" t="s">
        <v>288</v>
      </c>
      <c r="F15" s="144">
        <v>0</v>
      </c>
      <c r="G15" s="143" t="s">
        <v>289</v>
      </c>
      <c r="H15" s="143" t="s">
        <v>290</v>
      </c>
      <c r="I15" s="144">
        <v>0</v>
      </c>
    </row>
    <row r="16" ht="19.5" customHeight="1" spans="1:9">
      <c r="A16" s="143" t="s">
        <v>291</v>
      </c>
      <c r="B16" s="143" t="s">
        <v>292</v>
      </c>
      <c r="C16" s="144">
        <v>0</v>
      </c>
      <c r="D16" s="143" t="s">
        <v>293</v>
      </c>
      <c r="E16" s="143" t="s">
        <v>294</v>
      </c>
      <c r="F16" s="144">
        <v>0</v>
      </c>
      <c r="G16" s="143" t="s">
        <v>295</v>
      </c>
      <c r="H16" s="143" t="s">
        <v>296</v>
      </c>
      <c r="I16" s="144">
        <v>0</v>
      </c>
    </row>
    <row r="17" ht="19.5" customHeight="1" spans="1:9">
      <c r="A17" s="143" t="s">
        <v>297</v>
      </c>
      <c r="B17" s="143" t="s">
        <v>298</v>
      </c>
      <c r="C17" s="144">
        <v>74805.79</v>
      </c>
      <c r="D17" s="143" t="s">
        <v>299</v>
      </c>
      <c r="E17" s="143" t="s">
        <v>300</v>
      </c>
      <c r="F17" s="144">
        <v>22652</v>
      </c>
      <c r="G17" s="143" t="s">
        <v>301</v>
      </c>
      <c r="H17" s="143" t="s">
        <v>302</v>
      </c>
      <c r="I17" s="144">
        <v>0</v>
      </c>
    </row>
    <row r="18" ht="19.5" customHeight="1" spans="1:9">
      <c r="A18" s="143" t="s">
        <v>303</v>
      </c>
      <c r="B18" s="143" t="s">
        <v>304</v>
      </c>
      <c r="C18" s="144">
        <v>943571</v>
      </c>
      <c r="D18" s="143" t="s">
        <v>305</v>
      </c>
      <c r="E18" s="143" t="s">
        <v>306</v>
      </c>
      <c r="F18" s="144">
        <v>0</v>
      </c>
      <c r="G18" s="143" t="s">
        <v>307</v>
      </c>
      <c r="H18" s="143" t="s">
        <v>308</v>
      </c>
      <c r="I18" s="144">
        <v>0</v>
      </c>
    </row>
    <row r="19" ht="19.5" customHeight="1" spans="1:9">
      <c r="A19" s="143" t="s">
        <v>309</v>
      </c>
      <c r="B19" s="143" t="s">
        <v>310</v>
      </c>
      <c r="C19" s="144">
        <v>0</v>
      </c>
      <c r="D19" s="143" t="s">
        <v>311</v>
      </c>
      <c r="E19" s="143" t="s">
        <v>312</v>
      </c>
      <c r="F19" s="144">
        <v>931</v>
      </c>
      <c r="G19" s="143" t="s">
        <v>313</v>
      </c>
      <c r="H19" s="143" t="s">
        <v>314</v>
      </c>
      <c r="I19" s="144">
        <v>0</v>
      </c>
    </row>
    <row r="20" ht="19.5" customHeight="1" spans="1:9">
      <c r="A20" s="143" t="s">
        <v>315</v>
      </c>
      <c r="B20" s="143" t="s">
        <v>316</v>
      </c>
      <c r="C20" s="144">
        <v>0</v>
      </c>
      <c r="D20" s="143" t="s">
        <v>317</v>
      </c>
      <c r="E20" s="143" t="s">
        <v>318</v>
      </c>
      <c r="F20" s="144">
        <v>0</v>
      </c>
      <c r="G20" s="143" t="s">
        <v>319</v>
      </c>
      <c r="H20" s="143" t="s">
        <v>320</v>
      </c>
      <c r="I20" s="144">
        <v>0</v>
      </c>
    </row>
    <row r="21" ht="19.5" customHeight="1" spans="1:9">
      <c r="A21" s="143" t="s">
        <v>321</v>
      </c>
      <c r="B21" s="143" t="s">
        <v>322</v>
      </c>
      <c r="C21" s="144">
        <v>965202.8</v>
      </c>
      <c r="D21" s="143" t="s">
        <v>323</v>
      </c>
      <c r="E21" s="143" t="s">
        <v>324</v>
      </c>
      <c r="F21" s="144">
        <v>0</v>
      </c>
      <c r="G21" s="143" t="s">
        <v>325</v>
      </c>
      <c r="H21" s="143" t="s">
        <v>326</v>
      </c>
      <c r="I21" s="144">
        <v>0</v>
      </c>
    </row>
    <row r="22" ht="19.5" customHeight="1" spans="1:9">
      <c r="A22" s="143" t="s">
        <v>327</v>
      </c>
      <c r="B22" s="143" t="s">
        <v>328</v>
      </c>
      <c r="C22" s="144">
        <v>181144</v>
      </c>
      <c r="D22" s="143" t="s">
        <v>329</v>
      </c>
      <c r="E22" s="143" t="s">
        <v>330</v>
      </c>
      <c r="F22" s="144">
        <v>37652.88</v>
      </c>
      <c r="G22" s="143" t="s">
        <v>331</v>
      </c>
      <c r="H22" s="143" t="s">
        <v>332</v>
      </c>
      <c r="I22" s="144">
        <v>0</v>
      </c>
    </row>
    <row r="23" ht="19.5" customHeight="1" spans="1:9">
      <c r="A23" s="143" t="s">
        <v>333</v>
      </c>
      <c r="B23" s="143" t="s">
        <v>334</v>
      </c>
      <c r="C23" s="144">
        <v>0</v>
      </c>
      <c r="D23" s="143" t="s">
        <v>335</v>
      </c>
      <c r="E23" s="143" t="s">
        <v>336</v>
      </c>
      <c r="F23" s="144">
        <v>0</v>
      </c>
      <c r="G23" s="143" t="s">
        <v>337</v>
      </c>
      <c r="H23" s="143" t="s">
        <v>338</v>
      </c>
      <c r="I23" s="144">
        <v>0</v>
      </c>
    </row>
    <row r="24" ht="19.5" customHeight="1" spans="1:9">
      <c r="A24" s="143" t="s">
        <v>339</v>
      </c>
      <c r="B24" s="143" t="s">
        <v>340</v>
      </c>
      <c r="C24" s="144">
        <v>0</v>
      </c>
      <c r="D24" s="143" t="s">
        <v>341</v>
      </c>
      <c r="E24" s="143" t="s">
        <v>342</v>
      </c>
      <c r="F24" s="144">
        <v>0</v>
      </c>
      <c r="G24" s="143" t="s">
        <v>343</v>
      </c>
      <c r="H24" s="143" t="s">
        <v>344</v>
      </c>
      <c r="I24" s="144">
        <v>0</v>
      </c>
    </row>
    <row r="25" ht="19.5" customHeight="1" spans="1:9">
      <c r="A25" s="143" t="s">
        <v>345</v>
      </c>
      <c r="B25" s="143" t="s">
        <v>346</v>
      </c>
      <c r="C25" s="144">
        <v>0</v>
      </c>
      <c r="D25" s="143" t="s">
        <v>347</v>
      </c>
      <c r="E25" s="143" t="s">
        <v>348</v>
      </c>
      <c r="F25" s="144">
        <v>0</v>
      </c>
      <c r="G25" s="143" t="s">
        <v>349</v>
      </c>
      <c r="H25" s="143" t="s">
        <v>350</v>
      </c>
      <c r="I25" s="144">
        <v>0</v>
      </c>
    </row>
    <row r="26" ht="19.5" customHeight="1" spans="1:9">
      <c r="A26" s="143" t="s">
        <v>351</v>
      </c>
      <c r="B26" s="143" t="s">
        <v>352</v>
      </c>
      <c r="C26" s="144">
        <v>784058.8</v>
      </c>
      <c r="D26" s="143" t="s">
        <v>353</v>
      </c>
      <c r="E26" s="143" t="s">
        <v>354</v>
      </c>
      <c r="F26" s="144">
        <v>0</v>
      </c>
      <c r="G26" s="143" t="s">
        <v>355</v>
      </c>
      <c r="H26" s="143" t="s">
        <v>356</v>
      </c>
      <c r="I26" s="144">
        <v>0</v>
      </c>
    </row>
    <row r="27" ht="19.5" customHeight="1" spans="1:9">
      <c r="A27" s="143" t="s">
        <v>357</v>
      </c>
      <c r="B27" s="143" t="s">
        <v>358</v>
      </c>
      <c r="C27" s="144">
        <v>0</v>
      </c>
      <c r="D27" s="143" t="s">
        <v>359</v>
      </c>
      <c r="E27" s="143" t="s">
        <v>360</v>
      </c>
      <c r="F27" s="144">
        <v>0</v>
      </c>
      <c r="G27" s="143" t="s">
        <v>361</v>
      </c>
      <c r="H27" s="143" t="s">
        <v>362</v>
      </c>
      <c r="I27" s="144">
        <v>0</v>
      </c>
    </row>
    <row r="28" ht="19.5" customHeight="1" spans="1:9">
      <c r="A28" s="143" t="s">
        <v>363</v>
      </c>
      <c r="B28" s="143" t="s">
        <v>364</v>
      </c>
      <c r="C28" s="144">
        <v>0</v>
      </c>
      <c r="D28" s="143" t="s">
        <v>365</v>
      </c>
      <c r="E28" s="143" t="s">
        <v>366</v>
      </c>
      <c r="F28" s="144">
        <v>0</v>
      </c>
      <c r="G28" s="143" t="s">
        <v>367</v>
      </c>
      <c r="H28" s="143" t="s">
        <v>368</v>
      </c>
      <c r="I28" s="144">
        <v>0</v>
      </c>
    </row>
    <row r="29" ht="19.5" customHeight="1" spans="1:9">
      <c r="A29" s="143" t="s">
        <v>369</v>
      </c>
      <c r="B29" s="143" t="s">
        <v>370</v>
      </c>
      <c r="C29" s="144">
        <v>0</v>
      </c>
      <c r="D29" s="143" t="s">
        <v>371</v>
      </c>
      <c r="E29" s="143" t="s">
        <v>372</v>
      </c>
      <c r="F29" s="144">
        <v>24788.48</v>
      </c>
      <c r="G29" s="143" t="s">
        <v>373</v>
      </c>
      <c r="H29" s="143" t="s">
        <v>374</v>
      </c>
      <c r="I29" s="144">
        <v>0</v>
      </c>
    </row>
    <row r="30" ht="19.5" customHeight="1" spans="1:9">
      <c r="A30" s="143" t="s">
        <v>375</v>
      </c>
      <c r="B30" s="143" t="s">
        <v>376</v>
      </c>
      <c r="C30" s="144">
        <v>0</v>
      </c>
      <c r="D30" s="143" t="s">
        <v>377</v>
      </c>
      <c r="E30" s="143" t="s">
        <v>378</v>
      </c>
      <c r="F30" s="144">
        <v>19500</v>
      </c>
      <c r="G30" s="143" t="s">
        <v>379</v>
      </c>
      <c r="H30" s="143" t="s">
        <v>380</v>
      </c>
      <c r="I30" s="144">
        <v>0</v>
      </c>
    </row>
    <row r="31" ht="19.5" customHeight="1" spans="1:9">
      <c r="A31" s="143" t="s">
        <v>381</v>
      </c>
      <c r="B31" s="143" t="s">
        <v>382</v>
      </c>
      <c r="C31" s="144">
        <v>0</v>
      </c>
      <c r="D31" s="143" t="s">
        <v>383</v>
      </c>
      <c r="E31" s="143" t="s">
        <v>384</v>
      </c>
      <c r="F31" s="144">
        <v>7241.54</v>
      </c>
      <c r="G31" s="143" t="s">
        <v>385</v>
      </c>
      <c r="H31" s="143" t="s">
        <v>386</v>
      </c>
      <c r="I31" s="144">
        <v>0</v>
      </c>
    </row>
    <row r="32" ht="19.5" customHeight="1" spans="1:9">
      <c r="A32" s="143" t="s">
        <v>387</v>
      </c>
      <c r="B32" s="143" t="s">
        <v>388</v>
      </c>
      <c r="C32" s="144">
        <v>0</v>
      </c>
      <c r="D32" s="143" t="s">
        <v>389</v>
      </c>
      <c r="E32" s="143" t="s">
        <v>390</v>
      </c>
      <c r="F32" s="144">
        <v>139500</v>
      </c>
      <c r="G32" s="143" t="s">
        <v>391</v>
      </c>
      <c r="H32" s="143" t="s">
        <v>392</v>
      </c>
      <c r="I32" s="144">
        <v>0</v>
      </c>
    </row>
    <row r="33" ht="19.5" customHeight="1" spans="1:9">
      <c r="A33" s="143" t="s">
        <v>393</v>
      </c>
      <c r="B33" s="143" t="s">
        <v>394</v>
      </c>
      <c r="C33" s="144">
        <v>0</v>
      </c>
      <c r="D33" s="143" t="s">
        <v>395</v>
      </c>
      <c r="E33" s="143" t="s">
        <v>396</v>
      </c>
      <c r="F33" s="144">
        <v>0</v>
      </c>
      <c r="G33" s="143" t="s">
        <v>397</v>
      </c>
      <c r="H33" s="143" t="s">
        <v>398</v>
      </c>
      <c r="I33" s="144">
        <v>0</v>
      </c>
    </row>
    <row r="34" ht="19.5" customHeight="1" spans="1:9">
      <c r="A34" s="143"/>
      <c r="B34" s="143"/>
      <c r="C34" s="151"/>
      <c r="D34" s="143" t="s">
        <v>399</v>
      </c>
      <c r="E34" s="143" t="s">
        <v>400</v>
      </c>
      <c r="F34" s="144">
        <v>0</v>
      </c>
      <c r="G34" s="143" t="s">
        <v>401</v>
      </c>
      <c r="H34" s="143" t="s">
        <v>402</v>
      </c>
      <c r="I34" s="144">
        <v>0</v>
      </c>
    </row>
    <row r="35" ht="19.5" customHeight="1" spans="1:9">
      <c r="A35" s="143"/>
      <c r="B35" s="143"/>
      <c r="C35" s="151"/>
      <c r="D35" s="143" t="s">
        <v>403</v>
      </c>
      <c r="E35" s="143" t="s">
        <v>404</v>
      </c>
      <c r="F35" s="144">
        <v>0</v>
      </c>
      <c r="G35" s="143" t="s">
        <v>405</v>
      </c>
      <c r="H35" s="143" t="s">
        <v>406</v>
      </c>
      <c r="I35" s="144">
        <v>0</v>
      </c>
    </row>
    <row r="36" ht="19.5" customHeight="1" spans="1:9">
      <c r="A36" s="143"/>
      <c r="B36" s="143"/>
      <c r="C36" s="151"/>
      <c r="D36" s="143" t="s">
        <v>407</v>
      </c>
      <c r="E36" s="143" t="s">
        <v>408</v>
      </c>
      <c r="F36" s="144">
        <v>0</v>
      </c>
      <c r="G36" s="143" t="s">
        <v>409</v>
      </c>
      <c r="H36" s="143" t="s">
        <v>410</v>
      </c>
      <c r="I36" s="144">
        <v>0</v>
      </c>
    </row>
    <row r="37" ht="19.5" customHeight="1" spans="1:9">
      <c r="A37" s="143"/>
      <c r="B37" s="143"/>
      <c r="C37" s="151"/>
      <c r="D37" s="143" t="s">
        <v>411</v>
      </c>
      <c r="E37" s="143" t="s">
        <v>412</v>
      </c>
      <c r="F37" s="144">
        <v>0</v>
      </c>
      <c r="G37" s="143"/>
      <c r="H37" s="143"/>
      <c r="I37" s="151"/>
    </row>
    <row r="38" ht="19.5" customHeight="1" spans="1:9">
      <c r="A38" s="143"/>
      <c r="B38" s="143"/>
      <c r="C38" s="151"/>
      <c r="D38" s="143" t="s">
        <v>413</v>
      </c>
      <c r="E38" s="143" t="s">
        <v>414</v>
      </c>
      <c r="F38" s="144">
        <v>0</v>
      </c>
      <c r="G38" s="143"/>
      <c r="H38" s="143"/>
      <c r="I38" s="151"/>
    </row>
    <row r="39" ht="19.5" customHeight="1" spans="1:9">
      <c r="A39" s="143"/>
      <c r="B39" s="143"/>
      <c r="C39" s="151"/>
      <c r="D39" s="143" t="s">
        <v>415</v>
      </c>
      <c r="E39" s="143" t="s">
        <v>416</v>
      </c>
      <c r="F39" s="144">
        <v>0</v>
      </c>
      <c r="G39" s="143"/>
      <c r="H39" s="143"/>
      <c r="I39" s="151"/>
    </row>
    <row r="40" ht="19.5" customHeight="1" spans="1:9">
      <c r="A40" s="142" t="s">
        <v>417</v>
      </c>
      <c r="B40" s="142"/>
      <c r="C40" s="144">
        <v>12075424.66</v>
      </c>
      <c r="D40" s="142" t="s">
        <v>418</v>
      </c>
      <c r="E40" s="142"/>
      <c r="F40" s="153"/>
      <c r="G40" s="142"/>
      <c r="H40" s="142"/>
      <c r="I40" s="144">
        <v>391679.71</v>
      </c>
    </row>
    <row r="41" ht="19.5" customHeight="1" spans="1:9">
      <c r="A41" s="143" t="s">
        <v>419</v>
      </c>
      <c r="B41" s="143"/>
      <c r="C41" s="154"/>
      <c r="D41" s="143"/>
      <c r="E41" s="143"/>
      <c r="F41" s="143"/>
      <c r="G41" s="143"/>
      <c r="H41" s="143"/>
      <c r="I41" s="15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C1" workbookViewId="0">
      <selection activeCell="A1" sqref="A1"/>
    </sheetView>
  </sheetViews>
  <sheetFormatPr defaultColWidth="9" defaultRowHeight="14"/>
  <cols>
    <col min="1" max="1" width="7.75454545454545" customWidth="1"/>
    <col min="2" max="2" width="34.8727272727273" customWidth="1"/>
    <col min="3" max="3" width="16.2545454545455" customWidth="1"/>
    <col min="4" max="4" width="7.75454545454545" customWidth="1"/>
    <col min="5" max="5" width="24.3727272727273" customWidth="1"/>
    <col min="6" max="6" width="16.2545454545455" customWidth="1"/>
    <col min="7" max="7" width="7.75454545454545" customWidth="1"/>
    <col min="8" max="8" width="25.8727272727273" customWidth="1"/>
    <col min="9" max="9" width="16.2545454545455" customWidth="1"/>
    <col min="10" max="10" width="7.75454545454545" customWidth="1"/>
    <col min="11" max="11" width="39.2545454545455" customWidth="1"/>
    <col min="12" max="12" width="16.2545454545455" customWidth="1"/>
  </cols>
  <sheetData>
    <row r="1" ht="27.5" spans="1:12">
      <c r="G1" s="148" t="s">
        <v>420</v>
      </c>
    </row>
    <row r="2" spans="1:12">
      <c r="L2" s="86" t="s">
        <v>421</v>
      </c>
    </row>
    <row r="3" spans="1:12">
      <c r="A3" s="86" t="s">
        <v>2</v>
      </c>
      <c r="L3" s="86" t="s">
        <v>3</v>
      </c>
    </row>
    <row r="4" ht="15" customHeight="1" spans="1:12">
      <c r="A4" s="142" t="s">
        <v>422</v>
      </c>
      <c r="B4" s="142"/>
      <c r="C4" s="142"/>
      <c r="D4" s="142" t="s">
        <v>229</v>
      </c>
      <c r="E4" s="142"/>
      <c r="F4" s="142"/>
      <c r="G4" s="142"/>
      <c r="H4" s="142"/>
      <c r="I4" s="142"/>
      <c r="J4" s="142"/>
      <c r="K4" s="142"/>
      <c r="L4" s="142"/>
    </row>
    <row r="5" ht="15" customHeight="1" spans="1:12">
      <c r="A5" s="142" t="s">
        <v>236</v>
      </c>
      <c r="B5" s="142" t="s">
        <v>122</v>
      </c>
      <c r="C5" s="142" t="s">
        <v>8</v>
      </c>
      <c r="D5" s="142" t="s">
        <v>236</v>
      </c>
      <c r="E5" s="142" t="s">
        <v>122</v>
      </c>
      <c r="F5" s="142" t="s">
        <v>8</v>
      </c>
      <c r="G5" s="142" t="s">
        <v>236</v>
      </c>
      <c r="H5" s="142" t="s">
        <v>122</v>
      </c>
      <c r="I5" s="142" t="s">
        <v>8</v>
      </c>
      <c r="J5" s="142" t="s">
        <v>236</v>
      </c>
      <c r="K5" s="142" t="s">
        <v>122</v>
      </c>
      <c r="L5" s="142" t="s">
        <v>8</v>
      </c>
    </row>
    <row r="6" ht="15" customHeight="1" spans="1:12">
      <c r="A6" s="143" t="s">
        <v>237</v>
      </c>
      <c r="B6" s="143" t="s">
        <v>238</v>
      </c>
      <c r="C6" s="144">
        <v>0</v>
      </c>
      <c r="D6" s="143" t="s">
        <v>239</v>
      </c>
      <c r="E6" s="143" t="s">
        <v>240</v>
      </c>
      <c r="F6" s="144">
        <v>3326030.94</v>
      </c>
      <c r="G6" s="143" t="s">
        <v>423</v>
      </c>
      <c r="H6" s="143" t="s">
        <v>424</v>
      </c>
      <c r="I6" s="144">
        <v>0</v>
      </c>
      <c r="J6" s="143" t="s">
        <v>425</v>
      </c>
      <c r="K6" s="143" t="s">
        <v>426</v>
      </c>
      <c r="L6" s="144">
        <v>0</v>
      </c>
    </row>
    <row r="7" ht="15" customHeight="1" spans="1:12">
      <c r="A7" s="143" t="s">
        <v>243</v>
      </c>
      <c r="B7" s="143" t="s">
        <v>244</v>
      </c>
      <c r="C7" s="144">
        <v>0</v>
      </c>
      <c r="D7" s="143" t="s">
        <v>245</v>
      </c>
      <c r="E7" s="143" t="s">
        <v>246</v>
      </c>
      <c r="F7" s="144">
        <v>3312560.94</v>
      </c>
      <c r="G7" s="143" t="s">
        <v>427</v>
      </c>
      <c r="H7" s="143" t="s">
        <v>248</v>
      </c>
      <c r="I7" s="144">
        <v>0</v>
      </c>
      <c r="J7" s="143" t="s">
        <v>428</v>
      </c>
      <c r="K7" s="143" t="s">
        <v>429</v>
      </c>
      <c r="L7" s="144">
        <v>0</v>
      </c>
    </row>
    <row r="8" ht="15" customHeight="1" spans="1:12">
      <c r="A8" s="143" t="s">
        <v>249</v>
      </c>
      <c r="B8" s="143" t="s">
        <v>250</v>
      </c>
      <c r="C8" s="144">
        <v>0</v>
      </c>
      <c r="D8" s="143" t="s">
        <v>251</v>
      </c>
      <c r="E8" s="143" t="s">
        <v>252</v>
      </c>
      <c r="F8" s="144">
        <v>0</v>
      </c>
      <c r="G8" s="143" t="s">
        <v>430</v>
      </c>
      <c r="H8" s="143" t="s">
        <v>254</v>
      </c>
      <c r="I8" s="144">
        <v>0</v>
      </c>
      <c r="J8" s="143" t="s">
        <v>431</v>
      </c>
      <c r="K8" s="143" t="s">
        <v>380</v>
      </c>
      <c r="L8" s="144">
        <v>0</v>
      </c>
    </row>
    <row r="9" ht="15" customHeight="1" spans="1:12">
      <c r="A9" s="143" t="s">
        <v>255</v>
      </c>
      <c r="B9" s="143" t="s">
        <v>256</v>
      </c>
      <c r="C9" s="144">
        <v>0</v>
      </c>
      <c r="D9" s="143" t="s">
        <v>257</v>
      </c>
      <c r="E9" s="143" t="s">
        <v>258</v>
      </c>
      <c r="F9" s="144">
        <v>0</v>
      </c>
      <c r="G9" s="143" t="s">
        <v>432</v>
      </c>
      <c r="H9" s="143" t="s">
        <v>260</v>
      </c>
      <c r="I9" s="144">
        <v>0</v>
      </c>
      <c r="J9" s="143" t="s">
        <v>343</v>
      </c>
      <c r="K9" s="143" t="s">
        <v>344</v>
      </c>
      <c r="L9" s="144">
        <v>0</v>
      </c>
    </row>
    <row r="10" ht="15" customHeight="1" spans="1:12">
      <c r="A10" s="143" t="s">
        <v>261</v>
      </c>
      <c r="B10" s="143" t="s">
        <v>262</v>
      </c>
      <c r="C10" s="144">
        <v>0</v>
      </c>
      <c r="D10" s="143" t="s">
        <v>263</v>
      </c>
      <c r="E10" s="143" t="s">
        <v>264</v>
      </c>
      <c r="F10" s="144">
        <v>0</v>
      </c>
      <c r="G10" s="143" t="s">
        <v>433</v>
      </c>
      <c r="H10" s="143" t="s">
        <v>266</v>
      </c>
      <c r="I10" s="144">
        <v>0</v>
      </c>
      <c r="J10" s="143" t="s">
        <v>349</v>
      </c>
      <c r="K10" s="143" t="s">
        <v>350</v>
      </c>
      <c r="L10" s="144">
        <v>0</v>
      </c>
    </row>
    <row r="11" ht="15" customHeight="1" spans="1:12">
      <c r="A11" s="143" t="s">
        <v>267</v>
      </c>
      <c r="B11" s="143" t="s">
        <v>268</v>
      </c>
      <c r="C11" s="144">
        <v>0</v>
      </c>
      <c r="D11" s="143" t="s">
        <v>269</v>
      </c>
      <c r="E11" s="143" t="s">
        <v>270</v>
      </c>
      <c r="F11" s="144">
        <v>0</v>
      </c>
      <c r="G11" s="143" t="s">
        <v>434</v>
      </c>
      <c r="H11" s="143" t="s">
        <v>272</v>
      </c>
      <c r="I11" s="144">
        <v>0</v>
      </c>
      <c r="J11" s="143" t="s">
        <v>355</v>
      </c>
      <c r="K11" s="143" t="s">
        <v>356</v>
      </c>
      <c r="L11" s="144">
        <v>0</v>
      </c>
    </row>
    <row r="12" ht="15" customHeight="1" spans="1:12">
      <c r="A12" s="143" t="s">
        <v>273</v>
      </c>
      <c r="B12" s="143" t="s">
        <v>274</v>
      </c>
      <c r="C12" s="144">
        <v>0</v>
      </c>
      <c r="D12" s="143" t="s">
        <v>275</v>
      </c>
      <c r="E12" s="143" t="s">
        <v>276</v>
      </c>
      <c r="F12" s="144">
        <v>0</v>
      </c>
      <c r="G12" s="143" t="s">
        <v>435</v>
      </c>
      <c r="H12" s="143" t="s">
        <v>278</v>
      </c>
      <c r="I12" s="144">
        <v>0</v>
      </c>
      <c r="J12" s="143" t="s">
        <v>361</v>
      </c>
      <c r="K12" s="143" t="s">
        <v>362</v>
      </c>
      <c r="L12" s="144">
        <v>0</v>
      </c>
    </row>
    <row r="13" ht="15" customHeight="1" spans="1:12">
      <c r="A13" s="143" t="s">
        <v>279</v>
      </c>
      <c r="B13" s="143" t="s">
        <v>280</v>
      </c>
      <c r="C13" s="144">
        <v>0</v>
      </c>
      <c r="D13" s="143" t="s">
        <v>281</v>
      </c>
      <c r="E13" s="143" t="s">
        <v>282</v>
      </c>
      <c r="F13" s="144">
        <v>0</v>
      </c>
      <c r="G13" s="143" t="s">
        <v>436</v>
      </c>
      <c r="H13" s="143" t="s">
        <v>284</v>
      </c>
      <c r="I13" s="144">
        <v>0</v>
      </c>
      <c r="J13" s="143" t="s">
        <v>367</v>
      </c>
      <c r="K13" s="143" t="s">
        <v>368</v>
      </c>
      <c r="L13" s="144">
        <v>0</v>
      </c>
    </row>
    <row r="14" ht="15" customHeight="1" spans="1:12">
      <c r="A14" s="143" t="s">
        <v>285</v>
      </c>
      <c r="B14" s="143" t="s">
        <v>286</v>
      </c>
      <c r="C14" s="144">
        <v>0</v>
      </c>
      <c r="D14" s="143" t="s">
        <v>287</v>
      </c>
      <c r="E14" s="143" t="s">
        <v>288</v>
      </c>
      <c r="F14" s="144">
        <v>0</v>
      </c>
      <c r="G14" s="143" t="s">
        <v>437</v>
      </c>
      <c r="H14" s="143" t="s">
        <v>314</v>
      </c>
      <c r="I14" s="144">
        <v>0</v>
      </c>
      <c r="J14" s="143" t="s">
        <v>373</v>
      </c>
      <c r="K14" s="143" t="s">
        <v>374</v>
      </c>
      <c r="L14" s="150">
        <v>0</v>
      </c>
    </row>
    <row r="15" ht="15" customHeight="1" spans="1:12">
      <c r="A15" s="143" t="s">
        <v>291</v>
      </c>
      <c r="B15" s="143" t="s">
        <v>292</v>
      </c>
      <c r="C15" s="144">
        <v>0</v>
      </c>
      <c r="D15" s="143" t="s">
        <v>293</v>
      </c>
      <c r="E15" s="143" t="s">
        <v>294</v>
      </c>
      <c r="F15" s="144">
        <v>0</v>
      </c>
      <c r="G15" s="143" t="s">
        <v>438</v>
      </c>
      <c r="H15" s="143" t="s">
        <v>320</v>
      </c>
      <c r="I15" s="144">
        <v>0</v>
      </c>
      <c r="J15" s="143" t="s">
        <v>379</v>
      </c>
      <c r="K15" s="143" t="s">
        <v>380</v>
      </c>
      <c r="L15" s="144">
        <v>0</v>
      </c>
    </row>
    <row r="16" ht="15" customHeight="1" spans="1:12">
      <c r="A16" s="143" t="s">
        <v>297</v>
      </c>
      <c r="B16" s="143" t="s">
        <v>298</v>
      </c>
      <c r="C16" s="144">
        <v>0</v>
      </c>
      <c r="D16" s="143" t="s">
        <v>299</v>
      </c>
      <c r="E16" s="143" t="s">
        <v>300</v>
      </c>
      <c r="F16" s="144">
        <v>0</v>
      </c>
      <c r="G16" s="143" t="s">
        <v>439</v>
      </c>
      <c r="H16" s="143" t="s">
        <v>326</v>
      </c>
      <c r="I16" s="144">
        <v>0</v>
      </c>
      <c r="J16" s="143" t="s">
        <v>440</v>
      </c>
      <c r="K16" s="143" t="s">
        <v>441</v>
      </c>
      <c r="L16" s="144">
        <v>0</v>
      </c>
    </row>
    <row r="17" ht="15" customHeight="1" spans="1:12">
      <c r="A17" s="143" t="s">
        <v>303</v>
      </c>
      <c r="B17" s="143" t="s">
        <v>304</v>
      </c>
      <c r="C17" s="144">
        <v>0</v>
      </c>
      <c r="D17" s="143" t="s">
        <v>305</v>
      </c>
      <c r="E17" s="143" t="s">
        <v>306</v>
      </c>
      <c r="F17" s="144">
        <v>0</v>
      </c>
      <c r="G17" s="143" t="s">
        <v>442</v>
      </c>
      <c r="H17" s="143" t="s">
        <v>332</v>
      </c>
      <c r="I17" s="144">
        <v>0</v>
      </c>
      <c r="J17" s="143" t="s">
        <v>443</v>
      </c>
      <c r="K17" s="143" t="s">
        <v>444</v>
      </c>
      <c r="L17" s="144">
        <v>0</v>
      </c>
    </row>
    <row r="18" ht="15" customHeight="1" spans="1:12">
      <c r="A18" s="143" t="s">
        <v>309</v>
      </c>
      <c r="B18" s="143" t="s">
        <v>310</v>
      </c>
      <c r="C18" s="144">
        <v>0</v>
      </c>
      <c r="D18" s="143" t="s">
        <v>311</v>
      </c>
      <c r="E18" s="143" t="s">
        <v>312</v>
      </c>
      <c r="F18" s="144">
        <v>13470</v>
      </c>
      <c r="G18" s="143" t="s">
        <v>445</v>
      </c>
      <c r="H18" s="143" t="s">
        <v>446</v>
      </c>
      <c r="I18" s="144">
        <v>0</v>
      </c>
      <c r="J18" s="143" t="s">
        <v>447</v>
      </c>
      <c r="K18" s="143" t="s">
        <v>448</v>
      </c>
      <c r="L18" s="144">
        <v>0</v>
      </c>
    </row>
    <row r="19" ht="15" customHeight="1" spans="1:12">
      <c r="A19" s="143" t="s">
        <v>315</v>
      </c>
      <c r="B19" s="143" t="s">
        <v>316</v>
      </c>
      <c r="C19" s="144">
        <v>0</v>
      </c>
      <c r="D19" s="143" t="s">
        <v>317</v>
      </c>
      <c r="E19" s="143" t="s">
        <v>318</v>
      </c>
      <c r="F19" s="144">
        <v>0</v>
      </c>
      <c r="G19" s="143" t="s">
        <v>241</v>
      </c>
      <c r="H19" s="143" t="s">
        <v>242</v>
      </c>
      <c r="I19" s="144">
        <v>0</v>
      </c>
      <c r="J19" s="143" t="s">
        <v>449</v>
      </c>
      <c r="K19" s="143" t="s">
        <v>450</v>
      </c>
      <c r="L19" s="144">
        <v>0</v>
      </c>
    </row>
    <row r="20" ht="15" customHeight="1" spans="1:12">
      <c r="A20" s="143" t="s">
        <v>321</v>
      </c>
      <c r="B20" s="143" t="s">
        <v>322</v>
      </c>
      <c r="C20" s="144">
        <v>0</v>
      </c>
      <c r="D20" s="143" t="s">
        <v>323</v>
      </c>
      <c r="E20" s="143" t="s">
        <v>324</v>
      </c>
      <c r="F20" s="144">
        <v>0</v>
      </c>
      <c r="G20" s="143" t="s">
        <v>247</v>
      </c>
      <c r="H20" s="143" t="s">
        <v>248</v>
      </c>
      <c r="I20" s="144">
        <v>0</v>
      </c>
      <c r="J20" s="143" t="s">
        <v>385</v>
      </c>
      <c r="K20" s="143" t="s">
        <v>386</v>
      </c>
      <c r="L20" s="144">
        <v>0</v>
      </c>
    </row>
    <row r="21" ht="15" customHeight="1" spans="1:12">
      <c r="A21" s="143" t="s">
        <v>327</v>
      </c>
      <c r="B21" s="143" t="s">
        <v>328</v>
      </c>
      <c r="C21" s="144">
        <v>0</v>
      </c>
      <c r="D21" s="143" t="s">
        <v>329</v>
      </c>
      <c r="E21" s="143" t="s">
        <v>330</v>
      </c>
      <c r="F21" s="144">
        <v>0</v>
      </c>
      <c r="G21" s="143" t="s">
        <v>253</v>
      </c>
      <c r="H21" s="143" t="s">
        <v>254</v>
      </c>
      <c r="I21" s="144">
        <v>0</v>
      </c>
      <c r="J21" s="143" t="s">
        <v>391</v>
      </c>
      <c r="K21" s="143" t="s">
        <v>392</v>
      </c>
      <c r="L21" s="144">
        <v>0</v>
      </c>
    </row>
    <row r="22" ht="15" customHeight="1" spans="1:12">
      <c r="A22" s="143" t="s">
        <v>333</v>
      </c>
      <c r="B22" s="143" t="s">
        <v>334</v>
      </c>
      <c r="C22" s="144">
        <v>0</v>
      </c>
      <c r="D22" s="143" t="s">
        <v>335</v>
      </c>
      <c r="E22" s="143" t="s">
        <v>336</v>
      </c>
      <c r="F22" s="144">
        <v>0</v>
      </c>
      <c r="G22" s="143" t="s">
        <v>259</v>
      </c>
      <c r="H22" s="143" t="s">
        <v>260</v>
      </c>
      <c r="I22" s="144">
        <v>0</v>
      </c>
      <c r="J22" s="143" t="s">
        <v>397</v>
      </c>
      <c r="K22" s="143" t="s">
        <v>398</v>
      </c>
      <c r="L22" s="144">
        <v>0</v>
      </c>
    </row>
    <row r="23" ht="15" customHeight="1" spans="1:12">
      <c r="A23" s="143" t="s">
        <v>339</v>
      </c>
      <c r="B23" s="143" t="s">
        <v>340</v>
      </c>
      <c r="C23" s="144">
        <v>0</v>
      </c>
      <c r="D23" s="143" t="s">
        <v>341</v>
      </c>
      <c r="E23" s="143" t="s">
        <v>342</v>
      </c>
      <c r="F23" s="144">
        <v>0</v>
      </c>
      <c r="G23" s="143" t="s">
        <v>265</v>
      </c>
      <c r="H23" s="143" t="s">
        <v>266</v>
      </c>
      <c r="I23" s="144">
        <v>0</v>
      </c>
      <c r="J23" s="143" t="s">
        <v>401</v>
      </c>
      <c r="K23" s="143" t="s">
        <v>402</v>
      </c>
      <c r="L23" s="144">
        <v>0</v>
      </c>
    </row>
    <row r="24" ht="15" customHeight="1" spans="1:12">
      <c r="A24" s="143" t="s">
        <v>345</v>
      </c>
      <c r="B24" s="143" t="s">
        <v>346</v>
      </c>
      <c r="C24" s="144">
        <v>0</v>
      </c>
      <c r="D24" s="143" t="s">
        <v>347</v>
      </c>
      <c r="E24" s="143" t="s">
        <v>348</v>
      </c>
      <c r="F24" s="144">
        <v>0</v>
      </c>
      <c r="G24" s="143" t="s">
        <v>271</v>
      </c>
      <c r="H24" s="143" t="s">
        <v>272</v>
      </c>
      <c r="I24" s="144">
        <v>0</v>
      </c>
      <c r="J24" s="143" t="s">
        <v>405</v>
      </c>
      <c r="K24" s="143" t="s">
        <v>406</v>
      </c>
      <c r="L24" s="144">
        <v>0</v>
      </c>
    </row>
    <row r="25" ht="15" customHeight="1" spans="1:12">
      <c r="A25" s="143" t="s">
        <v>351</v>
      </c>
      <c r="B25" s="143" t="s">
        <v>352</v>
      </c>
      <c r="C25" s="144">
        <v>0</v>
      </c>
      <c r="D25" s="143" t="s">
        <v>353</v>
      </c>
      <c r="E25" s="143" t="s">
        <v>354</v>
      </c>
      <c r="F25" s="144">
        <v>0</v>
      </c>
      <c r="G25" s="143" t="s">
        <v>277</v>
      </c>
      <c r="H25" s="143" t="s">
        <v>278</v>
      </c>
      <c r="I25" s="144">
        <v>0</v>
      </c>
      <c r="J25" s="143" t="s">
        <v>409</v>
      </c>
      <c r="K25" s="143" t="s">
        <v>410</v>
      </c>
      <c r="L25" s="144">
        <v>0</v>
      </c>
    </row>
    <row r="26" ht="15" customHeight="1" spans="1:12">
      <c r="A26" s="143" t="s">
        <v>357</v>
      </c>
      <c r="B26" s="143" t="s">
        <v>358</v>
      </c>
      <c r="C26" s="144">
        <v>0</v>
      </c>
      <c r="D26" s="143" t="s">
        <v>359</v>
      </c>
      <c r="E26" s="143" t="s">
        <v>360</v>
      </c>
      <c r="F26" s="144">
        <v>0</v>
      </c>
      <c r="G26" s="143" t="s">
        <v>283</v>
      </c>
      <c r="H26" s="143" t="s">
        <v>284</v>
      </c>
      <c r="I26" s="144">
        <v>0</v>
      </c>
      <c r="J26" s="143"/>
      <c r="K26" s="143"/>
      <c r="L26" s="151"/>
    </row>
    <row r="27" ht="15" customHeight="1" spans="1:12">
      <c r="A27" s="143" t="s">
        <v>363</v>
      </c>
      <c r="B27" s="143" t="s">
        <v>364</v>
      </c>
      <c r="C27" s="144">
        <v>0</v>
      </c>
      <c r="D27" s="143" t="s">
        <v>365</v>
      </c>
      <c r="E27" s="143" t="s">
        <v>366</v>
      </c>
      <c r="F27" s="144">
        <v>0</v>
      </c>
      <c r="G27" s="143" t="s">
        <v>289</v>
      </c>
      <c r="H27" s="143" t="s">
        <v>290</v>
      </c>
      <c r="I27" s="144">
        <v>0</v>
      </c>
      <c r="J27" s="143"/>
      <c r="K27" s="143"/>
      <c r="L27" s="151"/>
    </row>
    <row r="28" ht="15" customHeight="1" spans="1:12">
      <c r="A28" s="143" t="s">
        <v>369</v>
      </c>
      <c r="B28" s="143" t="s">
        <v>370</v>
      </c>
      <c r="C28" s="144">
        <v>0</v>
      </c>
      <c r="D28" s="143" t="s">
        <v>371</v>
      </c>
      <c r="E28" s="143" t="s">
        <v>372</v>
      </c>
      <c r="F28" s="144">
        <v>0</v>
      </c>
      <c r="G28" s="143" t="s">
        <v>295</v>
      </c>
      <c r="H28" s="143" t="s">
        <v>296</v>
      </c>
      <c r="I28" s="144">
        <v>0</v>
      </c>
      <c r="J28" s="143"/>
      <c r="K28" s="143"/>
      <c r="L28" s="151"/>
    </row>
    <row r="29" ht="15" customHeight="1" spans="1:12">
      <c r="A29" s="143" t="s">
        <v>375</v>
      </c>
      <c r="B29" s="143" t="s">
        <v>376</v>
      </c>
      <c r="C29" s="144">
        <v>0</v>
      </c>
      <c r="D29" s="143" t="s">
        <v>377</v>
      </c>
      <c r="E29" s="143" t="s">
        <v>378</v>
      </c>
      <c r="F29" s="144">
        <v>0</v>
      </c>
      <c r="G29" s="143" t="s">
        <v>301</v>
      </c>
      <c r="H29" s="143" t="s">
        <v>302</v>
      </c>
      <c r="I29" s="144">
        <v>0</v>
      </c>
      <c r="J29" s="143"/>
      <c r="K29" s="143"/>
      <c r="L29" s="151"/>
    </row>
    <row r="30" ht="15" customHeight="1" spans="1:12">
      <c r="A30" s="143" t="s">
        <v>381</v>
      </c>
      <c r="B30" s="143" t="s">
        <v>382</v>
      </c>
      <c r="C30" s="144">
        <v>0</v>
      </c>
      <c r="D30" s="143" t="s">
        <v>383</v>
      </c>
      <c r="E30" s="143" t="s">
        <v>384</v>
      </c>
      <c r="F30" s="144">
        <v>0</v>
      </c>
      <c r="G30" s="143" t="s">
        <v>307</v>
      </c>
      <c r="H30" s="143" t="s">
        <v>308</v>
      </c>
      <c r="I30" s="144">
        <v>0</v>
      </c>
      <c r="J30" s="143"/>
      <c r="K30" s="143"/>
      <c r="L30" s="151"/>
    </row>
    <row r="31" ht="15" customHeight="1" spans="1:12">
      <c r="A31" s="143" t="s">
        <v>387</v>
      </c>
      <c r="B31" s="143" t="s">
        <v>388</v>
      </c>
      <c r="C31" s="144">
        <v>0</v>
      </c>
      <c r="D31" s="143" t="s">
        <v>389</v>
      </c>
      <c r="E31" s="143" t="s">
        <v>390</v>
      </c>
      <c r="F31" s="144">
        <v>0</v>
      </c>
      <c r="G31" s="143" t="s">
        <v>313</v>
      </c>
      <c r="H31" s="143" t="s">
        <v>314</v>
      </c>
      <c r="I31" s="144">
        <v>0</v>
      </c>
      <c r="J31" s="143"/>
      <c r="K31" s="143"/>
      <c r="L31" s="151"/>
    </row>
    <row r="32" ht="15" customHeight="1" spans="1:12">
      <c r="A32" s="143" t="s">
        <v>393</v>
      </c>
      <c r="B32" s="143" t="s">
        <v>451</v>
      </c>
      <c r="C32" s="144">
        <v>0</v>
      </c>
      <c r="D32" s="143" t="s">
        <v>395</v>
      </c>
      <c r="E32" s="143" t="s">
        <v>396</v>
      </c>
      <c r="F32" s="144">
        <v>0</v>
      </c>
      <c r="G32" s="143" t="s">
        <v>319</v>
      </c>
      <c r="H32" s="143" t="s">
        <v>320</v>
      </c>
      <c r="I32" s="144">
        <v>0</v>
      </c>
      <c r="J32" s="143"/>
      <c r="K32" s="143"/>
      <c r="L32" s="151"/>
    </row>
    <row r="33" ht="15" customHeight="1" spans="1:12">
      <c r="A33" s="143"/>
      <c r="B33" s="143"/>
      <c r="C33" s="152"/>
      <c r="D33" s="143" t="s">
        <v>399</v>
      </c>
      <c r="E33" s="143" t="s">
        <v>400</v>
      </c>
      <c r="F33" s="144">
        <v>0</v>
      </c>
      <c r="G33" s="143" t="s">
        <v>325</v>
      </c>
      <c r="H33" s="143" t="s">
        <v>326</v>
      </c>
      <c r="I33" s="144">
        <v>0</v>
      </c>
      <c r="J33" s="143"/>
      <c r="K33" s="143"/>
      <c r="L33" s="151"/>
    </row>
    <row r="34" ht="15" customHeight="1" spans="1:12">
      <c r="A34" s="143"/>
      <c r="B34" s="143"/>
      <c r="C34" s="151"/>
      <c r="D34" s="143" t="s">
        <v>403</v>
      </c>
      <c r="E34" s="143" t="s">
        <v>404</v>
      </c>
      <c r="F34" s="144">
        <v>0</v>
      </c>
      <c r="G34" s="143" t="s">
        <v>331</v>
      </c>
      <c r="H34" s="143" t="s">
        <v>332</v>
      </c>
      <c r="I34" s="144">
        <v>0</v>
      </c>
      <c r="J34" s="143"/>
      <c r="K34" s="143"/>
      <c r="L34" s="151"/>
    </row>
    <row r="35" ht="15" customHeight="1" spans="1:12">
      <c r="A35" s="143"/>
      <c r="B35" s="143"/>
      <c r="C35" s="151"/>
      <c r="D35" s="143" t="s">
        <v>407</v>
      </c>
      <c r="E35" s="143" t="s">
        <v>408</v>
      </c>
      <c r="F35" s="144">
        <v>0</v>
      </c>
      <c r="G35" s="143" t="s">
        <v>337</v>
      </c>
      <c r="H35" s="143" t="s">
        <v>338</v>
      </c>
      <c r="I35" s="144">
        <v>0</v>
      </c>
      <c r="J35" s="143"/>
      <c r="K35" s="143"/>
      <c r="L35" s="151"/>
    </row>
    <row r="36" ht="15" customHeight="1" spans="1:12">
      <c r="A36" s="143"/>
      <c r="B36" s="143"/>
      <c r="C36" s="151"/>
      <c r="D36" s="143" t="s">
        <v>411</v>
      </c>
      <c r="E36" s="143" t="s">
        <v>412</v>
      </c>
      <c r="F36" s="144">
        <v>0</v>
      </c>
      <c r="G36" s="143"/>
      <c r="H36" s="143"/>
      <c r="I36" s="152"/>
      <c r="J36" s="143"/>
      <c r="K36" s="143"/>
      <c r="L36" s="151"/>
    </row>
    <row r="37" ht="15" customHeight="1" spans="1:12">
      <c r="A37" s="143"/>
      <c r="B37" s="143"/>
      <c r="C37" s="151"/>
      <c r="D37" s="143" t="s">
        <v>413</v>
      </c>
      <c r="E37" s="143" t="s">
        <v>414</v>
      </c>
      <c r="F37" s="144">
        <v>0</v>
      </c>
      <c r="G37" s="143"/>
      <c r="H37" s="143"/>
      <c r="I37" s="151"/>
      <c r="J37" s="143"/>
      <c r="K37" s="143"/>
      <c r="L37" s="151"/>
    </row>
    <row r="38" ht="15" customHeight="1" spans="1:12">
      <c r="A38" s="143"/>
      <c r="B38" s="143"/>
      <c r="C38" s="151"/>
      <c r="D38" s="143" t="s">
        <v>415</v>
      </c>
      <c r="E38" s="143" t="s">
        <v>416</v>
      </c>
      <c r="F38" s="150">
        <v>0</v>
      </c>
      <c r="G38" s="143"/>
      <c r="H38" s="143"/>
      <c r="I38" s="151"/>
      <c r="J38" s="143"/>
      <c r="K38" s="143"/>
      <c r="L38" s="151"/>
    </row>
    <row r="39" ht="15" customHeight="1" spans="1:12">
      <c r="A39" s="143" t="s">
        <v>452</v>
      </c>
      <c r="B39" s="143"/>
      <c r="C39" s="143"/>
      <c r="D39" s="143"/>
      <c r="E39" s="143"/>
      <c r="F39" s="143"/>
      <c r="G39" s="143"/>
      <c r="H39" s="143"/>
      <c r="I39" s="143"/>
      <c r="J39" s="143"/>
      <c r="K39" s="143"/>
      <c r="L39" s="143"/>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48" t="s">
        <v>453</v>
      </c>
    </row>
    <row r="2" ht="15" spans="1:20">
      <c r="T2" s="103" t="s">
        <v>454</v>
      </c>
    </row>
    <row r="3" ht="15" spans="1:20">
      <c r="A3" s="103" t="s">
        <v>2</v>
      </c>
      <c r="T3" s="103" t="s">
        <v>3</v>
      </c>
    </row>
    <row r="4" ht="19.5" customHeight="1" spans="1:20">
      <c r="A4" s="149" t="s">
        <v>6</v>
      </c>
      <c r="B4" s="149"/>
      <c r="C4" s="149"/>
      <c r="D4" s="149"/>
      <c r="E4" s="149" t="s">
        <v>105</v>
      </c>
      <c r="F4" s="149"/>
      <c r="G4" s="149"/>
      <c r="H4" s="149" t="s">
        <v>225</v>
      </c>
      <c r="I4" s="149"/>
      <c r="J4" s="149"/>
      <c r="K4" s="149" t="s">
        <v>226</v>
      </c>
      <c r="L4" s="149"/>
      <c r="M4" s="149"/>
      <c r="N4" s="149"/>
      <c r="O4" s="149"/>
      <c r="P4" s="149" t="s">
        <v>107</v>
      </c>
      <c r="Q4" s="149"/>
      <c r="R4" s="149"/>
      <c r="S4" s="149"/>
      <c r="T4" s="149"/>
    </row>
    <row r="5" ht="19.5" customHeight="1" spans="1:20">
      <c r="A5" s="149" t="s">
        <v>121</v>
      </c>
      <c r="B5" s="149"/>
      <c r="C5" s="149"/>
      <c r="D5" s="149" t="s">
        <v>122</v>
      </c>
      <c r="E5" s="149" t="s">
        <v>128</v>
      </c>
      <c r="F5" s="149" t="s">
        <v>227</v>
      </c>
      <c r="G5" s="149" t="s">
        <v>228</v>
      </c>
      <c r="H5" s="149" t="s">
        <v>128</v>
      </c>
      <c r="I5" s="149" t="s">
        <v>190</v>
      </c>
      <c r="J5" s="149" t="s">
        <v>191</v>
      </c>
      <c r="K5" s="149" t="s">
        <v>128</v>
      </c>
      <c r="L5" s="149" t="s">
        <v>190</v>
      </c>
      <c r="M5" s="149"/>
      <c r="N5" s="149" t="s">
        <v>190</v>
      </c>
      <c r="O5" s="149" t="s">
        <v>191</v>
      </c>
      <c r="P5" s="149" t="s">
        <v>128</v>
      </c>
      <c r="Q5" s="149" t="s">
        <v>227</v>
      </c>
      <c r="R5" s="149" t="s">
        <v>228</v>
      </c>
      <c r="S5" s="149" t="s">
        <v>228</v>
      </c>
      <c r="T5" s="149"/>
    </row>
    <row r="6" ht="19.5" customHeight="1" spans="1:20">
      <c r="A6" s="149"/>
      <c r="B6" s="149"/>
      <c r="C6" s="149"/>
      <c r="D6" s="149"/>
      <c r="E6" s="149"/>
      <c r="F6" s="149"/>
      <c r="G6" s="149" t="s">
        <v>123</v>
      </c>
      <c r="H6" s="149"/>
      <c r="I6" s="149"/>
      <c r="J6" s="149" t="s">
        <v>123</v>
      </c>
      <c r="K6" s="149"/>
      <c r="L6" s="149" t="s">
        <v>123</v>
      </c>
      <c r="M6" s="149" t="s">
        <v>230</v>
      </c>
      <c r="N6" s="149" t="s">
        <v>229</v>
      </c>
      <c r="O6" s="149" t="s">
        <v>123</v>
      </c>
      <c r="P6" s="149"/>
      <c r="Q6" s="149"/>
      <c r="R6" s="149" t="s">
        <v>123</v>
      </c>
      <c r="S6" s="149" t="s">
        <v>231</v>
      </c>
      <c r="T6" s="149" t="s">
        <v>232</v>
      </c>
    </row>
    <row r="7" ht="19.5" customHeight="1" spans="1:20">
      <c r="A7" s="149"/>
      <c r="B7" s="149"/>
      <c r="C7" s="149"/>
      <c r="D7" s="149"/>
      <c r="E7" s="149"/>
      <c r="F7" s="149"/>
      <c r="G7" s="149"/>
      <c r="H7" s="149"/>
      <c r="I7" s="149"/>
      <c r="J7" s="149"/>
      <c r="K7" s="149"/>
      <c r="L7" s="149"/>
      <c r="M7" s="149"/>
      <c r="N7" s="149"/>
      <c r="O7" s="149"/>
      <c r="P7" s="149"/>
      <c r="Q7" s="149"/>
      <c r="R7" s="149"/>
      <c r="S7" s="149"/>
      <c r="T7" s="149"/>
    </row>
    <row r="8" ht="19.5" customHeight="1" spans="1:20">
      <c r="A8" s="149" t="s">
        <v>125</v>
      </c>
      <c r="B8" s="149" t="s">
        <v>126</v>
      </c>
      <c r="C8" s="149" t="s">
        <v>127</v>
      </c>
      <c r="D8" s="149"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9"/>
      <c r="B9" s="149"/>
      <c r="C9" s="149"/>
      <c r="D9" s="149"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3"/>
      <c r="B10" s="143"/>
      <c r="C10" s="143"/>
      <c r="D10" s="143"/>
      <c r="E10" s="144"/>
      <c r="F10" s="144"/>
      <c r="G10" s="144"/>
      <c r="H10" s="144"/>
      <c r="I10" s="144"/>
      <c r="J10" s="144"/>
      <c r="K10" s="144"/>
      <c r="L10" s="144"/>
      <c r="M10" s="144"/>
      <c r="N10" s="144"/>
      <c r="O10" s="144"/>
      <c r="P10" s="144"/>
      <c r="Q10" s="144"/>
      <c r="R10" s="144"/>
      <c r="S10" s="144"/>
      <c r="T10" s="144"/>
    </row>
    <row r="11" ht="19.5" customHeight="1" spans="1:20">
      <c r="A11" s="143" t="s">
        <v>455</v>
      </c>
      <c r="B11" s="143"/>
      <c r="C11" s="143"/>
      <c r="D11" s="143"/>
      <c r="E11" s="143"/>
      <c r="F11" s="143"/>
      <c r="G11" s="143"/>
      <c r="H11" s="143"/>
      <c r="I11" s="143"/>
      <c r="J11" s="143"/>
      <c r="K11" s="143"/>
      <c r="L11" s="143"/>
      <c r="M11" s="143"/>
      <c r="N11" s="143"/>
      <c r="O11" s="143"/>
      <c r="P11" s="143"/>
      <c r="Q11" s="143"/>
      <c r="R11" s="143"/>
      <c r="S11" s="143"/>
      <c r="T11" s="14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1:12">
      <c r="G1" s="148" t="s">
        <v>456</v>
      </c>
    </row>
    <row r="2" ht="15" spans="1:12">
      <c r="L2" s="103" t="s">
        <v>457</v>
      </c>
    </row>
    <row r="3" ht="15" spans="1:12">
      <c r="A3" s="103" t="s">
        <v>2</v>
      </c>
      <c r="L3" s="103" t="s">
        <v>3</v>
      </c>
    </row>
    <row r="4" ht="19.5" customHeight="1" spans="1:12">
      <c r="A4" s="149" t="s">
        <v>6</v>
      </c>
      <c r="B4" s="149"/>
      <c r="C4" s="149"/>
      <c r="D4" s="149"/>
      <c r="E4" s="149" t="s">
        <v>105</v>
      </c>
      <c r="F4" s="149"/>
      <c r="G4" s="149"/>
      <c r="H4" s="149" t="s">
        <v>225</v>
      </c>
      <c r="I4" s="149" t="s">
        <v>226</v>
      </c>
      <c r="J4" s="149" t="s">
        <v>107</v>
      </c>
      <c r="K4" s="149"/>
      <c r="L4" s="149"/>
    </row>
    <row r="5" ht="19.5" customHeight="1" spans="1:12">
      <c r="A5" s="149" t="s">
        <v>121</v>
      </c>
      <c r="B5" s="149"/>
      <c r="C5" s="149"/>
      <c r="D5" s="149" t="s">
        <v>122</v>
      </c>
      <c r="E5" s="149" t="s">
        <v>128</v>
      </c>
      <c r="F5" s="149" t="s">
        <v>458</v>
      </c>
      <c r="G5" s="149" t="s">
        <v>459</v>
      </c>
      <c r="H5" s="149"/>
      <c r="I5" s="149"/>
      <c r="J5" s="149" t="s">
        <v>128</v>
      </c>
      <c r="K5" s="149" t="s">
        <v>458</v>
      </c>
      <c r="L5" s="142" t="s">
        <v>459</v>
      </c>
    </row>
    <row r="6" ht="19.5" customHeight="1" spans="1:12">
      <c r="A6" s="149"/>
      <c r="B6" s="149"/>
      <c r="C6" s="149"/>
      <c r="D6" s="149"/>
      <c r="E6" s="149"/>
      <c r="F6" s="149"/>
      <c r="G6" s="149"/>
      <c r="H6" s="149"/>
      <c r="I6" s="149"/>
      <c r="J6" s="149"/>
      <c r="K6" s="149"/>
      <c r="L6" s="142" t="s">
        <v>231</v>
      </c>
    </row>
    <row r="7" ht="19.5" customHeight="1" spans="1:12">
      <c r="A7" s="149"/>
      <c r="B7" s="149"/>
      <c r="C7" s="149"/>
      <c r="D7" s="149"/>
      <c r="E7" s="149"/>
      <c r="F7" s="149"/>
      <c r="G7" s="149"/>
      <c r="H7" s="149"/>
      <c r="I7" s="149"/>
      <c r="J7" s="149"/>
      <c r="K7" s="149"/>
      <c r="L7" s="142"/>
    </row>
    <row r="8" ht="19.5" customHeight="1" spans="1:12">
      <c r="A8" s="149" t="s">
        <v>125</v>
      </c>
      <c r="B8" s="149" t="s">
        <v>126</v>
      </c>
      <c r="C8" s="149" t="s">
        <v>127</v>
      </c>
      <c r="D8" s="149" t="s">
        <v>10</v>
      </c>
      <c r="E8" s="142" t="s">
        <v>11</v>
      </c>
      <c r="F8" s="142" t="s">
        <v>12</v>
      </c>
      <c r="G8" s="142" t="s">
        <v>20</v>
      </c>
      <c r="H8" s="142" t="s">
        <v>24</v>
      </c>
      <c r="I8" s="142" t="s">
        <v>28</v>
      </c>
      <c r="J8" s="142" t="s">
        <v>32</v>
      </c>
      <c r="K8" s="142" t="s">
        <v>36</v>
      </c>
      <c r="L8" s="142" t="s">
        <v>40</v>
      </c>
    </row>
    <row r="9" ht="19.5" customHeight="1" spans="1:12">
      <c r="A9" s="149"/>
      <c r="B9" s="149"/>
      <c r="C9" s="149"/>
      <c r="D9" s="149" t="s">
        <v>128</v>
      </c>
      <c r="E9" s="144">
        <v>0</v>
      </c>
      <c r="F9" s="144">
        <v>0</v>
      </c>
      <c r="G9" s="144">
        <v>0</v>
      </c>
      <c r="H9" s="144">
        <v>0</v>
      </c>
      <c r="I9" s="144">
        <v>0</v>
      </c>
      <c r="J9" s="144">
        <v>0</v>
      </c>
      <c r="K9" s="144">
        <v>0</v>
      </c>
      <c r="L9" s="144">
        <v>0</v>
      </c>
    </row>
    <row r="10" ht="19.5" customHeight="1" spans="1:12">
      <c r="A10" s="143"/>
      <c r="B10" s="143"/>
      <c r="C10" s="143"/>
      <c r="D10" s="143"/>
      <c r="E10" s="144"/>
      <c r="F10" s="144"/>
      <c r="G10" s="144"/>
      <c r="H10" s="144"/>
      <c r="I10" s="144"/>
      <c r="J10" s="144"/>
      <c r="K10" s="144"/>
      <c r="L10" s="144"/>
    </row>
    <row r="11" ht="19.5" customHeight="1" spans="1:12">
      <c r="A11" s="143" t="s">
        <v>460</v>
      </c>
      <c r="B11" s="143"/>
      <c r="C11" s="143"/>
      <c r="D11" s="143"/>
      <c r="E11" s="143"/>
      <c r="F11" s="143"/>
      <c r="G11" s="143"/>
      <c r="H11" s="143"/>
      <c r="I11" s="143"/>
      <c r="J11" s="143"/>
      <c r="K11" s="143"/>
      <c r="L11" s="143"/>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13" sqref="D13"/>
    </sheetView>
  </sheetViews>
  <sheetFormatPr defaultColWidth="9" defaultRowHeight="14" outlineLevelCol="4"/>
  <cols>
    <col min="1" max="1" width="35.8727272727273" customWidth="1"/>
    <col min="2" max="2" width="6" customWidth="1"/>
    <col min="3" max="5" width="25" customWidth="1"/>
  </cols>
  <sheetData>
    <row r="1" ht="25.5" spans="1:5">
      <c r="C1" s="141" t="s">
        <v>461</v>
      </c>
    </row>
    <row r="2" spans="1:5">
      <c r="E2" s="86" t="s">
        <v>462</v>
      </c>
    </row>
    <row r="3" spans="1:5">
      <c r="A3" s="86" t="s">
        <v>2</v>
      </c>
      <c r="E3" s="86" t="s">
        <v>3</v>
      </c>
    </row>
    <row r="4" ht="15" customHeight="1" spans="1:5">
      <c r="A4" s="142" t="s">
        <v>463</v>
      </c>
      <c r="B4" s="142" t="s">
        <v>7</v>
      </c>
      <c r="C4" s="142" t="s">
        <v>464</v>
      </c>
      <c r="D4" s="142" t="s">
        <v>465</v>
      </c>
      <c r="E4" s="142" t="s">
        <v>466</v>
      </c>
    </row>
    <row r="5" ht="15" customHeight="1" spans="1:5">
      <c r="A5" s="142" t="s">
        <v>467</v>
      </c>
      <c r="B5" s="142"/>
      <c r="C5" s="142" t="s">
        <v>11</v>
      </c>
      <c r="D5" s="142" t="s">
        <v>12</v>
      </c>
      <c r="E5" s="142" t="s">
        <v>20</v>
      </c>
    </row>
    <row r="6" ht="15" customHeight="1" spans="1:5">
      <c r="A6" s="143" t="s">
        <v>468</v>
      </c>
      <c r="B6" s="142" t="s">
        <v>11</v>
      </c>
      <c r="C6" s="142" t="s">
        <v>469</v>
      </c>
      <c r="D6" s="142" t="s">
        <v>469</v>
      </c>
      <c r="E6" s="142" t="s">
        <v>469</v>
      </c>
    </row>
    <row r="7" ht="15" customHeight="1" spans="1:5">
      <c r="A7" s="143" t="s">
        <v>470</v>
      </c>
      <c r="B7" s="142" t="s">
        <v>12</v>
      </c>
      <c r="C7" s="144">
        <v>27200</v>
      </c>
      <c r="D7" s="144">
        <v>7241.54</v>
      </c>
      <c r="E7" s="144">
        <v>7241.54</v>
      </c>
    </row>
    <row r="8" ht="15" customHeight="1" spans="1:5">
      <c r="A8" s="143" t="s">
        <v>471</v>
      </c>
      <c r="B8" s="142" t="s">
        <v>20</v>
      </c>
      <c r="C8" s="144">
        <v>0</v>
      </c>
      <c r="D8" s="144">
        <v>0</v>
      </c>
      <c r="E8" s="144">
        <v>0</v>
      </c>
    </row>
    <row r="9" ht="15" customHeight="1" spans="1:5">
      <c r="A9" s="143" t="s">
        <v>472</v>
      </c>
      <c r="B9" s="142" t="s">
        <v>24</v>
      </c>
      <c r="C9" s="144">
        <v>25000</v>
      </c>
      <c r="D9" s="144">
        <v>7241.54</v>
      </c>
      <c r="E9" s="144">
        <v>7241.54</v>
      </c>
    </row>
    <row r="10" ht="15" customHeight="1" spans="1:5">
      <c r="A10" s="143" t="s">
        <v>473</v>
      </c>
      <c r="B10" s="142" t="s">
        <v>28</v>
      </c>
      <c r="C10" s="144">
        <v>0</v>
      </c>
      <c r="D10" s="144">
        <v>0</v>
      </c>
      <c r="E10" s="144">
        <v>0</v>
      </c>
    </row>
    <row r="11" ht="15" customHeight="1" spans="1:5">
      <c r="A11" s="143" t="s">
        <v>474</v>
      </c>
      <c r="B11" s="142" t="s">
        <v>32</v>
      </c>
      <c r="C11" s="144">
        <v>25000</v>
      </c>
      <c r="D11" s="144">
        <v>7241.54</v>
      </c>
      <c r="E11" s="144">
        <v>7241.54</v>
      </c>
    </row>
    <row r="12" ht="15" customHeight="1" spans="1:5">
      <c r="A12" s="143" t="s">
        <v>475</v>
      </c>
      <c r="B12" s="142" t="s">
        <v>36</v>
      </c>
      <c r="C12" s="144">
        <v>2200</v>
      </c>
      <c r="D12" s="144">
        <v>0</v>
      </c>
      <c r="E12" s="144">
        <v>0</v>
      </c>
    </row>
    <row r="13" ht="15" customHeight="1" spans="1:5">
      <c r="A13" s="143" t="s">
        <v>476</v>
      </c>
      <c r="B13" s="142" t="s">
        <v>40</v>
      </c>
      <c r="C13" s="142" t="s">
        <v>469</v>
      </c>
      <c r="D13" s="142" t="s">
        <v>469</v>
      </c>
      <c r="E13" s="144">
        <v>0</v>
      </c>
    </row>
    <row r="14" ht="15" customHeight="1" spans="1:5">
      <c r="A14" s="143" t="s">
        <v>477</v>
      </c>
      <c r="B14" s="142" t="s">
        <v>43</v>
      </c>
      <c r="C14" s="142" t="s">
        <v>469</v>
      </c>
      <c r="D14" s="142" t="s">
        <v>469</v>
      </c>
      <c r="E14" s="144">
        <v>0</v>
      </c>
    </row>
    <row r="15" ht="15" customHeight="1" spans="1:5">
      <c r="A15" s="143" t="s">
        <v>478</v>
      </c>
      <c r="B15" s="142" t="s">
        <v>46</v>
      </c>
      <c r="C15" s="142" t="s">
        <v>469</v>
      </c>
      <c r="D15" s="142" t="s">
        <v>469</v>
      </c>
      <c r="E15" s="144">
        <v>0</v>
      </c>
    </row>
    <row r="16" ht="15" customHeight="1" spans="1:5">
      <c r="A16" s="143" t="s">
        <v>479</v>
      </c>
      <c r="B16" s="142" t="s">
        <v>49</v>
      </c>
      <c r="C16" s="142" t="s">
        <v>469</v>
      </c>
      <c r="D16" s="142" t="s">
        <v>469</v>
      </c>
      <c r="E16" s="142" t="s">
        <v>469</v>
      </c>
    </row>
    <row r="17" ht="15" customHeight="1" spans="1:5">
      <c r="A17" s="143" t="s">
        <v>480</v>
      </c>
      <c r="B17" s="142" t="s">
        <v>52</v>
      </c>
      <c r="C17" s="142" t="s">
        <v>469</v>
      </c>
      <c r="D17" s="142" t="s">
        <v>469</v>
      </c>
      <c r="E17" s="145">
        <v>0</v>
      </c>
    </row>
    <row r="18" ht="15" customHeight="1" spans="1:5">
      <c r="A18" s="143" t="s">
        <v>481</v>
      </c>
      <c r="B18" s="142" t="s">
        <v>55</v>
      </c>
      <c r="C18" s="142" t="s">
        <v>469</v>
      </c>
      <c r="D18" s="142" t="s">
        <v>469</v>
      </c>
      <c r="E18" s="145">
        <v>0</v>
      </c>
    </row>
    <row r="19" ht="15" customHeight="1" spans="1:5">
      <c r="A19" s="143" t="s">
        <v>482</v>
      </c>
      <c r="B19" s="142" t="s">
        <v>58</v>
      </c>
      <c r="C19" s="142" t="s">
        <v>469</v>
      </c>
      <c r="D19" s="142" t="s">
        <v>469</v>
      </c>
      <c r="E19" s="145">
        <v>0</v>
      </c>
    </row>
    <row r="20" ht="15" customHeight="1" spans="1:5">
      <c r="A20" s="143" t="s">
        <v>483</v>
      </c>
      <c r="B20" s="142" t="s">
        <v>61</v>
      </c>
      <c r="C20" s="142" t="s">
        <v>469</v>
      </c>
      <c r="D20" s="142" t="s">
        <v>469</v>
      </c>
      <c r="E20" s="145">
        <v>1</v>
      </c>
    </row>
    <row r="21" ht="15" customHeight="1" spans="1:5">
      <c r="A21" s="143" t="s">
        <v>484</v>
      </c>
      <c r="B21" s="142" t="s">
        <v>64</v>
      </c>
      <c r="C21" s="142" t="s">
        <v>469</v>
      </c>
      <c r="D21" s="142" t="s">
        <v>469</v>
      </c>
      <c r="E21" s="145">
        <v>0</v>
      </c>
    </row>
    <row r="22" ht="15" customHeight="1" spans="1:5">
      <c r="A22" s="143" t="s">
        <v>485</v>
      </c>
      <c r="B22" s="142" t="s">
        <v>67</v>
      </c>
      <c r="C22" s="142" t="s">
        <v>469</v>
      </c>
      <c r="D22" s="142" t="s">
        <v>469</v>
      </c>
      <c r="E22" s="145">
        <v>0</v>
      </c>
    </row>
    <row r="23" ht="15" customHeight="1" spans="1:5">
      <c r="A23" s="143" t="s">
        <v>486</v>
      </c>
      <c r="B23" s="142" t="s">
        <v>70</v>
      </c>
      <c r="C23" s="142" t="s">
        <v>469</v>
      </c>
      <c r="D23" s="142" t="s">
        <v>469</v>
      </c>
      <c r="E23" s="145">
        <v>0</v>
      </c>
    </row>
    <row r="24" ht="15" customHeight="1" spans="1:5">
      <c r="A24" s="143" t="s">
        <v>487</v>
      </c>
      <c r="B24" s="142" t="s">
        <v>73</v>
      </c>
      <c r="C24" s="142" t="s">
        <v>469</v>
      </c>
      <c r="D24" s="142" t="s">
        <v>469</v>
      </c>
      <c r="E24" s="145">
        <v>0</v>
      </c>
    </row>
    <row r="25" ht="15" customHeight="1" spans="1:5">
      <c r="A25" s="143" t="s">
        <v>488</v>
      </c>
      <c r="B25" s="142" t="s">
        <v>76</v>
      </c>
      <c r="C25" s="142" t="s">
        <v>469</v>
      </c>
      <c r="D25" s="142" t="s">
        <v>469</v>
      </c>
      <c r="E25" s="145">
        <v>0</v>
      </c>
    </row>
    <row r="26" ht="15" customHeight="1" spans="1:5">
      <c r="A26" s="143" t="s">
        <v>489</v>
      </c>
      <c r="B26" s="142" t="s">
        <v>79</v>
      </c>
      <c r="C26" s="142" t="s">
        <v>469</v>
      </c>
      <c r="D26" s="142" t="s">
        <v>469</v>
      </c>
      <c r="E26" s="145">
        <v>0</v>
      </c>
    </row>
    <row r="27" ht="15" customHeight="1" spans="1:5">
      <c r="A27" s="143" t="s">
        <v>490</v>
      </c>
      <c r="B27" s="142" t="s">
        <v>82</v>
      </c>
      <c r="C27" s="142" t="s">
        <v>469</v>
      </c>
      <c r="D27" s="142" t="s">
        <v>469</v>
      </c>
      <c r="E27" s="144">
        <v>257744.26</v>
      </c>
    </row>
    <row r="28" ht="15" customHeight="1" spans="1:5">
      <c r="A28" s="143" t="s">
        <v>491</v>
      </c>
      <c r="B28" s="142" t="s">
        <v>85</v>
      </c>
      <c r="C28" s="142" t="s">
        <v>469</v>
      </c>
      <c r="D28" s="142" t="s">
        <v>469</v>
      </c>
      <c r="E28" s="144">
        <v>257744.26</v>
      </c>
    </row>
    <row r="29" ht="15" customHeight="1" spans="1:5">
      <c r="A29" s="143" t="s">
        <v>492</v>
      </c>
      <c r="B29" s="142" t="s">
        <v>88</v>
      </c>
      <c r="C29" s="142" t="s">
        <v>469</v>
      </c>
      <c r="D29" s="142" t="s">
        <v>469</v>
      </c>
      <c r="E29" s="144">
        <v>0</v>
      </c>
    </row>
    <row r="30" ht="41.25" customHeight="1" spans="1:5">
      <c r="A30" s="146" t="s">
        <v>493</v>
      </c>
      <c r="B30" s="146"/>
      <c r="C30" s="146"/>
      <c r="D30" s="146"/>
      <c r="E30" s="146"/>
    </row>
    <row r="31" ht="15" customHeight="1" spans="1:5">
      <c r="A31" s="143" t="s">
        <v>494</v>
      </c>
      <c r="B31" s="143"/>
      <c r="C31" s="143"/>
      <c r="D31" s="143"/>
      <c r="E31" s="143"/>
    </row>
    <row r="33" spans="3:3">
      <c r="C33" s="147" t="s">
        <v>495</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16" sqref="G16"/>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41" t="s">
        <v>496</v>
      </c>
    </row>
    <row r="2" spans="1:5">
      <c r="E2" s="86" t="s">
        <v>497</v>
      </c>
    </row>
    <row r="3" spans="1:5">
      <c r="A3" s="86" t="s">
        <v>2</v>
      </c>
      <c r="E3" s="86" t="s">
        <v>3</v>
      </c>
    </row>
    <row r="4" ht="15" customHeight="1" spans="1:5">
      <c r="A4" s="142" t="s">
        <v>463</v>
      </c>
      <c r="B4" s="142" t="s">
        <v>7</v>
      </c>
      <c r="C4" s="142" t="s">
        <v>464</v>
      </c>
      <c r="D4" s="142" t="s">
        <v>465</v>
      </c>
      <c r="E4" s="142" t="s">
        <v>466</v>
      </c>
    </row>
    <row r="5" ht="15" customHeight="1" spans="1:5">
      <c r="A5" s="142" t="s">
        <v>467</v>
      </c>
      <c r="B5" s="142"/>
      <c r="C5" s="142" t="s">
        <v>11</v>
      </c>
      <c r="D5" s="142" t="s">
        <v>12</v>
      </c>
      <c r="E5" s="142" t="s">
        <v>20</v>
      </c>
    </row>
    <row r="6" ht="15" customHeight="1" spans="1:5">
      <c r="A6" s="143" t="s">
        <v>498</v>
      </c>
      <c r="B6" s="142" t="s">
        <v>11</v>
      </c>
      <c r="C6" s="142" t="s">
        <v>469</v>
      </c>
      <c r="D6" s="142" t="s">
        <v>469</v>
      </c>
      <c r="E6" s="142" t="s">
        <v>469</v>
      </c>
    </row>
    <row r="7" ht="15" customHeight="1" spans="1:5">
      <c r="A7" s="143" t="s">
        <v>470</v>
      </c>
      <c r="B7" s="142" t="s">
        <v>12</v>
      </c>
      <c r="C7" s="144">
        <v>27200</v>
      </c>
      <c r="D7" s="144">
        <v>7241.54</v>
      </c>
      <c r="E7" s="144">
        <v>7241.54</v>
      </c>
    </row>
    <row r="8" ht="15" customHeight="1" spans="1:5">
      <c r="A8" s="143" t="s">
        <v>471</v>
      </c>
      <c r="B8" s="142" t="s">
        <v>20</v>
      </c>
      <c r="C8" s="144">
        <v>0</v>
      </c>
      <c r="D8" s="144">
        <v>0</v>
      </c>
      <c r="E8" s="144">
        <v>0</v>
      </c>
    </row>
    <row r="9" ht="15" customHeight="1" spans="1:5">
      <c r="A9" s="143" t="s">
        <v>472</v>
      </c>
      <c r="B9" s="142" t="s">
        <v>24</v>
      </c>
      <c r="C9" s="144">
        <v>25000</v>
      </c>
      <c r="D9" s="144">
        <v>7241.54</v>
      </c>
      <c r="E9" s="144">
        <v>7241.54</v>
      </c>
    </row>
    <row r="10" ht="15" customHeight="1" spans="1:5">
      <c r="A10" s="143" t="s">
        <v>473</v>
      </c>
      <c r="B10" s="142" t="s">
        <v>28</v>
      </c>
      <c r="C10" s="144">
        <v>0</v>
      </c>
      <c r="D10" s="144">
        <v>0</v>
      </c>
      <c r="E10" s="144">
        <v>0</v>
      </c>
    </row>
    <row r="11" ht="15" customHeight="1" spans="1:5">
      <c r="A11" s="143" t="s">
        <v>474</v>
      </c>
      <c r="B11" s="142" t="s">
        <v>32</v>
      </c>
      <c r="C11" s="144">
        <v>25000</v>
      </c>
      <c r="D11" s="144">
        <v>7241.54</v>
      </c>
      <c r="E11" s="144">
        <v>7241.54</v>
      </c>
    </row>
    <row r="12" ht="15" customHeight="1" spans="1:5">
      <c r="A12" s="143" t="s">
        <v>475</v>
      </c>
      <c r="B12" s="142" t="s">
        <v>36</v>
      </c>
      <c r="C12" s="144">
        <v>2200</v>
      </c>
      <c r="D12" s="144">
        <v>0</v>
      </c>
      <c r="E12" s="144">
        <v>0</v>
      </c>
    </row>
    <row r="13" ht="15" customHeight="1" spans="1:5">
      <c r="A13" s="143" t="s">
        <v>476</v>
      </c>
      <c r="B13" s="142" t="s">
        <v>40</v>
      </c>
      <c r="C13" s="142" t="s">
        <v>469</v>
      </c>
      <c r="D13" s="142" t="s">
        <v>469</v>
      </c>
      <c r="E13" s="144">
        <v>0</v>
      </c>
    </row>
    <row r="14" ht="15" customHeight="1" spans="1:5">
      <c r="A14" s="143" t="s">
        <v>477</v>
      </c>
      <c r="B14" s="142" t="s">
        <v>43</v>
      </c>
      <c r="C14" s="142" t="s">
        <v>469</v>
      </c>
      <c r="D14" s="142" t="s">
        <v>469</v>
      </c>
      <c r="E14" s="144">
        <v>0</v>
      </c>
    </row>
    <row r="15" ht="15" customHeight="1" spans="1:5">
      <c r="A15" s="143" t="s">
        <v>478</v>
      </c>
      <c r="B15" s="142" t="s">
        <v>46</v>
      </c>
      <c r="C15" s="142" t="s">
        <v>469</v>
      </c>
      <c r="D15" s="142" t="s">
        <v>469</v>
      </c>
      <c r="E15" s="144">
        <v>0</v>
      </c>
    </row>
    <row r="16" ht="15" customHeight="1" spans="1:5">
      <c r="A16" s="143" t="s">
        <v>479</v>
      </c>
      <c r="B16" s="142" t="s">
        <v>49</v>
      </c>
      <c r="C16" s="142" t="s">
        <v>469</v>
      </c>
      <c r="D16" s="142" t="s">
        <v>469</v>
      </c>
      <c r="E16" s="142" t="s">
        <v>469</v>
      </c>
    </row>
    <row r="17" ht="15" customHeight="1" spans="1:5">
      <c r="A17" s="143" t="s">
        <v>480</v>
      </c>
      <c r="B17" s="142" t="s">
        <v>52</v>
      </c>
      <c r="C17" s="142" t="s">
        <v>469</v>
      </c>
      <c r="D17" s="142" t="s">
        <v>469</v>
      </c>
      <c r="E17" s="145">
        <v>0</v>
      </c>
    </row>
    <row r="18" ht="15" customHeight="1" spans="1:5">
      <c r="A18" s="143" t="s">
        <v>481</v>
      </c>
      <c r="B18" s="142" t="s">
        <v>55</v>
      </c>
      <c r="C18" s="142" t="s">
        <v>469</v>
      </c>
      <c r="D18" s="142" t="s">
        <v>469</v>
      </c>
      <c r="E18" s="145">
        <v>0</v>
      </c>
    </row>
    <row r="19" ht="15" customHeight="1" spans="1:5">
      <c r="A19" s="143" t="s">
        <v>482</v>
      </c>
      <c r="B19" s="142" t="s">
        <v>58</v>
      </c>
      <c r="C19" s="142" t="s">
        <v>469</v>
      </c>
      <c r="D19" s="142" t="s">
        <v>469</v>
      </c>
      <c r="E19" s="145">
        <v>0</v>
      </c>
    </row>
    <row r="20" ht="15" customHeight="1" spans="1:5">
      <c r="A20" s="143" t="s">
        <v>483</v>
      </c>
      <c r="B20" s="142" t="s">
        <v>61</v>
      </c>
      <c r="C20" s="142" t="s">
        <v>469</v>
      </c>
      <c r="D20" s="142" t="s">
        <v>469</v>
      </c>
      <c r="E20" s="145">
        <v>1</v>
      </c>
    </row>
    <row r="21" ht="15" customHeight="1" spans="1:5">
      <c r="A21" s="143" t="s">
        <v>484</v>
      </c>
      <c r="B21" s="142" t="s">
        <v>64</v>
      </c>
      <c r="C21" s="142" t="s">
        <v>469</v>
      </c>
      <c r="D21" s="142" t="s">
        <v>469</v>
      </c>
      <c r="E21" s="145">
        <v>0</v>
      </c>
    </row>
    <row r="22" ht="15" customHeight="1" spans="1:5">
      <c r="A22" s="143" t="s">
        <v>485</v>
      </c>
      <c r="B22" s="142" t="s">
        <v>67</v>
      </c>
      <c r="C22" s="142" t="s">
        <v>469</v>
      </c>
      <c r="D22" s="142" t="s">
        <v>469</v>
      </c>
      <c r="E22" s="145">
        <v>0</v>
      </c>
    </row>
    <row r="23" ht="15" customHeight="1" spans="1:5">
      <c r="A23" s="143" t="s">
        <v>486</v>
      </c>
      <c r="B23" s="142" t="s">
        <v>70</v>
      </c>
      <c r="C23" s="142" t="s">
        <v>469</v>
      </c>
      <c r="D23" s="142" t="s">
        <v>469</v>
      </c>
      <c r="E23" s="145">
        <v>0</v>
      </c>
    </row>
    <row r="24" ht="15" customHeight="1" spans="1:5">
      <c r="A24" s="143" t="s">
        <v>487</v>
      </c>
      <c r="B24" s="142" t="s">
        <v>73</v>
      </c>
      <c r="C24" s="142" t="s">
        <v>469</v>
      </c>
      <c r="D24" s="142" t="s">
        <v>469</v>
      </c>
      <c r="E24" s="145">
        <v>0</v>
      </c>
    </row>
    <row r="25" ht="15" customHeight="1" spans="1:5">
      <c r="A25" s="143" t="s">
        <v>488</v>
      </c>
      <c r="B25" s="142" t="s">
        <v>76</v>
      </c>
      <c r="C25" s="142" t="s">
        <v>469</v>
      </c>
      <c r="D25" s="142" t="s">
        <v>469</v>
      </c>
      <c r="E25" s="145">
        <v>0</v>
      </c>
    </row>
    <row r="26" ht="15" customHeight="1" spans="1:5">
      <c r="A26" s="143" t="s">
        <v>489</v>
      </c>
      <c r="B26" s="142" t="s">
        <v>79</v>
      </c>
      <c r="C26" s="142" t="s">
        <v>469</v>
      </c>
      <c r="D26" s="142" t="s">
        <v>469</v>
      </c>
      <c r="E26" s="145">
        <v>0</v>
      </c>
    </row>
    <row r="27" ht="41.25" customHeight="1" spans="1:5">
      <c r="A27" s="146" t="s">
        <v>499</v>
      </c>
      <c r="B27" s="146"/>
      <c r="C27" s="146"/>
      <c r="D27" s="146"/>
      <c r="E27" s="146"/>
    </row>
    <row r="29" spans="1:5">
      <c r="C29" s="147" t="s">
        <v>495</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2" sqref="M12"/>
    </sheetView>
  </sheetViews>
  <sheetFormatPr defaultColWidth="9" defaultRowHeight="15"/>
  <cols>
    <col min="1" max="1" width="6.25454545454545" style="106" customWidth="1"/>
    <col min="2" max="2" width="5.12727272727273" style="106" customWidth="1"/>
    <col min="3" max="3" width="9.75454545454545" style="106" customWidth="1"/>
    <col min="4" max="4" width="10.7545454545455" style="106" customWidth="1"/>
    <col min="5" max="5" width="11.2545454545455" style="106" customWidth="1"/>
    <col min="6" max="6" width="9.75454545454545" style="106" customWidth="1"/>
    <col min="7" max="7" width="10.1272727272727" style="106" customWidth="1"/>
    <col min="8" max="11" width="9.75454545454545" style="106" customWidth="1"/>
    <col min="12" max="12" width="8.5" style="106" customWidth="1"/>
    <col min="13" max="13" width="7.87272727272727" style="106" customWidth="1"/>
    <col min="14" max="14" width="12.3727272727273" style="107" customWidth="1"/>
    <col min="15" max="15" width="11.2545454545455" style="106" customWidth="1"/>
    <col min="16" max="16" width="9.12727272727273" style="106" customWidth="1"/>
    <col min="17" max="17" width="9" style="106"/>
    <col min="18" max="18" width="10.3727272727273" style="106" customWidth="1"/>
    <col min="19" max="19" width="12.6272727272727" style="106" customWidth="1"/>
    <col min="20" max="20" width="7.37272727272727" style="106" customWidth="1"/>
    <col min="21" max="21" width="6.75454545454545" style="106" customWidth="1"/>
    <col min="22" max="16384" width="9" style="106"/>
  </cols>
  <sheetData>
    <row r="1" s="103" customFormat="1" ht="36" customHeight="1" spans="1:21">
      <c r="A1" s="108" t="s">
        <v>500</v>
      </c>
      <c r="B1" s="108"/>
      <c r="C1" s="108"/>
      <c r="D1" s="108"/>
      <c r="E1" s="108"/>
      <c r="F1" s="108"/>
      <c r="G1" s="108"/>
      <c r="H1" s="108"/>
      <c r="I1" s="108"/>
      <c r="J1" s="108"/>
      <c r="K1" s="108"/>
      <c r="L1" s="108"/>
      <c r="M1" s="108"/>
      <c r="N1" s="109"/>
      <c r="O1" s="108"/>
      <c r="P1" s="108"/>
      <c r="Q1" s="108"/>
      <c r="R1" s="108"/>
      <c r="S1" s="108"/>
      <c r="T1" s="108"/>
      <c r="U1" s="108"/>
    </row>
    <row r="2" s="103" customFormat="1" ht="18" customHeight="1" spans="1:21">
      <c r="A2" s="110"/>
      <c r="B2" s="110"/>
      <c r="C2" s="110"/>
      <c r="D2" s="110"/>
      <c r="E2" s="110"/>
      <c r="F2" s="110"/>
      <c r="G2" s="110"/>
      <c r="H2" s="110"/>
      <c r="I2" s="110"/>
      <c r="J2" s="110"/>
      <c r="K2" s="110"/>
      <c r="L2" s="110"/>
      <c r="M2" s="110"/>
      <c r="N2" s="111"/>
      <c r="U2" s="112" t="s">
        <v>501</v>
      </c>
    </row>
    <row r="3" s="103" customFormat="1" ht="18" customHeight="1" spans="1:21">
      <c r="A3" s="113" t="s">
        <v>2</v>
      </c>
      <c r="B3" s="110"/>
      <c r="C3" s="110"/>
      <c r="D3" s="110"/>
      <c r="E3" s="114"/>
      <c r="F3" s="114"/>
      <c r="G3" s="110"/>
      <c r="H3" s="110"/>
      <c r="I3" s="110"/>
      <c r="J3" s="110"/>
      <c r="K3" s="110"/>
      <c r="L3" s="110"/>
      <c r="M3" s="110"/>
      <c r="N3" s="111"/>
      <c r="U3" s="112" t="s">
        <v>3</v>
      </c>
    </row>
    <row r="4" s="86" customFormat="1" ht="24" customHeight="1" spans="1:21">
      <c r="A4" s="115" t="s">
        <v>6</v>
      </c>
      <c r="B4" s="115" t="s">
        <v>7</v>
      </c>
      <c r="C4" s="116" t="s">
        <v>502</v>
      </c>
      <c r="D4" s="117" t="s">
        <v>503</v>
      </c>
      <c r="E4" s="115" t="s">
        <v>504</v>
      </c>
      <c r="F4" s="118" t="s">
        <v>505</v>
      </c>
      <c r="G4" s="119"/>
      <c r="H4" s="119"/>
      <c r="I4" s="119"/>
      <c r="J4" s="119"/>
      <c r="K4" s="119"/>
      <c r="L4" s="119"/>
      <c r="M4" s="119"/>
      <c r="N4" s="120"/>
      <c r="O4" s="121"/>
      <c r="P4" s="122" t="s">
        <v>506</v>
      </c>
      <c r="Q4" s="115" t="s">
        <v>507</v>
      </c>
      <c r="R4" s="116" t="s">
        <v>508</v>
      </c>
      <c r="S4" s="123"/>
      <c r="T4" s="124" t="s">
        <v>509</v>
      </c>
      <c r="U4" s="123"/>
    </row>
    <row r="5" s="86" customFormat="1" ht="36" customHeight="1" spans="1:21">
      <c r="A5" s="115"/>
      <c r="B5" s="115"/>
      <c r="C5" s="125"/>
      <c r="D5" s="117"/>
      <c r="E5" s="115"/>
      <c r="F5" s="126" t="s">
        <v>123</v>
      </c>
      <c r="G5" s="126"/>
      <c r="H5" s="126" t="s">
        <v>510</v>
      </c>
      <c r="I5" s="126"/>
      <c r="J5" s="127" t="s">
        <v>511</v>
      </c>
      <c r="K5" s="128"/>
      <c r="L5" s="129" t="s">
        <v>512</v>
      </c>
      <c r="M5" s="129"/>
      <c r="N5" s="130" t="s">
        <v>513</v>
      </c>
      <c r="O5" s="130"/>
      <c r="P5" s="122"/>
      <c r="Q5" s="115"/>
      <c r="R5" s="131"/>
      <c r="S5" s="132"/>
      <c r="T5" s="133"/>
      <c r="U5" s="132"/>
    </row>
    <row r="6" s="86" customFormat="1" ht="24" customHeight="1" spans="1:21">
      <c r="A6" s="115"/>
      <c r="B6" s="115"/>
      <c r="C6" s="131"/>
      <c r="D6" s="117"/>
      <c r="E6" s="115"/>
      <c r="F6" s="126" t="s">
        <v>514</v>
      </c>
      <c r="G6" s="134" t="s">
        <v>515</v>
      </c>
      <c r="H6" s="126" t="s">
        <v>514</v>
      </c>
      <c r="I6" s="134" t="s">
        <v>515</v>
      </c>
      <c r="J6" s="126" t="s">
        <v>514</v>
      </c>
      <c r="K6" s="134" t="s">
        <v>515</v>
      </c>
      <c r="L6" s="126" t="s">
        <v>514</v>
      </c>
      <c r="M6" s="134" t="s">
        <v>515</v>
      </c>
      <c r="N6" s="126" t="s">
        <v>514</v>
      </c>
      <c r="O6" s="134" t="s">
        <v>515</v>
      </c>
      <c r="P6" s="122"/>
      <c r="Q6" s="115"/>
      <c r="R6" s="126" t="s">
        <v>514</v>
      </c>
      <c r="S6" s="135" t="s">
        <v>515</v>
      </c>
      <c r="T6" s="126" t="s">
        <v>514</v>
      </c>
      <c r="U6" s="134" t="s">
        <v>515</v>
      </c>
    </row>
    <row r="7" s="104" customFormat="1" ht="24" customHeight="1" spans="1:21">
      <c r="A7" s="115" t="s">
        <v>10</v>
      </c>
      <c r="B7" s="115"/>
      <c r="C7" s="115">
        <v>1</v>
      </c>
      <c r="D7" s="134" t="s">
        <v>12</v>
      </c>
      <c r="E7" s="115">
        <v>3</v>
      </c>
      <c r="F7" s="115">
        <v>4</v>
      </c>
      <c r="G7" s="134" t="s">
        <v>28</v>
      </c>
      <c r="H7" s="115">
        <v>6</v>
      </c>
      <c r="I7" s="115">
        <v>7</v>
      </c>
      <c r="J7" s="134" t="s">
        <v>40</v>
      </c>
      <c r="K7" s="115">
        <v>9</v>
      </c>
      <c r="L7" s="115">
        <v>10</v>
      </c>
      <c r="M7" s="134" t="s">
        <v>49</v>
      </c>
      <c r="N7" s="115">
        <v>12</v>
      </c>
      <c r="O7" s="115">
        <v>13</v>
      </c>
      <c r="P7" s="134" t="s">
        <v>58</v>
      </c>
      <c r="Q7" s="115">
        <v>15</v>
      </c>
      <c r="R7" s="115">
        <v>16</v>
      </c>
      <c r="S7" s="134" t="s">
        <v>67</v>
      </c>
      <c r="T7" s="115">
        <v>18</v>
      </c>
      <c r="U7" s="115">
        <v>19</v>
      </c>
    </row>
    <row r="8" s="105" customFormat="1" ht="24" customHeight="1" spans="1:21">
      <c r="A8" s="136" t="s">
        <v>128</v>
      </c>
      <c r="B8" s="136">
        <v>1</v>
      </c>
      <c r="C8" s="115">
        <f>E8+G8+P8+Q8+S8+U8</f>
        <v>7817753.81</v>
      </c>
      <c r="D8" s="126">
        <f>E8+F8+P8+Q8+R8+T8</f>
        <v>12592448.9</v>
      </c>
      <c r="E8" s="126">
        <v>3214462.63</v>
      </c>
      <c r="F8" s="126">
        <f>H8+J8+L8+N8</f>
        <v>8678377.27</v>
      </c>
      <c r="G8" s="126">
        <f>I8+K8+M8+O8</f>
        <v>4188811.1</v>
      </c>
      <c r="H8" s="126">
        <v>2646871.86</v>
      </c>
      <c r="I8" s="126">
        <v>469083.36</v>
      </c>
      <c r="J8" s="126">
        <v>137224.71</v>
      </c>
      <c r="K8" s="126">
        <v>0</v>
      </c>
      <c r="L8" s="126"/>
      <c r="M8" s="126"/>
      <c r="N8" s="129">
        <v>5894280.7</v>
      </c>
      <c r="O8" s="130">
        <v>3719727.74</v>
      </c>
      <c r="P8" s="137"/>
      <c r="Q8" s="137"/>
      <c r="R8" s="138">
        <v>699609</v>
      </c>
      <c r="S8" s="138">
        <v>414480.08</v>
      </c>
      <c r="T8" s="138"/>
      <c r="U8" s="139"/>
    </row>
    <row r="9" s="86" customFormat="1" ht="38.1" customHeight="1" spans="1:21">
      <c r="A9" s="140" t="s">
        <v>516</v>
      </c>
      <c r="B9" s="140"/>
      <c r="C9" s="140"/>
      <c r="D9" s="140"/>
      <c r="E9" s="140"/>
      <c r="F9" s="140"/>
      <c r="G9" s="140"/>
      <c r="H9" s="140"/>
      <c r="I9" s="140"/>
      <c r="J9" s="140"/>
      <c r="K9" s="140"/>
      <c r="L9" s="140"/>
      <c r="M9" s="140"/>
      <c r="N9" s="140"/>
      <c r="O9" s="140"/>
      <c r="P9" s="140"/>
      <c r="Q9" s="140"/>
      <c r="R9" s="140"/>
      <c r="S9" s="140"/>
      <c r="T9" s="140"/>
      <c r="U9" s="14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D7" sqref="D7"/>
    </sheetView>
  </sheetViews>
  <sheetFormatPr defaultColWidth="9" defaultRowHeight="14" outlineLevelCol="6"/>
  <cols>
    <col min="1" max="2" width="20.6272727272727" style="87" customWidth="1"/>
    <col min="3" max="3" width="8.62727272727273" style="87" customWidth="1"/>
    <col min="4" max="4" width="78.8727272727273" style="87" customWidth="1"/>
    <col min="5" max="16384" width="9" style="87"/>
  </cols>
  <sheetData>
    <row r="1" ht="29.65" customHeight="1" spans="1:7">
      <c r="A1" s="88" t="s">
        <v>517</v>
      </c>
      <c r="B1" s="88"/>
      <c r="C1" s="88"/>
      <c r="D1" s="88"/>
    </row>
    <row r="2" s="86" customFormat="1" ht="26.1" customHeight="1" spans="1:7">
      <c r="A2" s="89" t="s">
        <v>2</v>
      </c>
      <c r="B2" s="89"/>
      <c r="C2" s="90"/>
      <c r="D2" s="91" t="s">
        <v>518</v>
      </c>
      <c r="E2" s="90"/>
      <c r="F2" s="90"/>
      <c r="G2" s="92"/>
    </row>
    <row r="3" ht="51" customHeight="1" spans="1:7">
      <c r="A3" s="93" t="s">
        <v>519</v>
      </c>
      <c r="B3" s="94" t="s">
        <v>520</v>
      </c>
      <c r="C3" s="94"/>
      <c r="D3" s="95" t="s">
        <v>521</v>
      </c>
    </row>
    <row r="4" ht="51" customHeight="1" spans="1:7">
      <c r="A4" s="96"/>
      <c r="B4" s="94" t="s">
        <v>522</v>
      </c>
      <c r="C4" s="94"/>
      <c r="D4" s="95" t="s">
        <v>523</v>
      </c>
    </row>
    <row r="5" ht="51" customHeight="1" spans="1:7">
      <c r="A5" s="96"/>
      <c r="B5" s="94" t="s">
        <v>524</v>
      </c>
      <c r="C5" s="94"/>
      <c r="D5" s="97" t="s">
        <v>525</v>
      </c>
    </row>
    <row r="6" ht="51" customHeight="1" spans="1:7">
      <c r="A6" s="96"/>
      <c r="B6" s="94" t="s">
        <v>526</v>
      </c>
      <c r="C6" s="94"/>
      <c r="D6" s="95" t="s">
        <v>527</v>
      </c>
    </row>
    <row r="7" ht="51" customHeight="1" spans="1:7">
      <c r="A7" s="98"/>
      <c r="B7" s="94" t="s">
        <v>528</v>
      </c>
      <c r="C7" s="94"/>
      <c r="D7" s="95" t="s">
        <v>529</v>
      </c>
    </row>
    <row r="8" ht="57" customHeight="1" spans="1:7">
      <c r="A8" s="96" t="s">
        <v>530</v>
      </c>
      <c r="B8" s="99" t="s">
        <v>531</v>
      </c>
      <c r="C8" s="94"/>
      <c r="D8" s="95" t="s">
        <v>532</v>
      </c>
    </row>
    <row r="9" ht="57" customHeight="1" spans="1:7">
      <c r="A9" s="98"/>
      <c r="B9" s="94" t="s">
        <v>533</v>
      </c>
      <c r="C9" s="94"/>
      <c r="D9" s="95" t="s">
        <v>534</v>
      </c>
    </row>
    <row r="10" ht="60" customHeight="1" spans="1:7">
      <c r="A10" s="100" t="s">
        <v>535</v>
      </c>
      <c r="B10" s="101"/>
      <c r="C10" s="102"/>
      <c r="D10" s="95" t="s">
        <v>536</v>
      </c>
    </row>
    <row r="11" ht="60" customHeight="1" spans="1:7">
      <c r="A11" s="100" t="s">
        <v>537</v>
      </c>
      <c r="B11" s="101"/>
      <c r="C11" s="102"/>
      <c r="D11" s="95" t="s">
        <v>538</v>
      </c>
    </row>
    <row r="12" ht="60" customHeight="1" spans="1:7">
      <c r="A12" s="100" t="s">
        <v>539</v>
      </c>
      <c r="B12" s="101"/>
      <c r="C12" s="102"/>
      <c r="D12" s="95" t="s">
        <v>540</v>
      </c>
    </row>
    <row r="13" ht="60" customHeight="1" spans="1:7">
      <c r="A13" s="100" t="s">
        <v>541</v>
      </c>
      <c r="B13" s="101"/>
      <c r="C13" s="102"/>
      <c r="D13" s="95" t="s">
        <v>542</v>
      </c>
    </row>
    <row r="14" ht="60" customHeight="1" spans="1:7">
      <c r="A14" s="100" t="s">
        <v>543</v>
      </c>
      <c r="B14" s="101"/>
      <c r="C14" s="102"/>
      <c r="D14" s="95" t="s">
        <v>544</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workbookViewId="0">
      <selection activeCell="L13" sqref="L13"/>
    </sheetView>
  </sheetViews>
  <sheetFormatPr defaultColWidth="9" defaultRowHeight="14"/>
  <cols>
    <col min="4" max="4" width="22.6272727272727" customWidth="1"/>
    <col min="5" max="5" width="12.6272727272727" customWidth="1"/>
    <col min="6" max="6" width="13.1272727272727" customWidth="1"/>
    <col min="7" max="7" width="12.3727272727273" customWidth="1"/>
    <col min="8" max="8" width="13.1272727272727" customWidth="1"/>
    <col min="9" max="9" width="11.6272727272727" customWidth="1"/>
    <col min="10" max="10" width="34.1272727272727" customWidth="1"/>
    <col min="11" max="11" width="9.25454545454545" customWidth="1"/>
    <col min="13" max="13" width="11.3727272727273" customWidth="1"/>
    <col min="15" max="15" width="11.3727272727273" customWidth="1"/>
    <col min="16" max="16" width="12.7545454545455" customWidth="1"/>
  </cols>
  <sheetData>
    <row r="1" ht="25.5" spans="1:11">
      <c r="A1" s="53" t="s">
        <v>545</v>
      </c>
      <c r="B1" s="53"/>
      <c r="C1" s="53"/>
      <c r="D1" s="53"/>
      <c r="E1" s="53"/>
      <c r="F1" s="53"/>
      <c r="G1" s="53"/>
      <c r="H1" s="53"/>
      <c r="I1" s="53"/>
      <c r="J1" s="53"/>
      <c r="K1" s="53"/>
    </row>
    <row r="2" ht="12" customHeight="1" spans="1:11">
      <c r="A2" s="53"/>
      <c r="B2" s="53"/>
      <c r="C2" s="53"/>
      <c r="D2" s="53"/>
      <c r="E2" s="53"/>
      <c r="F2" s="53"/>
      <c r="G2" s="53"/>
      <c r="H2" s="53"/>
      <c r="I2" s="53"/>
      <c r="J2" s="53"/>
      <c r="K2" s="5" t="s">
        <v>546</v>
      </c>
    </row>
    <row r="3" s="51" customFormat="1" ht="24.95" customHeight="1" spans="1:11">
      <c r="A3" s="54" t="s">
        <v>547</v>
      </c>
      <c r="B3" s="54"/>
      <c r="C3" s="54"/>
      <c r="D3" s="54"/>
      <c r="E3" s="54"/>
      <c r="F3" s="54"/>
      <c r="G3" s="54"/>
      <c r="H3" s="54"/>
      <c r="I3" s="54"/>
      <c r="J3" s="54"/>
      <c r="K3" s="54"/>
    </row>
    <row r="4" s="51" customFormat="1" ht="24.95" customHeight="1" spans="1:11">
      <c r="A4" s="55" t="s">
        <v>548</v>
      </c>
      <c r="B4" s="56" t="s">
        <v>549</v>
      </c>
      <c r="C4" s="56"/>
      <c r="D4" s="56"/>
      <c r="E4" s="56"/>
      <c r="F4" s="56"/>
      <c r="G4" s="56"/>
      <c r="H4" s="56"/>
      <c r="I4" s="56"/>
      <c r="J4" s="56"/>
      <c r="K4" s="56"/>
    </row>
    <row r="5" s="51" customFormat="1" ht="24.95" customHeight="1" spans="1:11">
      <c r="A5" s="55"/>
      <c r="B5" s="56"/>
      <c r="C5" s="56"/>
      <c r="D5" s="56"/>
      <c r="E5" s="56"/>
      <c r="F5" s="56"/>
      <c r="G5" s="56"/>
      <c r="H5" s="56"/>
      <c r="I5" s="56"/>
      <c r="J5" s="56"/>
      <c r="K5" s="56"/>
    </row>
    <row r="6" s="51" customFormat="1" ht="24.95" customHeight="1" spans="1:11">
      <c r="A6" s="56" t="s">
        <v>550</v>
      </c>
      <c r="B6" s="55" t="s">
        <v>551</v>
      </c>
      <c r="C6" s="55"/>
      <c r="D6" s="55"/>
      <c r="E6" s="56" t="s">
        <v>552</v>
      </c>
      <c r="F6" s="56" t="s">
        <v>553</v>
      </c>
      <c r="G6" s="56" t="s">
        <v>554</v>
      </c>
      <c r="H6" s="56" t="s">
        <v>555</v>
      </c>
      <c r="I6" s="56" t="s">
        <v>556</v>
      </c>
      <c r="J6" s="56" t="s">
        <v>557</v>
      </c>
      <c r="K6" s="55" t="s">
        <v>558</v>
      </c>
    </row>
    <row r="7" s="51" customFormat="1" ht="24.95" customHeight="1" spans="1:11">
      <c r="A7" s="56"/>
      <c r="B7" s="55"/>
      <c r="C7" s="55"/>
      <c r="D7" s="55"/>
      <c r="E7" s="56"/>
      <c r="F7" s="56"/>
      <c r="G7" s="56"/>
      <c r="H7" s="56"/>
      <c r="I7" s="56"/>
      <c r="J7" s="56"/>
      <c r="K7" s="55"/>
    </row>
    <row r="8" s="51" customFormat="1" ht="38.1" customHeight="1" spans="1:11">
      <c r="A8" s="56"/>
      <c r="B8" s="55" t="s">
        <v>559</v>
      </c>
      <c r="C8" s="55"/>
      <c r="D8" s="55"/>
      <c r="E8" s="56">
        <f t="shared" ref="E8:H8" si="0">E9+E10</f>
        <v>15203351.89</v>
      </c>
      <c r="F8" s="56">
        <f t="shared" si="0"/>
        <v>17933135.31</v>
      </c>
      <c r="G8" s="56">
        <f t="shared" si="0"/>
        <v>17402804.91</v>
      </c>
      <c r="H8" s="56">
        <f t="shared" si="0"/>
        <v>17402804.91</v>
      </c>
      <c r="I8" s="57">
        <f>(H8/E8)*100%</f>
        <v>1.14466895431439</v>
      </c>
      <c r="J8" s="58" t="s">
        <v>560</v>
      </c>
      <c r="K8" s="59"/>
    </row>
    <row r="9" s="51" customFormat="1" ht="24.95" customHeight="1" spans="1:11">
      <c r="A9" s="56"/>
      <c r="B9" s="56" t="s">
        <v>190</v>
      </c>
      <c r="C9" s="55" t="s">
        <v>559</v>
      </c>
      <c r="D9" s="55"/>
      <c r="E9" s="55">
        <v>11513351.89</v>
      </c>
      <c r="F9" s="56">
        <v>12467104.37</v>
      </c>
      <c r="G9" s="55">
        <v>12467104.37</v>
      </c>
      <c r="H9" s="55">
        <v>12467104.37</v>
      </c>
      <c r="I9" s="57">
        <f>(H9/E9)*100%</f>
        <v>1.08283881958202</v>
      </c>
      <c r="J9" s="60" t="s">
        <v>561</v>
      </c>
      <c r="K9" s="59"/>
    </row>
    <row r="10" s="51" customFormat="1" ht="24.95" customHeight="1" spans="1:11">
      <c r="A10" s="56"/>
      <c r="B10" s="56" t="s">
        <v>191</v>
      </c>
      <c r="C10" s="55" t="s">
        <v>559</v>
      </c>
      <c r="D10" s="55"/>
      <c r="E10" s="55">
        <f>SUM(E11:E13)</f>
        <v>3690000</v>
      </c>
      <c r="F10" s="55">
        <f>SUM(F11:F13)</f>
        <v>5466030.94</v>
      </c>
      <c r="G10" s="55">
        <f t="shared" ref="G10:H10" si="1">SUM(G11:G13)</f>
        <v>4935700.54</v>
      </c>
      <c r="H10" s="55">
        <f t="shared" si="1"/>
        <v>4935700.54</v>
      </c>
      <c r="I10" s="57">
        <f>(H10/E10)*100%</f>
        <v>1.33758822222222</v>
      </c>
      <c r="J10" s="60" t="s">
        <v>562</v>
      </c>
      <c r="K10" s="59"/>
    </row>
    <row r="11" s="51" customFormat="1" ht="24.95" customHeight="1" spans="1:11">
      <c r="A11" s="56"/>
      <c r="B11" s="56"/>
      <c r="C11" s="55" t="s">
        <v>563</v>
      </c>
      <c r="D11" s="55"/>
      <c r="E11" s="55">
        <v>1550000</v>
      </c>
      <c r="F11" s="56">
        <v>3326030.94</v>
      </c>
      <c r="G11" s="61">
        <v>1308671.41</v>
      </c>
      <c r="H11" s="61">
        <v>1308671.41</v>
      </c>
      <c r="I11" s="57">
        <f>(H11/E11)*100%</f>
        <v>0.844304135483871</v>
      </c>
      <c r="J11" s="60" t="s">
        <v>564</v>
      </c>
      <c r="K11" s="59"/>
    </row>
    <row r="12" s="51" customFormat="1" ht="24.95" customHeight="1" spans="1:11">
      <c r="A12" s="56"/>
      <c r="B12" s="56"/>
      <c r="C12" s="55" t="s">
        <v>565</v>
      </c>
      <c r="D12" s="55"/>
      <c r="E12" s="55"/>
      <c r="F12" s="56"/>
      <c r="G12" s="61">
        <v>2017359.53</v>
      </c>
      <c r="H12" s="61">
        <v>2017359.53</v>
      </c>
      <c r="I12" s="57"/>
      <c r="J12" s="60"/>
      <c r="K12" s="59"/>
    </row>
    <row r="13" s="51" customFormat="1" ht="24.95" customHeight="1" spans="1:11">
      <c r="A13" s="56"/>
      <c r="B13" s="56"/>
      <c r="C13" s="55" t="s">
        <v>566</v>
      </c>
      <c r="D13" s="55"/>
      <c r="E13" s="55">
        <v>2140000</v>
      </c>
      <c r="F13" s="56">
        <v>2140000</v>
      </c>
      <c r="G13" s="62">
        <v>1609669.6</v>
      </c>
      <c r="H13" s="62">
        <v>1609669.6</v>
      </c>
      <c r="I13" s="57">
        <f>(H13/E13)*100%</f>
        <v>0.752182056074766</v>
      </c>
      <c r="J13" s="60" t="s">
        <v>567</v>
      </c>
      <c r="K13" s="59"/>
    </row>
    <row r="14" s="51" customFormat="1" ht="24.95" customHeight="1" spans="1:11">
      <c r="A14" s="56" t="s">
        <v>568</v>
      </c>
      <c r="B14" s="63" t="s">
        <v>569</v>
      </c>
      <c r="C14" s="63"/>
      <c r="D14" s="63"/>
      <c r="E14" s="63"/>
      <c r="F14" s="63"/>
      <c r="G14" s="63"/>
      <c r="H14" s="63"/>
      <c r="I14" s="63"/>
      <c r="J14" s="63"/>
      <c r="K14" s="63"/>
    </row>
    <row r="15" s="51" customFormat="1" ht="24.95" customHeight="1" spans="1:11">
      <c r="A15" s="56"/>
      <c r="B15" s="63"/>
      <c r="C15" s="63"/>
      <c r="D15" s="63"/>
      <c r="E15" s="63"/>
      <c r="F15" s="63"/>
      <c r="G15" s="63"/>
      <c r="H15" s="63"/>
      <c r="I15" s="63"/>
      <c r="J15" s="63"/>
      <c r="K15" s="63"/>
    </row>
    <row r="16" s="51" customFormat="1" ht="189" customHeight="1" spans="1:11">
      <c r="A16" s="56"/>
      <c r="B16" s="63"/>
      <c r="C16" s="63"/>
      <c r="D16" s="63"/>
      <c r="E16" s="63"/>
      <c r="F16" s="63"/>
      <c r="G16" s="63"/>
      <c r="H16" s="63"/>
      <c r="I16" s="63"/>
      <c r="J16" s="63"/>
      <c r="K16" s="63"/>
    </row>
    <row r="17" s="51" customFormat="1" ht="24.95" customHeight="1" spans="1:11">
      <c r="A17" s="54" t="s">
        <v>570</v>
      </c>
      <c r="B17" s="54"/>
      <c r="C17" s="54"/>
      <c r="D17" s="54"/>
      <c r="E17" s="54"/>
      <c r="F17" s="54"/>
      <c r="G17" s="54"/>
      <c r="H17" s="54"/>
      <c r="I17" s="54"/>
      <c r="J17" s="54"/>
      <c r="K17" s="54"/>
    </row>
    <row r="18" s="51" customFormat="1" ht="24.95" customHeight="1" spans="1:11">
      <c r="A18" s="55" t="s">
        <v>571</v>
      </c>
      <c r="B18" s="55"/>
      <c r="C18" s="55"/>
      <c r="D18" s="55"/>
      <c r="E18" s="55" t="s">
        <v>572</v>
      </c>
      <c r="F18" s="56" t="s">
        <v>573</v>
      </c>
      <c r="G18" s="56" t="s">
        <v>574</v>
      </c>
      <c r="H18" s="56" t="s">
        <v>575</v>
      </c>
      <c r="I18" s="56" t="s">
        <v>576</v>
      </c>
      <c r="J18" s="56"/>
      <c r="K18" s="56"/>
    </row>
    <row r="19" s="51" customFormat="1" ht="24.95" customHeight="1" spans="1:11">
      <c r="A19" s="55" t="s">
        <v>577</v>
      </c>
      <c r="B19" s="55" t="s">
        <v>578</v>
      </c>
      <c r="C19" s="55"/>
      <c r="D19" s="55" t="s">
        <v>579</v>
      </c>
      <c r="E19" s="55"/>
      <c r="F19" s="56"/>
      <c r="G19" s="56"/>
      <c r="H19" s="56"/>
      <c r="I19" s="56"/>
      <c r="J19" s="56"/>
      <c r="K19" s="56"/>
    </row>
    <row r="20" s="51" customFormat="1" ht="24.95" customHeight="1" spans="1:11">
      <c r="A20" s="54" t="s">
        <v>580</v>
      </c>
      <c r="B20" s="64" t="s">
        <v>581</v>
      </c>
      <c r="C20" s="65"/>
      <c r="D20" s="66" t="s">
        <v>582</v>
      </c>
      <c r="E20" s="155" t="s">
        <v>583</v>
      </c>
      <c r="F20" s="66" t="s">
        <v>584</v>
      </c>
      <c r="G20" s="66" t="s">
        <v>585</v>
      </c>
      <c r="H20" s="68" t="s">
        <v>586</v>
      </c>
      <c r="I20" s="56"/>
      <c r="J20" s="56"/>
      <c r="K20" s="56"/>
    </row>
    <row r="21" s="51" customFormat="1" ht="47.1" customHeight="1" spans="1:11">
      <c r="A21" s="54"/>
      <c r="B21" s="69"/>
      <c r="C21" s="70"/>
      <c r="D21" s="66" t="s">
        <v>587</v>
      </c>
      <c r="E21" s="71"/>
      <c r="F21" s="66" t="s">
        <v>588</v>
      </c>
      <c r="G21" s="66" t="s">
        <v>589</v>
      </c>
      <c r="H21" s="68" t="s">
        <v>586</v>
      </c>
      <c r="I21" s="56"/>
      <c r="J21" s="56"/>
      <c r="K21" s="56"/>
    </row>
    <row r="22" s="51" customFormat="1" ht="35.1" customHeight="1" spans="1:11">
      <c r="A22" s="54"/>
      <c r="B22" s="69"/>
      <c r="C22" s="70"/>
      <c r="D22" s="66" t="s">
        <v>590</v>
      </c>
      <c r="E22" s="71"/>
      <c r="F22" s="66" t="s">
        <v>584</v>
      </c>
      <c r="G22" s="66" t="s">
        <v>591</v>
      </c>
      <c r="H22" s="68" t="s">
        <v>586</v>
      </c>
      <c r="I22" s="56"/>
      <c r="J22" s="56"/>
      <c r="K22" s="56"/>
    </row>
    <row r="23" s="51" customFormat="1" ht="39" customHeight="1" spans="1:11">
      <c r="A23" s="54"/>
      <c r="B23" s="69"/>
      <c r="C23" s="70"/>
      <c r="D23" s="66" t="s">
        <v>592</v>
      </c>
      <c r="E23" s="71"/>
      <c r="F23" s="66" t="s">
        <v>584</v>
      </c>
      <c r="G23" s="66" t="s">
        <v>593</v>
      </c>
      <c r="H23" s="68" t="s">
        <v>586</v>
      </c>
      <c r="I23" s="56"/>
      <c r="J23" s="56"/>
      <c r="K23" s="56"/>
    </row>
    <row r="24" s="51" customFormat="1" ht="45" customHeight="1" spans="1:11">
      <c r="A24" s="54"/>
      <c r="B24" s="69"/>
      <c r="C24" s="70"/>
      <c r="D24" s="66" t="s">
        <v>594</v>
      </c>
      <c r="E24" s="71"/>
      <c r="F24" s="66" t="s">
        <v>584</v>
      </c>
      <c r="G24" s="66" t="s">
        <v>594</v>
      </c>
      <c r="H24" s="68" t="s">
        <v>586</v>
      </c>
      <c r="I24" s="56"/>
      <c r="J24" s="56"/>
      <c r="K24" s="56"/>
    </row>
    <row r="25" s="51" customFormat="1" ht="24.95" customHeight="1" spans="1:11">
      <c r="A25" s="54"/>
      <c r="B25" s="69"/>
      <c r="C25" s="70"/>
      <c r="D25" s="66" t="s">
        <v>595</v>
      </c>
      <c r="E25" s="71"/>
      <c r="F25" s="66" t="s">
        <v>584</v>
      </c>
      <c r="G25" s="66" t="s">
        <v>596</v>
      </c>
      <c r="H25" s="68" t="s">
        <v>586</v>
      </c>
      <c r="I25" s="56"/>
      <c r="J25" s="56"/>
      <c r="K25" s="56"/>
    </row>
    <row r="26" s="51" customFormat="1" ht="24.95" customHeight="1" spans="1:11">
      <c r="A26" s="54"/>
      <c r="B26" s="69"/>
      <c r="C26" s="70"/>
      <c r="D26" s="66" t="s">
        <v>597</v>
      </c>
      <c r="E26" s="71"/>
      <c r="F26" s="66" t="s">
        <v>584</v>
      </c>
      <c r="G26" s="66" t="s">
        <v>598</v>
      </c>
      <c r="H26" s="68" t="s">
        <v>586</v>
      </c>
      <c r="I26" s="56"/>
      <c r="J26" s="56"/>
      <c r="K26" s="56"/>
    </row>
    <row r="27" s="51" customFormat="1" ht="24.95" customHeight="1" spans="1:11">
      <c r="A27" s="54"/>
      <c r="B27" s="69"/>
      <c r="C27" s="70"/>
      <c r="D27" s="66" t="s">
        <v>599</v>
      </c>
      <c r="E27" s="71"/>
      <c r="F27" s="66" t="s">
        <v>584</v>
      </c>
      <c r="G27" s="66" t="s">
        <v>598</v>
      </c>
      <c r="H27" s="68" t="s">
        <v>586</v>
      </c>
      <c r="I27" s="56"/>
      <c r="J27" s="56"/>
      <c r="K27" s="56"/>
    </row>
    <row r="28" s="51" customFormat="1" ht="27.95" customHeight="1" spans="1:11">
      <c r="A28" s="54"/>
      <c r="B28" s="69"/>
      <c r="C28" s="70"/>
      <c r="D28" s="66" t="s">
        <v>600</v>
      </c>
      <c r="E28" s="71"/>
      <c r="F28" s="66" t="s">
        <v>584</v>
      </c>
      <c r="G28" s="66" t="s">
        <v>601</v>
      </c>
      <c r="H28" s="68" t="s">
        <v>586</v>
      </c>
      <c r="I28" s="56"/>
      <c r="J28" s="56"/>
      <c r="K28" s="56"/>
    </row>
    <row r="29" s="51" customFormat="1" ht="39" customHeight="1" spans="1:11">
      <c r="A29" s="54"/>
      <c r="B29" s="69"/>
      <c r="C29" s="70"/>
      <c r="D29" s="66" t="s">
        <v>602</v>
      </c>
      <c r="E29" s="71"/>
      <c r="F29" s="66" t="s">
        <v>588</v>
      </c>
      <c r="G29" s="66" t="s">
        <v>603</v>
      </c>
      <c r="H29" s="68" t="s">
        <v>586</v>
      </c>
      <c r="I29" s="56"/>
      <c r="J29" s="56"/>
      <c r="K29" s="56"/>
    </row>
    <row r="30" s="51" customFormat="1" ht="24.95" customHeight="1" spans="1:11">
      <c r="A30" s="54"/>
      <c r="B30" s="69"/>
      <c r="C30" s="70"/>
      <c r="D30" s="66" t="s">
        <v>604</v>
      </c>
      <c r="E30" s="71"/>
      <c r="F30" s="66" t="s">
        <v>588</v>
      </c>
      <c r="G30" s="66" t="s">
        <v>605</v>
      </c>
      <c r="H30" s="68" t="s">
        <v>586</v>
      </c>
      <c r="I30" s="56"/>
      <c r="J30" s="56"/>
      <c r="K30" s="56"/>
    </row>
    <row r="31" s="51" customFormat="1" ht="24.95" customHeight="1" spans="1:11">
      <c r="A31" s="54"/>
      <c r="B31" s="72"/>
      <c r="C31" s="73"/>
      <c r="D31" s="66" t="s">
        <v>606</v>
      </c>
      <c r="E31" s="71"/>
      <c r="F31" s="66" t="s">
        <v>588</v>
      </c>
      <c r="G31" s="66" t="s">
        <v>607</v>
      </c>
      <c r="H31" s="68" t="s">
        <v>586</v>
      </c>
      <c r="I31" s="56"/>
      <c r="J31" s="56"/>
      <c r="K31" s="56"/>
    </row>
    <row r="32" s="51" customFormat="1" ht="69.95" customHeight="1" spans="1:11">
      <c r="A32" s="54"/>
      <c r="B32" s="64" t="s">
        <v>608</v>
      </c>
      <c r="C32" s="65"/>
      <c r="D32" s="68" t="s">
        <v>609</v>
      </c>
      <c r="E32" s="71"/>
      <c r="F32" s="66" t="s">
        <v>588</v>
      </c>
      <c r="G32" s="66" t="s">
        <v>610</v>
      </c>
      <c r="H32" s="68" t="s">
        <v>586</v>
      </c>
      <c r="I32" s="56"/>
      <c r="J32" s="56"/>
      <c r="K32" s="56"/>
    </row>
    <row r="33" s="51" customFormat="1" ht="39" customHeight="1" spans="1:11">
      <c r="A33" s="54"/>
      <c r="B33" s="69"/>
      <c r="C33" s="70"/>
      <c r="D33" s="68" t="s">
        <v>611</v>
      </c>
      <c r="E33" s="71"/>
      <c r="F33" s="66" t="s">
        <v>588</v>
      </c>
      <c r="G33" s="66" t="s">
        <v>610</v>
      </c>
      <c r="H33" s="68" t="s">
        <v>586</v>
      </c>
      <c r="I33" s="56"/>
      <c r="J33" s="56"/>
      <c r="K33" s="56"/>
    </row>
    <row r="34" s="51" customFormat="1" ht="39" customHeight="1" spans="1:11">
      <c r="A34" s="54"/>
      <c r="B34" s="69"/>
      <c r="C34" s="70"/>
      <c r="D34" s="68" t="s">
        <v>612</v>
      </c>
      <c r="E34" s="71"/>
      <c r="F34" s="66" t="s">
        <v>588</v>
      </c>
      <c r="G34" s="66" t="s">
        <v>613</v>
      </c>
      <c r="H34" s="68" t="s">
        <v>586</v>
      </c>
      <c r="I34" s="56"/>
      <c r="J34" s="56"/>
      <c r="K34" s="56"/>
    </row>
    <row r="35" s="51" customFormat="1" ht="75.95" customHeight="1" spans="1:11">
      <c r="A35" s="54"/>
      <c r="B35" s="69"/>
      <c r="C35" s="70"/>
      <c r="D35" s="68" t="s">
        <v>614</v>
      </c>
      <c r="E35" s="71"/>
      <c r="F35" s="66" t="s">
        <v>588</v>
      </c>
      <c r="G35" s="66" t="s">
        <v>610</v>
      </c>
      <c r="H35" s="68" t="s">
        <v>586</v>
      </c>
      <c r="I35" s="56"/>
      <c r="J35" s="56"/>
      <c r="K35" s="56"/>
    </row>
    <row r="36" s="51" customFormat="1" ht="44.1" customHeight="1" spans="1:11">
      <c r="A36" s="54"/>
      <c r="B36" s="69"/>
      <c r="C36" s="70"/>
      <c r="D36" s="68" t="s">
        <v>615</v>
      </c>
      <c r="E36" s="71"/>
      <c r="F36" s="66" t="s">
        <v>588</v>
      </c>
      <c r="G36" s="66" t="s">
        <v>616</v>
      </c>
      <c r="H36" s="68" t="s">
        <v>586</v>
      </c>
      <c r="I36" s="56"/>
      <c r="J36" s="56"/>
      <c r="K36" s="56"/>
    </row>
    <row r="37" s="51" customFormat="1" ht="24.95" customHeight="1" spans="1:11">
      <c r="A37" s="54"/>
      <c r="B37" s="69"/>
      <c r="C37" s="70"/>
      <c r="D37" s="68" t="s">
        <v>617</v>
      </c>
      <c r="E37" s="71"/>
      <c r="F37" s="66" t="s">
        <v>584</v>
      </c>
      <c r="G37" s="66" t="s">
        <v>610</v>
      </c>
      <c r="H37" s="68" t="s">
        <v>586</v>
      </c>
      <c r="I37" s="56"/>
      <c r="J37" s="56"/>
      <c r="K37" s="56"/>
    </row>
    <row r="38" s="51" customFormat="1" ht="24.95" customHeight="1" spans="1:11">
      <c r="A38" s="54"/>
      <c r="B38" s="69"/>
      <c r="C38" s="70"/>
      <c r="D38" s="66" t="s">
        <v>618</v>
      </c>
      <c r="E38" s="71"/>
      <c r="F38" s="66" t="s">
        <v>584</v>
      </c>
      <c r="G38" s="66" t="s">
        <v>619</v>
      </c>
      <c r="H38" s="68" t="s">
        <v>586</v>
      </c>
      <c r="I38" s="56"/>
      <c r="J38" s="56"/>
      <c r="K38" s="56"/>
    </row>
    <row r="39" s="51" customFormat="1" ht="24.95" customHeight="1" spans="1:11">
      <c r="A39" s="54"/>
      <c r="B39" s="69"/>
      <c r="C39" s="70"/>
      <c r="D39" s="68" t="s">
        <v>620</v>
      </c>
      <c r="E39" s="71"/>
      <c r="F39" s="66" t="s">
        <v>588</v>
      </c>
      <c r="G39" s="66" t="s">
        <v>598</v>
      </c>
      <c r="H39" s="68" t="s">
        <v>586</v>
      </c>
      <c r="I39" s="56"/>
      <c r="J39" s="56"/>
      <c r="K39" s="56"/>
    </row>
    <row r="40" s="51" customFormat="1" ht="24.95" customHeight="1" spans="1:11">
      <c r="A40" s="54"/>
      <c r="B40" s="69"/>
      <c r="C40" s="70"/>
      <c r="D40" s="68" t="s">
        <v>621</v>
      </c>
      <c r="E40" s="71"/>
      <c r="F40" s="66" t="s">
        <v>622</v>
      </c>
      <c r="G40" s="66" t="s">
        <v>596</v>
      </c>
      <c r="H40" s="68" t="s">
        <v>586</v>
      </c>
      <c r="I40" s="56"/>
      <c r="J40" s="56"/>
      <c r="K40" s="56"/>
    </row>
    <row r="41" s="51" customFormat="1" ht="24.95" customHeight="1" spans="1:11">
      <c r="A41" s="54"/>
      <c r="B41" s="69"/>
      <c r="C41" s="70"/>
      <c r="D41" s="68" t="s">
        <v>623</v>
      </c>
      <c r="E41" s="71"/>
      <c r="F41" s="66" t="s">
        <v>584</v>
      </c>
      <c r="G41" s="66" t="s">
        <v>624</v>
      </c>
      <c r="H41" s="68" t="s">
        <v>586</v>
      </c>
      <c r="I41" s="56"/>
      <c r="J41" s="56"/>
      <c r="K41" s="56"/>
    </row>
    <row r="42" s="51" customFormat="1" ht="30" customHeight="1" spans="1:11">
      <c r="A42" s="54"/>
      <c r="B42" s="72"/>
      <c r="C42" s="73"/>
      <c r="D42" s="68" t="s">
        <v>625</v>
      </c>
      <c r="E42" s="71"/>
      <c r="F42" s="66" t="s">
        <v>584</v>
      </c>
      <c r="G42" s="66" t="s">
        <v>626</v>
      </c>
      <c r="H42" s="68" t="s">
        <v>586</v>
      </c>
      <c r="I42" s="56"/>
      <c r="J42" s="56"/>
      <c r="K42" s="56"/>
    </row>
    <row r="43" s="51" customFormat="1" ht="24.95" customHeight="1" spans="1:11">
      <c r="A43" s="54"/>
      <c r="B43" s="64" t="s">
        <v>627</v>
      </c>
      <c r="C43" s="65"/>
      <c r="D43" s="66" t="s">
        <v>628</v>
      </c>
      <c r="E43" s="71"/>
      <c r="F43" s="66" t="s">
        <v>584</v>
      </c>
      <c r="G43" s="66" t="s">
        <v>598</v>
      </c>
      <c r="H43" s="68" t="s">
        <v>586</v>
      </c>
      <c r="I43" s="56"/>
      <c r="J43" s="56"/>
      <c r="K43" s="56"/>
    </row>
    <row r="44" s="51" customFormat="1" ht="24.95" customHeight="1" spans="1:11">
      <c r="A44" s="54"/>
      <c r="B44" s="69"/>
      <c r="C44" s="70"/>
      <c r="D44" s="66" t="s">
        <v>629</v>
      </c>
      <c r="E44" s="71"/>
      <c r="F44" s="66" t="s">
        <v>584</v>
      </c>
      <c r="G44" s="66" t="s">
        <v>598</v>
      </c>
      <c r="H44" s="68" t="s">
        <v>586</v>
      </c>
      <c r="I44" s="56"/>
      <c r="J44" s="56"/>
      <c r="K44" s="56"/>
    </row>
    <row r="45" s="51" customFormat="1" ht="24.95" customHeight="1" spans="1:11">
      <c r="A45" s="54"/>
      <c r="B45" s="69"/>
      <c r="C45" s="70"/>
      <c r="D45" s="66" t="s">
        <v>630</v>
      </c>
      <c r="E45" s="71"/>
      <c r="F45" s="66" t="s">
        <v>584</v>
      </c>
      <c r="G45" s="66" t="s">
        <v>631</v>
      </c>
      <c r="H45" s="68" t="s">
        <v>586</v>
      </c>
      <c r="I45" s="56"/>
      <c r="J45" s="56"/>
      <c r="K45" s="56"/>
    </row>
    <row r="46" s="51" customFormat="1" ht="24.95" customHeight="1" spans="1:11">
      <c r="A46" s="54"/>
      <c r="B46" s="69"/>
      <c r="C46" s="70"/>
      <c r="D46" s="66" t="s">
        <v>621</v>
      </c>
      <c r="E46" s="71"/>
      <c r="F46" s="66" t="s">
        <v>584</v>
      </c>
      <c r="G46" s="66" t="s">
        <v>632</v>
      </c>
      <c r="H46" s="68" t="s">
        <v>586</v>
      </c>
      <c r="I46" s="56"/>
      <c r="J46" s="56"/>
      <c r="K46" s="56"/>
    </row>
    <row r="47" s="51" customFormat="1" ht="24.95" customHeight="1" spans="1:11">
      <c r="A47" s="54"/>
      <c r="B47" s="72"/>
      <c r="C47" s="73"/>
      <c r="D47" s="66" t="s">
        <v>633</v>
      </c>
      <c r="E47" s="71"/>
      <c r="F47" s="66" t="s">
        <v>588</v>
      </c>
      <c r="G47" s="66" t="s">
        <v>634</v>
      </c>
      <c r="H47" s="68" t="s">
        <v>586</v>
      </c>
      <c r="I47" s="56"/>
      <c r="J47" s="56"/>
      <c r="K47" s="56"/>
    </row>
    <row r="48" s="51" customFormat="1" ht="24.95" customHeight="1" spans="1:11">
      <c r="A48" s="54"/>
      <c r="B48" s="54" t="s">
        <v>635</v>
      </c>
      <c r="C48" s="54"/>
      <c r="D48" s="55"/>
      <c r="E48" s="71"/>
      <c r="F48" s="56"/>
      <c r="G48" s="56"/>
      <c r="H48" s="68"/>
      <c r="I48" s="56"/>
      <c r="J48" s="56"/>
      <c r="K48" s="56"/>
    </row>
    <row r="49" s="51" customFormat="1" ht="24.95" customHeight="1" spans="1:11">
      <c r="A49" s="54" t="s">
        <v>636</v>
      </c>
      <c r="B49" s="74" t="s">
        <v>637</v>
      </c>
      <c r="C49" s="74"/>
      <c r="D49" s="55"/>
      <c r="E49" s="71"/>
      <c r="F49" s="55"/>
      <c r="G49" s="55"/>
      <c r="H49" s="68"/>
      <c r="I49" s="56"/>
      <c r="J49" s="56"/>
      <c r="K49" s="56"/>
    </row>
    <row r="50" s="51" customFormat="1" ht="84" customHeight="1" spans="1:11">
      <c r="A50" s="54"/>
      <c r="B50" s="75" t="s">
        <v>638</v>
      </c>
      <c r="C50" s="76"/>
      <c r="D50" s="66" t="s">
        <v>639</v>
      </c>
      <c r="E50" s="71"/>
      <c r="F50" s="66" t="s">
        <v>588</v>
      </c>
      <c r="G50" s="66" t="s">
        <v>640</v>
      </c>
      <c r="H50" s="68" t="s">
        <v>586</v>
      </c>
      <c r="I50" s="56"/>
      <c r="J50" s="56"/>
      <c r="K50" s="56"/>
    </row>
    <row r="51" s="51" customFormat="1" ht="24.95" customHeight="1" spans="1:11">
      <c r="A51" s="54"/>
      <c r="B51" s="77"/>
      <c r="C51" s="78"/>
      <c r="D51" s="66" t="s">
        <v>641</v>
      </c>
      <c r="E51" s="71"/>
      <c r="F51" s="66" t="s">
        <v>588</v>
      </c>
      <c r="G51" s="66" t="s">
        <v>610</v>
      </c>
      <c r="H51" s="68" t="s">
        <v>586</v>
      </c>
      <c r="I51" s="56"/>
      <c r="J51" s="56"/>
      <c r="K51" s="56"/>
    </row>
    <row r="52" s="51" customFormat="1" ht="54" customHeight="1" spans="1:11">
      <c r="A52" s="54"/>
      <c r="B52" s="77"/>
      <c r="C52" s="78"/>
      <c r="D52" s="66" t="s">
        <v>642</v>
      </c>
      <c r="E52" s="71"/>
      <c r="F52" s="66" t="s">
        <v>588</v>
      </c>
      <c r="G52" s="66" t="s">
        <v>610</v>
      </c>
      <c r="H52" s="68" t="s">
        <v>586</v>
      </c>
      <c r="I52" s="56"/>
      <c r="J52" s="56"/>
      <c r="K52" s="56"/>
    </row>
    <row r="53" s="51" customFormat="1" ht="63" customHeight="1" spans="1:11">
      <c r="A53" s="54"/>
      <c r="B53" s="77"/>
      <c r="C53" s="78"/>
      <c r="D53" s="66" t="s">
        <v>643</v>
      </c>
      <c r="E53" s="71"/>
      <c r="F53" s="66" t="s">
        <v>588</v>
      </c>
      <c r="G53" s="66" t="s">
        <v>610</v>
      </c>
      <c r="H53" s="68" t="s">
        <v>586</v>
      </c>
      <c r="I53" s="56"/>
      <c r="J53" s="56"/>
      <c r="K53" s="56"/>
    </row>
    <row r="54" s="51" customFormat="1" ht="60" customHeight="1" spans="1:11">
      <c r="A54" s="54"/>
      <c r="B54" s="77"/>
      <c r="C54" s="78"/>
      <c r="D54" s="66" t="s">
        <v>644</v>
      </c>
      <c r="E54" s="71"/>
      <c r="F54" s="66" t="s">
        <v>588</v>
      </c>
      <c r="G54" s="66" t="s">
        <v>613</v>
      </c>
      <c r="H54" s="68" t="s">
        <v>586</v>
      </c>
      <c r="I54" s="56"/>
      <c r="J54" s="56"/>
      <c r="K54" s="56"/>
    </row>
    <row r="55" s="51" customFormat="1" ht="54" customHeight="1" spans="1:11">
      <c r="A55" s="54"/>
      <c r="B55" s="77"/>
      <c r="C55" s="78"/>
      <c r="D55" s="66" t="s">
        <v>645</v>
      </c>
      <c r="E55" s="71"/>
      <c r="F55" s="66" t="s">
        <v>584</v>
      </c>
      <c r="G55" s="66" t="s">
        <v>610</v>
      </c>
      <c r="H55" s="68" t="s">
        <v>586</v>
      </c>
      <c r="I55" s="56"/>
      <c r="J55" s="56"/>
      <c r="K55" s="56"/>
    </row>
    <row r="56" s="51" customFormat="1" ht="65.1" customHeight="1" spans="1:11">
      <c r="A56" s="54"/>
      <c r="B56" s="77"/>
      <c r="C56" s="78"/>
      <c r="D56" s="66" t="s">
        <v>646</v>
      </c>
      <c r="E56" s="71"/>
      <c r="F56" s="66" t="s">
        <v>588</v>
      </c>
      <c r="G56" s="66" t="s">
        <v>616</v>
      </c>
      <c r="H56" s="68" t="s">
        <v>586</v>
      </c>
      <c r="I56" s="56"/>
      <c r="J56" s="56"/>
      <c r="K56" s="56"/>
    </row>
    <row r="57" s="51" customFormat="1" ht="36" customHeight="1" spans="1:11">
      <c r="A57" s="54"/>
      <c r="B57" s="77"/>
      <c r="C57" s="78"/>
      <c r="D57" s="66" t="s">
        <v>647</v>
      </c>
      <c r="E57" s="71"/>
      <c r="F57" s="66" t="s">
        <v>588</v>
      </c>
      <c r="G57" s="66" t="s">
        <v>610</v>
      </c>
      <c r="H57" s="68" t="s">
        <v>586</v>
      </c>
      <c r="I57" s="56"/>
      <c r="J57" s="56"/>
      <c r="K57" s="56"/>
    </row>
    <row r="58" s="51" customFormat="1" ht="24.95" customHeight="1" spans="1:11">
      <c r="A58" s="54"/>
      <c r="B58" s="77"/>
      <c r="C58" s="78"/>
      <c r="D58" s="66" t="s">
        <v>648</v>
      </c>
      <c r="E58" s="71"/>
      <c r="F58" s="66" t="s">
        <v>588</v>
      </c>
      <c r="G58" s="66" t="s">
        <v>598</v>
      </c>
      <c r="H58" s="68" t="s">
        <v>586</v>
      </c>
      <c r="I58" s="56"/>
      <c r="J58" s="56"/>
      <c r="K58" s="56"/>
    </row>
    <row r="59" s="51" customFormat="1" ht="48" customHeight="1" spans="1:11">
      <c r="A59" s="54"/>
      <c r="B59" s="77"/>
      <c r="C59" s="78"/>
      <c r="D59" s="66" t="s">
        <v>649</v>
      </c>
      <c r="E59" s="71"/>
      <c r="F59" s="66" t="s">
        <v>584</v>
      </c>
      <c r="G59" s="66" t="s">
        <v>631</v>
      </c>
      <c r="H59" s="68" t="s">
        <v>586</v>
      </c>
      <c r="I59" s="56"/>
      <c r="J59" s="56"/>
      <c r="K59" s="56"/>
    </row>
    <row r="60" s="51" customFormat="1" ht="45.95" customHeight="1" spans="1:11">
      <c r="A60" s="54"/>
      <c r="B60" s="77"/>
      <c r="C60" s="78"/>
      <c r="D60" s="66" t="s">
        <v>650</v>
      </c>
      <c r="E60" s="71"/>
      <c r="F60" s="66" t="s">
        <v>584</v>
      </c>
      <c r="G60" s="66" t="s">
        <v>651</v>
      </c>
      <c r="H60" s="68" t="s">
        <v>586</v>
      </c>
      <c r="I60" s="56"/>
      <c r="J60" s="56"/>
      <c r="K60" s="56"/>
    </row>
    <row r="61" s="51" customFormat="1" ht="24.95" customHeight="1" spans="1:11">
      <c r="A61" s="54"/>
      <c r="B61" s="77"/>
      <c r="C61" s="78"/>
      <c r="D61" s="66" t="s">
        <v>652</v>
      </c>
      <c r="E61" s="71"/>
      <c r="F61" s="66" t="s">
        <v>584</v>
      </c>
      <c r="G61" s="66" t="s">
        <v>610</v>
      </c>
      <c r="H61" s="68" t="s">
        <v>586</v>
      </c>
      <c r="I61" s="56"/>
      <c r="J61" s="56"/>
      <c r="K61" s="56"/>
    </row>
    <row r="62" s="51" customFormat="1" ht="24.95" customHeight="1" spans="1:11">
      <c r="A62" s="54"/>
      <c r="B62" s="77"/>
      <c r="C62" s="78"/>
      <c r="D62" s="66" t="s">
        <v>653</v>
      </c>
      <c r="E62" s="71"/>
      <c r="F62" s="66" t="s">
        <v>584</v>
      </c>
      <c r="G62" s="66" t="s">
        <v>631</v>
      </c>
      <c r="H62" s="68" t="s">
        <v>586</v>
      </c>
      <c r="I62" s="56"/>
      <c r="J62" s="56"/>
      <c r="K62" s="56"/>
    </row>
    <row r="63" s="51" customFormat="1" ht="24.95" customHeight="1" spans="1:11">
      <c r="A63" s="54"/>
      <c r="B63" s="77"/>
      <c r="C63" s="78"/>
      <c r="D63" s="66" t="s">
        <v>654</v>
      </c>
      <c r="E63" s="71"/>
      <c r="F63" s="66" t="s">
        <v>584</v>
      </c>
      <c r="G63" s="66" t="s">
        <v>631</v>
      </c>
      <c r="H63" s="68" t="s">
        <v>586</v>
      </c>
      <c r="I63" s="56"/>
      <c r="J63" s="56"/>
      <c r="K63" s="56"/>
    </row>
    <row r="64" s="51" customFormat="1" ht="24.95" customHeight="1" spans="1:11">
      <c r="A64" s="54"/>
      <c r="B64" s="77"/>
      <c r="C64" s="78"/>
      <c r="D64" s="66" t="s">
        <v>655</v>
      </c>
      <c r="E64" s="71"/>
      <c r="F64" s="66" t="s">
        <v>584</v>
      </c>
      <c r="G64" s="66" t="s">
        <v>656</v>
      </c>
      <c r="H64" s="68" t="s">
        <v>586</v>
      </c>
      <c r="I64" s="56"/>
      <c r="J64" s="56"/>
      <c r="K64" s="56"/>
    </row>
    <row r="65" s="51" customFormat="1" ht="24.95" customHeight="1" spans="1:11">
      <c r="A65" s="54"/>
      <c r="B65" s="77"/>
      <c r="C65" s="78"/>
      <c r="D65" s="66" t="s">
        <v>657</v>
      </c>
      <c r="E65" s="71"/>
      <c r="F65" s="66" t="s">
        <v>588</v>
      </c>
      <c r="G65" s="66" t="s">
        <v>658</v>
      </c>
      <c r="H65" s="68" t="s">
        <v>586</v>
      </c>
      <c r="I65" s="56"/>
      <c r="J65" s="56"/>
      <c r="K65" s="56"/>
    </row>
    <row r="66" s="51" customFormat="1" ht="24.95" customHeight="1" spans="1:11">
      <c r="A66" s="54"/>
      <c r="B66" s="77"/>
      <c r="C66" s="78"/>
      <c r="D66" s="66" t="s">
        <v>659</v>
      </c>
      <c r="E66" s="71"/>
      <c r="F66" s="66" t="s">
        <v>588</v>
      </c>
      <c r="G66" s="66" t="s">
        <v>651</v>
      </c>
      <c r="H66" s="68" t="s">
        <v>586</v>
      </c>
      <c r="I66" s="56"/>
      <c r="J66" s="56"/>
      <c r="K66" s="56"/>
    </row>
    <row r="67" s="51" customFormat="1" ht="39" customHeight="1" spans="1:11">
      <c r="A67" s="54"/>
      <c r="B67" s="77"/>
      <c r="C67" s="78"/>
      <c r="D67" s="66" t="s">
        <v>660</v>
      </c>
      <c r="E67" s="71"/>
      <c r="F67" s="66" t="s">
        <v>588</v>
      </c>
      <c r="G67" s="66" t="s">
        <v>661</v>
      </c>
      <c r="H67" s="68" t="s">
        <v>586</v>
      </c>
      <c r="I67" s="56"/>
      <c r="J67" s="56"/>
      <c r="K67" s="56"/>
    </row>
    <row r="68" s="51" customFormat="1" ht="24.95" customHeight="1" spans="1:11">
      <c r="A68" s="54"/>
      <c r="B68" s="79"/>
      <c r="C68" s="80"/>
      <c r="D68" s="66" t="s">
        <v>662</v>
      </c>
      <c r="E68" s="71"/>
      <c r="F68" s="66" t="s">
        <v>588</v>
      </c>
      <c r="G68" s="66" t="s">
        <v>610</v>
      </c>
      <c r="H68" s="68" t="s">
        <v>586</v>
      </c>
      <c r="I68" s="56"/>
      <c r="J68" s="56"/>
      <c r="K68" s="56"/>
    </row>
    <row r="69" s="51" customFormat="1" ht="24.95" customHeight="1" spans="1:11">
      <c r="A69" s="54"/>
      <c r="B69" s="74" t="s">
        <v>663</v>
      </c>
      <c r="C69" s="74"/>
      <c r="D69" s="55"/>
      <c r="E69" s="71"/>
      <c r="F69" s="55"/>
      <c r="G69" s="55"/>
      <c r="H69" s="68"/>
      <c r="I69" s="56"/>
      <c r="J69" s="56"/>
      <c r="K69" s="56"/>
    </row>
    <row r="70" s="51" customFormat="1" ht="24.95" customHeight="1" spans="1:11">
      <c r="A70" s="54"/>
      <c r="B70" s="74" t="s">
        <v>664</v>
      </c>
      <c r="C70" s="74"/>
      <c r="D70" s="55"/>
      <c r="E70" s="71"/>
      <c r="F70" s="55"/>
      <c r="G70" s="55"/>
      <c r="H70" s="68"/>
      <c r="I70" s="56"/>
      <c r="J70" s="56"/>
      <c r="K70" s="56"/>
    </row>
    <row r="71" s="51" customFormat="1" ht="24.95" customHeight="1" spans="1:11">
      <c r="A71" s="81" t="s">
        <v>665</v>
      </c>
      <c r="B71" s="75" t="s">
        <v>666</v>
      </c>
      <c r="C71" s="76"/>
      <c r="D71" s="66" t="s">
        <v>667</v>
      </c>
      <c r="E71" s="71"/>
      <c r="F71" s="66" t="s">
        <v>622</v>
      </c>
      <c r="G71" s="66" t="s">
        <v>668</v>
      </c>
      <c r="H71" s="68" t="s">
        <v>586</v>
      </c>
      <c r="I71" s="56"/>
      <c r="J71" s="56"/>
      <c r="K71" s="56"/>
    </row>
    <row r="72" s="51" customFormat="1" ht="33" customHeight="1" spans="1:11">
      <c r="A72" s="82"/>
      <c r="B72" s="77"/>
      <c r="C72" s="78"/>
      <c r="D72" s="66" t="s">
        <v>669</v>
      </c>
      <c r="E72" s="71"/>
      <c r="F72" s="66" t="s">
        <v>584</v>
      </c>
      <c r="G72" s="66" t="s">
        <v>670</v>
      </c>
      <c r="H72" s="68" t="s">
        <v>586</v>
      </c>
      <c r="I72" s="56"/>
      <c r="J72" s="56"/>
      <c r="K72" s="56"/>
    </row>
    <row r="73" s="51" customFormat="1" ht="24.95" customHeight="1" spans="1:11">
      <c r="A73" s="82"/>
      <c r="B73" s="77"/>
      <c r="C73" s="78"/>
      <c r="D73" s="66" t="s">
        <v>671</v>
      </c>
      <c r="E73" s="71"/>
      <c r="F73" s="66" t="s">
        <v>588</v>
      </c>
      <c r="G73" s="66" t="s">
        <v>610</v>
      </c>
      <c r="H73" s="68" t="s">
        <v>586</v>
      </c>
      <c r="I73" s="56"/>
      <c r="J73" s="56"/>
      <c r="K73" s="56"/>
    </row>
    <row r="74" s="51" customFormat="1" ht="24.95" customHeight="1" spans="1:11">
      <c r="A74" s="82"/>
      <c r="B74" s="77"/>
      <c r="C74" s="78"/>
      <c r="D74" s="66" t="s">
        <v>672</v>
      </c>
      <c r="E74" s="71"/>
      <c r="F74" s="66" t="s">
        <v>588</v>
      </c>
      <c r="G74" s="66" t="s">
        <v>631</v>
      </c>
      <c r="H74" s="68" t="s">
        <v>586</v>
      </c>
      <c r="I74" s="56"/>
      <c r="J74" s="56"/>
      <c r="K74" s="56"/>
    </row>
    <row r="75" s="51" customFormat="1" ht="24.95" customHeight="1" spans="1:11">
      <c r="A75" s="82"/>
      <c r="B75" s="77"/>
      <c r="C75" s="78"/>
      <c r="D75" s="66" t="s">
        <v>672</v>
      </c>
      <c r="E75" s="71"/>
      <c r="F75" s="66" t="s">
        <v>588</v>
      </c>
      <c r="G75" s="66" t="s">
        <v>610</v>
      </c>
      <c r="H75" s="68" t="s">
        <v>586</v>
      </c>
      <c r="I75" s="56"/>
      <c r="J75" s="56"/>
      <c r="K75" s="56"/>
    </row>
    <row r="76" s="51" customFormat="1" ht="24.95" customHeight="1" spans="1:11">
      <c r="A76" s="82"/>
      <c r="B76" s="77"/>
      <c r="C76" s="78"/>
      <c r="D76" s="66" t="s">
        <v>673</v>
      </c>
      <c r="E76" s="71"/>
      <c r="F76" s="66" t="s">
        <v>588</v>
      </c>
      <c r="G76" s="66" t="s">
        <v>598</v>
      </c>
      <c r="H76" s="68" t="s">
        <v>586</v>
      </c>
      <c r="I76" s="56"/>
      <c r="J76" s="56"/>
      <c r="K76" s="56"/>
    </row>
    <row r="77" s="51" customFormat="1" ht="24.95" customHeight="1" spans="1:11">
      <c r="A77" s="82"/>
      <c r="B77" s="77"/>
      <c r="C77" s="78"/>
      <c r="D77" s="66" t="s">
        <v>674</v>
      </c>
      <c r="E77" s="71"/>
      <c r="F77" s="66" t="s">
        <v>588</v>
      </c>
      <c r="G77" s="66" t="s">
        <v>598</v>
      </c>
      <c r="H77" s="68" t="s">
        <v>586</v>
      </c>
      <c r="I77" s="56"/>
      <c r="J77" s="56"/>
      <c r="K77" s="56"/>
    </row>
    <row r="78" s="51" customFormat="1" ht="24.95" customHeight="1" spans="1:11">
      <c r="A78" s="82"/>
      <c r="B78" s="77"/>
      <c r="C78" s="78"/>
      <c r="D78" s="66" t="s">
        <v>672</v>
      </c>
      <c r="E78" s="71"/>
      <c r="F78" s="66" t="s">
        <v>588</v>
      </c>
      <c r="G78" s="66" t="s">
        <v>616</v>
      </c>
      <c r="H78" s="68" t="s">
        <v>586</v>
      </c>
      <c r="I78" s="56"/>
      <c r="J78" s="56"/>
      <c r="K78" s="56"/>
    </row>
    <row r="79" s="51" customFormat="1" ht="36" customHeight="1" spans="1:11">
      <c r="A79" s="82"/>
      <c r="B79" s="77"/>
      <c r="C79" s="78"/>
      <c r="D79" s="66" t="s">
        <v>675</v>
      </c>
      <c r="E79" s="71"/>
      <c r="F79" s="66" t="s">
        <v>588</v>
      </c>
      <c r="G79" s="66" t="s">
        <v>631</v>
      </c>
      <c r="H79" s="68" t="s">
        <v>586</v>
      </c>
      <c r="I79" s="56"/>
      <c r="J79" s="56"/>
      <c r="K79" s="56"/>
    </row>
    <row r="80" s="51" customFormat="1" ht="24.95" customHeight="1" spans="1:11">
      <c r="A80" s="82"/>
      <c r="B80" s="77"/>
      <c r="C80" s="78"/>
      <c r="D80" s="66" t="s">
        <v>676</v>
      </c>
      <c r="E80" s="71"/>
      <c r="F80" s="66" t="s">
        <v>588</v>
      </c>
      <c r="G80" s="66" t="s">
        <v>631</v>
      </c>
      <c r="H80" s="68" t="s">
        <v>586</v>
      </c>
      <c r="I80" s="56"/>
      <c r="J80" s="56"/>
      <c r="K80" s="56"/>
    </row>
    <row r="81" s="51" customFormat="1" ht="39" customHeight="1" spans="1:11">
      <c r="A81" s="82"/>
      <c r="B81" s="77"/>
      <c r="C81" s="78"/>
      <c r="D81" s="66" t="s">
        <v>677</v>
      </c>
      <c r="E81" s="71"/>
      <c r="F81" s="66" t="s">
        <v>588</v>
      </c>
      <c r="G81" s="66" t="s">
        <v>631</v>
      </c>
      <c r="H81" s="68" t="s">
        <v>586</v>
      </c>
      <c r="I81" s="56"/>
      <c r="J81" s="56"/>
      <c r="K81" s="56"/>
    </row>
    <row r="82" s="51" customFormat="1" ht="24.95" customHeight="1" spans="1:11">
      <c r="A82" s="82"/>
      <c r="B82" s="77"/>
      <c r="C82" s="78"/>
      <c r="D82" s="66" t="s">
        <v>678</v>
      </c>
      <c r="E82" s="71"/>
      <c r="F82" s="66" t="s">
        <v>584</v>
      </c>
      <c r="G82" s="66" t="s">
        <v>610</v>
      </c>
      <c r="H82" s="68" t="s">
        <v>586</v>
      </c>
      <c r="I82" s="56"/>
      <c r="J82" s="56"/>
      <c r="K82" s="56"/>
    </row>
    <row r="83" s="51" customFormat="1" ht="24.95" customHeight="1" spans="1:11">
      <c r="A83" s="82"/>
      <c r="B83" s="77"/>
      <c r="C83" s="78"/>
      <c r="D83" s="66" t="s">
        <v>679</v>
      </c>
      <c r="E83" s="71"/>
      <c r="F83" s="66" t="s">
        <v>584</v>
      </c>
      <c r="G83" s="66" t="s">
        <v>631</v>
      </c>
      <c r="H83" s="68" t="s">
        <v>586</v>
      </c>
      <c r="I83" s="56"/>
      <c r="J83" s="56"/>
      <c r="K83" s="56"/>
    </row>
    <row r="84" s="51" customFormat="1" ht="24.95" customHeight="1" spans="1:11">
      <c r="A84" s="82"/>
      <c r="B84" s="77"/>
      <c r="C84" s="78"/>
      <c r="D84" s="66" t="s">
        <v>680</v>
      </c>
      <c r="E84" s="71"/>
      <c r="F84" s="66" t="s">
        <v>584</v>
      </c>
      <c r="G84" s="66" t="s">
        <v>631</v>
      </c>
      <c r="H84" s="68" t="s">
        <v>586</v>
      </c>
      <c r="I84" s="56"/>
      <c r="J84" s="56"/>
      <c r="K84" s="56"/>
    </row>
    <row r="85" s="51" customFormat="1" ht="33" customHeight="1" spans="1:11">
      <c r="A85" s="83"/>
      <c r="B85" s="79"/>
      <c r="C85" s="80"/>
      <c r="D85" s="66" t="s">
        <v>681</v>
      </c>
      <c r="E85" s="84"/>
      <c r="F85" s="66" t="s">
        <v>588</v>
      </c>
      <c r="G85" s="66" t="s">
        <v>631</v>
      </c>
      <c r="H85" s="68" t="s">
        <v>586</v>
      </c>
      <c r="I85" s="56"/>
      <c r="J85" s="56"/>
      <c r="K85" s="56"/>
    </row>
    <row r="86" s="51" customFormat="1" ht="24.95" customHeight="1" spans="1:11">
      <c r="A86" s="56" t="s">
        <v>682</v>
      </c>
      <c r="B86" s="56" t="s">
        <v>544</v>
      </c>
      <c r="C86" s="56"/>
      <c r="D86" s="56"/>
      <c r="E86" s="56"/>
      <c r="F86" s="56"/>
      <c r="G86" s="56"/>
      <c r="H86" s="56"/>
      <c r="I86" s="56"/>
      <c r="J86" s="56"/>
      <c r="K86" s="56"/>
    </row>
    <row r="87" s="52" customFormat="1" ht="24.95" customHeight="1" spans="1:11">
      <c r="A87" s="85" t="s">
        <v>683</v>
      </c>
      <c r="B87" s="85"/>
      <c r="C87" s="85"/>
      <c r="D87" s="85"/>
      <c r="E87" s="85"/>
      <c r="F87" s="85"/>
      <c r="G87" s="85"/>
      <c r="H87" s="85"/>
      <c r="I87" s="85"/>
      <c r="J87" s="85"/>
      <c r="K87" s="85"/>
    </row>
    <row r="88" s="52" customFormat="1" ht="24.95" customHeight="1" spans="1:11">
      <c r="A88" s="85" t="s">
        <v>684</v>
      </c>
      <c r="B88" s="85"/>
      <c r="C88" s="85"/>
      <c r="D88" s="85"/>
      <c r="E88" s="85"/>
      <c r="F88" s="85"/>
      <c r="G88" s="85"/>
      <c r="H88" s="85"/>
      <c r="I88" s="85"/>
      <c r="J88" s="85"/>
      <c r="K88" s="85"/>
    </row>
  </sheetData>
  <mergeCells count="113">
    <mergeCell ref="A1:K1"/>
    <mergeCell ref="A3:K3"/>
    <mergeCell ref="B8:D8"/>
    <mergeCell ref="C9:D9"/>
    <mergeCell ref="C10:D10"/>
    <mergeCell ref="C11:D11"/>
    <mergeCell ref="C12:D12"/>
    <mergeCell ref="C13:D13"/>
    <mergeCell ref="A17:K17"/>
    <mergeCell ref="A18:D18"/>
    <mergeCell ref="B19:C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 ref="I46:K46"/>
    <mergeCell ref="I47:K47"/>
    <mergeCell ref="B48:C48"/>
    <mergeCell ref="I48:K48"/>
    <mergeCell ref="B49:C49"/>
    <mergeCell ref="I49:K49"/>
    <mergeCell ref="I50:K50"/>
    <mergeCell ref="I51:K51"/>
    <mergeCell ref="I52:K52"/>
    <mergeCell ref="I53:K53"/>
    <mergeCell ref="I54:K54"/>
    <mergeCell ref="I55:K55"/>
    <mergeCell ref="I56:K56"/>
    <mergeCell ref="I57:K57"/>
    <mergeCell ref="I58:K58"/>
    <mergeCell ref="I59:K59"/>
    <mergeCell ref="I60:K60"/>
    <mergeCell ref="I61:K61"/>
    <mergeCell ref="I62:K62"/>
    <mergeCell ref="I63:K63"/>
    <mergeCell ref="I64:K64"/>
    <mergeCell ref="I65:K65"/>
    <mergeCell ref="I66:K66"/>
    <mergeCell ref="I67:K67"/>
    <mergeCell ref="I68:K68"/>
    <mergeCell ref="B69:C69"/>
    <mergeCell ref="I69:K69"/>
    <mergeCell ref="B70:C70"/>
    <mergeCell ref="I70:K70"/>
    <mergeCell ref="I71:K71"/>
    <mergeCell ref="I72:K72"/>
    <mergeCell ref="I73:K73"/>
    <mergeCell ref="I74:K74"/>
    <mergeCell ref="I75:K75"/>
    <mergeCell ref="I76:K76"/>
    <mergeCell ref="I77:K77"/>
    <mergeCell ref="I78:K78"/>
    <mergeCell ref="I79:K79"/>
    <mergeCell ref="I80:K80"/>
    <mergeCell ref="I81:K81"/>
    <mergeCell ref="I82:K82"/>
    <mergeCell ref="I83:K83"/>
    <mergeCell ref="I84:K84"/>
    <mergeCell ref="I85:K85"/>
    <mergeCell ref="B86:K86"/>
    <mergeCell ref="A87:K87"/>
    <mergeCell ref="A88:K88"/>
    <mergeCell ref="A4:A5"/>
    <mergeCell ref="A6:A13"/>
    <mergeCell ref="A14:A16"/>
    <mergeCell ref="A20:A48"/>
    <mergeCell ref="A49:A70"/>
    <mergeCell ref="A71:A85"/>
    <mergeCell ref="B10:B13"/>
    <mergeCell ref="E6:E7"/>
    <mergeCell ref="E18:E19"/>
    <mergeCell ref="E20:E85"/>
    <mergeCell ref="F6:F7"/>
    <mergeCell ref="F18:F19"/>
    <mergeCell ref="G6:G7"/>
    <mergeCell ref="G18:G19"/>
    <mergeCell ref="H6:H7"/>
    <mergeCell ref="H18:H19"/>
    <mergeCell ref="I6:I7"/>
    <mergeCell ref="J6:J7"/>
    <mergeCell ref="K6:K7"/>
    <mergeCell ref="K8:K13"/>
    <mergeCell ref="B32:C42"/>
    <mergeCell ref="B43:C47"/>
    <mergeCell ref="B50:C68"/>
    <mergeCell ref="B71:C85"/>
    <mergeCell ref="B14:K16"/>
    <mergeCell ref="I18:K19"/>
    <mergeCell ref="B20:C31"/>
    <mergeCell ref="B4:K5"/>
    <mergeCell ref="B6:D7"/>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K27" sqref="K27"/>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686</v>
      </c>
    </row>
    <row r="3" s="1" customFormat="1" ht="24.95" customHeight="1" spans="1:256">
      <c r="A3" s="6" t="s">
        <v>687</v>
      </c>
      <c r="B3" s="6"/>
      <c r="C3" s="7" t="s">
        <v>688</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270300</v>
      </c>
      <c r="E6" s="10">
        <f t="shared" si="0"/>
        <v>270300</v>
      </c>
      <c r="F6" s="10">
        <f t="shared" si="0"/>
        <v>269903</v>
      </c>
      <c r="G6" s="6">
        <v>10</v>
      </c>
      <c r="H6" s="11">
        <f>F6/E6</f>
        <v>0.998531261561228</v>
      </c>
      <c r="I6" s="10">
        <f>H6*G6</f>
        <v>9.98531261561228</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270300</v>
      </c>
      <c r="E8" s="12">
        <v>270300</v>
      </c>
      <c r="F8" s="12">
        <v>269903</v>
      </c>
      <c r="G8" s="13" t="s">
        <v>469</v>
      </c>
      <c r="H8" s="11">
        <f>F8/E8</f>
        <v>0.998531261561228</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66.95"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29.1" customHeight="1" spans="1:256">
      <c r="A14" s="27" t="s">
        <v>580</v>
      </c>
      <c r="B14" s="28" t="s">
        <v>581</v>
      </c>
      <c r="C14" s="29" t="s">
        <v>704</v>
      </c>
      <c r="D14" s="156" t="s">
        <v>583</v>
      </c>
      <c r="E14" s="157" t="s">
        <v>705</v>
      </c>
      <c r="F14" s="32" t="s">
        <v>706</v>
      </c>
      <c r="G14" s="32" t="s">
        <v>586</v>
      </c>
      <c r="H14" s="32">
        <v>50</v>
      </c>
      <c r="I14" s="32">
        <v>50</v>
      </c>
      <c r="J14" s="32"/>
    </row>
    <row r="15" ht="24.95" customHeight="1" spans="1:256">
      <c r="A15" s="27"/>
      <c r="B15" s="28" t="s">
        <v>608</v>
      </c>
      <c r="C15" s="29"/>
      <c r="D15" s="33"/>
      <c r="E15" s="13"/>
      <c r="F15" s="32"/>
      <c r="G15" s="34"/>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32.1" customHeight="1" spans="1:10">
      <c r="A19" s="27"/>
      <c r="B19" s="27" t="s">
        <v>708</v>
      </c>
      <c r="C19" s="29" t="s">
        <v>709</v>
      </c>
      <c r="D19" s="33"/>
      <c r="E19" s="13"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3" customHeight="1" spans="1:10">
      <c r="A22" s="37" t="s">
        <v>665</v>
      </c>
      <c r="B22" s="38" t="s">
        <v>666</v>
      </c>
      <c r="C22" s="29" t="s">
        <v>712</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99.9853126156123</v>
      </c>
      <c r="C24" s="41"/>
      <c r="D24" s="41"/>
      <c r="E24" s="41"/>
      <c r="F24" s="41"/>
      <c r="G24" s="41"/>
      <c r="H24" s="42"/>
      <c r="I24" s="43">
        <f>SUM(I14:I22)+I6</f>
        <v>99.9853126156123</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9" sqref="M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722</v>
      </c>
    </row>
    <row r="3" s="1" customFormat="1" ht="24.95" customHeight="1" spans="1:256">
      <c r="A3" s="6" t="s">
        <v>687</v>
      </c>
      <c r="B3" s="6"/>
      <c r="C3" s="7" t="s">
        <v>723</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198000</v>
      </c>
      <c r="E6" s="10">
        <f t="shared" si="0"/>
        <v>198000</v>
      </c>
      <c r="F6" s="10">
        <f t="shared" si="0"/>
        <v>196210</v>
      </c>
      <c r="G6" s="6">
        <v>10</v>
      </c>
      <c r="H6" s="11">
        <f>F6/E6</f>
        <v>0.990959595959596</v>
      </c>
      <c r="I6" s="10">
        <f>H6*G6</f>
        <v>9.90959595959596</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198000</v>
      </c>
      <c r="E8" s="12">
        <v>198000</v>
      </c>
      <c r="F8" s="12">
        <v>196210</v>
      </c>
      <c r="G8" s="13" t="s">
        <v>469</v>
      </c>
      <c r="H8" s="11">
        <f>F8/E8</f>
        <v>0.990959595959596</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66.95"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24.95" customHeight="1" spans="1:256">
      <c r="A14" s="27" t="s">
        <v>580</v>
      </c>
      <c r="B14" s="28" t="s">
        <v>581</v>
      </c>
      <c r="C14" s="29" t="s">
        <v>704</v>
      </c>
      <c r="D14" s="156" t="s">
        <v>583</v>
      </c>
      <c r="E14" s="157" t="s">
        <v>705</v>
      </c>
      <c r="F14" s="32" t="s">
        <v>706</v>
      </c>
      <c r="G14" s="32" t="s">
        <v>586</v>
      </c>
      <c r="H14" s="32">
        <v>50</v>
      </c>
      <c r="I14" s="32">
        <v>50</v>
      </c>
      <c r="J14" s="32"/>
    </row>
    <row r="15" ht="24.95" customHeight="1" spans="1:256">
      <c r="A15" s="27"/>
      <c r="B15" s="28" t="s">
        <v>608</v>
      </c>
      <c r="C15" s="29"/>
      <c r="D15" s="33"/>
      <c r="E15" s="13"/>
      <c r="F15" s="32"/>
      <c r="G15" s="34"/>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709</v>
      </c>
      <c r="D19" s="33"/>
      <c r="E19" s="13"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712</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99.909595959596</v>
      </c>
      <c r="C24" s="41"/>
      <c r="D24" s="41"/>
      <c r="E24" s="41"/>
      <c r="F24" s="41"/>
      <c r="G24" s="41"/>
      <c r="H24" s="42"/>
      <c r="I24" s="43">
        <f>SUM(I14:I22)+I6</f>
        <v>99.909595959596</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724</v>
      </c>
    </row>
    <row r="3" s="1" customFormat="1" ht="24.95" customHeight="1" spans="1:256">
      <c r="A3" s="6" t="s">
        <v>687</v>
      </c>
      <c r="B3" s="6"/>
      <c r="C3" s="7" t="s">
        <v>725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850000</v>
      </c>
      <c r="E6" s="10">
        <f t="shared" si="0"/>
        <v>850000</v>
      </c>
      <c r="F6" s="10">
        <f t="shared" si="0"/>
        <v>729142.5</v>
      </c>
      <c r="G6" s="6">
        <v>10</v>
      </c>
      <c r="H6" s="11">
        <f>F6/E6</f>
        <v>0.857814705882353</v>
      </c>
      <c r="I6" s="10">
        <f>H6*G6</f>
        <v>8.57814705882353</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v>850000</v>
      </c>
      <c r="E7" s="12">
        <v>850000</v>
      </c>
      <c r="F7" s="12">
        <v>729142.5</v>
      </c>
      <c r="G7" s="6" t="s">
        <v>469</v>
      </c>
      <c r="H7" s="11">
        <f>F7/E7</f>
        <v>0.857814705882353</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50"/>
      <c r="E8" s="50"/>
      <c r="F8" s="50"/>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66.95" customHeight="1" spans="1:256">
      <c r="A11" s="6"/>
      <c r="B11" s="14" t="s">
        <v>726</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704</v>
      </c>
      <c r="D14" s="156" t="s">
        <v>583</v>
      </c>
      <c r="E14" s="157" t="s">
        <v>705</v>
      </c>
      <c r="F14" s="32" t="s">
        <v>706</v>
      </c>
      <c r="G14" s="32" t="s">
        <v>586</v>
      </c>
      <c r="H14" s="32">
        <v>16.66</v>
      </c>
      <c r="I14" s="32">
        <v>16.66</v>
      </c>
      <c r="J14" s="32"/>
    </row>
    <row r="15" ht="57" customHeight="1" spans="1:256">
      <c r="A15" s="27"/>
      <c r="B15" s="28" t="s">
        <v>608</v>
      </c>
      <c r="C15" s="29" t="s">
        <v>727</v>
      </c>
      <c r="D15" s="33"/>
      <c r="E15" s="13" t="s">
        <v>588</v>
      </c>
      <c r="F15" s="31">
        <v>1</v>
      </c>
      <c r="G15" s="34" t="s">
        <v>586</v>
      </c>
      <c r="H15" s="34">
        <v>16.67</v>
      </c>
      <c r="I15" s="34">
        <v>16.67</v>
      </c>
      <c r="J15" s="34"/>
    </row>
    <row r="16" ht="32.1" customHeight="1" spans="1:256">
      <c r="A16" s="27"/>
      <c r="B16" s="28" t="s">
        <v>627</v>
      </c>
      <c r="C16" s="29" t="s">
        <v>728</v>
      </c>
      <c r="D16" s="33"/>
      <c r="E16" s="13" t="s">
        <v>588</v>
      </c>
      <c r="F16" s="49">
        <v>45657</v>
      </c>
      <c r="G16" s="34" t="s">
        <v>586</v>
      </c>
      <c r="H16" s="34">
        <v>16.67</v>
      </c>
      <c r="I16" s="34">
        <v>16.67</v>
      </c>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709</v>
      </c>
      <c r="D19" s="33"/>
      <c r="E19" s="13"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712</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98.5781470588235</v>
      </c>
      <c r="C24" s="41"/>
      <c r="D24" s="41"/>
      <c r="E24" s="41"/>
      <c r="F24" s="41"/>
      <c r="G24" s="41"/>
      <c r="H24" s="42"/>
      <c r="I24" s="43">
        <f>SUM(I14:I22)+I6</f>
        <v>98.5781470588235</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729</v>
      </c>
    </row>
    <row r="3" s="1" customFormat="1" ht="24.95" customHeight="1" spans="1:256">
      <c r="A3" s="6" t="s">
        <v>687</v>
      </c>
      <c r="B3" s="6"/>
      <c r="C3" s="7" t="s">
        <v>730</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200000</v>
      </c>
      <c r="E6" s="10">
        <f t="shared" si="0"/>
        <v>200000</v>
      </c>
      <c r="F6" s="10">
        <f t="shared" si="0"/>
        <v>20365</v>
      </c>
      <c r="G6" s="6">
        <v>10</v>
      </c>
      <c r="H6" s="11">
        <f>F6/E6</f>
        <v>0.101825</v>
      </c>
      <c r="I6" s="10">
        <f>H6*G6</f>
        <v>1.01825</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200000</v>
      </c>
      <c r="E7" s="10">
        <v>200000</v>
      </c>
      <c r="F7" s="10">
        <v>20365</v>
      </c>
      <c r="G7" s="6" t="s">
        <v>469</v>
      </c>
      <c r="H7" s="11">
        <f>F7/E7</f>
        <v>0.101825</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50"/>
      <c r="E8" s="50"/>
      <c r="F8" s="50"/>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66.95" customHeight="1" spans="1:256">
      <c r="A11" s="6"/>
      <c r="B11" s="14" t="s">
        <v>731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582</v>
      </c>
      <c r="D14" s="156" t="s">
        <v>583</v>
      </c>
      <c r="E14" s="13" t="s">
        <v>584</v>
      </c>
      <c r="F14" s="32" t="s">
        <v>585</v>
      </c>
      <c r="G14" s="32" t="s">
        <v>586</v>
      </c>
      <c r="H14" s="32">
        <v>50</v>
      </c>
      <c r="I14" s="32">
        <v>50</v>
      </c>
      <c r="J14" s="32"/>
    </row>
    <row r="15" ht="33" customHeight="1" spans="1:256">
      <c r="A15" s="27"/>
      <c r="B15" s="28" t="s">
        <v>608</v>
      </c>
      <c r="C15" s="29"/>
      <c r="D15" s="33"/>
      <c r="E15" s="13"/>
      <c r="F15" s="31"/>
      <c r="G15" s="34"/>
      <c r="H15" s="34"/>
      <c r="I15" s="34"/>
      <c r="J15" s="34"/>
    </row>
    <row r="16" ht="32.1" customHeight="1" spans="1:256">
      <c r="A16" s="27"/>
      <c r="B16" s="28" t="s">
        <v>627</v>
      </c>
      <c r="C16" s="29"/>
      <c r="D16" s="33"/>
      <c r="E16" s="13"/>
      <c r="F16" s="49"/>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639</v>
      </c>
      <c r="D19" s="33"/>
      <c r="E19" s="13" t="s">
        <v>588</v>
      </c>
      <c r="F19" s="31" t="s">
        <v>732</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733</v>
      </c>
      <c r="D22" s="33"/>
      <c r="E22" s="30" t="s">
        <v>622</v>
      </c>
      <c r="F22" s="31" t="s">
        <v>734</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91.01825</v>
      </c>
      <c r="C24" s="41"/>
      <c r="D24" s="41"/>
      <c r="E24" s="41"/>
      <c r="F24" s="41"/>
      <c r="G24" s="41"/>
      <c r="H24" s="42"/>
      <c r="I24" s="43">
        <f>SUM(I14:I22)+I6</f>
        <v>91.01825</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735</v>
      </c>
    </row>
    <row r="3" s="1" customFormat="1" ht="24.95" customHeight="1" spans="1:256">
      <c r="A3" s="6" t="s">
        <v>687</v>
      </c>
      <c r="B3" s="6"/>
      <c r="C3" s="7" t="s">
        <v>736</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200000</v>
      </c>
      <c r="E6" s="10">
        <f t="shared" si="0"/>
        <v>200000</v>
      </c>
      <c r="F6" s="10">
        <f t="shared" si="0"/>
        <v>11328</v>
      </c>
      <c r="G6" s="6">
        <v>10</v>
      </c>
      <c r="H6" s="11">
        <f>F6/E6</f>
        <v>0.05664</v>
      </c>
      <c r="I6" s="10">
        <f>H6*G6</f>
        <v>0.5664</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200000</v>
      </c>
      <c r="E7" s="10">
        <v>200000</v>
      </c>
      <c r="F7" s="10">
        <v>11328</v>
      </c>
      <c r="G7" s="6" t="s">
        <v>469</v>
      </c>
      <c r="H7" s="11">
        <f>F7/E7</f>
        <v>0.05664</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114" customHeight="1" spans="1:256">
      <c r="A11" s="6"/>
      <c r="B11" s="14" t="s">
        <v>737</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738</v>
      </c>
      <c r="D14" s="156" t="s">
        <v>583</v>
      </c>
      <c r="E14" s="13" t="s">
        <v>584</v>
      </c>
      <c r="F14" s="32" t="s">
        <v>739</v>
      </c>
      <c r="G14" s="32" t="s">
        <v>586</v>
      </c>
      <c r="H14" s="32">
        <v>25</v>
      </c>
      <c r="I14" s="32">
        <v>25</v>
      </c>
      <c r="J14" s="32"/>
    </row>
    <row r="15" ht="98.1" customHeight="1" spans="1:256">
      <c r="A15" s="27"/>
      <c r="B15" s="28" t="s">
        <v>608</v>
      </c>
      <c r="C15" s="29" t="s">
        <v>614</v>
      </c>
      <c r="D15" s="33"/>
      <c r="E15" s="13" t="s">
        <v>588</v>
      </c>
      <c r="F15" s="31">
        <v>0.9</v>
      </c>
      <c r="G15" s="34" t="s">
        <v>586</v>
      </c>
      <c r="H15" s="32">
        <v>25</v>
      </c>
      <c r="I15" s="32">
        <v>25</v>
      </c>
      <c r="J15" s="34"/>
    </row>
    <row r="16" ht="32.1" customHeight="1" spans="1:256">
      <c r="A16" s="27"/>
      <c r="B16" s="28" t="s">
        <v>627</v>
      </c>
      <c r="C16" s="29"/>
      <c r="D16" s="33"/>
      <c r="E16" s="13"/>
      <c r="F16" s="49"/>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44.1" customHeight="1" spans="1:10">
      <c r="A19" s="27"/>
      <c r="B19" s="28" t="s">
        <v>708</v>
      </c>
      <c r="C19" s="29" t="s">
        <v>740</v>
      </c>
      <c r="D19" s="33"/>
      <c r="E19" s="13" t="s">
        <v>588</v>
      </c>
      <c r="F19" s="31">
        <v>0.9</v>
      </c>
      <c r="G19" s="34" t="s">
        <v>586</v>
      </c>
      <c r="H19" s="34">
        <v>15</v>
      </c>
      <c r="I19" s="34">
        <v>15</v>
      </c>
      <c r="J19" s="34"/>
    </row>
    <row r="20" ht="42" customHeight="1" spans="1:10">
      <c r="A20" s="27"/>
      <c r="B20" s="47"/>
      <c r="C20" s="29" t="s">
        <v>741</v>
      </c>
      <c r="D20" s="33"/>
      <c r="E20" s="13" t="s">
        <v>588</v>
      </c>
      <c r="F20" s="31">
        <v>0.9</v>
      </c>
      <c r="G20" s="34" t="s">
        <v>586</v>
      </c>
      <c r="H20" s="34">
        <v>15</v>
      </c>
      <c r="I20" s="34">
        <v>15</v>
      </c>
      <c r="J20" s="34"/>
    </row>
    <row r="21" ht="24.95" customHeight="1" spans="1:10">
      <c r="A21" s="27"/>
      <c r="B21" s="27" t="s">
        <v>710</v>
      </c>
      <c r="C21" s="29"/>
      <c r="D21" s="33"/>
      <c r="E21" s="13"/>
      <c r="F21" s="32"/>
      <c r="G21" s="34"/>
      <c r="H21" s="34"/>
      <c r="I21" s="34"/>
      <c r="J21" s="34"/>
    </row>
    <row r="22" ht="24.95" customHeight="1" spans="1:10">
      <c r="A22" s="27"/>
      <c r="B22" s="36" t="s">
        <v>711</v>
      </c>
      <c r="C22" s="29"/>
      <c r="D22" s="33"/>
      <c r="E22" s="13"/>
      <c r="F22" s="32"/>
      <c r="G22" s="34"/>
      <c r="H22" s="34"/>
      <c r="I22" s="34"/>
      <c r="J22" s="34"/>
    </row>
    <row r="23" ht="24.95" customHeight="1" spans="1:10">
      <c r="A23" s="37" t="s">
        <v>665</v>
      </c>
      <c r="B23" s="38" t="s">
        <v>666</v>
      </c>
      <c r="C23" s="29" t="s">
        <v>742</v>
      </c>
      <c r="D23" s="33"/>
      <c r="E23" s="13" t="s">
        <v>588</v>
      </c>
      <c r="F23" s="31">
        <v>0.9</v>
      </c>
      <c r="G23" s="34" t="s">
        <v>586</v>
      </c>
      <c r="H23" s="34">
        <v>10</v>
      </c>
      <c r="I23" s="34">
        <v>10</v>
      </c>
      <c r="J23" s="39" t="s">
        <v>713</v>
      </c>
    </row>
    <row r="24" ht="24.95" customHeight="1" spans="1:10">
      <c r="A24" s="13" t="s">
        <v>714</v>
      </c>
      <c r="B24" s="13"/>
      <c r="C24" s="13"/>
      <c r="D24" s="13" t="s">
        <v>544</v>
      </c>
      <c r="E24" s="13"/>
      <c r="F24" s="13"/>
      <c r="G24" s="13"/>
      <c r="H24" s="13"/>
      <c r="I24" s="13"/>
      <c r="J24" s="13"/>
    </row>
    <row r="25" ht="24.95" customHeight="1" spans="1:10">
      <c r="A25" s="9" t="s">
        <v>715</v>
      </c>
      <c r="B25" s="40">
        <f>SUM(I14:I23)+I6</f>
        <v>90.5664</v>
      </c>
      <c r="C25" s="41"/>
      <c r="D25" s="41"/>
      <c r="E25" s="41"/>
      <c r="F25" s="41"/>
      <c r="G25" s="41"/>
      <c r="H25" s="42"/>
      <c r="I25" s="43">
        <f>SUM(I14:I23)+I6</f>
        <v>90.5664</v>
      </c>
      <c r="J25" s="43" t="s">
        <v>716</v>
      </c>
    </row>
    <row r="26" ht="24.95" customHeight="1" spans="1:10">
      <c r="A26" s="44" t="s">
        <v>717</v>
      </c>
      <c r="B26" s="44"/>
      <c r="C26" s="44"/>
      <c r="D26" s="44"/>
      <c r="E26" s="44"/>
      <c r="F26" s="44"/>
      <c r="G26" s="44"/>
      <c r="H26" s="44"/>
      <c r="I26" s="44"/>
      <c r="J26" s="44"/>
    </row>
    <row r="27" ht="24.95" customHeight="1" spans="1:10">
      <c r="A27" s="45" t="s">
        <v>718</v>
      </c>
      <c r="B27" s="45"/>
      <c r="C27" s="45"/>
      <c r="D27" s="45"/>
      <c r="E27" s="45"/>
      <c r="F27" s="45"/>
      <c r="G27" s="45"/>
      <c r="H27" s="45"/>
      <c r="I27" s="45"/>
      <c r="J27" s="45"/>
    </row>
    <row r="28" ht="24.95" customHeight="1" spans="1:10">
      <c r="A28" s="45" t="s">
        <v>719</v>
      </c>
      <c r="B28" s="45"/>
      <c r="C28" s="45"/>
      <c r="D28" s="45"/>
      <c r="E28" s="45"/>
      <c r="F28" s="45"/>
      <c r="G28" s="45"/>
      <c r="H28" s="45"/>
      <c r="I28" s="45"/>
      <c r="J28" s="45"/>
    </row>
    <row r="29" ht="24.95" customHeight="1" spans="1:10">
      <c r="A29" s="45" t="s">
        <v>720</v>
      </c>
      <c r="B29" s="45"/>
      <c r="C29" s="45"/>
      <c r="D29" s="45"/>
      <c r="E29" s="45"/>
      <c r="F29" s="45"/>
      <c r="G29" s="45"/>
      <c r="H29" s="45"/>
      <c r="I29" s="45"/>
      <c r="J29" s="45"/>
    </row>
    <row r="30" ht="24.95" customHeight="1" spans="1:10">
      <c r="A30" s="45" t="s">
        <v>721</v>
      </c>
      <c r="B30" s="45"/>
      <c r="C30" s="45"/>
      <c r="D30" s="45"/>
      <c r="E30" s="45"/>
      <c r="F30" s="45"/>
      <c r="G30" s="45"/>
      <c r="H30" s="45"/>
      <c r="I30" s="45"/>
      <c r="J30" s="45"/>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4:C24"/>
    <mergeCell ref="D24:J24"/>
    <mergeCell ref="B25:H25"/>
    <mergeCell ref="A26:J26"/>
    <mergeCell ref="A27:J27"/>
    <mergeCell ref="A28:J28"/>
    <mergeCell ref="A29:J29"/>
    <mergeCell ref="A30:J30"/>
    <mergeCell ref="A10:A11"/>
    <mergeCell ref="A14:A17"/>
    <mergeCell ref="A18:A22"/>
    <mergeCell ref="B19:B20"/>
    <mergeCell ref="D14:D23"/>
    <mergeCell ref="A5:B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11" sqref="M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743</v>
      </c>
    </row>
    <row r="3" s="1" customFormat="1" ht="24.95" customHeight="1" spans="1:256">
      <c r="A3" s="6" t="s">
        <v>687</v>
      </c>
      <c r="B3" s="6"/>
      <c r="C3" s="7" t="s">
        <v>744</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500000</v>
      </c>
      <c r="E6" s="10">
        <f t="shared" si="0"/>
        <v>500000</v>
      </c>
      <c r="F6" s="10">
        <f t="shared" si="0"/>
        <v>5202</v>
      </c>
      <c r="G6" s="6">
        <v>10</v>
      </c>
      <c r="H6" s="11">
        <f>F6/E6</f>
        <v>0.010404</v>
      </c>
      <c r="I6" s="10">
        <f>H6*G6</f>
        <v>0.10404</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500000</v>
      </c>
      <c r="E7" s="10">
        <v>500000</v>
      </c>
      <c r="F7" s="10">
        <v>5202</v>
      </c>
      <c r="G7" s="6" t="s">
        <v>469</v>
      </c>
      <c r="H7" s="11">
        <f>F7/E7</f>
        <v>0.010404</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50"/>
      <c r="E8" s="50"/>
      <c r="F8" s="50"/>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72.95" customHeight="1" spans="1:256">
      <c r="A11" s="6"/>
      <c r="B11" s="14" t="s">
        <v>745</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c r="D14" s="156" t="s">
        <v>583</v>
      </c>
      <c r="E14" s="13"/>
      <c r="F14" s="32"/>
      <c r="G14" s="32"/>
      <c r="H14" s="32"/>
      <c r="I14" s="32"/>
      <c r="J14" s="32"/>
    </row>
    <row r="15" ht="45" customHeight="1" spans="1:256">
      <c r="A15" s="27"/>
      <c r="B15" s="28" t="s">
        <v>608</v>
      </c>
      <c r="C15" s="29" t="s">
        <v>611</v>
      </c>
      <c r="D15" s="33"/>
      <c r="E15" s="13" t="s">
        <v>588</v>
      </c>
      <c r="F15" s="31">
        <v>0.9</v>
      </c>
      <c r="G15" s="34" t="s">
        <v>586</v>
      </c>
      <c r="H15" s="32">
        <v>50</v>
      </c>
      <c r="I15" s="32">
        <v>50</v>
      </c>
      <c r="J15" s="34"/>
    </row>
    <row r="16" ht="32.1" customHeight="1" spans="1:256">
      <c r="A16" s="27"/>
      <c r="B16" s="28" t="s">
        <v>627</v>
      </c>
      <c r="C16" s="29"/>
      <c r="D16" s="33"/>
      <c r="E16" s="13"/>
      <c r="F16" s="49"/>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78" customHeight="1" spans="1:10">
      <c r="A19" s="27"/>
      <c r="B19" s="28" t="s">
        <v>708</v>
      </c>
      <c r="C19" s="29" t="s">
        <v>643</v>
      </c>
      <c r="D19" s="33"/>
      <c r="E19" s="13" t="s">
        <v>588</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742</v>
      </c>
      <c r="D22" s="33"/>
      <c r="E22" s="13" t="s">
        <v>588</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90.10404</v>
      </c>
      <c r="C24" s="41"/>
      <c r="D24" s="41"/>
      <c r="E24" s="41"/>
      <c r="F24" s="41"/>
      <c r="G24" s="41"/>
      <c r="H24" s="42"/>
      <c r="I24" s="43">
        <f>SUM(I14:I22)+I6</f>
        <v>90.10404</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746</v>
      </c>
    </row>
    <row r="3" s="1" customFormat="1" ht="24.95" customHeight="1" spans="1:256">
      <c r="A3" s="6" t="s">
        <v>687</v>
      </c>
      <c r="B3" s="6"/>
      <c r="C3" s="7" t="s">
        <v>747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50000</v>
      </c>
      <c r="E6" s="10">
        <f t="shared" si="0"/>
        <v>50000</v>
      </c>
      <c r="F6" s="10">
        <f t="shared" si="0"/>
        <v>25399</v>
      </c>
      <c r="G6" s="6">
        <v>10</v>
      </c>
      <c r="H6" s="11">
        <f>F6/E6</f>
        <v>0.50798</v>
      </c>
      <c r="I6" s="10">
        <f>H6*G6</f>
        <v>5.0798</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50000</v>
      </c>
      <c r="E7" s="10">
        <v>50000</v>
      </c>
      <c r="F7" s="10">
        <v>25399</v>
      </c>
      <c r="G7" s="6" t="s">
        <v>469</v>
      </c>
      <c r="H7" s="11">
        <f>F7/E7</f>
        <v>0.50798</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50"/>
      <c r="E8" s="50"/>
      <c r="F8" s="50"/>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111" customHeight="1" spans="1:256">
      <c r="A11" s="6"/>
      <c r="B11" s="14" t="s">
        <v>748</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c r="D14" s="156" t="s">
        <v>583</v>
      </c>
      <c r="E14" s="13"/>
      <c r="F14" s="32"/>
      <c r="G14" s="32"/>
      <c r="H14" s="32"/>
      <c r="I14" s="32"/>
      <c r="J14" s="32"/>
    </row>
    <row r="15" ht="45" customHeight="1" spans="1:256">
      <c r="A15" s="27"/>
      <c r="B15" s="28" t="s">
        <v>608</v>
      </c>
      <c r="C15" s="29" t="s">
        <v>615</v>
      </c>
      <c r="D15" s="33"/>
      <c r="E15" s="13" t="s">
        <v>588</v>
      </c>
      <c r="F15" s="31">
        <v>0.98</v>
      </c>
      <c r="G15" s="34" t="s">
        <v>586</v>
      </c>
      <c r="H15" s="32">
        <v>50</v>
      </c>
      <c r="I15" s="32">
        <v>50</v>
      </c>
      <c r="J15" s="34"/>
    </row>
    <row r="16" ht="32.1" customHeight="1" spans="1:256">
      <c r="A16" s="27"/>
      <c r="B16" s="28" t="s">
        <v>627</v>
      </c>
      <c r="C16" s="29"/>
      <c r="D16" s="33"/>
      <c r="E16" s="13"/>
      <c r="F16" s="49"/>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78" customHeight="1" spans="1:10">
      <c r="A19" s="27"/>
      <c r="B19" s="28" t="s">
        <v>708</v>
      </c>
      <c r="C19" s="29" t="s">
        <v>646</v>
      </c>
      <c r="D19" s="33"/>
      <c r="E19" s="13" t="s">
        <v>588</v>
      </c>
      <c r="F19" s="31">
        <v>0.98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672</v>
      </c>
      <c r="D22" s="33"/>
      <c r="E22" s="13" t="s">
        <v>588</v>
      </c>
      <c r="F22" s="31">
        <v>0.98</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95.0798</v>
      </c>
      <c r="C24" s="41"/>
      <c r="D24" s="41"/>
      <c r="E24" s="41"/>
      <c r="F24" s="41"/>
      <c r="G24" s="41"/>
      <c r="H24" s="42"/>
      <c r="I24" s="43">
        <f>SUM(I14:I22)+I6</f>
        <v>95.0798</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749</v>
      </c>
    </row>
    <row r="3" s="1" customFormat="1" ht="24.95" customHeight="1" spans="1:256">
      <c r="A3" s="6" t="s">
        <v>687</v>
      </c>
      <c r="B3" s="6"/>
      <c r="C3" s="7" t="s">
        <v>750</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200000</v>
      </c>
      <c r="E6" s="10">
        <f t="shared" si="0"/>
        <v>200000</v>
      </c>
      <c r="F6" s="10">
        <f t="shared" si="0"/>
        <v>199099.39</v>
      </c>
      <c r="G6" s="6">
        <v>10</v>
      </c>
      <c r="H6" s="11">
        <f>F6/E6</f>
        <v>0.99549695</v>
      </c>
      <c r="I6" s="10">
        <f>H6*G6</f>
        <v>9.9549695</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200000</v>
      </c>
      <c r="E9" s="12">
        <v>200000</v>
      </c>
      <c r="F9" s="12">
        <v>199099.39</v>
      </c>
      <c r="G9" s="13" t="s">
        <v>469</v>
      </c>
      <c r="H9" s="11">
        <f>F9/E9</f>
        <v>0.99549695</v>
      </c>
      <c r="I9" s="12" t="s">
        <v>469</v>
      </c>
      <c r="J9" s="12"/>
    </row>
    <row r="10" ht="24.95" customHeight="1" spans="1:256">
      <c r="A10" s="6" t="s">
        <v>698</v>
      </c>
      <c r="B10" s="6" t="s">
        <v>699</v>
      </c>
      <c r="C10" s="6"/>
      <c r="D10" s="6"/>
      <c r="E10" s="6"/>
      <c r="F10" s="10" t="s">
        <v>700</v>
      </c>
      <c r="G10" s="10"/>
      <c r="H10" s="10"/>
      <c r="I10" s="10"/>
      <c r="J10" s="10"/>
    </row>
    <row r="11" ht="68.1" customHeight="1" spans="1:256">
      <c r="A11" s="6"/>
      <c r="B11" s="14" t="s">
        <v>751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752</v>
      </c>
      <c r="D14" s="156" t="s">
        <v>583</v>
      </c>
      <c r="E14" s="13" t="s">
        <v>584</v>
      </c>
      <c r="F14" s="32" t="s">
        <v>753</v>
      </c>
      <c r="G14" s="32" t="s">
        <v>586</v>
      </c>
      <c r="H14" s="32">
        <v>50</v>
      </c>
      <c r="I14" s="32">
        <v>50</v>
      </c>
      <c r="J14" s="32"/>
    </row>
    <row r="15" ht="32.1" customHeight="1" spans="1:256">
      <c r="A15" s="27"/>
      <c r="B15" s="28" t="s">
        <v>608</v>
      </c>
      <c r="C15" s="29"/>
      <c r="D15" s="33"/>
      <c r="E15" s="13"/>
      <c r="F15" s="31"/>
      <c r="G15" s="34"/>
      <c r="H15" s="32"/>
      <c r="I15" s="32"/>
      <c r="J15" s="34"/>
    </row>
    <row r="16" ht="27" customHeight="1" spans="1:256">
      <c r="A16" s="27"/>
      <c r="B16" s="28" t="s">
        <v>627</v>
      </c>
      <c r="C16" s="29"/>
      <c r="D16" s="33"/>
      <c r="E16" s="13"/>
      <c r="F16" s="49"/>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30" customHeight="1" spans="1:10">
      <c r="A19" s="27"/>
      <c r="B19" s="28" t="s">
        <v>708</v>
      </c>
      <c r="C19" s="29" t="s">
        <v>754</v>
      </c>
      <c r="D19" s="33"/>
      <c r="E19" s="13"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672</v>
      </c>
      <c r="D22" s="33"/>
      <c r="E22" s="13"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99.9549695</v>
      </c>
      <c r="C24" s="41"/>
      <c r="D24" s="41"/>
      <c r="E24" s="41"/>
      <c r="F24" s="41"/>
      <c r="G24" s="41"/>
      <c r="H24" s="42"/>
      <c r="I24" s="43">
        <f>SUM(I14:I22)+I6</f>
        <v>99.9549695</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7" sqref="L7"/>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755</v>
      </c>
    </row>
    <row r="3" s="1" customFormat="1" ht="24.95" customHeight="1" spans="1:256">
      <c r="A3" s="6" t="s">
        <v>687</v>
      </c>
      <c r="B3" s="6"/>
      <c r="C3" s="7" t="s">
        <v>756</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691</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295388.3</v>
      </c>
      <c r="E6" s="10">
        <f t="shared" si="0"/>
        <v>295388.3</v>
      </c>
      <c r="F6" s="10">
        <f t="shared" si="0"/>
        <v>128281</v>
      </c>
      <c r="G6" s="6">
        <v>10</v>
      </c>
      <c r="H6" s="11">
        <f>F6/E6</f>
        <v>0.434279218235793</v>
      </c>
      <c r="I6" s="10">
        <f>H6*G6</f>
        <v>4.34279218235793</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295388.3</v>
      </c>
      <c r="E9" s="12">
        <v>295388.3</v>
      </c>
      <c r="F9" s="12">
        <v>128281</v>
      </c>
      <c r="G9" s="13" t="s">
        <v>469</v>
      </c>
      <c r="H9" s="11">
        <f>F9/E9</f>
        <v>0.434279218235793</v>
      </c>
      <c r="I9" s="12" t="s">
        <v>469</v>
      </c>
      <c r="J9" s="12"/>
    </row>
    <row r="10" ht="24.95" customHeight="1" spans="1:256">
      <c r="A10" s="6" t="s">
        <v>698</v>
      </c>
      <c r="B10" s="6" t="s">
        <v>699</v>
      </c>
      <c r="C10" s="6"/>
      <c r="D10" s="6"/>
      <c r="E10" s="6"/>
      <c r="F10" s="10" t="s">
        <v>700</v>
      </c>
      <c r="G10" s="10"/>
      <c r="H10" s="10"/>
      <c r="I10" s="10"/>
      <c r="J10" s="10"/>
    </row>
    <row r="11" ht="68.1" customHeight="1" spans="1:256">
      <c r="A11" s="6"/>
      <c r="B11" s="14" t="s">
        <v>757</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752</v>
      </c>
      <c r="D14" s="156" t="s">
        <v>583</v>
      </c>
      <c r="E14" s="13" t="s">
        <v>584</v>
      </c>
      <c r="F14" s="32" t="s">
        <v>753</v>
      </c>
      <c r="G14" s="32" t="s">
        <v>586</v>
      </c>
      <c r="H14" s="32">
        <v>50</v>
      </c>
      <c r="I14" s="32">
        <v>50</v>
      </c>
      <c r="J14" s="32"/>
    </row>
    <row r="15" ht="32.1" customHeight="1" spans="1:256">
      <c r="A15" s="27"/>
      <c r="B15" s="28" t="s">
        <v>608</v>
      </c>
      <c r="C15" s="29"/>
      <c r="D15" s="33"/>
      <c r="E15" s="13"/>
      <c r="F15" s="31"/>
      <c r="G15" s="34"/>
      <c r="H15" s="32"/>
      <c r="I15" s="32"/>
      <c r="J15" s="34"/>
    </row>
    <row r="16" ht="27" customHeight="1" spans="1:256">
      <c r="A16" s="27"/>
      <c r="B16" s="28" t="s">
        <v>627</v>
      </c>
      <c r="C16" s="29"/>
      <c r="D16" s="33"/>
      <c r="E16" s="13"/>
      <c r="F16" s="49"/>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30" customHeight="1" spans="1:10">
      <c r="A19" s="27"/>
      <c r="B19" s="28" t="s">
        <v>708</v>
      </c>
      <c r="C19" s="29" t="s">
        <v>754</v>
      </c>
      <c r="D19" s="33"/>
      <c r="E19" s="13"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24.95" customHeight="1" spans="1:10">
      <c r="A22" s="37" t="s">
        <v>665</v>
      </c>
      <c r="B22" s="38" t="s">
        <v>666</v>
      </c>
      <c r="C22" s="29" t="s">
        <v>672</v>
      </c>
      <c r="D22" s="33"/>
      <c r="E22" s="13"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94.3427921823579</v>
      </c>
      <c r="C24" s="41"/>
      <c r="D24" s="41"/>
      <c r="E24" s="41"/>
      <c r="F24" s="41"/>
      <c r="G24" s="41"/>
      <c r="H24" s="42"/>
      <c r="I24" s="43">
        <f>SUM(I14:I22)+I6</f>
        <v>94.3427921823579</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M9" sqref="M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758</v>
      </c>
    </row>
    <row r="3" s="1" customFormat="1" ht="24.95" customHeight="1" spans="1:256">
      <c r="A3" s="6" t="s">
        <v>687</v>
      </c>
      <c r="B3" s="6"/>
      <c r="C3" s="7" t="s">
        <v>759</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144050</v>
      </c>
      <c r="E6" s="10">
        <f t="shared" si="0"/>
        <v>144050</v>
      </c>
      <c r="F6" s="10">
        <f t="shared" si="0"/>
        <v>58664.7</v>
      </c>
      <c r="G6" s="6">
        <v>10</v>
      </c>
      <c r="H6" s="11">
        <f>F6/E6</f>
        <v>0.40725234293648</v>
      </c>
      <c r="I6" s="10">
        <f>H6*G6</f>
        <v>4.0725234293648</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144050</v>
      </c>
      <c r="E7" s="10">
        <v>144050</v>
      </c>
      <c r="F7" s="10">
        <v>58664.7</v>
      </c>
      <c r="G7" s="6" t="s">
        <v>469</v>
      </c>
      <c r="H7" s="11">
        <f>F7/E7</f>
        <v>0.40725234293648</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761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762</v>
      </c>
      <c r="D14" s="156" t="s">
        <v>583</v>
      </c>
      <c r="E14" s="157" t="s">
        <v>705</v>
      </c>
      <c r="F14" s="32" t="s">
        <v>763</v>
      </c>
      <c r="G14" s="32" t="s">
        <v>586</v>
      </c>
      <c r="H14" s="32">
        <v>12.5</v>
      </c>
      <c r="I14" s="32">
        <v>12.5</v>
      </c>
      <c r="J14" s="32"/>
    </row>
    <row r="15" ht="24.95" customHeight="1" spans="1:256">
      <c r="A15" s="27"/>
      <c r="B15" s="33"/>
      <c r="C15" s="29" t="s">
        <v>764</v>
      </c>
      <c r="D15" s="33"/>
      <c r="E15" s="13" t="s">
        <v>765</v>
      </c>
      <c r="F15" s="32" t="s">
        <v>766</v>
      </c>
      <c r="G15" s="32" t="s">
        <v>586</v>
      </c>
      <c r="H15" s="32">
        <v>12.5</v>
      </c>
      <c r="I15" s="32">
        <v>12.5</v>
      </c>
      <c r="J15" s="34"/>
    </row>
    <row r="16" ht="24.95" customHeight="1" spans="1:256">
      <c r="A16" s="27"/>
      <c r="B16" s="33"/>
      <c r="C16" s="29" t="s">
        <v>767</v>
      </c>
      <c r="D16" s="33"/>
      <c r="E16" s="13" t="s">
        <v>765</v>
      </c>
      <c r="F16" s="32" t="s">
        <v>768</v>
      </c>
      <c r="G16" s="32" t="s">
        <v>586</v>
      </c>
      <c r="H16" s="32">
        <v>12.5</v>
      </c>
      <c r="I16" s="32">
        <v>12.5</v>
      </c>
      <c r="J16" s="34"/>
    </row>
    <row r="17" ht="30.95" customHeight="1" spans="1:10">
      <c r="A17" s="27"/>
      <c r="B17" s="28" t="s">
        <v>608</v>
      </c>
      <c r="C17" s="29" t="s">
        <v>769</v>
      </c>
      <c r="D17" s="33"/>
      <c r="E17" s="13" t="s">
        <v>584</v>
      </c>
      <c r="F17" s="32" t="s">
        <v>770</v>
      </c>
      <c r="G17" s="32" t="s">
        <v>586</v>
      </c>
      <c r="H17" s="32">
        <v>12.5</v>
      </c>
      <c r="I17" s="32">
        <v>12.5</v>
      </c>
      <c r="J17" s="34"/>
    </row>
    <row r="18" ht="24.95" customHeight="1" spans="1:10">
      <c r="A18" s="27"/>
      <c r="B18" s="28" t="s">
        <v>627</v>
      </c>
      <c r="C18" s="29"/>
      <c r="D18" s="33"/>
      <c r="E18" s="13"/>
      <c r="F18" s="32"/>
      <c r="G18" s="34"/>
      <c r="H18" s="34"/>
      <c r="I18" s="34"/>
      <c r="J18" s="34"/>
    </row>
    <row r="19" ht="24.95" customHeight="1" spans="1:10">
      <c r="A19" s="27"/>
      <c r="B19" s="27" t="s">
        <v>635</v>
      </c>
      <c r="C19" s="29"/>
      <c r="D19" s="33"/>
      <c r="E19" s="13"/>
      <c r="F19" s="32"/>
      <c r="G19" s="34"/>
      <c r="H19" s="34"/>
      <c r="I19" s="34"/>
      <c r="J19" s="34"/>
    </row>
    <row r="20" ht="24.95" customHeight="1" spans="1:10">
      <c r="A20" s="27" t="s">
        <v>636</v>
      </c>
      <c r="B20" s="27" t="s">
        <v>707</v>
      </c>
      <c r="C20" s="29"/>
      <c r="D20" s="33"/>
      <c r="E20" s="13"/>
      <c r="F20" s="32"/>
      <c r="G20" s="34"/>
      <c r="H20" s="34"/>
      <c r="I20" s="34"/>
      <c r="J20" s="34"/>
    </row>
    <row r="21" ht="24.95" customHeight="1" spans="1:10">
      <c r="A21" s="27"/>
      <c r="B21" s="27" t="s">
        <v>708</v>
      </c>
      <c r="C21" s="29" t="s">
        <v>771</v>
      </c>
      <c r="D21" s="33"/>
      <c r="E21" s="13" t="s">
        <v>765</v>
      </c>
      <c r="F21" s="31" t="s">
        <v>772</v>
      </c>
      <c r="G21" s="34" t="s">
        <v>586</v>
      </c>
      <c r="H21" s="34">
        <v>30</v>
      </c>
      <c r="I21" s="34">
        <v>30</v>
      </c>
      <c r="J21" s="34"/>
    </row>
    <row r="22" ht="24.95" customHeight="1" spans="1:10">
      <c r="A22" s="27"/>
      <c r="B22" s="27" t="s">
        <v>710</v>
      </c>
      <c r="C22" s="29"/>
      <c r="D22" s="33"/>
      <c r="E22" s="13"/>
      <c r="F22" s="32"/>
      <c r="G22" s="34"/>
      <c r="H22" s="34"/>
      <c r="I22" s="34"/>
      <c r="J22" s="34"/>
    </row>
    <row r="23" ht="24.95" customHeight="1" spans="1:10">
      <c r="A23" s="27"/>
      <c r="B23" s="36" t="s">
        <v>711</v>
      </c>
      <c r="C23" s="29"/>
      <c r="D23" s="33"/>
      <c r="E23" s="13"/>
      <c r="F23" s="32"/>
      <c r="G23" s="34"/>
      <c r="H23" s="34"/>
      <c r="I23" s="34"/>
      <c r="J23" s="34"/>
    </row>
    <row r="24" ht="32.1" customHeight="1" spans="1:10">
      <c r="A24" s="37" t="s">
        <v>665</v>
      </c>
      <c r="B24" s="38" t="s">
        <v>666</v>
      </c>
      <c r="C24" s="29" t="s">
        <v>773</v>
      </c>
      <c r="D24" s="33"/>
      <c r="E24" s="30" t="s">
        <v>584</v>
      </c>
      <c r="F24" s="31">
        <v>0.9</v>
      </c>
      <c r="G24" s="34" t="s">
        <v>586</v>
      </c>
      <c r="H24" s="34">
        <v>10</v>
      </c>
      <c r="I24" s="34">
        <v>10</v>
      </c>
      <c r="J24" s="39" t="s">
        <v>713</v>
      </c>
    </row>
    <row r="25" ht="24.95" customHeight="1" spans="1:10">
      <c r="A25" s="13" t="s">
        <v>714</v>
      </c>
      <c r="B25" s="13"/>
      <c r="C25" s="13"/>
      <c r="D25" s="13" t="s">
        <v>544</v>
      </c>
      <c r="E25" s="13"/>
      <c r="F25" s="13"/>
      <c r="G25" s="13"/>
      <c r="H25" s="13"/>
      <c r="I25" s="13"/>
      <c r="J25" s="13"/>
    </row>
    <row r="26" ht="24.95" customHeight="1" spans="1:10">
      <c r="A26" s="9" t="s">
        <v>715</v>
      </c>
      <c r="B26" s="40">
        <f>SUM(I14:I24)+I6</f>
        <v>94.0725234293648</v>
      </c>
      <c r="C26" s="41"/>
      <c r="D26" s="41"/>
      <c r="E26" s="41"/>
      <c r="F26" s="41"/>
      <c r="G26" s="41"/>
      <c r="H26" s="42"/>
      <c r="I26" s="43">
        <f>SUM(I14:I24)+I6</f>
        <v>94.0725234293648</v>
      </c>
      <c r="J26" s="43" t="s">
        <v>716</v>
      </c>
    </row>
    <row r="27" ht="24.95" customHeight="1" spans="1:10">
      <c r="A27" s="44" t="s">
        <v>717</v>
      </c>
      <c r="B27" s="44"/>
      <c r="C27" s="44"/>
      <c r="D27" s="44"/>
      <c r="E27" s="44"/>
      <c r="F27" s="44"/>
      <c r="G27" s="44"/>
      <c r="H27" s="44"/>
      <c r="I27" s="44"/>
      <c r="J27" s="44"/>
    </row>
    <row r="28" ht="24.95" customHeight="1" spans="1:10">
      <c r="A28" s="45" t="s">
        <v>718</v>
      </c>
      <c r="B28" s="45"/>
      <c r="C28" s="45"/>
      <c r="D28" s="45"/>
      <c r="E28" s="45"/>
      <c r="F28" s="45"/>
      <c r="G28" s="45"/>
      <c r="H28" s="45"/>
      <c r="I28" s="45"/>
      <c r="J28" s="45"/>
    </row>
    <row r="29" ht="24.95" customHeight="1" spans="1:10">
      <c r="A29" s="45" t="s">
        <v>719</v>
      </c>
      <c r="B29" s="45"/>
      <c r="C29" s="45"/>
      <c r="D29" s="45"/>
      <c r="E29" s="45"/>
      <c r="F29" s="45"/>
      <c r="G29" s="45"/>
      <c r="H29" s="45"/>
      <c r="I29" s="45"/>
      <c r="J29" s="45"/>
    </row>
    <row r="30" ht="24.95" customHeight="1" spans="1:10">
      <c r="A30" s="45" t="s">
        <v>720</v>
      </c>
      <c r="B30" s="45"/>
      <c r="C30" s="45"/>
      <c r="D30" s="45"/>
      <c r="E30" s="45"/>
      <c r="F30" s="45"/>
      <c r="G30" s="45"/>
      <c r="H30" s="45"/>
      <c r="I30" s="45"/>
      <c r="J30" s="45"/>
    </row>
    <row r="31" ht="24.95" customHeight="1" spans="1:10">
      <c r="A31" s="45" t="s">
        <v>721</v>
      </c>
      <c r="B31" s="45"/>
      <c r="C31" s="45"/>
      <c r="D31" s="45"/>
      <c r="E31" s="45"/>
      <c r="F31" s="45"/>
      <c r="G31" s="45"/>
      <c r="H31" s="45"/>
      <c r="I31" s="45"/>
      <c r="J31" s="45"/>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5:C25"/>
    <mergeCell ref="D25:J25"/>
    <mergeCell ref="B26:H26"/>
    <mergeCell ref="A27:J27"/>
    <mergeCell ref="A28:J28"/>
    <mergeCell ref="A29:J29"/>
    <mergeCell ref="A30:J30"/>
    <mergeCell ref="A31:J31"/>
    <mergeCell ref="A10:A11"/>
    <mergeCell ref="A14:A19"/>
    <mergeCell ref="A20:A23"/>
    <mergeCell ref="B14:B16"/>
    <mergeCell ref="D14:D24"/>
    <mergeCell ref="A5:B9"/>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N9" sqref="N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774</v>
      </c>
    </row>
    <row r="3" s="1" customFormat="1" ht="24.95" customHeight="1" spans="1:256">
      <c r="A3" s="6" t="s">
        <v>687</v>
      </c>
      <c r="B3" s="6"/>
      <c r="C3" s="7" t="s">
        <v>775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15950</v>
      </c>
      <c r="E6" s="10">
        <f t="shared" si="0"/>
        <v>15950</v>
      </c>
      <c r="F6" s="10">
        <f t="shared" si="0"/>
        <v>15950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15950</v>
      </c>
      <c r="E7" s="10">
        <v>15950</v>
      </c>
      <c r="F7" s="10">
        <v>15950</v>
      </c>
      <c r="G7" s="6" t="s">
        <v>469</v>
      </c>
      <c r="H7" s="11">
        <f>F7/E7</f>
        <v>1</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761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762</v>
      </c>
      <c r="D14" s="156" t="s">
        <v>583</v>
      </c>
      <c r="E14" s="157" t="s">
        <v>705</v>
      </c>
      <c r="F14" s="32" t="s">
        <v>763</v>
      </c>
      <c r="G14" s="32" t="s">
        <v>586</v>
      </c>
      <c r="H14" s="32">
        <v>12.5</v>
      </c>
      <c r="I14" s="32">
        <v>12.5</v>
      </c>
      <c r="J14" s="32"/>
    </row>
    <row r="15" ht="24.95" customHeight="1" spans="1:256">
      <c r="A15" s="27"/>
      <c r="B15" s="33"/>
      <c r="C15" s="29" t="s">
        <v>764</v>
      </c>
      <c r="D15" s="33"/>
      <c r="E15" s="13" t="s">
        <v>765</v>
      </c>
      <c r="F15" s="32" t="s">
        <v>766</v>
      </c>
      <c r="G15" s="32" t="s">
        <v>586</v>
      </c>
      <c r="H15" s="32">
        <v>12.5</v>
      </c>
      <c r="I15" s="32">
        <v>12.5</v>
      </c>
      <c r="J15" s="34"/>
    </row>
    <row r="16" ht="24.95" customHeight="1" spans="1:256">
      <c r="A16" s="27"/>
      <c r="B16" s="33"/>
      <c r="C16" s="29" t="s">
        <v>767</v>
      </c>
      <c r="D16" s="33"/>
      <c r="E16" s="13" t="s">
        <v>765</v>
      </c>
      <c r="F16" s="32" t="s">
        <v>768</v>
      </c>
      <c r="G16" s="32" t="s">
        <v>586</v>
      </c>
      <c r="H16" s="32">
        <v>12.5</v>
      </c>
      <c r="I16" s="32">
        <v>12.5</v>
      </c>
      <c r="J16" s="34"/>
    </row>
    <row r="17" ht="30.95" customHeight="1" spans="1:10">
      <c r="A17" s="27"/>
      <c r="B17" s="28" t="s">
        <v>608</v>
      </c>
      <c r="C17" s="29" t="s">
        <v>769</v>
      </c>
      <c r="D17" s="33"/>
      <c r="E17" s="13" t="s">
        <v>584</v>
      </c>
      <c r="F17" s="32" t="s">
        <v>770</v>
      </c>
      <c r="G17" s="32" t="s">
        <v>586</v>
      </c>
      <c r="H17" s="32">
        <v>12.5</v>
      </c>
      <c r="I17" s="32">
        <v>12.5</v>
      </c>
      <c r="J17" s="34"/>
    </row>
    <row r="18" ht="24.95" customHeight="1" spans="1:10">
      <c r="A18" s="27"/>
      <c r="B18" s="28" t="s">
        <v>627</v>
      </c>
      <c r="C18" s="29"/>
      <c r="D18" s="33"/>
      <c r="E18" s="13"/>
      <c r="F18" s="32"/>
      <c r="G18" s="34"/>
      <c r="H18" s="34"/>
      <c r="I18" s="34"/>
      <c r="J18" s="34"/>
    </row>
    <row r="19" ht="24.95" customHeight="1" spans="1:10">
      <c r="A19" s="27"/>
      <c r="B19" s="27" t="s">
        <v>635</v>
      </c>
      <c r="C19" s="29"/>
      <c r="D19" s="33"/>
      <c r="E19" s="13"/>
      <c r="F19" s="32"/>
      <c r="G19" s="34"/>
      <c r="H19" s="34"/>
      <c r="I19" s="34"/>
      <c r="J19" s="34"/>
    </row>
    <row r="20" ht="24.95" customHeight="1" spans="1:10">
      <c r="A20" s="27" t="s">
        <v>636</v>
      </c>
      <c r="B20" s="27" t="s">
        <v>707</v>
      </c>
      <c r="C20" s="29"/>
      <c r="D20" s="33"/>
      <c r="E20" s="13"/>
      <c r="F20" s="32"/>
      <c r="G20" s="34"/>
      <c r="H20" s="34"/>
      <c r="I20" s="34"/>
      <c r="J20" s="34"/>
    </row>
    <row r="21" ht="24.95" customHeight="1" spans="1:10">
      <c r="A21" s="27"/>
      <c r="B21" s="27" t="s">
        <v>708</v>
      </c>
      <c r="C21" s="29" t="s">
        <v>771</v>
      </c>
      <c r="D21" s="33"/>
      <c r="E21" s="13" t="s">
        <v>765</v>
      </c>
      <c r="F21" s="48">
        <v>0.054</v>
      </c>
      <c r="G21" s="34" t="s">
        <v>586</v>
      </c>
      <c r="H21" s="34">
        <v>30</v>
      </c>
      <c r="I21" s="34">
        <v>30</v>
      </c>
      <c r="J21" s="34"/>
    </row>
    <row r="22" ht="24.95" customHeight="1" spans="1:10">
      <c r="A22" s="27"/>
      <c r="B22" s="27" t="s">
        <v>710</v>
      </c>
      <c r="C22" s="29"/>
      <c r="D22" s="33"/>
      <c r="E22" s="13"/>
      <c r="F22" s="32"/>
      <c r="G22" s="34"/>
      <c r="H22" s="34"/>
      <c r="I22" s="34"/>
      <c r="J22" s="34"/>
    </row>
    <row r="23" ht="24.95" customHeight="1" spans="1:10">
      <c r="A23" s="27"/>
      <c r="B23" s="36" t="s">
        <v>711</v>
      </c>
      <c r="C23" s="29"/>
      <c r="D23" s="33"/>
      <c r="E23" s="13"/>
      <c r="F23" s="32"/>
      <c r="G23" s="34"/>
      <c r="H23" s="34"/>
      <c r="I23" s="34"/>
      <c r="J23" s="34"/>
    </row>
    <row r="24" ht="32.1" customHeight="1" spans="1:10">
      <c r="A24" s="37" t="s">
        <v>665</v>
      </c>
      <c r="B24" s="38" t="s">
        <v>666</v>
      </c>
      <c r="C24" s="29" t="s">
        <v>773</v>
      </c>
      <c r="D24" s="33"/>
      <c r="E24" s="30" t="s">
        <v>584</v>
      </c>
      <c r="F24" s="31">
        <v>0.9</v>
      </c>
      <c r="G24" s="34" t="s">
        <v>586</v>
      </c>
      <c r="H24" s="34">
        <v>10</v>
      </c>
      <c r="I24" s="34">
        <v>10</v>
      </c>
      <c r="J24" s="39" t="s">
        <v>713</v>
      </c>
    </row>
    <row r="25" ht="24.95" customHeight="1" spans="1:10">
      <c r="A25" s="13" t="s">
        <v>714</v>
      </c>
      <c r="B25" s="13"/>
      <c r="C25" s="13"/>
      <c r="D25" s="13" t="s">
        <v>544</v>
      </c>
      <c r="E25" s="13"/>
      <c r="F25" s="13"/>
      <c r="G25" s="13"/>
      <c r="H25" s="13"/>
      <c r="I25" s="13"/>
      <c r="J25" s="13"/>
    </row>
    <row r="26" ht="24.95" customHeight="1" spans="1:10">
      <c r="A26" s="9" t="s">
        <v>715</v>
      </c>
      <c r="B26" s="40">
        <f>SUM(I14:I24)+I6</f>
        <v>100</v>
      </c>
      <c r="C26" s="41"/>
      <c r="D26" s="41"/>
      <c r="E26" s="41"/>
      <c r="F26" s="41"/>
      <c r="G26" s="41"/>
      <c r="H26" s="42"/>
      <c r="I26" s="43">
        <f>SUM(I14:I24)+I6</f>
        <v>100</v>
      </c>
      <c r="J26" s="43" t="s">
        <v>716</v>
      </c>
    </row>
    <row r="27" ht="24.95" customHeight="1" spans="1:10">
      <c r="A27" s="44" t="s">
        <v>717</v>
      </c>
      <c r="B27" s="44"/>
      <c r="C27" s="44"/>
      <c r="D27" s="44"/>
      <c r="E27" s="44"/>
      <c r="F27" s="44"/>
      <c r="G27" s="44"/>
      <c r="H27" s="44"/>
      <c r="I27" s="44"/>
      <c r="J27" s="44"/>
    </row>
    <row r="28" ht="24.95" customHeight="1" spans="1:10">
      <c r="A28" s="45" t="s">
        <v>718</v>
      </c>
      <c r="B28" s="45"/>
      <c r="C28" s="45"/>
      <c r="D28" s="45"/>
      <c r="E28" s="45"/>
      <c r="F28" s="45"/>
      <c r="G28" s="45"/>
      <c r="H28" s="45"/>
      <c r="I28" s="45"/>
      <c r="J28" s="45"/>
    </row>
    <row r="29" ht="24.95" customHeight="1" spans="1:10">
      <c r="A29" s="45" t="s">
        <v>719</v>
      </c>
      <c r="B29" s="45"/>
      <c r="C29" s="45"/>
      <c r="D29" s="45"/>
      <c r="E29" s="45"/>
      <c r="F29" s="45"/>
      <c r="G29" s="45"/>
      <c r="H29" s="45"/>
      <c r="I29" s="45"/>
      <c r="J29" s="45"/>
    </row>
    <row r="30" ht="24.95" customHeight="1" spans="1:10">
      <c r="A30" s="45" t="s">
        <v>720</v>
      </c>
      <c r="B30" s="45"/>
      <c r="C30" s="45"/>
      <c r="D30" s="45"/>
      <c r="E30" s="45"/>
      <c r="F30" s="45"/>
      <c r="G30" s="45"/>
      <c r="H30" s="45"/>
      <c r="I30" s="45"/>
      <c r="J30" s="45"/>
    </row>
    <row r="31" ht="24.95" customHeight="1" spans="1:10">
      <c r="A31" s="45" t="s">
        <v>721</v>
      </c>
      <c r="B31" s="45"/>
      <c r="C31" s="45"/>
      <c r="D31" s="45"/>
      <c r="E31" s="45"/>
      <c r="F31" s="45"/>
      <c r="G31" s="45"/>
      <c r="H31" s="45"/>
      <c r="I31" s="45"/>
      <c r="J31" s="45"/>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5:C25"/>
    <mergeCell ref="D25:J25"/>
    <mergeCell ref="B26:H26"/>
    <mergeCell ref="A27:J27"/>
    <mergeCell ref="A28:J28"/>
    <mergeCell ref="A29:J29"/>
    <mergeCell ref="A30:J30"/>
    <mergeCell ref="A31:J31"/>
    <mergeCell ref="A10:A11"/>
    <mergeCell ref="A14:A19"/>
    <mergeCell ref="A20:A23"/>
    <mergeCell ref="B14:B16"/>
    <mergeCell ref="D14:D24"/>
    <mergeCell ref="A5:B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N11" sqref="N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776</v>
      </c>
    </row>
    <row r="3" s="1" customFormat="1" ht="24.95" customHeight="1" spans="1:256">
      <c r="A3" s="6" t="s">
        <v>687</v>
      </c>
      <c r="B3" s="6"/>
      <c r="C3" s="7" t="s">
        <v>777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64040</v>
      </c>
      <c r="E6" s="10">
        <f t="shared" si="0"/>
        <v>64040</v>
      </c>
      <c r="F6" s="10">
        <f t="shared" si="0"/>
        <v>64040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64040</v>
      </c>
      <c r="E8" s="12">
        <v>64040</v>
      </c>
      <c r="F8" s="12">
        <v>64040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158.1" customHeight="1" spans="1:256">
      <c r="A11" s="6"/>
      <c r="B11" s="14" t="s">
        <v>778</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c r="D14" s="156" t="s">
        <v>583</v>
      </c>
      <c r="E14" s="13"/>
      <c r="F14" s="32"/>
      <c r="G14" s="32"/>
      <c r="H14" s="32"/>
      <c r="I14" s="32"/>
      <c r="J14" s="32"/>
    </row>
    <row r="15" ht="69.95" customHeight="1" spans="1:256">
      <c r="A15" s="27"/>
      <c r="B15" s="28" t="s">
        <v>608</v>
      </c>
      <c r="C15" s="29" t="s">
        <v>779</v>
      </c>
      <c r="D15" s="33"/>
      <c r="E15" s="13" t="s">
        <v>588</v>
      </c>
      <c r="F15" s="31">
        <v>0.9</v>
      </c>
      <c r="G15" s="32" t="s">
        <v>586</v>
      </c>
      <c r="H15" s="32">
        <v>50</v>
      </c>
      <c r="I15" s="32">
        <v>50</v>
      </c>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59.1" customHeight="1" spans="1:10">
      <c r="A19" s="27"/>
      <c r="B19" s="27" t="s">
        <v>708</v>
      </c>
      <c r="C19" s="29" t="s">
        <v>780</v>
      </c>
      <c r="D19" s="33"/>
      <c r="E19" s="13" t="s">
        <v>588</v>
      </c>
      <c r="F19" s="31">
        <v>0.95</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2.1" customHeight="1" spans="1:10">
      <c r="A22" s="37" t="s">
        <v>665</v>
      </c>
      <c r="B22" s="38" t="s">
        <v>666</v>
      </c>
      <c r="C22" s="29" t="s">
        <v>673</v>
      </c>
      <c r="D22" s="33"/>
      <c r="E22" s="13" t="s">
        <v>588</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6" sqref="L6"/>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781</v>
      </c>
    </row>
    <row r="3" s="1" customFormat="1" ht="24.95" customHeight="1" spans="1:256">
      <c r="A3" s="6" t="s">
        <v>687</v>
      </c>
      <c r="B3" s="6"/>
      <c r="C3" s="7" t="s">
        <v>782</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19200</v>
      </c>
      <c r="E6" s="10">
        <f t="shared" si="0"/>
        <v>19200</v>
      </c>
      <c r="F6" s="10">
        <f t="shared" si="0"/>
        <v>19200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19200</v>
      </c>
      <c r="E7" s="10">
        <v>19200</v>
      </c>
      <c r="F7" s="10">
        <v>19200</v>
      </c>
      <c r="G7" s="6" t="s">
        <v>469</v>
      </c>
      <c r="H7" s="11">
        <f>F7/E7</f>
        <v>1</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6.1" customHeight="1" spans="1:256">
      <c r="A11" s="6"/>
      <c r="B11" s="14" t="s">
        <v>783</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764</v>
      </c>
      <c r="D14" s="156" t="s">
        <v>583</v>
      </c>
      <c r="E14" s="13" t="s">
        <v>584</v>
      </c>
      <c r="F14" s="32" t="s">
        <v>784</v>
      </c>
      <c r="G14" s="32" t="s">
        <v>586</v>
      </c>
      <c r="H14" s="32">
        <v>50</v>
      </c>
      <c r="I14" s="32">
        <v>50</v>
      </c>
      <c r="J14" s="32"/>
    </row>
    <row r="15" ht="29.1" customHeight="1" spans="1:256">
      <c r="A15" s="27"/>
      <c r="B15" s="28" t="s">
        <v>608</v>
      </c>
      <c r="C15" s="29"/>
      <c r="D15" s="33"/>
      <c r="E15" s="13"/>
      <c r="F15" s="31"/>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59.1" customHeight="1" spans="1:10">
      <c r="A19" s="27"/>
      <c r="B19" s="27" t="s">
        <v>708</v>
      </c>
      <c r="C19" s="29" t="s">
        <v>785</v>
      </c>
      <c r="D19" s="33"/>
      <c r="E19" s="13" t="s">
        <v>584</v>
      </c>
      <c r="F19" s="31">
        <v>0.8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50.1" customHeight="1" spans="1:10">
      <c r="A22" s="37" t="s">
        <v>665</v>
      </c>
      <c r="B22" s="38" t="s">
        <v>666</v>
      </c>
      <c r="C22" s="29" t="s">
        <v>786</v>
      </c>
      <c r="D22" s="33"/>
      <c r="E22" s="13"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6" sqref="M6"/>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787</v>
      </c>
    </row>
    <row r="3" s="1" customFormat="1" ht="24.95" customHeight="1" spans="1:256">
      <c r="A3" s="6" t="s">
        <v>687</v>
      </c>
      <c r="B3" s="6"/>
      <c r="C3" s="7" t="s">
        <v>788</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19200</v>
      </c>
      <c r="E6" s="10">
        <f t="shared" si="0"/>
        <v>19200</v>
      </c>
      <c r="F6" s="10">
        <f t="shared" si="0"/>
        <v>19200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13" t="s">
        <v>469</v>
      </c>
      <c r="H7" s="13"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0">
        <v>19200</v>
      </c>
      <c r="E8" s="10">
        <v>19200</v>
      </c>
      <c r="F8" s="10">
        <v>19200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6.1" customHeight="1" spans="1:256">
      <c r="A11" s="6"/>
      <c r="B11" s="14" t="s">
        <v>783</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764</v>
      </c>
      <c r="D14" s="156" t="s">
        <v>583</v>
      </c>
      <c r="E14" s="13" t="s">
        <v>584</v>
      </c>
      <c r="F14" s="32" t="s">
        <v>784</v>
      </c>
      <c r="G14" s="32" t="s">
        <v>586</v>
      </c>
      <c r="H14" s="32">
        <v>50</v>
      </c>
      <c r="I14" s="32">
        <v>50</v>
      </c>
      <c r="J14" s="32"/>
    </row>
    <row r="15" ht="29.1" customHeight="1" spans="1:256">
      <c r="A15" s="27"/>
      <c r="B15" s="28" t="s">
        <v>608</v>
      </c>
      <c r="C15" s="29"/>
      <c r="D15" s="33"/>
      <c r="E15" s="13"/>
      <c r="F15" s="31"/>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59.1" customHeight="1" spans="1:10">
      <c r="A19" s="27"/>
      <c r="B19" s="27" t="s">
        <v>708</v>
      </c>
      <c r="C19" s="29" t="s">
        <v>785</v>
      </c>
      <c r="D19" s="33"/>
      <c r="E19" s="13" t="s">
        <v>584</v>
      </c>
      <c r="F19" s="31">
        <v>0.8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50.1" customHeight="1" spans="1:10">
      <c r="A22" s="37" t="s">
        <v>665</v>
      </c>
      <c r="B22" s="38" t="s">
        <v>666</v>
      </c>
      <c r="C22" s="29" t="s">
        <v>786</v>
      </c>
      <c r="D22" s="33"/>
      <c r="E22" s="13"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3" sqref="M3"/>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789</v>
      </c>
    </row>
    <row r="3" s="1" customFormat="1" ht="24.95" customHeight="1" spans="1:256">
      <c r="A3" s="6" t="s">
        <v>687</v>
      </c>
      <c r="B3" s="6"/>
      <c r="C3" s="7" t="s">
        <v>790</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8000</v>
      </c>
      <c r="E6" s="10">
        <f t="shared" si="0"/>
        <v>8000</v>
      </c>
      <c r="F6" s="10">
        <f t="shared" si="0"/>
        <v>8000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13" t="s">
        <v>469</v>
      </c>
      <c r="H7" s="13"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0">
        <v>8000</v>
      </c>
      <c r="E8" s="10">
        <v>8000</v>
      </c>
      <c r="F8" s="10">
        <v>8000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6.1" customHeight="1" spans="1:256">
      <c r="A11" s="6"/>
      <c r="B11" s="14" t="s">
        <v>783</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764</v>
      </c>
      <c r="D14" s="156" t="s">
        <v>583</v>
      </c>
      <c r="E14" s="13" t="s">
        <v>584</v>
      </c>
      <c r="F14" s="32" t="s">
        <v>784</v>
      </c>
      <c r="G14" s="32" t="s">
        <v>586</v>
      </c>
      <c r="H14" s="32">
        <v>50</v>
      </c>
      <c r="I14" s="32">
        <v>50</v>
      </c>
      <c r="J14" s="32"/>
    </row>
    <row r="15" ht="29.1" customHeight="1" spans="1:256">
      <c r="A15" s="27"/>
      <c r="B15" s="28" t="s">
        <v>608</v>
      </c>
      <c r="C15" s="29"/>
      <c r="D15" s="33"/>
      <c r="E15" s="13"/>
      <c r="F15" s="31"/>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59.1" customHeight="1" spans="1:10">
      <c r="A19" s="27"/>
      <c r="B19" s="27" t="s">
        <v>708</v>
      </c>
      <c r="C19" s="29" t="s">
        <v>785</v>
      </c>
      <c r="D19" s="33"/>
      <c r="E19" s="13" t="s">
        <v>584</v>
      </c>
      <c r="F19" s="31">
        <v>0.8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50.1" customHeight="1" spans="1:10">
      <c r="A22" s="37" t="s">
        <v>665</v>
      </c>
      <c r="B22" s="38" t="s">
        <v>666</v>
      </c>
      <c r="C22" s="29" t="s">
        <v>786</v>
      </c>
      <c r="D22" s="33"/>
      <c r="E22" s="13"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N11" sqref="N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791</v>
      </c>
    </row>
    <row r="3" s="1" customFormat="1" ht="24.95" customHeight="1" spans="1:256">
      <c r="A3" s="6" t="s">
        <v>687</v>
      </c>
      <c r="B3" s="6"/>
      <c r="C3" s="7" t="s">
        <v>792</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5600</v>
      </c>
      <c r="E6" s="10">
        <f t="shared" si="0"/>
        <v>5600</v>
      </c>
      <c r="F6" s="10">
        <f t="shared" si="0"/>
        <v>5600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5600</v>
      </c>
      <c r="E7" s="10">
        <v>5600</v>
      </c>
      <c r="F7" s="10">
        <v>5600</v>
      </c>
      <c r="G7" s="6" t="s">
        <v>469</v>
      </c>
      <c r="H7" s="11">
        <f>F7/E7</f>
        <v>1</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761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762</v>
      </c>
      <c r="D14" s="156" t="s">
        <v>583</v>
      </c>
      <c r="E14" s="157" t="s">
        <v>705</v>
      </c>
      <c r="F14" s="32" t="s">
        <v>763</v>
      </c>
      <c r="G14" s="32" t="s">
        <v>586</v>
      </c>
      <c r="H14" s="32">
        <v>12.5</v>
      </c>
      <c r="I14" s="32">
        <v>12.5</v>
      </c>
      <c r="J14" s="32"/>
    </row>
    <row r="15" ht="24.95" customHeight="1" spans="1:256">
      <c r="A15" s="27"/>
      <c r="B15" s="33"/>
      <c r="C15" s="29" t="s">
        <v>764</v>
      </c>
      <c r="D15" s="33"/>
      <c r="E15" s="13" t="s">
        <v>765</v>
      </c>
      <c r="F15" s="32" t="s">
        <v>766</v>
      </c>
      <c r="G15" s="32" t="s">
        <v>586</v>
      </c>
      <c r="H15" s="32">
        <v>12.5</v>
      </c>
      <c r="I15" s="32">
        <v>12.5</v>
      </c>
      <c r="J15" s="34"/>
    </row>
    <row r="16" ht="24.95" customHeight="1" spans="1:256">
      <c r="A16" s="27"/>
      <c r="B16" s="33"/>
      <c r="C16" s="29" t="s">
        <v>767</v>
      </c>
      <c r="D16" s="33"/>
      <c r="E16" s="13" t="s">
        <v>765</v>
      </c>
      <c r="F16" s="32" t="s">
        <v>768</v>
      </c>
      <c r="G16" s="32" t="s">
        <v>586</v>
      </c>
      <c r="H16" s="32">
        <v>12.5</v>
      </c>
      <c r="I16" s="32">
        <v>12.5</v>
      </c>
      <c r="J16" s="34"/>
    </row>
    <row r="17" ht="30.95" customHeight="1" spans="1:10">
      <c r="A17" s="27"/>
      <c r="B17" s="28" t="s">
        <v>608</v>
      </c>
      <c r="C17" s="29" t="s">
        <v>769</v>
      </c>
      <c r="D17" s="33"/>
      <c r="E17" s="13" t="s">
        <v>584</v>
      </c>
      <c r="F17" s="32" t="s">
        <v>770</v>
      </c>
      <c r="G17" s="32" t="s">
        <v>586</v>
      </c>
      <c r="H17" s="32">
        <v>12.5</v>
      </c>
      <c r="I17" s="32">
        <v>12.5</v>
      </c>
      <c r="J17" s="34"/>
    </row>
    <row r="18" ht="24.95" customHeight="1" spans="1:10">
      <c r="A18" s="27"/>
      <c r="B18" s="28" t="s">
        <v>627</v>
      </c>
      <c r="C18" s="29"/>
      <c r="D18" s="33"/>
      <c r="E18" s="13"/>
      <c r="F18" s="32"/>
      <c r="G18" s="34"/>
      <c r="H18" s="34"/>
      <c r="I18" s="34"/>
      <c r="J18" s="34"/>
    </row>
    <row r="19" ht="24.95" customHeight="1" spans="1:10">
      <c r="A19" s="27"/>
      <c r="B19" s="27" t="s">
        <v>635</v>
      </c>
      <c r="C19" s="29"/>
      <c r="D19" s="33"/>
      <c r="E19" s="13"/>
      <c r="F19" s="32"/>
      <c r="G19" s="34"/>
      <c r="H19" s="34"/>
      <c r="I19" s="34"/>
      <c r="J19" s="34"/>
    </row>
    <row r="20" ht="24.95" customHeight="1" spans="1:10">
      <c r="A20" s="27" t="s">
        <v>636</v>
      </c>
      <c r="B20" s="27" t="s">
        <v>707</v>
      </c>
      <c r="C20" s="29"/>
      <c r="D20" s="33"/>
      <c r="E20" s="13"/>
      <c r="F20" s="32"/>
      <c r="G20" s="34"/>
      <c r="H20" s="34"/>
      <c r="I20" s="34"/>
      <c r="J20" s="34"/>
    </row>
    <row r="21" ht="24.95" customHeight="1" spans="1:10">
      <c r="A21" s="27"/>
      <c r="B21" s="27" t="s">
        <v>708</v>
      </c>
      <c r="C21" s="29" t="s">
        <v>771</v>
      </c>
      <c r="D21" s="33"/>
      <c r="E21" s="13" t="s">
        <v>765</v>
      </c>
      <c r="F21" s="48">
        <v>0.054</v>
      </c>
      <c r="G21" s="34" t="s">
        <v>586</v>
      </c>
      <c r="H21" s="34">
        <v>30</v>
      </c>
      <c r="I21" s="34">
        <v>30</v>
      </c>
      <c r="J21" s="34"/>
    </row>
    <row r="22" ht="24.95" customHeight="1" spans="1:10">
      <c r="A22" s="27"/>
      <c r="B22" s="27" t="s">
        <v>710</v>
      </c>
      <c r="C22" s="29"/>
      <c r="D22" s="33"/>
      <c r="E22" s="13"/>
      <c r="F22" s="32"/>
      <c r="G22" s="34"/>
      <c r="H22" s="34"/>
      <c r="I22" s="34"/>
      <c r="J22" s="34"/>
    </row>
    <row r="23" ht="24.95" customHeight="1" spans="1:10">
      <c r="A23" s="27"/>
      <c r="B23" s="36" t="s">
        <v>711</v>
      </c>
      <c r="C23" s="29"/>
      <c r="D23" s="33"/>
      <c r="E23" s="13"/>
      <c r="F23" s="32"/>
      <c r="G23" s="34"/>
      <c r="H23" s="34"/>
      <c r="I23" s="34"/>
      <c r="J23" s="34"/>
    </row>
    <row r="24" ht="32.1" customHeight="1" spans="1:10">
      <c r="A24" s="37" t="s">
        <v>665</v>
      </c>
      <c r="B24" s="38" t="s">
        <v>666</v>
      </c>
      <c r="C24" s="29" t="s">
        <v>773</v>
      </c>
      <c r="D24" s="33"/>
      <c r="E24" s="30" t="s">
        <v>584</v>
      </c>
      <c r="F24" s="31">
        <v>0.9</v>
      </c>
      <c r="G24" s="34" t="s">
        <v>586</v>
      </c>
      <c r="H24" s="34">
        <v>10</v>
      </c>
      <c r="I24" s="34">
        <v>10</v>
      </c>
      <c r="J24" s="39" t="s">
        <v>713</v>
      </c>
    </row>
    <row r="25" ht="24.95" customHeight="1" spans="1:10">
      <c r="A25" s="13" t="s">
        <v>714</v>
      </c>
      <c r="B25" s="13"/>
      <c r="C25" s="13"/>
      <c r="D25" s="13" t="s">
        <v>544</v>
      </c>
      <c r="E25" s="13"/>
      <c r="F25" s="13"/>
      <c r="G25" s="13"/>
      <c r="H25" s="13"/>
      <c r="I25" s="13"/>
      <c r="J25" s="13"/>
    </row>
    <row r="26" ht="24.95" customHeight="1" spans="1:10">
      <c r="A26" s="9" t="s">
        <v>715</v>
      </c>
      <c r="B26" s="40">
        <f>SUM(I14:I24)+I6</f>
        <v>100</v>
      </c>
      <c r="C26" s="41"/>
      <c r="D26" s="41"/>
      <c r="E26" s="41"/>
      <c r="F26" s="41"/>
      <c r="G26" s="41"/>
      <c r="H26" s="42"/>
      <c r="I26" s="43">
        <f>SUM(I14:I24)+I6</f>
        <v>100</v>
      </c>
      <c r="J26" s="43" t="s">
        <v>716</v>
      </c>
    </row>
    <row r="27" ht="24.95" customHeight="1" spans="1:10">
      <c r="A27" s="44" t="s">
        <v>717</v>
      </c>
      <c r="B27" s="44"/>
      <c r="C27" s="44"/>
      <c r="D27" s="44"/>
      <c r="E27" s="44"/>
      <c r="F27" s="44"/>
      <c r="G27" s="44"/>
      <c r="H27" s="44"/>
      <c r="I27" s="44"/>
      <c r="J27" s="44"/>
    </row>
    <row r="28" ht="24.95" customHeight="1" spans="1:10">
      <c r="A28" s="45" t="s">
        <v>718</v>
      </c>
      <c r="B28" s="45"/>
      <c r="C28" s="45"/>
      <c r="D28" s="45"/>
      <c r="E28" s="45"/>
      <c r="F28" s="45"/>
      <c r="G28" s="45"/>
      <c r="H28" s="45"/>
      <c r="I28" s="45"/>
      <c r="J28" s="45"/>
    </row>
    <row r="29" ht="24.95" customHeight="1" spans="1:10">
      <c r="A29" s="45" t="s">
        <v>719</v>
      </c>
      <c r="B29" s="45"/>
      <c r="C29" s="45"/>
      <c r="D29" s="45"/>
      <c r="E29" s="45"/>
      <c r="F29" s="45"/>
      <c r="G29" s="45"/>
      <c r="H29" s="45"/>
      <c r="I29" s="45"/>
      <c r="J29" s="45"/>
    </row>
    <row r="30" ht="24.95" customHeight="1" spans="1:10">
      <c r="A30" s="45" t="s">
        <v>720</v>
      </c>
      <c r="B30" s="45"/>
      <c r="C30" s="45"/>
      <c r="D30" s="45"/>
      <c r="E30" s="45"/>
      <c r="F30" s="45"/>
      <c r="G30" s="45"/>
      <c r="H30" s="45"/>
      <c r="I30" s="45"/>
      <c r="J30" s="45"/>
    </row>
    <row r="31" ht="24.95" customHeight="1" spans="1:10">
      <c r="A31" s="45" t="s">
        <v>721</v>
      </c>
      <c r="B31" s="45"/>
      <c r="C31" s="45"/>
      <c r="D31" s="45"/>
      <c r="E31" s="45"/>
      <c r="F31" s="45"/>
      <c r="G31" s="45"/>
      <c r="H31" s="45"/>
      <c r="I31" s="45"/>
      <c r="J31" s="45"/>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5:C25"/>
    <mergeCell ref="D25:J25"/>
    <mergeCell ref="B26:H26"/>
    <mergeCell ref="A27:J27"/>
    <mergeCell ref="A28:J28"/>
    <mergeCell ref="A29:J29"/>
    <mergeCell ref="A30:J30"/>
    <mergeCell ref="A31:J31"/>
    <mergeCell ref="A10:A11"/>
    <mergeCell ref="A14:A19"/>
    <mergeCell ref="A20:A23"/>
    <mergeCell ref="B14:B16"/>
    <mergeCell ref="D14:D24"/>
    <mergeCell ref="A5:B9"/>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9" sqref="L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793</v>
      </c>
    </row>
    <row r="3" s="1" customFormat="1" ht="24.95" customHeight="1" spans="1:256">
      <c r="A3" s="6" t="s">
        <v>687</v>
      </c>
      <c r="B3" s="6"/>
      <c r="C3" s="7" t="s">
        <v>723</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150000</v>
      </c>
      <c r="E6" s="10">
        <f t="shared" si="0"/>
        <v>150000</v>
      </c>
      <c r="F6" s="10">
        <f t="shared" si="0"/>
        <v>149638.92</v>
      </c>
      <c r="G6" s="6">
        <v>10</v>
      </c>
      <c r="H6" s="11">
        <f>F6/E6</f>
        <v>0.9975928</v>
      </c>
      <c r="I6" s="10">
        <f>H6*G6</f>
        <v>9.975928</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150000</v>
      </c>
      <c r="E8" s="12">
        <v>150000</v>
      </c>
      <c r="F8" s="12">
        <v>149638.92</v>
      </c>
      <c r="G8" s="13" t="s">
        <v>469</v>
      </c>
      <c r="H8" s="11">
        <f>F8/E8</f>
        <v>0.9975928</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704</v>
      </c>
      <c r="D14" s="156" t="s">
        <v>583</v>
      </c>
      <c r="E14" s="157" t="s">
        <v>705</v>
      </c>
      <c r="F14" s="32" t="s">
        <v>706</v>
      </c>
      <c r="G14" s="32" t="s">
        <v>586</v>
      </c>
      <c r="H14" s="32">
        <v>50</v>
      </c>
      <c r="I14" s="32">
        <v>50</v>
      </c>
      <c r="J14" s="32"/>
    </row>
    <row r="15" ht="30.95" customHeight="1" spans="1:256">
      <c r="A15" s="27"/>
      <c r="B15" s="28" t="s">
        <v>608</v>
      </c>
      <c r="C15" s="29"/>
      <c r="D15" s="33"/>
      <c r="E15" s="13"/>
      <c r="F15" s="32"/>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709</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2.1" customHeight="1" spans="1:10">
      <c r="A22" s="37" t="s">
        <v>665</v>
      </c>
      <c r="B22" s="38" t="s">
        <v>666</v>
      </c>
      <c r="C22" s="29" t="s">
        <v>712</v>
      </c>
      <c r="D22" s="33"/>
      <c r="E22" s="30"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99.975928</v>
      </c>
      <c r="C24" s="41"/>
      <c r="D24" s="41"/>
      <c r="E24" s="41"/>
      <c r="F24" s="41"/>
      <c r="G24" s="41"/>
      <c r="H24" s="42"/>
      <c r="I24" s="43">
        <f>SUM(I14:I22)+I6</f>
        <v>99.975928</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7" sqref="L7"/>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794</v>
      </c>
    </row>
    <row r="3" s="1" customFormat="1" ht="24.95" customHeight="1" spans="1:256">
      <c r="A3" s="6" t="s">
        <v>687</v>
      </c>
      <c r="B3" s="6"/>
      <c r="C3" s="7" t="s">
        <v>795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150000</v>
      </c>
      <c r="E6" s="10">
        <f t="shared" si="0"/>
        <v>150000</v>
      </c>
      <c r="F6" s="10">
        <f t="shared" si="0"/>
        <v>149926.08</v>
      </c>
      <c r="G6" s="6">
        <v>10</v>
      </c>
      <c r="H6" s="11">
        <f>F6/E6</f>
        <v>0.9995072</v>
      </c>
      <c r="I6" s="10">
        <f>H6*G6</f>
        <v>9.995072</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150000</v>
      </c>
      <c r="E8" s="12">
        <v>150000</v>
      </c>
      <c r="F8" s="12">
        <v>149926.08</v>
      </c>
      <c r="G8" s="13" t="s">
        <v>469</v>
      </c>
      <c r="H8" s="11">
        <f>F8/E8</f>
        <v>0.9995072</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704</v>
      </c>
      <c r="D14" s="156" t="s">
        <v>583</v>
      </c>
      <c r="E14" s="157" t="s">
        <v>705</v>
      </c>
      <c r="F14" s="32" t="s">
        <v>706</v>
      </c>
      <c r="G14" s="32" t="s">
        <v>586</v>
      </c>
      <c r="H14" s="32">
        <v>50</v>
      </c>
      <c r="I14" s="32">
        <v>50</v>
      </c>
      <c r="J14" s="32"/>
    </row>
    <row r="15" ht="30.95" customHeight="1" spans="1:256">
      <c r="A15" s="27"/>
      <c r="B15" s="28" t="s">
        <v>608</v>
      </c>
      <c r="C15" s="29"/>
      <c r="D15" s="33"/>
      <c r="E15" s="13"/>
      <c r="F15" s="32"/>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709</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2.1" customHeight="1" spans="1:10">
      <c r="A22" s="37" t="s">
        <v>665</v>
      </c>
      <c r="B22" s="38" t="s">
        <v>666</v>
      </c>
      <c r="C22" s="29" t="s">
        <v>712</v>
      </c>
      <c r="D22" s="33"/>
      <c r="E22" s="30"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99.995072</v>
      </c>
      <c r="C24" s="41"/>
      <c r="D24" s="41"/>
      <c r="E24" s="41"/>
      <c r="F24" s="41"/>
      <c r="G24" s="41"/>
      <c r="H24" s="42"/>
      <c r="I24" s="43">
        <f>SUM(I14:I22)+I6</f>
        <v>99.995072</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12" sqref="L12"/>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796</v>
      </c>
    </row>
    <row r="3" s="1" customFormat="1" ht="24.95" customHeight="1" spans="1:256">
      <c r="A3" s="6" t="s">
        <v>687</v>
      </c>
      <c r="B3" s="6"/>
      <c r="C3" s="7" t="s">
        <v>688</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100000</v>
      </c>
      <c r="E6" s="10">
        <f t="shared" si="0"/>
        <v>100000</v>
      </c>
      <c r="F6" s="10">
        <f t="shared" si="0"/>
        <v>80813</v>
      </c>
      <c r="G6" s="6">
        <v>10</v>
      </c>
      <c r="H6" s="11">
        <f>F6/E6</f>
        <v>0.80813</v>
      </c>
      <c r="I6" s="10">
        <f>H6*G6</f>
        <v>8.0813</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100000</v>
      </c>
      <c r="E8" s="12">
        <v>100000</v>
      </c>
      <c r="F8" s="12">
        <v>80813</v>
      </c>
      <c r="G8" s="13" t="s">
        <v>469</v>
      </c>
      <c r="H8" s="11">
        <f>F8/E8</f>
        <v>0.80813</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704</v>
      </c>
      <c r="D14" s="156" t="s">
        <v>583</v>
      </c>
      <c r="E14" s="157" t="s">
        <v>705</v>
      </c>
      <c r="F14" s="32" t="s">
        <v>706</v>
      </c>
      <c r="G14" s="32" t="s">
        <v>586</v>
      </c>
      <c r="H14" s="32">
        <v>50</v>
      </c>
      <c r="I14" s="32">
        <v>50</v>
      </c>
      <c r="J14" s="32"/>
    </row>
    <row r="15" ht="30.95" customHeight="1" spans="1:256">
      <c r="A15" s="27"/>
      <c r="B15" s="28" t="s">
        <v>608</v>
      </c>
      <c r="C15" s="29"/>
      <c r="D15" s="33"/>
      <c r="E15" s="13"/>
      <c r="F15" s="32"/>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709</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2.1" customHeight="1" spans="1:10">
      <c r="A22" s="37" t="s">
        <v>665</v>
      </c>
      <c r="B22" s="38" t="s">
        <v>666</v>
      </c>
      <c r="C22" s="29" t="s">
        <v>712</v>
      </c>
      <c r="D22" s="33"/>
      <c r="E22" s="30"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98.0813</v>
      </c>
      <c r="C24" s="41"/>
      <c r="D24" s="41"/>
      <c r="E24" s="41"/>
      <c r="F24" s="41"/>
      <c r="G24" s="41"/>
      <c r="H24" s="42"/>
      <c r="I24" s="43">
        <f>SUM(I14:I22)+I6</f>
        <v>98.0813</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5" sqref="L5"/>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797</v>
      </c>
    </row>
    <row r="3" s="1" customFormat="1" ht="24.95" customHeight="1" spans="1:256">
      <c r="A3" s="6" t="s">
        <v>687</v>
      </c>
      <c r="B3" s="6"/>
      <c r="C3" s="7" t="s">
        <v>750</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760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1100000</v>
      </c>
      <c r="E6" s="10">
        <f t="shared" si="0"/>
        <v>1100000</v>
      </c>
      <c r="F6" s="10">
        <f t="shared" si="0"/>
        <v>102606.26</v>
      </c>
      <c r="G6" s="6">
        <v>10</v>
      </c>
      <c r="H6" s="11">
        <f>F6/E6</f>
        <v>0.0932784181818182</v>
      </c>
      <c r="I6" s="10">
        <f>H6*G6</f>
        <v>0.932784181818182</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1100000</v>
      </c>
      <c r="E9" s="12">
        <v>1100000</v>
      </c>
      <c r="F9" s="12">
        <v>102606.26</v>
      </c>
      <c r="G9" s="13" t="s">
        <v>469</v>
      </c>
      <c r="H9" s="11">
        <f>F9/E9</f>
        <v>0.0932784181818182</v>
      </c>
      <c r="I9" s="12" t="s">
        <v>469</v>
      </c>
      <c r="J9" s="12"/>
    </row>
    <row r="10" ht="24.95" customHeight="1" spans="1:256">
      <c r="A10" s="6" t="s">
        <v>698</v>
      </c>
      <c r="B10" s="6" t="s">
        <v>699</v>
      </c>
      <c r="C10" s="6"/>
      <c r="D10" s="6"/>
      <c r="E10" s="6"/>
      <c r="F10" s="10" t="s">
        <v>700</v>
      </c>
      <c r="G10" s="10"/>
      <c r="H10" s="10"/>
      <c r="I10" s="10"/>
      <c r="J10" s="10"/>
    </row>
    <row r="11" ht="54" customHeight="1" spans="1:256">
      <c r="A11" s="6"/>
      <c r="B11" s="14" t="s">
        <v>751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 customHeight="1" spans="1:256">
      <c r="A14" s="27" t="s">
        <v>580</v>
      </c>
      <c r="B14" s="28" t="s">
        <v>581</v>
      </c>
      <c r="C14" s="29" t="s">
        <v>752</v>
      </c>
      <c r="D14" s="156" t="s">
        <v>583</v>
      </c>
      <c r="E14" s="13" t="s">
        <v>584</v>
      </c>
      <c r="F14" s="32" t="s">
        <v>605</v>
      </c>
      <c r="G14" s="32" t="s">
        <v>586</v>
      </c>
      <c r="H14" s="32">
        <v>50</v>
      </c>
      <c r="I14" s="32">
        <v>50</v>
      </c>
      <c r="J14" s="32"/>
    </row>
    <row r="15" ht="30.95" customHeight="1" spans="1:256">
      <c r="A15" s="27"/>
      <c r="B15" s="28" t="s">
        <v>608</v>
      </c>
      <c r="C15" s="29"/>
      <c r="D15" s="33"/>
      <c r="E15" s="13"/>
      <c r="F15" s="32"/>
      <c r="G15" s="32"/>
      <c r="H15" s="32"/>
      <c r="I15" s="32"/>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709</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2.1" customHeight="1" spans="1:10">
      <c r="A22" s="37" t="s">
        <v>665</v>
      </c>
      <c r="B22" s="38" t="s">
        <v>666</v>
      </c>
      <c r="C22" s="29" t="s">
        <v>712</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90.9327841818182</v>
      </c>
      <c r="C24" s="41"/>
      <c r="D24" s="41"/>
      <c r="E24" s="41"/>
      <c r="F24" s="41"/>
      <c r="G24" s="41"/>
      <c r="H24" s="42"/>
      <c r="I24" s="43">
        <f>SUM(I14:I22)+I6</f>
        <v>90.9327841818182</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6" sqref="L6"/>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798</v>
      </c>
    </row>
    <row r="3" s="1" customFormat="1" ht="24.95" customHeight="1" spans="1:256">
      <c r="A3" s="6" t="s">
        <v>687</v>
      </c>
      <c r="B3" s="6"/>
      <c r="C3" s="7" t="s">
        <v>799</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14080</v>
      </c>
      <c r="E6" s="10">
        <f t="shared" si="0"/>
        <v>14080</v>
      </c>
      <c r="F6" s="10">
        <f t="shared" si="0"/>
        <v>13470</v>
      </c>
      <c r="G6" s="6">
        <v>10</v>
      </c>
      <c r="H6" s="11">
        <f>F6/E6</f>
        <v>0.956676136363636</v>
      </c>
      <c r="I6" s="10">
        <f>H6*G6</f>
        <v>9.56676136363636</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14080</v>
      </c>
      <c r="E8" s="12">
        <v>14080</v>
      </c>
      <c r="F8" s="12">
        <v>13470</v>
      </c>
      <c r="G8" s="13" t="s">
        <v>469</v>
      </c>
      <c r="H8" s="11">
        <f>F8/E8</f>
        <v>0.956676136363636</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24.95" customHeight="1" spans="1:256">
      <c r="A14" s="27" t="s">
        <v>580</v>
      </c>
      <c r="B14" s="28" t="s">
        <v>581</v>
      </c>
      <c r="C14" s="29" t="s">
        <v>802</v>
      </c>
      <c r="D14" s="156" t="s">
        <v>583</v>
      </c>
      <c r="E14" s="13" t="s">
        <v>765</v>
      </c>
      <c r="F14" s="32" t="s">
        <v>803</v>
      </c>
      <c r="G14" s="32" t="s">
        <v>586</v>
      </c>
      <c r="H14" s="32">
        <v>50</v>
      </c>
      <c r="I14" s="32">
        <v>50</v>
      </c>
      <c r="J14" s="32"/>
    </row>
    <row r="15" ht="24.95" customHeight="1" spans="1:256">
      <c r="A15" s="27"/>
      <c r="B15" s="28" t="s">
        <v>608</v>
      </c>
      <c r="C15" s="29"/>
      <c r="D15" s="33"/>
      <c r="E15" s="13"/>
      <c r="F15" s="32"/>
      <c r="G15" s="34"/>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804</v>
      </c>
      <c r="D19" s="33"/>
      <c r="E19" s="13" t="s">
        <v>588</v>
      </c>
      <c r="F19" s="31">
        <v>0.8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805</v>
      </c>
      <c r="D22" s="33"/>
      <c r="E22" s="30"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99.5667613636364</v>
      </c>
      <c r="C24" s="41"/>
      <c r="D24" s="41"/>
      <c r="E24" s="41"/>
      <c r="F24" s="41"/>
      <c r="G24" s="41"/>
      <c r="H24" s="42"/>
      <c r="I24" s="43">
        <f>SUM(I14:I22)+I6</f>
        <v>99.5667613636364</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6" sqref="M6"/>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806</v>
      </c>
    </row>
    <row r="3" s="1" customFormat="1" ht="24.95" customHeight="1" spans="1:256">
      <c r="A3" s="6" t="s">
        <v>687</v>
      </c>
      <c r="B3" s="6"/>
      <c r="C3" s="7" t="s">
        <v>807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84200</v>
      </c>
      <c r="E6" s="10">
        <f t="shared" si="0"/>
        <v>84200</v>
      </c>
      <c r="F6" s="10">
        <f t="shared" si="0"/>
        <v>75740</v>
      </c>
      <c r="G6" s="6">
        <v>10</v>
      </c>
      <c r="H6" s="11">
        <f>F6/E6</f>
        <v>0.899524940617577</v>
      </c>
      <c r="I6" s="10">
        <f>H6*G6</f>
        <v>8.99524940617577</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84200</v>
      </c>
      <c r="E9" s="12">
        <v>84200</v>
      </c>
      <c r="F9" s="12">
        <v>75740</v>
      </c>
      <c r="G9" s="13" t="s">
        <v>469</v>
      </c>
      <c r="H9" s="11">
        <f>F9/E9</f>
        <v>0.899524940617577</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808</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24.95" customHeight="1" spans="1:256">
      <c r="A14" s="27" t="s">
        <v>580</v>
      </c>
      <c r="B14" s="28" t="s">
        <v>581</v>
      </c>
      <c r="C14" s="29" t="s">
        <v>809</v>
      </c>
      <c r="D14" s="156" t="s">
        <v>583</v>
      </c>
      <c r="E14" s="13" t="s">
        <v>588</v>
      </c>
      <c r="F14" s="32" t="s">
        <v>607</v>
      </c>
      <c r="G14" s="32" t="s">
        <v>586</v>
      </c>
      <c r="H14" s="32">
        <v>50</v>
      </c>
      <c r="I14" s="32">
        <v>50</v>
      </c>
      <c r="J14" s="32"/>
    </row>
    <row r="15" ht="24.95" customHeight="1" spans="1:256">
      <c r="A15" s="27"/>
      <c r="B15" s="28" t="s">
        <v>608</v>
      </c>
      <c r="C15" s="29"/>
      <c r="D15" s="33"/>
      <c r="E15" s="13"/>
      <c r="F15" s="32"/>
      <c r="G15" s="34"/>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810</v>
      </c>
      <c r="D19" s="33"/>
      <c r="E19" s="13" t="s">
        <v>588</v>
      </c>
      <c r="F19" s="31" t="s">
        <v>732</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811</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98.9952494061758</v>
      </c>
      <c r="C24" s="41"/>
      <c r="D24" s="41"/>
      <c r="E24" s="41"/>
      <c r="F24" s="41"/>
      <c r="G24" s="41"/>
      <c r="H24" s="42"/>
      <c r="I24" s="43">
        <f>SUM(I14:I22)+I6</f>
        <v>98.9952494061758</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11" sqref="M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812</v>
      </c>
    </row>
    <row r="3" s="1" customFormat="1" ht="24.95" customHeight="1" spans="1:256">
      <c r="A3" s="6" t="s">
        <v>687</v>
      </c>
      <c r="B3" s="6"/>
      <c r="C3" s="7" t="s">
        <v>813</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20000</v>
      </c>
      <c r="E6" s="10">
        <f t="shared" si="0"/>
        <v>20000</v>
      </c>
      <c r="F6" s="10">
        <f t="shared" si="0"/>
        <v>20000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20000</v>
      </c>
      <c r="E8" s="12">
        <v>20000</v>
      </c>
      <c r="F8" s="12">
        <v>20000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814</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24.95" customHeight="1" spans="1:256">
      <c r="A14" s="27" t="s">
        <v>580</v>
      </c>
      <c r="B14" s="28" t="s">
        <v>581</v>
      </c>
      <c r="C14" s="29" t="s">
        <v>815</v>
      </c>
      <c r="D14" s="156" t="s">
        <v>583</v>
      </c>
      <c r="E14" s="13" t="s">
        <v>816</v>
      </c>
      <c r="F14" s="32" t="s">
        <v>817</v>
      </c>
      <c r="G14" s="32" t="s">
        <v>586</v>
      </c>
      <c r="H14" s="32">
        <v>25</v>
      </c>
      <c r="I14" s="32">
        <v>25</v>
      </c>
      <c r="J14" s="32"/>
    </row>
    <row r="15" ht="24.95" customHeight="1" spans="1:256">
      <c r="A15" s="27"/>
      <c r="B15" s="28" t="s">
        <v>608</v>
      </c>
      <c r="C15" s="29" t="s">
        <v>625</v>
      </c>
      <c r="D15" s="33"/>
      <c r="E15" s="30" t="s">
        <v>584</v>
      </c>
      <c r="F15" s="31">
        <v>0.02</v>
      </c>
      <c r="G15" s="32" t="s">
        <v>586</v>
      </c>
      <c r="H15" s="34">
        <v>25</v>
      </c>
      <c r="I15" s="34">
        <v>25</v>
      </c>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657</v>
      </c>
      <c r="D19" s="33"/>
      <c r="E19" s="13" t="s">
        <v>588</v>
      </c>
      <c r="F19" s="31" t="s">
        <v>658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681</v>
      </c>
      <c r="D22" s="33"/>
      <c r="E22" s="30" t="s">
        <v>584</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N9" sqref="N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818</v>
      </c>
    </row>
    <row r="3" s="1" customFormat="1" ht="24.95" customHeight="1" spans="1:256">
      <c r="A3" s="6" t="s">
        <v>687</v>
      </c>
      <c r="B3" s="6"/>
      <c r="C3" s="7" t="s">
        <v>819</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540000</v>
      </c>
      <c r="E6" s="10">
        <f t="shared" si="0"/>
        <v>540000</v>
      </c>
      <c r="F6" s="10">
        <f t="shared" si="0"/>
        <v>381520.21</v>
      </c>
      <c r="G6" s="6">
        <v>10</v>
      </c>
      <c r="H6" s="11">
        <f>F6/E6</f>
        <v>0.706518907407407</v>
      </c>
      <c r="I6" s="10">
        <f>H6*G6</f>
        <v>7.06518907407407</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540000</v>
      </c>
      <c r="E7" s="10">
        <v>540000</v>
      </c>
      <c r="F7" s="10">
        <v>381520.21</v>
      </c>
      <c r="G7" s="6" t="s">
        <v>469</v>
      </c>
      <c r="H7" s="11">
        <f>F7/E7</f>
        <v>0.706518907407407</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820</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821</v>
      </c>
      <c r="D14" s="156" t="s">
        <v>583</v>
      </c>
      <c r="E14" s="13" t="s">
        <v>588</v>
      </c>
      <c r="F14" s="32" t="s">
        <v>763</v>
      </c>
      <c r="G14" s="32" t="s">
        <v>586</v>
      </c>
      <c r="H14" s="32">
        <v>25</v>
      </c>
      <c r="I14" s="32">
        <v>25</v>
      </c>
      <c r="J14" s="32"/>
    </row>
    <row r="15" ht="24.95" customHeight="1" spans="1:256">
      <c r="A15" s="27"/>
      <c r="B15" s="28" t="s">
        <v>608</v>
      </c>
      <c r="C15" s="29" t="s">
        <v>822</v>
      </c>
      <c r="D15" s="33"/>
      <c r="E15" s="30" t="s">
        <v>584</v>
      </c>
      <c r="F15" s="31" t="s">
        <v>823</v>
      </c>
      <c r="G15" s="32" t="s">
        <v>586</v>
      </c>
      <c r="H15" s="34">
        <v>25</v>
      </c>
      <c r="I15" s="34">
        <v>25</v>
      </c>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657</v>
      </c>
      <c r="D19" s="33"/>
      <c r="E19" s="13" t="s">
        <v>588</v>
      </c>
      <c r="F19" s="31" t="s">
        <v>658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681</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97.0651890740741</v>
      </c>
      <c r="C24" s="41"/>
      <c r="D24" s="41"/>
      <c r="E24" s="41"/>
      <c r="F24" s="41"/>
      <c r="G24" s="41"/>
      <c r="H24" s="42"/>
      <c r="I24" s="43">
        <f>SUM(I14:I22)+I6</f>
        <v>97.0651890740741</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4" sqref="M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824</v>
      </c>
    </row>
    <row r="3" s="1" customFormat="1" ht="24.95" customHeight="1" spans="1:256">
      <c r="A3" s="6" t="s">
        <v>687</v>
      </c>
      <c r="B3" s="6"/>
      <c r="C3" s="7" t="s">
        <v>825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48000</v>
      </c>
      <c r="E6" s="10">
        <f t="shared" si="0"/>
        <v>48000</v>
      </c>
      <c r="F6" s="10">
        <f t="shared" si="0"/>
        <v>48000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48000</v>
      </c>
      <c r="E8" s="12">
        <v>48000</v>
      </c>
      <c r="F8" s="12">
        <v>48000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826</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815</v>
      </c>
      <c r="D14" s="156" t="s">
        <v>583</v>
      </c>
      <c r="E14" s="13" t="s">
        <v>584</v>
      </c>
      <c r="F14" s="32" t="s">
        <v>827</v>
      </c>
      <c r="G14" s="32" t="s">
        <v>586</v>
      </c>
      <c r="H14" s="32">
        <v>25</v>
      </c>
      <c r="I14" s="32">
        <v>25</v>
      </c>
      <c r="J14" s="32"/>
    </row>
    <row r="15" ht="24.95" customHeight="1" spans="1:256">
      <c r="A15" s="27"/>
      <c r="B15" s="28" t="s">
        <v>608</v>
      </c>
      <c r="C15" s="29" t="s">
        <v>625</v>
      </c>
      <c r="D15" s="33"/>
      <c r="E15" s="30" t="s">
        <v>584</v>
      </c>
      <c r="F15" s="31">
        <v>0.02</v>
      </c>
      <c r="G15" s="32" t="s">
        <v>586</v>
      </c>
      <c r="H15" s="34">
        <v>25</v>
      </c>
      <c r="I15" s="34">
        <v>25</v>
      </c>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657</v>
      </c>
      <c r="D19" s="33"/>
      <c r="E19" s="13" t="s">
        <v>588</v>
      </c>
      <c r="F19" s="31" t="s">
        <v>658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681</v>
      </c>
      <c r="D22" s="33"/>
      <c r="E22" s="30" t="s">
        <v>584</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6" sqref="L6"/>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828</v>
      </c>
    </row>
    <row r="3" s="1" customFormat="1" ht="24.95" customHeight="1" spans="1:256">
      <c r="A3" s="6" t="s">
        <v>687</v>
      </c>
      <c r="B3" s="6"/>
      <c r="C3" s="7" t="s">
        <v>829</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48000</v>
      </c>
      <c r="E6" s="10">
        <f t="shared" si="0"/>
        <v>48000</v>
      </c>
      <c r="F6" s="10">
        <f t="shared" si="0"/>
        <v>48000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48000</v>
      </c>
      <c r="E8" s="12">
        <v>48000</v>
      </c>
      <c r="F8" s="12">
        <v>48000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826</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815</v>
      </c>
      <c r="D14" s="156" t="s">
        <v>583</v>
      </c>
      <c r="E14" s="13" t="s">
        <v>584</v>
      </c>
      <c r="F14" s="32" t="s">
        <v>827</v>
      </c>
      <c r="G14" s="32" t="s">
        <v>586</v>
      </c>
      <c r="H14" s="32">
        <v>25</v>
      </c>
      <c r="I14" s="32">
        <v>25</v>
      </c>
      <c r="J14" s="32"/>
    </row>
    <row r="15" ht="24.95" customHeight="1" spans="1:256">
      <c r="A15" s="27"/>
      <c r="B15" s="28" t="s">
        <v>608</v>
      </c>
      <c r="C15" s="29" t="s">
        <v>625</v>
      </c>
      <c r="D15" s="33"/>
      <c r="E15" s="30" t="s">
        <v>584</v>
      </c>
      <c r="F15" s="31">
        <v>0.02</v>
      </c>
      <c r="G15" s="32" t="s">
        <v>586</v>
      </c>
      <c r="H15" s="34">
        <v>25</v>
      </c>
      <c r="I15" s="34">
        <v>25</v>
      </c>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657</v>
      </c>
      <c r="D19" s="33"/>
      <c r="E19" s="13" t="s">
        <v>588</v>
      </c>
      <c r="F19" s="31" t="s">
        <v>658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681</v>
      </c>
      <c r="D22" s="33"/>
      <c r="E22" s="30" t="s">
        <v>584</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K4" sqref="K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830</v>
      </c>
    </row>
    <row r="3" s="1" customFormat="1" ht="24.95" customHeight="1" spans="1:256">
      <c r="A3" s="6" t="s">
        <v>687</v>
      </c>
      <c r="B3" s="6"/>
      <c r="C3" s="7" t="s">
        <v>831</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188423.18</v>
      </c>
      <c r="E6" s="10">
        <f t="shared" si="0"/>
        <v>188423.18</v>
      </c>
      <c r="F6" s="10">
        <f t="shared" si="0"/>
        <v>188423.18</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188423.18</v>
      </c>
      <c r="E8" s="12">
        <v>188423.18</v>
      </c>
      <c r="F8" s="12">
        <v>188423.18</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814</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815</v>
      </c>
      <c r="D14" s="156" t="s">
        <v>583</v>
      </c>
      <c r="E14" s="13" t="s">
        <v>584</v>
      </c>
      <c r="F14" s="32" t="s">
        <v>817</v>
      </c>
      <c r="G14" s="32" t="s">
        <v>586</v>
      </c>
      <c r="H14" s="32">
        <v>25</v>
      </c>
      <c r="I14" s="32">
        <v>25</v>
      </c>
      <c r="J14" s="32"/>
    </row>
    <row r="15" ht="24.95" customHeight="1" spans="1:256">
      <c r="A15" s="27"/>
      <c r="B15" s="28" t="s">
        <v>608</v>
      </c>
      <c r="C15" s="29" t="s">
        <v>625</v>
      </c>
      <c r="D15" s="33"/>
      <c r="E15" s="30" t="s">
        <v>584</v>
      </c>
      <c r="F15" s="31">
        <v>0.02</v>
      </c>
      <c r="G15" s="32" t="s">
        <v>586</v>
      </c>
      <c r="H15" s="34">
        <v>25</v>
      </c>
      <c r="I15" s="34">
        <v>25</v>
      </c>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657</v>
      </c>
      <c r="D19" s="33"/>
      <c r="E19" s="13" t="s">
        <v>588</v>
      </c>
      <c r="F19" s="31" t="s">
        <v>658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681</v>
      </c>
      <c r="D22" s="33"/>
      <c r="E22" s="30" t="s">
        <v>584</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11" sqref="M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832</v>
      </c>
    </row>
    <row r="3" s="1" customFormat="1" ht="24.95" customHeight="1" spans="1:256">
      <c r="A3" s="6" t="s">
        <v>687</v>
      </c>
      <c r="B3" s="6"/>
      <c r="C3" s="7" t="s">
        <v>723</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100000</v>
      </c>
      <c r="E6" s="10">
        <f t="shared" si="0"/>
        <v>100000</v>
      </c>
      <c r="F6" s="10">
        <f t="shared" si="0"/>
        <v>82199.15</v>
      </c>
      <c r="G6" s="6">
        <v>10</v>
      </c>
      <c r="H6" s="11">
        <f>F6/E6</f>
        <v>0.8219915</v>
      </c>
      <c r="I6" s="10">
        <f>H6*G6</f>
        <v>8.219915</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100000</v>
      </c>
      <c r="E8" s="12">
        <v>100000</v>
      </c>
      <c r="F8" s="12">
        <v>82199.15</v>
      </c>
      <c r="G8" s="13" t="s">
        <v>469</v>
      </c>
      <c r="H8" s="11">
        <f>F8/E8</f>
        <v>0.8219915</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704</v>
      </c>
      <c r="D14" s="156" t="s">
        <v>583</v>
      </c>
      <c r="E14" s="13" t="s">
        <v>588</v>
      </c>
      <c r="F14" s="32" t="s">
        <v>706</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833</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712</v>
      </c>
      <c r="D22" s="33"/>
      <c r="E22" s="30"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98.219915</v>
      </c>
      <c r="C24" s="41"/>
      <c r="D24" s="41"/>
      <c r="E24" s="41"/>
      <c r="F24" s="41"/>
      <c r="G24" s="41"/>
      <c r="H24" s="42"/>
      <c r="I24" s="43">
        <f>SUM(I14:I22)+I6</f>
        <v>98.219915</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6" sqref="M6"/>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834</v>
      </c>
    </row>
    <row r="3" s="1" customFormat="1" ht="24.95" customHeight="1" spans="1:256">
      <c r="A3" s="6" t="s">
        <v>687</v>
      </c>
      <c r="B3" s="6"/>
      <c r="C3" s="7" t="s">
        <v>795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50000</v>
      </c>
      <c r="E6" s="10">
        <f t="shared" si="0"/>
        <v>50000</v>
      </c>
      <c r="F6" s="10">
        <f t="shared" si="0"/>
        <v>50000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50000</v>
      </c>
      <c r="E8" s="12">
        <v>50000</v>
      </c>
      <c r="F8" s="12">
        <v>50000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704</v>
      </c>
      <c r="D14" s="156" t="s">
        <v>583</v>
      </c>
      <c r="E14" s="13" t="s">
        <v>588</v>
      </c>
      <c r="F14" s="32" t="s">
        <v>706</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833</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712</v>
      </c>
      <c r="D22" s="33"/>
      <c r="E22" s="30" t="s">
        <v>588</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4"/>
  <sheetViews>
    <sheetView topLeftCell="A16" workbookViewId="0">
      <selection activeCell="M11" sqref="M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835</v>
      </c>
    </row>
    <row r="3" s="1" customFormat="1" ht="24.95" customHeight="1" spans="1:256">
      <c r="A3" s="6" t="s">
        <v>687</v>
      </c>
      <c r="B3" s="6"/>
      <c r="C3" s="7" t="s">
        <v>836</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600000</v>
      </c>
      <c r="E6" s="10">
        <f t="shared" si="0"/>
        <v>600000</v>
      </c>
      <c r="F6" s="10">
        <f t="shared" si="0"/>
        <v>472910.25</v>
      </c>
      <c r="G6" s="6">
        <v>10</v>
      </c>
      <c r="H6" s="11">
        <f>F6/E6</f>
        <v>0.78818375</v>
      </c>
      <c r="I6" s="10">
        <f>H6*G6</f>
        <v>7.8818375</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600000</v>
      </c>
      <c r="E9" s="12">
        <v>600000</v>
      </c>
      <c r="F9" s="12">
        <v>472910.25</v>
      </c>
      <c r="G9" s="13" t="s">
        <v>469</v>
      </c>
      <c r="H9" s="11">
        <f>F9/E9</f>
        <v>0.78818375</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837</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c r="D14" s="156" t="s">
        <v>583</v>
      </c>
      <c r="E14" s="13"/>
      <c r="F14" s="32"/>
      <c r="G14" s="32"/>
      <c r="H14" s="32"/>
      <c r="I14" s="32"/>
      <c r="J14" s="32"/>
    </row>
    <row r="15" ht="30.95" customHeight="1" spans="1:256">
      <c r="A15" s="27"/>
      <c r="B15" s="28" t="s">
        <v>608</v>
      </c>
      <c r="C15" s="29" t="s">
        <v>838</v>
      </c>
      <c r="D15" s="33"/>
      <c r="E15" s="13" t="s">
        <v>588</v>
      </c>
      <c r="F15" s="31">
        <v>0.8</v>
      </c>
      <c r="G15" s="32" t="s">
        <v>586</v>
      </c>
      <c r="H15" s="34">
        <v>16.67</v>
      </c>
      <c r="I15" s="34">
        <v>16.67</v>
      </c>
      <c r="J15" s="34"/>
    </row>
    <row r="16" ht="30.95" customHeight="1" spans="1:256">
      <c r="A16" s="27"/>
      <c r="B16" s="33"/>
      <c r="C16" s="29" t="s">
        <v>839</v>
      </c>
      <c r="D16" s="33"/>
      <c r="E16" s="13" t="s">
        <v>588</v>
      </c>
      <c r="F16" s="31">
        <v>1</v>
      </c>
      <c r="G16" s="32" t="s">
        <v>586</v>
      </c>
      <c r="H16" s="34">
        <v>16.67</v>
      </c>
      <c r="I16" s="34">
        <v>16.67</v>
      </c>
      <c r="J16" s="34"/>
    </row>
    <row r="17" ht="24.95" customHeight="1" spans="1:10">
      <c r="A17" s="27"/>
      <c r="B17" s="33"/>
      <c r="C17" s="29" t="s">
        <v>654</v>
      </c>
      <c r="D17" s="33"/>
      <c r="E17" s="30" t="s">
        <v>588</v>
      </c>
      <c r="F17" s="31">
        <v>1</v>
      </c>
      <c r="G17" s="32" t="s">
        <v>586</v>
      </c>
      <c r="H17" s="34">
        <v>16.66</v>
      </c>
      <c r="I17" s="34">
        <v>16.66</v>
      </c>
      <c r="J17" s="34"/>
    </row>
    <row r="18" ht="24.95" customHeight="1" spans="1:10">
      <c r="A18" s="27"/>
      <c r="B18" s="28" t="s">
        <v>627</v>
      </c>
      <c r="C18" s="29"/>
      <c r="D18" s="33"/>
      <c r="E18" s="13"/>
      <c r="F18" s="32"/>
      <c r="G18" s="34"/>
      <c r="H18" s="34"/>
      <c r="I18" s="34"/>
      <c r="J18" s="34"/>
    </row>
    <row r="19" ht="24.95" customHeight="1" spans="1:10">
      <c r="A19" s="27"/>
      <c r="B19" s="27" t="s">
        <v>635</v>
      </c>
      <c r="C19" s="29"/>
      <c r="D19" s="33"/>
      <c r="E19" s="13"/>
      <c r="F19" s="32"/>
      <c r="G19" s="34"/>
      <c r="H19" s="34"/>
      <c r="I19" s="34"/>
      <c r="J19" s="34"/>
    </row>
    <row r="20" ht="24.95" customHeight="1" spans="1:10">
      <c r="A20" s="27" t="s">
        <v>636</v>
      </c>
      <c r="B20" s="27" t="s">
        <v>707</v>
      </c>
      <c r="C20" s="29"/>
      <c r="D20" s="33"/>
      <c r="E20" s="13"/>
      <c r="F20" s="32"/>
      <c r="G20" s="34"/>
      <c r="H20" s="34"/>
      <c r="I20" s="34"/>
      <c r="J20" s="34"/>
    </row>
    <row r="21" ht="24.95" customHeight="1" spans="1:10">
      <c r="A21" s="27"/>
      <c r="B21" s="28" t="s">
        <v>708</v>
      </c>
      <c r="C21" s="29" t="s">
        <v>840</v>
      </c>
      <c r="D21" s="33"/>
      <c r="E21" s="13" t="s">
        <v>765</v>
      </c>
      <c r="F21" s="32" t="s">
        <v>841</v>
      </c>
      <c r="G21" s="34"/>
      <c r="H21" s="34"/>
      <c r="I21" s="34"/>
      <c r="J21" s="34"/>
    </row>
    <row r="22" ht="24.95" customHeight="1" spans="1:10">
      <c r="A22" s="27"/>
      <c r="B22" s="33"/>
      <c r="C22" s="29" t="s">
        <v>842</v>
      </c>
      <c r="D22" s="33"/>
      <c r="E22" s="13" t="s">
        <v>588</v>
      </c>
      <c r="F22" s="31">
        <v>1</v>
      </c>
      <c r="G22" s="34"/>
      <c r="H22" s="34"/>
      <c r="I22" s="34"/>
      <c r="J22" s="34"/>
    </row>
    <row r="23" ht="24.95" customHeight="1" spans="1:10">
      <c r="A23" s="27"/>
      <c r="B23" s="33"/>
      <c r="C23" s="29" t="s">
        <v>843</v>
      </c>
      <c r="D23" s="33"/>
      <c r="E23" s="13" t="s">
        <v>588</v>
      </c>
      <c r="F23" s="32" t="s">
        <v>661</v>
      </c>
      <c r="G23" s="34"/>
      <c r="H23" s="34"/>
      <c r="I23" s="34"/>
      <c r="J23" s="34"/>
    </row>
    <row r="24" ht="24.95" customHeight="1" spans="1:10">
      <c r="A24" s="27"/>
      <c r="B24" s="47"/>
      <c r="C24" s="29" t="s">
        <v>844</v>
      </c>
      <c r="D24" s="33"/>
      <c r="E24" s="30" t="s">
        <v>588</v>
      </c>
      <c r="F24" s="31">
        <v>0.02</v>
      </c>
      <c r="G24" s="34" t="s">
        <v>586</v>
      </c>
      <c r="H24" s="34">
        <v>30</v>
      </c>
      <c r="I24" s="34">
        <v>30</v>
      </c>
      <c r="J24" s="34"/>
    </row>
    <row r="25" ht="24.95" customHeight="1" spans="1:10">
      <c r="A25" s="27"/>
      <c r="B25" s="27" t="s">
        <v>710</v>
      </c>
      <c r="C25" s="29"/>
      <c r="D25" s="33"/>
      <c r="E25" s="13"/>
      <c r="F25" s="32"/>
      <c r="G25" s="34"/>
      <c r="H25" s="34"/>
      <c r="I25" s="34"/>
      <c r="J25" s="34"/>
    </row>
    <row r="26" ht="24.95" customHeight="1" spans="1:10">
      <c r="A26" s="27"/>
      <c r="B26" s="36" t="s">
        <v>711</v>
      </c>
      <c r="C26" s="29"/>
      <c r="D26" s="33"/>
      <c r="E26" s="13"/>
      <c r="F26" s="32"/>
      <c r="G26" s="34"/>
      <c r="H26" s="34"/>
      <c r="I26" s="34"/>
      <c r="J26" s="34"/>
    </row>
    <row r="27" ht="30.95" customHeight="1" spans="1:10">
      <c r="A27" s="37" t="s">
        <v>665</v>
      </c>
      <c r="B27" s="38" t="s">
        <v>666</v>
      </c>
      <c r="C27" s="29" t="s">
        <v>845</v>
      </c>
      <c r="D27" s="33"/>
      <c r="E27" s="30" t="s">
        <v>588</v>
      </c>
      <c r="F27" s="31">
        <v>0.9</v>
      </c>
      <c r="G27" s="34" t="s">
        <v>586</v>
      </c>
      <c r="H27" s="34">
        <v>10</v>
      </c>
      <c r="I27" s="34">
        <v>10</v>
      </c>
      <c r="J27" s="39" t="s">
        <v>713</v>
      </c>
    </row>
    <row r="28" ht="24.95" customHeight="1" spans="1:10">
      <c r="A28" s="13" t="s">
        <v>714</v>
      </c>
      <c r="B28" s="13"/>
      <c r="C28" s="13"/>
      <c r="D28" s="13" t="s">
        <v>544</v>
      </c>
      <c r="E28" s="13"/>
      <c r="F28" s="13"/>
      <c r="G28" s="13"/>
      <c r="H28" s="13"/>
      <c r="I28" s="13"/>
      <c r="J28" s="13"/>
    </row>
    <row r="29" ht="24.95" customHeight="1" spans="1:10">
      <c r="A29" s="9" t="s">
        <v>715</v>
      </c>
      <c r="B29" s="40">
        <f>SUM(I14:I27)+I6</f>
        <v>97.8818375</v>
      </c>
      <c r="C29" s="41"/>
      <c r="D29" s="41"/>
      <c r="E29" s="41"/>
      <c r="F29" s="41"/>
      <c r="G29" s="41"/>
      <c r="H29" s="42"/>
      <c r="I29" s="43">
        <f>SUM(I14:I27)+I6</f>
        <v>97.8818375</v>
      </c>
      <c r="J29" s="43" t="s">
        <v>716</v>
      </c>
    </row>
    <row r="30" ht="24.95" customHeight="1" spans="1:10">
      <c r="A30" s="44" t="s">
        <v>717</v>
      </c>
      <c r="B30" s="44"/>
      <c r="C30" s="44"/>
      <c r="D30" s="44"/>
      <c r="E30" s="44"/>
      <c r="F30" s="44"/>
      <c r="G30" s="44"/>
      <c r="H30" s="44"/>
      <c r="I30" s="44"/>
      <c r="J30" s="44"/>
    </row>
    <row r="31" ht="24.95" customHeight="1" spans="1:10">
      <c r="A31" s="45" t="s">
        <v>718</v>
      </c>
      <c r="B31" s="45"/>
      <c r="C31" s="45"/>
      <c r="D31" s="45"/>
      <c r="E31" s="45"/>
      <c r="F31" s="45"/>
      <c r="G31" s="45"/>
      <c r="H31" s="45"/>
      <c r="I31" s="45"/>
      <c r="J31" s="45"/>
    </row>
    <row r="32" ht="24.95" customHeight="1" spans="1:10">
      <c r="A32" s="45" t="s">
        <v>719</v>
      </c>
      <c r="B32" s="45"/>
      <c r="C32" s="45"/>
      <c r="D32" s="45"/>
      <c r="E32" s="45"/>
      <c r="F32" s="45"/>
      <c r="G32" s="45"/>
      <c r="H32" s="45"/>
      <c r="I32" s="45"/>
      <c r="J32" s="45"/>
    </row>
    <row r="33" ht="24.95" customHeight="1" spans="1:10">
      <c r="A33" s="45" t="s">
        <v>720</v>
      </c>
      <c r="B33" s="45"/>
      <c r="C33" s="45"/>
      <c r="D33" s="45"/>
      <c r="E33" s="45"/>
      <c r="F33" s="45"/>
      <c r="G33" s="45"/>
      <c r="H33" s="45"/>
      <c r="I33" s="45"/>
      <c r="J33" s="45"/>
    </row>
    <row r="34" ht="24.95" customHeight="1" spans="1:10">
      <c r="A34" s="45" t="s">
        <v>721</v>
      </c>
      <c r="B34" s="45"/>
      <c r="C34" s="45"/>
      <c r="D34" s="45"/>
      <c r="E34" s="45"/>
      <c r="F34" s="45"/>
      <c r="G34" s="45"/>
      <c r="H34" s="45"/>
      <c r="I34" s="45"/>
      <c r="J34" s="45"/>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8:C28"/>
    <mergeCell ref="D28:J28"/>
    <mergeCell ref="B29:H29"/>
    <mergeCell ref="A30:J30"/>
    <mergeCell ref="A31:J31"/>
    <mergeCell ref="A32:J32"/>
    <mergeCell ref="A33:J33"/>
    <mergeCell ref="A34:J34"/>
    <mergeCell ref="A10:A11"/>
    <mergeCell ref="A14:A19"/>
    <mergeCell ref="A20:A26"/>
    <mergeCell ref="B15:B17"/>
    <mergeCell ref="B21:B24"/>
    <mergeCell ref="D14:D27"/>
    <mergeCell ref="A5:B9"/>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12" sqref="M12"/>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846</v>
      </c>
    </row>
    <row r="3" s="1" customFormat="1" ht="24.95" customHeight="1" spans="1:256">
      <c r="A3" s="6" t="s">
        <v>687</v>
      </c>
      <c r="B3" s="6"/>
      <c r="C3" s="7" t="s">
        <v>847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800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300000</v>
      </c>
      <c r="E6" s="10">
        <f t="shared" si="0"/>
        <v>300000</v>
      </c>
      <c r="F6" s="10">
        <f t="shared" si="0"/>
        <v>300000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300000</v>
      </c>
      <c r="E9" s="12">
        <v>300000</v>
      </c>
      <c r="F9" s="12">
        <v>300000</v>
      </c>
      <c r="G9" s="13" t="s">
        <v>469</v>
      </c>
      <c r="H9" s="11">
        <f>F9/E9</f>
        <v>1</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848</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838</v>
      </c>
      <c r="D14" s="156" t="s">
        <v>583</v>
      </c>
      <c r="E14" s="30" t="s">
        <v>584</v>
      </c>
      <c r="F14" s="31">
        <v>0.8</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842</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845</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N9" sqref="N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849</v>
      </c>
    </row>
    <row r="3" s="1" customFormat="1" ht="24.95" customHeight="1" spans="1:256">
      <c r="A3" s="6" t="s">
        <v>687</v>
      </c>
      <c r="B3" s="6"/>
      <c r="C3" s="7" t="s">
        <v>688</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120000</v>
      </c>
      <c r="E6" s="10">
        <f t="shared" si="0"/>
        <v>120000</v>
      </c>
      <c r="F6" s="10">
        <f t="shared" si="0"/>
        <v>117187.1</v>
      </c>
      <c r="G6" s="6">
        <v>10</v>
      </c>
      <c r="H6" s="11">
        <f>F6/E6</f>
        <v>0.976559166666667</v>
      </c>
      <c r="I6" s="10">
        <f>H6*G6</f>
        <v>9.76559166666667</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120000</v>
      </c>
      <c r="E8" s="12">
        <v>120000</v>
      </c>
      <c r="F8" s="12">
        <v>117187.1</v>
      </c>
      <c r="G8" s="13" t="s">
        <v>469</v>
      </c>
      <c r="H8" s="11">
        <f>F8/E8</f>
        <v>0.976559166666667</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704</v>
      </c>
      <c r="D14" s="156" t="s">
        <v>583</v>
      </c>
      <c r="E14" s="30" t="s">
        <v>588</v>
      </c>
      <c r="F14" s="31" t="s">
        <v>706</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833</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678</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99.7655916666667</v>
      </c>
      <c r="C24" s="41"/>
      <c r="D24" s="41"/>
      <c r="E24" s="41"/>
      <c r="F24" s="41"/>
      <c r="G24" s="41"/>
      <c r="H24" s="42"/>
      <c r="I24" s="43">
        <f>SUM(I14:I22)+I6</f>
        <v>99.7655916666667</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8" sqref="L8"/>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851</v>
      </c>
    </row>
    <row r="3" s="1" customFormat="1" ht="24.95" customHeight="1" spans="1:256">
      <c r="A3" s="6" t="s">
        <v>687</v>
      </c>
      <c r="B3" s="6"/>
      <c r="C3" s="7" t="s">
        <v>852</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200000</v>
      </c>
      <c r="E6" s="10">
        <f t="shared" si="0"/>
        <v>200000</v>
      </c>
      <c r="F6" s="10">
        <f t="shared" si="0"/>
        <v>199924.3</v>
      </c>
      <c r="G6" s="6">
        <v>10</v>
      </c>
      <c r="H6" s="11">
        <f>F6/E6</f>
        <v>0.9996215</v>
      </c>
      <c r="I6" s="10">
        <f>H6*G6</f>
        <v>9.996215</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200000</v>
      </c>
      <c r="E8" s="12">
        <v>200000</v>
      </c>
      <c r="F8" s="12">
        <v>199924.3</v>
      </c>
      <c r="G8" s="13" t="s">
        <v>469</v>
      </c>
      <c r="H8" s="11">
        <f>F8/E8</f>
        <v>0.9996215</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704</v>
      </c>
      <c r="D14" s="156" t="s">
        <v>583</v>
      </c>
      <c r="E14" s="30" t="s">
        <v>588</v>
      </c>
      <c r="F14" s="31" t="s">
        <v>706</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833</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678</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99.996215</v>
      </c>
      <c r="C24" s="41"/>
      <c r="D24" s="41"/>
      <c r="E24" s="41"/>
      <c r="F24" s="41"/>
      <c r="G24" s="41"/>
      <c r="H24" s="42"/>
      <c r="I24" s="43">
        <f>SUM(I14:I22)+I6</f>
        <v>99.996215</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10" sqref="L10"/>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853</v>
      </c>
    </row>
    <row r="3" s="1" customFormat="1" ht="24.95" customHeight="1" spans="1:256">
      <c r="A3" s="6" t="s">
        <v>687</v>
      </c>
      <c r="B3" s="6"/>
      <c r="C3" s="7" t="s">
        <v>795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130000</v>
      </c>
      <c r="E6" s="10">
        <f t="shared" si="0"/>
        <v>130000</v>
      </c>
      <c r="F6" s="10">
        <f t="shared" si="0"/>
        <v>129800</v>
      </c>
      <c r="G6" s="6">
        <v>10</v>
      </c>
      <c r="H6" s="11">
        <f>F6/E6</f>
        <v>0.998461538461539</v>
      </c>
      <c r="I6" s="10">
        <f>H6*G6</f>
        <v>9.98461538461538</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130000</v>
      </c>
      <c r="E8" s="12">
        <v>130000</v>
      </c>
      <c r="F8" s="12">
        <v>129800</v>
      </c>
      <c r="G8" s="13" t="s">
        <v>469</v>
      </c>
      <c r="H8" s="11">
        <f>F8/E8</f>
        <v>0.998461538461539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704</v>
      </c>
      <c r="D14" s="156" t="s">
        <v>583</v>
      </c>
      <c r="E14" s="30" t="s">
        <v>588</v>
      </c>
      <c r="F14" s="31" t="s">
        <v>706</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833</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678</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99.9846153846154</v>
      </c>
      <c r="C24" s="41"/>
      <c r="D24" s="41"/>
      <c r="E24" s="41"/>
      <c r="F24" s="41"/>
      <c r="G24" s="41"/>
      <c r="H24" s="42"/>
      <c r="I24" s="43">
        <f>SUM(I14:I22)+I6</f>
        <v>99.9846153846154</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854</v>
      </c>
    </row>
    <row r="3" s="1" customFormat="1" ht="24.95" customHeight="1" spans="1:256">
      <c r="A3" s="6" t="s">
        <v>687</v>
      </c>
      <c r="B3" s="6"/>
      <c r="C3" s="7" t="s">
        <v>855</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150000</v>
      </c>
      <c r="E6" s="10">
        <f t="shared" si="0"/>
        <v>150000</v>
      </c>
      <c r="F6" s="10">
        <f t="shared" si="0"/>
        <v>78912.8</v>
      </c>
      <c r="G6" s="6">
        <v>10</v>
      </c>
      <c r="H6" s="11">
        <f>F6/E6</f>
        <v>0.526085333333333</v>
      </c>
      <c r="I6" s="10">
        <f>H6*G6</f>
        <v>5.26085333333333</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v>150000</v>
      </c>
      <c r="E7" s="10">
        <v>150000</v>
      </c>
      <c r="F7" s="10">
        <v>78912.8</v>
      </c>
      <c r="G7" s="6" t="s">
        <v>469</v>
      </c>
      <c r="H7" s="11">
        <f>F7/E7</f>
        <v>0.526085333333333</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701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704</v>
      </c>
      <c r="D14" s="156" t="s">
        <v>583</v>
      </c>
      <c r="E14" s="30" t="s">
        <v>588</v>
      </c>
      <c r="F14" s="31" t="s">
        <v>706</v>
      </c>
      <c r="G14" s="32" t="s">
        <v>586</v>
      </c>
      <c r="H14" s="32">
        <v>50</v>
      </c>
      <c r="I14" s="32">
        <v>50</v>
      </c>
      <c r="J14" s="32"/>
    </row>
    <row r="15" ht="24.95" customHeight="1" spans="1:256">
      <c r="A15" s="27"/>
      <c r="B15" s="28" t="s">
        <v>608</v>
      </c>
      <c r="C15" s="29"/>
      <c r="D15" s="33"/>
      <c r="E15" s="30"/>
      <c r="F15" s="31"/>
      <c r="G15" s="32"/>
      <c r="H15" s="34"/>
      <c r="I15" s="34"/>
      <c r="J15" s="34"/>
    </row>
    <row r="16" ht="24.95" customHeight="1" spans="1:256">
      <c r="A16" s="27"/>
      <c r="B16" s="28" t="s">
        <v>627</v>
      </c>
      <c r="C16" s="29"/>
      <c r="D16" s="33"/>
      <c r="E16" s="13"/>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833</v>
      </c>
      <c r="D19" s="33"/>
      <c r="E19" s="30" t="s">
        <v>584</v>
      </c>
      <c r="F19" s="31">
        <v>0.9</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678</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95.2608533333333</v>
      </c>
      <c r="C24" s="41"/>
      <c r="D24" s="41"/>
      <c r="E24" s="41"/>
      <c r="F24" s="41"/>
      <c r="G24" s="41"/>
      <c r="H24" s="42"/>
      <c r="I24" s="43">
        <f>SUM(I14:I22)+I6</f>
        <v>95.2608533333333</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7" sqref="L7"/>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856</v>
      </c>
    </row>
    <row r="3" s="1" customFormat="1" ht="24.95" customHeight="1" spans="1:256">
      <c r="A3" s="6" t="s">
        <v>687</v>
      </c>
      <c r="B3" s="6"/>
      <c r="C3" s="7" t="s">
        <v>857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33000</v>
      </c>
      <c r="E6" s="10">
        <f t="shared" si="0"/>
        <v>33000</v>
      </c>
      <c r="F6" s="10">
        <f t="shared" si="0"/>
        <v>33000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0"/>
      <c r="E7" s="10"/>
      <c r="F7" s="10"/>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33000</v>
      </c>
      <c r="E8" s="12">
        <v>33000</v>
      </c>
      <c r="F8" s="12">
        <v>33000</v>
      </c>
      <c r="G8" s="13" t="s">
        <v>469</v>
      </c>
      <c r="H8" s="11">
        <f>F8/E8</f>
        <v>1</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858</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859</v>
      </c>
      <c r="D14" s="156" t="s">
        <v>583</v>
      </c>
      <c r="E14" s="30" t="s">
        <v>588</v>
      </c>
      <c r="F14" s="31" t="s">
        <v>860</v>
      </c>
      <c r="G14" s="32" t="s">
        <v>586</v>
      </c>
      <c r="H14" s="32">
        <v>25</v>
      </c>
      <c r="I14" s="32">
        <v>25</v>
      </c>
      <c r="J14" s="32"/>
    </row>
    <row r="15" ht="24.95" customHeight="1" spans="1:256">
      <c r="A15" s="27"/>
      <c r="B15" s="28" t="s">
        <v>608</v>
      </c>
      <c r="C15" s="29"/>
      <c r="D15" s="33"/>
      <c r="E15" s="30"/>
      <c r="F15" s="31"/>
      <c r="G15" s="32"/>
      <c r="H15" s="34"/>
      <c r="I15" s="34"/>
      <c r="J15" s="34"/>
    </row>
    <row r="16" ht="24.95" customHeight="1" spans="1:256">
      <c r="A16" s="27"/>
      <c r="B16" s="28" t="s">
        <v>627</v>
      </c>
      <c r="C16" s="29" t="s">
        <v>861</v>
      </c>
      <c r="D16" s="33"/>
      <c r="E16" s="35">
        <v>45275</v>
      </c>
      <c r="F16" s="32" t="s">
        <v>860</v>
      </c>
      <c r="G16" s="34" t="s">
        <v>862</v>
      </c>
      <c r="H16" s="34">
        <v>25</v>
      </c>
      <c r="I16" s="34">
        <v>25</v>
      </c>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24.95" customHeight="1" spans="1:10">
      <c r="A19" s="27"/>
      <c r="B19" s="27" t="s">
        <v>708</v>
      </c>
      <c r="C19" s="29" t="s">
        <v>863</v>
      </c>
      <c r="D19" s="33"/>
      <c r="E19" s="30" t="s">
        <v>584</v>
      </c>
      <c r="F19" s="31" t="s">
        <v>864</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865</v>
      </c>
      <c r="D22" s="33"/>
      <c r="E22" s="30" t="s">
        <v>584</v>
      </c>
      <c r="F22" s="31">
        <v>0.8</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866</v>
      </c>
    </row>
    <row r="3" s="1" customFormat="1" ht="24.95" customHeight="1" spans="1:256">
      <c r="A3" s="6" t="s">
        <v>687</v>
      </c>
      <c r="B3" s="6"/>
      <c r="C3" s="7" t="s">
        <v>857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33000</v>
      </c>
      <c r="E6" s="10">
        <f t="shared" si="0"/>
        <v>33000</v>
      </c>
      <c r="F6" s="10">
        <f t="shared" si="0"/>
        <v>33000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v>33000</v>
      </c>
      <c r="E7" s="12">
        <v>33000</v>
      </c>
      <c r="F7" s="12">
        <v>33000</v>
      </c>
      <c r="G7" s="6" t="s">
        <v>469</v>
      </c>
      <c r="H7" s="11">
        <f>F7/E7</f>
        <v>1</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858</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859</v>
      </c>
      <c r="D14" s="156" t="s">
        <v>583</v>
      </c>
      <c r="E14" s="30" t="s">
        <v>588</v>
      </c>
      <c r="F14" s="31" t="s">
        <v>860</v>
      </c>
      <c r="G14" s="32" t="s">
        <v>586</v>
      </c>
      <c r="H14" s="32">
        <v>30</v>
      </c>
      <c r="I14" s="32">
        <v>30</v>
      </c>
      <c r="J14" s="32"/>
    </row>
    <row r="15" ht="24.95" customHeight="1" spans="1:256">
      <c r="A15" s="27"/>
      <c r="B15" s="28" t="s">
        <v>608</v>
      </c>
      <c r="C15" s="29"/>
      <c r="D15" s="33"/>
      <c r="E15" s="30"/>
      <c r="F15" s="31"/>
      <c r="G15" s="32"/>
      <c r="H15" s="34"/>
      <c r="I15" s="34"/>
      <c r="J15" s="34"/>
    </row>
    <row r="16" ht="24.95" customHeight="1" spans="1:256">
      <c r="A16" s="27"/>
      <c r="B16" s="28" t="s">
        <v>627</v>
      </c>
      <c r="C16" s="29" t="s">
        <v>861</v>
      </c>
      <c r="D16" s="33"/>
      <c r="E16" s="35">
        <v>45275</v>
      </c>
      <c r="F16" s="32" t="s">
        <v>860</v>
      </c>
      <c r="G16" s="34" t="s">
        <v>862</v>
      </c>
      <c r="H16" s="34">
        <v>10</v>
      </c>
      <c r="I16" s="34">
        <v>10</v>
      </c>
      <c r="J16" s="34"/>
    </row>
    <row r="17" ht="24.95" customHeight="1" spans="1:10">
      <c r="A17" s="27"/>
      <c r="B17" s="27" t="s">
        <v>635</v>
      </c>
      <c r="C17" s="29" t="s">
        <v>867</v>
      </c>
      <c r="D17" s="33"/>
      <c r="E17" s="13" t="s">
        <v>588</v>
      </c>
      <c r="F17" s="32" t="s">
        <v>867</v>
      </c>
      <c r="G17" s="34" t="s">
        <v>586</v>
      </c>
      <c r="H17" s="34">
        <v>10</v>
      </c>
      <c r="I17" s="34">
        <v>10</v>
      </c>
      <c r="J17" s="34"/>
    </row>
    <row r="18" ht="24.95" customHeight="1" spans="1:10">
      <c r="A18" s="27" t="s">
        <v>636</v>
      </c>
      <c r="B18" s="27" t="s">
        <v>707</v>
      </c>
      <c r="C18" s="29"/>
      <c r="D18" s="33"/>
      <c r="E18" s="13"/>
      <c r="F18" s="32"/>
      <c r="G18" s="34"/>
      <c r="H18" s="34"/>
      <c r="I18" s="34"/>
      <c r="J18" s="34"/>
    </row>
    <row r="19" ht="24.95" customHeight="1" spans="1:10">
      <c r="A19" s="27"/>
      <c r="B19" s="27" t="s">
        <v>708</v>
      </c>
      <c r="C19" s="29" t="s">
        <v>863</v>
      </c>
      <c r="D19" s="33"/>
      <c r="E19" s="30" t="s">
        <v>584</v>
      </c>
      <c r="F19" s="31" t="s">
        <v>864</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30.95" customHeight="1" spans="1:10">
      <c r="A22" s="37" t="s">
        <v>665</v>
      </c>
      <c r="B22" s="38" t="s">
        <v>666</v>
      </c>
      <c r="C22" s="29" t="s">
        <v>865</v>
      </c>
      <c r="D22" s="33"/>
      <c r="E22" s="30" t="s">
        <v>584</v>
      </c>
      <c r="F22" s="31">
        <v>0.8</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100</v>
      </c>
      <c r="C24" s="41"/>
      <c r="D24" s="41"/>
      <c r="E24" s="41"/>
      <c r="F24" s="41"/>
      <c r="G24" s="41"/>
      <c r="H24" s="42"/>
      <c r="I24" s="43">
        <f>SUM(I14:I22)+I6</f>
        <v>100</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868</v>
      </c>
    </row>
    <row r="3" s="1" customFormat="1" ht="24.95" customHeight="1" spans="1:256">
      <c r="A3" s="6" t="s">
        <v>687</v>
      </c>
      <c r="B3" s="6"/>
      <c r="C3" s="7" t="s">
        <v>777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160000</v>
      </c>
      <c r="E6" s="10">
        <f t="shared" si="0"/>
        <v>160000</v>
      </c>
      <c r="F6" s="10">
        <f t="shared" si="0"/>
        <v>61312</v>
      </c>
      <c r="G6" s="6">
        <v>10</v>
      </c>
      <c r="H6" s="11">
        <f>F6/E6</f>
        <v>0.3832</v>
      </c>
      <c r="I6" s="10">
        <f>H6*G6</f>
        <v>3.832</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c r="E7" s="12"/>
      <c r="F7" s="12"/>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160000</v>
      </c>
      <c r="E8" s="12">
        <v>160000</v>
      </c>
      <c r="F8" s="12">
        <v>61312</v>
      </c>
      <c r="G8" s="13" t="s">
        <v>469</v>
      </c>
      <c r="H8" s="11">
        <f>F8/E8</f>
        <v>0.3832</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783</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c r="D14" s="156" t="s">
        <v>583</v>
      </c>
      <c r="E14" s="30"/>
      <c r="F14" s="31"/>
      <c r="G14" s="32"/>
      <c r="H14" s="32"/>
      <c r="I14" s="32"/>
      <c r="J14" s="32"/>
    </row>
    <row r="15" ht="60" customHeight="1" spans="1:256">
      <c r="A15" s="27"/>
      <c r="B15" s="28" t="s">
        <v>608</v>
      </c>
      <c r="C15" s="29" t="s">
        <v>779</v>
      </c>
      <c r="D15" s="33"/>
      <c r="E15" s="30" t="s">
        <v>584</v>
      </c>
      <c r="F15" s="31">
        <v>0.9</v>
      </c>
      <c r="G15" s="32" t="s">
        <v>586</v>
      </c>
      <c r="H15" s="34">
        <v>50</v>
      </c>
      <c r="I15" s="34">
        <v>50</v>
      </c>
      <c r="J15" s="34"/>
    </row>
    <row r="16" ht="24.95" customHeight="1" spans="1:256">
      <c r="A16" s="27"/>
      <c r="B16" s="28" t="s">
        <v>627</v>
      </c>
      <c r="C16" s="29"/>
      <c r="D16" s="33"/>
      <c r="E16" s="35"/>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45.95" customHeight="1" spans="1:10">
      <c r="A19" s="27"/>
      <c r="B19" s="27" t="s">
        <v>708</v>
      </c>
      <c r="C19" s="29" t="s">
        <v>780</v>
      </c>
      <c r="D19" s="33"/>
      <c r="E19" s="30" t="s">
        <v>584</v>
      </c>
      <c r="F19" s="31">
        <v>0.95</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44.1" customHeight="1" spans="1:10">
      <c r="A22" s="37" t="s">
        <v>665</v>
      </c>
      <c r="B22" s="38" t="s">
        <v>666</v>
      </c>
      <c r="C22" s="29" t="s">
        <v>786</v>
      </c>
      <c r="D22" s="33"/>
      <c r="E22" s="30" t="s">
        <v>584</v>
      </c>
      <c r="F22" s="31">
        <v>0.95</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93.832</v>
      </c>
      <c r="C24" s="41"/>
      <c r="D24" s="41"/>
      <c r="E24" s="41"/>
      <c r="F24" s="41"/>
      <c r="G24" s="41"/>
      <c r="H24" s="42"/>
      <c r="I24" s="43">
        <f>SUM(I14:I22)+I6</f>
        <v>93.832</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L7" sqref="L7"/>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869</v>
      </c>
    </row>
    <row r="3" s="1" customFormat="1" ht="24.95" customHeight="1" spans="1:256">
      <c r="A3" s="6" t="s">
        <v>687</v>
      </c>
      <c r="B3" s="6"/>
      <c r="C3" s="7" t="s">
        <v>870</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5600</v>
      </c>
      <c r="E6" s="10">
        <f t="shared" si="0"/>
        <v>5600</v>
      </c>
      <c r="F6" s="10">
        <f t="shared" si="0"/>
        <v>3300</v>
      </c>
      <c r="G6" s="6">
        <v>10</v>
      </c>
      <c r="H6" s="11">
        <f>F6/E6</f>
        <v>0.589285714285714</v>
      </c>
      <c r="I6" s="10">
        <f>H6*G6</f>
        <v>5.89285714285714</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v>5600</v>
      </c>
      <c r="E7" s="12">
        <v>5600</v>
      </c>
      <c r="F7" s="12">
        <v>3300</v>
      </c>
      <c r="G7" s="6" t="s">
        <v>469</v>
      </c>
      <c r="H7" s="11">
        <f>F7/E7</f>
        <v>0.589285714285714</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783</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764</v>
      </c>
      <c r="D14" s="156" t="s">
        <v>583</v>
      </c>
      <c r="E14" s="30" t="s">
        <v>584</v>
      </c>
      <c r="F14" s="31" t="s">
        <v>784</v>
      </c>
      <c r="G14" s="32" t="s">
        <v>586</v>
      </c>
      <c r="H14" s="32">
        <v>30</v>
      </c>
      <c r="I14" s="32">
        <v>30</v>
      </c>
      <c r="J14" s="32"/>
    </row>
    <row r="15" ht="30" customHeight="1" spans="1:256">
      <c r="A15" s="27"/>
      <c r="B15" s="33"/>
      <c r="C15" s="29" t="s">
        <v>767</v>
      </c>
      <c r="D15" s="33"/>
      <c r="E15" s="30" t="s">
        <v>584</v>
      </c>
      <c r="F15" s="31" t="s">
        <v>871</v>
      </c>
      <c r="G15" s="32" t="s">
        <v>586</v>
      </c>
      <c r="H15" s="32">
        <v>10</v>
      </c>
      <c r="I15" s="34">
        <v>10</v>
      </c>
      <c r="J15" s="34"/>
    </row>
    <row r="16" ht="29.1" customHeight="1" spans="1:256">
      <c r="A16" s="27"/>
      <c r="B16" s="28" t="s">
        <v>608</v>
      </c>
      <c r="C16" s="29" t="s">
        <v>872</v>
      </c>
      <c r="D16" s="33"/>
      <c r="E16" s="30" t="s">
        <v>584</v>
      </c>
      <c r="F16" s="31" t="s">
        <v>873</v>
      </c>
      <c r="G16" s="32" t="s">
        <v>586</v>
      </c>
      <c r="H16" s="32">
        <v>10</v>
      </c>
      <c r="I16" s="34">
        <v>10</v>
      </c>
      <c r="J16" s="34"/>
    </row>
    <row r="17" ht="24.95" customHeight="1" spans="1:10">
      <c r="A17" s="27"/>
      <c r="B17" s="28" t="s">
        <v>627</v>
      </c>
      <c r="C17" s="29"/>
      <c r="D17" s="33"/>
      <c r="E17" s="35"/>
      <c r="F17" s="32"/>
      <c r="G17" s="34"/>
      <c r="H17" s="34"/>
      <c r="I17" s="34"/>
      <c r="J17" s="34"/>
    </row>
    <row r="18" ht="24.95" customHeight="1" spans="1:10">
      <c r="A18" s="27"/>
      <c r="B18" s="27" t="s">
        <v>635</v>
      </c>
      <c r="C18" s="29"/>
      <c r="D18" s="33"/>
      <c r="E18" s="13"/>
      <c r="F18" s="32"/>
      <c r="G18" s="34"/>
      <c r="H18" s="34"/>
      <c r="I18" s="34"/>
      <c r="J18" s="34"/>
    </row>
    <row r="19" ht="24.95" customHeight="1" spans="1:10">
      <c r="A19" s="27" t="s">
        <v>636</v>
      </c>
      <c r="B19" s="27" t="s">
        <v>707</v>
      </c>
      <c r="C19" s="29"/>
      <c r="D19" s="33"/>
      <c r="E19" s="13"/>
      <c r="F19" s="32"/>
      <c r="G19" s="34"/>
      <c r="H19" s="34"/>
      <c r="I19" s="34"/>
      <c r="J19" s="34"/>
    </row>
    <row r="20" ht="45.95" customHeight="1" spans="1:10">
      <c r="A20" s="27"/>
      <c r="B20" s="27" t="s">
        <v>708</v>
      </c>
      <c r="C20" s="29" t="s">
        <v>874</v>
      </c>
      <c r="D20" s="33"/>
      <c r="E20" s="30" t="s">
        <v>584</v>
      </c>
      <c r="F20" s="31">
        <v>0.1</v>
      </c>
      <c r="G20" s="34" t="s">
        <v>586</v>
      </c>
      <c r="H20" s="34">
        <v>30</v>
      </c>
      <c r="I20" s="34">
        <v>30</v>
      </c>
      <c r="J20" s="34"/>
    </row>
    <row r="21" ht="24.95" customHeight="1" spans="1:10">
      <c r="A21" s="27"/>
      <c r="B21" s="27" t="s">
        <v>710</v>
      </c>
      <c r="C21" s="29"/>
      <c r="D21" s="33"/>
      <c r="E21" s="13"/>
      <c r="F21" s="32"/>
      <c r="G21" s="34"/>
      <c r="H21" s="34"/>
      <c r="I21" s="34"/>
      <c r="J21" s="34"/>
    </row>
    <row r="22" ht="24.95" customHeight="1" spans="1:10">
      <c r="A22" s="27"/>
      <c r="B22" s="36" t="s">
        <v>711</v>
      </c>
      <c r="C22" s="29"/>
      <c r="D22" s="33"/>
      <c r="E22" s="13"/>
      <c r="F22" s="32"/>
      <c r="G22" s="34"/>
      <c r="H22" s="34"/>
      <c r="I22" s="34"/>
      <c r="J22" s="34"/>
    </row>
    <row r="23" ht="44.1" customHeight="1" spans="1:10">
      <c r="A23" s="37" t="s">
        <v>665</v>
      </c>
      <c r="B23" s="38" t="s">
        <v>666</v>
      </c>
      <c r="C23" s="29" t="s">
        <v>773</v>
      </c>
      <c r="D23" s="33"/>
      <c r="E23" s="30" t="s">
        <v>584</v>
      </c>
      <c r="F23" s="31">
        <v>0.9</v>
      </c>
      <c r="G23" s="34" t="s">
        <v>586</v>
      </c>
      <c r="H23" s="34">
        <v>10</v>
      </c>
      <c r="I23" s="34">
        <v>10</v>
      </c>
      <c r="J23" s="39" t="s">
        <v>713</v>
      </c>
    </row>
    <row r="24" ht="24.95" customHeight="1" spans="1:10">
      <c r="A24" s="13" t="s">
        <v>714</v>
      </c>
      <c r="B24" s="13"/>
      <c r="C24" s="13"/>
      <c r="D24" s="13" t="s">
        <v>544</v>
      </c>
      <c r="E24" s="13"/>
      <c r="F24" s="13"/>
      <c r="G24" s="13"/>
      <c r="H24" s="13"/>
      <c r="I24" s="13"/>
      <c r="J24" s="13"/>
    </row>
    <row r="25" ht="24.95" customHeight="1" spans="1:10">
      <c r="A25" s="9" t="s">
        <v>715</v>
      </c>
      <c r="B25" s="40">
        <f>SUM(I14:I23)+I6</f>
        <v>95.8928571428571</v>
      </c>
      <c r="C25" s="41"/>
      <c r="D25" s="41"/>
      <c r="E25" s="41"/>
      <c r="F25" s="41"/>
      <c r="G25" s="41"/>
      <c r="H25" s="42"/>
      <c r="I25" s="43">
        <f>SUM(I14:I23)+I6</f>
        <v>95.8928571428571</v>
      </c>
      <c r="J25" s="43" t="s">
        <v>716</v>
      </c>
    </row>
    <row r="26" ht="24.95" customHeight="1" spans="1:10">
      <c r="A26" s="44" t="s">
        <v>717</v>
      </c>
      <c r="B26" s="44"/>
      <c r="C26" s="44"/>
      <c r="D26" s="44"/>
      <c r="E26" s="44"/>
      <c r="F26" s="44"/>
      <c r="G26" s="44"/>
      <c r="H26" s="44"/>
      <c r="I26" s="44"/>
      <c r="J26" s="44"/>
    </row>
    <row r="27" ht="24.95" customHeight="1" spans="1:10">
      <c r="A27" s="45" t="s">
        <v>718</v>
      </c>
      <c r="B27" s="45"/>
      <c r="C27" s="45"/>
      <c r="D27" s="45"/>
      <c r="E27" s="45"/>
      <c r="F27" s="45"/>
      <c r="G27" s="45"/>
      <c r="H27" s="45"/>
      <c r="I27" s="45"/>
      <c r="J27" s="45"/>
    </row>
    <row r="28" ht="24.95" customHeight="1" spans="1:10">
      <c r="A28" s="45" t="s">
        <v>719</v>
      </c>
      <c r="B28" s="45"/>
      <c r="C28" s="45"/>
      <c r="D28" s="45"/>
      <c r="E28" s="45"/>
      <c r="F28" s="45"/>
      <c r="G28" s="45"/>
      <c r="H28" s="45"/>
      <c r="I28" s="45"/>
      <c r="J28" s="45"/>
    </row>
    <row r="29" ht="24.95" customHeight="1" spans="1:10">
      <c r="A29" s="45" t="s">
        <v>720</v>
      </c>
      <c r="B29" s="45"/>
      <c r="C29" s="45"/>
      <c r="D29" s="45"/>
      <c r="E29" s="45"/>
      <c r="F29" s="45"/>
      <c r="G29" s="45"/>
      <c r="H29" s="45"/>
      <c r="I29" s="45"/>
      <c r="J29" s="45"/>
    </row>
    <row r="30" ht="24.95" customHeight="1" spans="1:10">
      <c r="A30" s="45" t="s">
        <v>721</v>
      </c>
      <c r="B30" s="45"/>
      <c r="C30" s="45"/>
      <c r="D30" s="45"/>
      <c r="E30" s="45"/>
      <c r="F30" s="45"/>
      <c r="G30" s="45"/>
      <c r="H30" s="45"/>
      <c r="I30" s="45"/>
      <c r="J30" s="45"/>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4:C24"/>
    <mergeCell ref="D24:J24"/>
    <mergeCell ref="B25:H25"/>
    <mergeCell ref="A26:J26"/>
    <mergeCell ref="A27:J27"/>
    <mergeCell ref="A28:J28"/>
    <mergeCell ref="A29:J29"/>
    <mergeCell ref="A30:J30"/>
    <mergeCell ref="A10:A11"/>
    <mergeCell ref="A14:A18"/>
    <mergeCell ref="A19:A22"/>
    <mergeCell ref="B14:B15"/>
    <mergeCell ref="D14:D23"/>
    <mergeCell ref="A5:B9"/>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875</v>
      </c>
    </row>
    <row r="3" s="1" customFormat="1" ht="24.95" customHeight="1" spans="1:256">
      <c r="A3" s="6" t="s">
        <v>687</v>
      </c>
      <c r="B3" s="6"/>
      <c r="C3" s="7" t="s">
        <v>876</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10000</v>
      </c>
      <c r="E6" s="10">
        <f t="shared" si="0"/>
        <v>10000</v>
      </c>
      <c r="F6" s="10">
        <f t="shared" si="0"/>
        <v>9400</v>
      </c>
      <c r="G6" s="6">
        <v>10</v>
      </c>
      <c r="H6" s="11">
        <f>F6/E6</f>
        <v>0.94</v>
      </c>
      <c r="I6" s="10">
        <f>H6*G6</f>
        <v>9.4</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c r="E7" s="12"/>
      <c r="F7" s="12"/>
      <c r="G7" s="6" t="s">
        <v>469</v>
      </c>
      <c r="H7" s="11"/>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v>10000</v>
      </c>
      <c r="E8" s="12">
        <v>10000</v>
      </c>
      <c r="F8" s="12">
        <v>9400</v>
      </c>
      <c r="G8" s="13" t="s">
        <v>469</v>
      </c>
      <c r="H8" s="11">
        <f>F8/E8</f>
        <v>0.94</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c r="E9" s="12"/>
      <c r="F9" s="12"/>
      <c r="G9" s="13" t="s">
        <v>469</v>
      </c>
      <c r="H9" s="13" t="s">
        <v>469</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877</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878</v>
      </c>
      <c r="D14" s="156" t="s">
        <v>583</v>
      </c>
      <c r="E14" s="30" t="s">
        <v>584</v>
      </c>
      <c r="F14" s="31" t="s">
        <v>879</v>
      </c>
      <c r="G14" s="32" t="s">
        <v>586</v>
      </c>
      <c r="H14" s="32">
        <v>50</v>
      </c>
      <c r="I14" s="32">
        <v>50</v>
      </c>
      <c r="J14" s="32"/>
    </row>
    <row r="15" ht="29.1" customHeight="1" spans="1:256">
      <c r="A15" s="27"/>
      <c r="B15" s="28" t="s">
        <v>608</v>
      </c>
      <c r="C15" s="29"/>
      <c r="D15" s="33"/>
      <c r="E15" s="30"/>
      <c r="F15" s="31"/>
      <c r="G15" s="32"/>
      <c r="H15" s="32"/>
      <c r="I15" s="34"/>
      <c r="J15" s="34"/>
    </row>
    <row r="16" ht="24.95" customHeight="1" spans="1:256">
      <c r="A16" s="27"/>
      <c r="B16" s="28" t="s">
        <v>627</v>
      </c>
      <c r="C16" s="29"/>
      <c r="D16" s="33"/>
      <c r="E16" s="35"/>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45.95" customHeight="1" spans="1:10">
      <c r="A19" s="27"/>
      <c r="B19" s="27" t="s">
        <v>708</v>
      </c>
      <c r="C19" s="29" t="s">
        <v>880</v>
      </c>
      <c r="D19" s="33"/>
      <c r="E19" s="30" t="s">
        <v>584</v>
      </c>
      <c r="F19" s="31" t="s">
        <v>656</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44.1" customHeight="1" spans="1:10">
      <c r="A22" s="37" t="s">
        <v>665</v>
      </c>
      <c r="B22" s="38" t="s">
        <v>666</v>
      </c>
      <c r="C22" s="29" t="s">
        <v>881</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99.4</v>
      </c>
      <c r="C24" s="41"/>
      <c r="D24" s="41"/>
      <c r="E24" s="41"/>
      <c r="F24" s="41"/>
      <c r="G24" s="41"/>
      <c r="H24" s="42"/>
      <c r="I24" s="43">
        <f>SUM(I14:I22)+I6</f>
        <v>99.4</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M11" sqref="M11"/>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882</v>
      </c>
    </row>
    <row r="3" s="1" customFormat="1" ht="24.95" customHeight="1" spans="1:256">
      <c r="A3" s="6" t="s">
        <v>687</v>
      </c>
      <c r="B3" s="6"/>
      <c r="C3" s="7" t="s">
        <v>847</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200000</v>
      </c>
      <c r="E6" s="10">
        <f t="shared" si="0"/>
        <v>200000</v>
      </c>
      <c r="F6" s="10">
        <f t="shared" si="0"/>
        <v>200000</v>
      </c>
      <c r="G6" s="6">
        <v>10</v>
      </c>
      <c r="H6" s="11">
        <f>F6/E6</f>
        <v>1</v>
      </c>
      <c r="I6" s="10">
        <f>H6*G6</f>
        <v>10</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c r="E7" s="12"/>
      <c r="F7" s="12"/>
      <c r="G7" s="6" t="s">
        <v>469</v>
      </c>
      <c r="H7" s="6" t="s">
        <v>469</v>
      </c>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6" t="s">
        <v>469</v>
      </c>
      <c r="H8" s="6"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200000</v>
      </c>
      <c r="E9" s="12">
        <v>200000</v>
      </c>
      <c r="F9" s="12">
        <v>200000</v>
      </c>
      <c r="G9" s="13" t="s">
        <v>469</v>
      </c>
      <c r="H9" s="11">
        <f>F9/E9</f>
        <v>1</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883</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884</v>
      </c>
      <c r="D14" s="156" t="s">
        <v>583</v>
      </c>
      <c r="E14" s="30" t="s">
        <v>584</v>
      </c>
      <c r="F14" s="31" t="s">
        <v>885</v>
      </c>
      <c r="G14" s="32" t="s">
        <v>586</v>
      </c>
      <c r="H14" s="32">
        <v>10</v>
      </c>
      <c r="I14" s="32">
        <v>10</v>
      </c>
      <c r="J14" s="32"/>
    </row>
    <row r="15" ht="29.1" customHeight="1" spans="1:256">
      <c r="A15" s="27"/>
      <c r="B15" s="33"/>
      <c r="C15" s="29" t="s">
        <v>886</v>
      </c>
      <c r="D15" s="33"/>
      <c r="E15" s="30" t="s">
        <v>584</v>
      </c>
      <c r="F15" s="31" t="s">
        <v>887</v>
      </c>
      <c r="G15" s="32" t="s">
        <v>586</v>
      </c>
      <c r="H15" s="32">
        <v>10</v>
      </c>
      <c r="I15" s="34">
        <v>10</v>
      </c>
      <c r="J15" s="34"/>
    </row>
    <row r="16" ht="29.1" customHeight="1" spans="1:256">
      <c r="A16" s="27"/>
      <c r="B16" s="28" t="s">
        <v>608</v>
      </c>
      <c r="C16" s="29" t="s">
        <v>888</v>
      </c>
      <c r="D16" s="33"/>
      <c r="E16" s="30" t="s">
        <v>588</v>
      </c>
      <c r="F16" s="31">
        <v>1</v>
      </c>
      <c r="G16" s="32" t="s">
        <v>586</v>
      </c>
      <c r="H16" s="32">
        <v>10</v>
      </c>
      <c r="I16" s="32">
        <v>10</v>
      </c>
      <c r="J16" s="34"/>
    </row>
    <row r="17" ht="24.95" customHeight="1" spans="1:10">
      <c r="A17" s="27"/>
      <c r="B17" s="28" t="s">
        <v>627</v>
      </c>
      <c r="C17" s="29" t="s">
        <v>889</v>
      </c>
      <c r="D17" s="33"/>
      <c r="E17" s="35" t="s">
        <v>622</v>
      </c>
      <c r="F17" s="46">
        <v>45323</v>
      </c>
      <c r="G17" s="32" t="s">
        <v>586</v>
      </c>
      <c r="H17" s="32">
        <v>5</v>
      </c>
      <c r="I17" s="34">
        <v>5</v>
      </c>
      <c r="J17" s="34"/>
    </row>
    <row r="18" ht="24.95" customHeight="1" spans="1:10">
      <c r="A18" s="27"/>
      <c r="B18" s="33"/>
      <c r="C18" s="29" t="s">
        <v>890</v>
      </c>
      <c r="D18" s="33"/>
      <c r="E18" s="35" t="s">
        <v>622</v>
      </c>
      <c r="F18" s="46">
        <v>45597</v>
      </c>
      <c r="G18" s="32" t="s">
        <v>586</v>
      </c>
      <c r="H18" s="32">
        <v>5</v>
      </c>
      <c r="I18" s="32">
        <v>5</v>
      </c>
      <c r="J18" s="34"/>
    </row>
    <row r="19" ht="24.95" customHeight="1" spans="1:10">
      <c r="A19" s="27"/>
      <c r="B19" s="27" t="s">
        <v>635</v>
      </c>
      <c r="C19" s="29" t="s">
        <v>891</v>
      </c>
      <c r="D19" s="33"/>
      <c r="E19" s="30" t="s">
        <v>584</v>
      </c>
      <c r="F19" s="32">
        <v>250000</v>
      </c>
      <c r="G19" s="32" t="s">
        <v>586</v>
      </c>
      <c r="H19" s="32">
        <v>10</v>
      </c>
      <c r="I19" s="32">
        <v>10</v>
      </c>
      <c r="J19" s="34"/>
    </row>
    <row r="20" ht="24.95" customHeight="1" spans="1:10">
      <c r="A20" s="27" t="s">
        <v>636</v>
      </c>
      <c r="B20" s="27" t="s">
        <v>707</v>
      </c>
      <c r="C20" s="29"/>
      <c r="D20" s="33"/>
      <c r="E20" s="13"/>
      <c r="F20" s="32"/>
      <c r="G20" s="34"/>
      <c r="H20" s="34"/>
      <c r="I20" s="34"/>
      <c r="J20" s="34"/>
    </row>
    <row r="21" ht="27.95" customHeight="1" spans="1:10">
      <c r="A21" s="27"/>
      <c r="B21" s="27" t="s">
        <v>708</v>
      </c>
      <c r="C21" s="29" t="s">
        <v>892</v>
      </c>
      <c r="D21" s="33"/>
      <c r="E21" s="30" t="s">
        <v>584</v>
      </c>
      <c r="F21" s="31" t="s">
        <v>893</v>
      </c>
      <c r="G21" s="34" t="s">
        <v>586</v>
      </c>
      <c r="H21" s="34">
        <v>30</v>
      </c>
      <c r="I21" s="34">
        <v>30</v>
      </c>
      <c r="J21" s="34"/>
    </row>
    <row r="22" ht="24.95" customHeight="1" spans="1:10">
      <c r="A22" s="27"/>
      <c r="B22" s="27" t="s">
        <v>710</v>
      </c>
      <c r="C22" s="29"/>
      <c r="D22" s="33"/>
      <c r="E22" s="13"/>
      <c r="F22" s="32"/>
      <c r="G22" s="34"/>
      <c r="H22" s="34"/>
      <c r="I22" s="34"/>
      <c r="J22" s="34"/>
    </row>
    <row r="23" ht="24.95" customHeight="1" spans="1:10">
      <c r="A23" s="27"/>
      <c r="B23" s="36" t="s">
        <v>711</v>
      </c>
      <c r="C23" s="29"/>
      <c r="D23" s="33"/>
      <c r="E23" s="13"/>
      <c r="F23" s="32"/>
      <c r="G23" s="34"/>
      <c r="H23" s="34"/>
      <c r="I23" s="34"/>
      <c r="J23" s="34"/>
    </row>
    <row r="24" ht="44.1" customHeight="1" spans="1:10">
      <c r="A24" s="37" t="s">
        <v>665</v>
      </c>
      <c r="B24" s="38" t="s">
        <v>666</v>
      </c>
      <c r="C24" s="29" t="s">
        <v>672</v>
      </c>
      <c r="D24" s="33"/>
      <c r="E24" s="30" t="s">
        <v>584</v>
      </c>
      <c r="F24" s="31">
        <v>0.9</v>
      </c>
      <c r="G24" s="34" t="s">
        <v>586</v>
      </c>
      <c r="H24" s="34">
        <v>10</v>
      </c>
      <c r="I24" s="34">
        <v>10</v>
      </c>
      <c r="J24" s="39" t="s">
        <v>713</v>
      </c>
    </row>
    <row r="25" ht="24.95" customHeight="1" spans="1:10">
      <c r="A25" s="13" t="s">
        <v>714</v>
      </c>
      <c r="B25" s="13"/>
      <c r="C25" s="13"/>
      <c r="D25" s="13" t="s">
        <v>544</v>
      </c>
      <c r="E25" s="13"/>
      <c r="F25" s="13"/>
      <c r="G25" s="13"/>
      <c r="H25" s="13"/>
      <c r="I25" s="13"/>
      <c r="J25" s="13"/>
    </row>
    <row r="26" ht="24.95" customHeight="1" spans="1:10">
      <c r="A26" s="9" t="s">
        <v>715</v>
      </c>
      <c r="B26" s="40">
        <f>SUM(I14:I24)+I6</f>
        <v>100</v>
      </c>
      <c r="C26" s="41"/>
      <c r="D26" s="41"/>
      <c r="E26" s="41"/>
      <c r="F26" s="41"/>
      <c r="G26" s="41"/>
      <c r="H26" s="42"/>
      <c r="I26" s="43">
        <f>SUM(I14:I24)+I6</f>
        <v>100</v>
      </c>
      <c r="J26" s="43" t="s">
        <v>716</v>
      </c>
    </row>
    <row r="27" ht="24.95" customHeight="1" spans="1:10">
      <c r="A27" s="44" t="s">
        <v>717</v>
      </c>
      <c r="B27" s="44"/>
      <c r="C27" s="44"/>
      <c r="D27" s="44"/>
      <c r="E27" s="44"/>
      <c r="F27" s="44"/>
      <c r="G27" s="44"/>
      <c r="H27" s="44"/>
      <c r="I27" s="44"/>
      <c r="J27" s="44"/>
    </row>
    <row r="28" ht="24.95" customHeight="1" spans="1:10">
      <c r="A28" s="45" t="s">
        <v>718</v>
      </c>
      <c r="B28" s="45"/>
      <c r="C28" s="45"/>
      <c r="D28" s="45"/>
      <c r="E28" s="45"/>
      <c r="F28" s="45"/>
      <c r="G28" s="45"/>
      <c r="H28" s="45"/>
      <c r="I28" s="45"/>
      <c r="J28" s="45"/>
    </row>
    <row r="29" ht="24.95" customHeight="1" spans="1:10">
      <c r="A29" s="45" t="s">
        <v>719</v>
      </c>
      <c r="B29" s="45"/>
      <c r="C29" s="45"/>
      <c r="D29" s="45"/>
      <c r="E29" s="45"/>
      <c r="F29" s="45"/>
      <c r="G29" s="45"/>
      <c r="H29" s="45"/>
      <c r="I29" s="45"/>
      <c r="J29" s="45"/>
    </row>
    <row r="30" ht="24.95" customHeight="1" spans="1:10">
      <c r="A30" s="45" t="s">
        <v>720</v>
      </c>
      <c r="B30" s="45"/>
      <c r="C30" s="45"/>
      <c r="D30" s="45"/>
      <c r="E30" s="45"/>
      <c r="F30" s="45"/>
      <c r="G30" s="45"/>
      <c r="H30" s="45"/>
      <c r="I30" s="45"/>
      <c r="J30" s="45"/>
    </row>
    <row r="31" ht="24.95" customHeight="1" spans="1:10">
      <c r="A31" s="45" t="s">
        <v>721</v>
      </c>
      <c r="B31" s="45"/>
      <c r="C31" s="45"/>
      <c r="D31" s="45"/>
      <c r="E31" s="45"/>
      <c r="F31" s="45"/>
      <c r="G31" s="45"/>
      <c r="H31" s="45"/>
      <c r="I31" s="45"/>
      <c r="J31" s="45"/>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5:C25"/>
    <mergeCell ref="D25:J25"/>
    <mergeCell ref="B26:H26"/>
    <mergeCell ref="A27:J27"/>
    <mergeCell ref="A28:J28"/>
    <mergeCell ref="A29:J29"/>
    <mergeCell ref="A30:J30"/>
    <mergeCell ref="A31:J31"/>
    <mergeCell ref="A10:A11"/>
    <mergeCell ref="A14:A19"/>
    <mergeCell ref="A20:A23"/>
    <mergeCell ref="B14:B15"/>
    <mergeCell ref="B17:B18"/>
    <mergeCell ref="D14:D24"/>
    <mergeCell ref="A5:B9"/>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9" sqref="M9"/>
    </sheetView>
  </sheetViews>
  <sheetFormatPr defaultColWidth="9" defaultRowHeight="14"/>
  <cols>
    <col min="1" max="2" width="11.1272727272727" style="3" customWidth="1"/>
    <col min="3" max="3" width="14.6272727272727" style="3" customWidth="1"/>
    <col min="4" max="6" width="11.2545454545455" style="3" customWidth="1"/>
    <col min="7" max="7" width="10" style="3" customWidth="1"/>
    <col min="8" max="8" width="9" style="3"/>
    <col min="9" max="9" width="8.62727272727273" style="3" customWidth="1"/>
    <col min="10" max="10" width="12.6272727272727" style="3" customWidth="1"/>
    <col min="11" max="16384" width="9" style="3"/>
  </cols>
  <sheetData>
    <row r="1" ht="25.9" customHeight="1" spans="1:256">
      <c r="A1" s="4" t="s">
        <v>685</v>
      </c>
      <c r="B1" s="4"/>
      <c r="C1" s="4"/>
      <c r="D1" s="4"/>
      <c r="E1" s="4"/>
      <c r="F1" s="4"/>
      <c r="G1" s="4"/>
      <c r="H1" s="4"/>
      <c r="I1" s="4"/>
      <c r="J1" s="4"/>
    </row>
    <row r="2" ht="16.15" customHeight="1" spans="1:256">
      <c r="A2" s="4"/>
      <c r="B2" s="4"/>
      <c r="C2" s="4"/>
      <c r="D2" s="4"/>
      <c r="E2" s="4"/>
      <c r="F2" s="4"/>
      <c r="G2" s="4"/>
      <c r="H2" s="4"/>
      <c r="I2" s="4"/>
      <c r="J2" s="5" t="s">
        <v>894</v>
      </c>
    </row>
    <row r="3" s="1" customFormat="1" ht="24.95" customHeight="1" spans="1:256">
      <c r="A3" s="6" t="s">
        <v>687</v>
      </c>
      <c r="B3" s="6"/>
      <c r="C3" s="7" t="s">
        <v>750</v>
      </c>
      <c r="D3" s="7"/>
      <c r="E3" s="7"/>
      <c r="F3" s="7"/>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2" customFormat="1" ht="24.95" customHeight="1" spans="1:256">
      <c r="A4" s="6" t="s">
        <v>689</v>
      </c>
      <c r="B4" s="6"/>
      <c r="C4" s="8" t="s">
        <v>549</v>
      </c>
      <c r="D4" s="8"/>
      <c r="E4" s="8"/>
      <c r="F4" s="6" t="s">
        <v>690</v>
      </c>
      <c r="G4" s="7" t="s">
        <v>850</v>
      </c>
      <c r="H4" s="7"/>
      <c r="I4" s="7"/>
      <c r="J4" s="7"/>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2" customFormat="1" ht="24.95" customHeight="1" spans="1:256">
      <c r="A5" s="6" t="s">
        <v>692</v>
      </c>
      <c r="B5" s="6"/>
      <c r="C5" s="6"/>
      <c r="D5" s="6" t="s">
        <v>552</v>
      </c>
      <c r="E5" s="6" t="s">
        <v>465</v>
      </c>
      <c r="F5" s="6" t="s">
        <v>693</v>
      </c>
      <c r="G5" s="6" t="s">
        <v>694</v>
      </c>
      <c r="H5" s="6" t="s">
        <v>695</v>
      </c>
      <c r="I5" s="6" t="s">
        <v>696</v>
      </c>
      <c r="J5" s="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2" customFormat="1" ht="24.95" customHeight="1" spans="1:256">
      <c r="A6" s="6"/>
      <c r="B6" s="6"/>
      <c r="C6" s="9" t="s">
        <v>559</v>
      </c>
      <c r="D6" s="10">
        <f t="shared" ref="D6:F6" si="0">SUM(D7:D9)</f>
        <v>240000</v>
      </c>
      <c r="E6" s="10">
        <f t="shared" si="0"/>
        <v>240000</v>
      </c>
      <c r="F6" s="10">
        <f t="shared" si="0"/>
        <v>131032.7</v>
      </c>
      <c r="G6" s="6">
        <v>10</v>
      </c>
      <c r="H6" s="11">
        <f>F6/E6</f>
        <v>0.545969583333333</v>
      </c>
      <c r="I6" s="10">
        <f>H6*G6</f>
        <v>5.45969583333333</v>
      </c>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2" customFormat="1" ht="24.95" customHeight="1" spans="1:256">
      <c r="A7" s="6"/>
      <c r="B7" s="6"/>
      <c r="C7" s="9" t="s">
        <v>697</v>
      </c>
      <c r="D7" s="12"/>
      <c r="E7" s="12"/>
      <c r="F7" s="12"/>
      <c r="G7" s="6" t="s">
        <v>469</v>
      </c>
      <c r="H7" s="11"/>
      <c r="I7" s="10" t="s">
        <v>469</v>
      </c>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2" customFormat="1" ht="24.95" customHeight="1" spans="1:256">
      <c r="A8" s="6"/>
      <c r="B8" s="6"/>
      <c r="C8" s="9" t="s">
        <v>565</v>
      </c>
      <c r="D8" s="12"/>
      <c r="E8" s="12"/>
      <c r="F8" s="12"/>
      <c r="G8" s="13" t="s">
        <v>469</v>
      </c>
      <c r="H8" s="13" t="s">
        <v>469</v>
      </c>
      <c r="I8" s="12" t="s">
        <v>469</v>
      </c>
      <c r="J8" s="1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ht="24.95" customHeight="1" spans="1:256">
      <c r="A9" s="6"/>
      <c r="B9" s="6"/>
      <c r="C9" s="9" t="s">
        <v>566</v>
      </c>
      <c r="D9" s="12">
        <v>240000</v>
      </c>
      <c r="E9" s="12">
        <v>240000</v>
      </c>
      <c r="F9" s="12">
        <v>131032.7</v>
      </c>
      <c r="G9" s="13" t="s">
        <v>469</v>
      </c>
      <c r="H9" s="11">
        <f>F9/E9</f>
        <v>0.545969583333333</v>
      </c>
      <c r="I9" s="12" t="s">
        <v>469</v>
      </c>
      <c r="J9" s="12"/>
    </row>
    <row r="10" ht="24.95" customHeight="1" spans="1:256">
      <c r="A10" s="6" t="s">
        <v>698</v>
      </c>
      <c r="B10" s="6" t="s">
        <v>699</v>
      </c>
      <c r="C10" s="6"/>
      <c r="D10" s="6"/>
      <c r="E10" s="6"/>
      <c r="F10" s="10" t="s">
        <v>700</v>
      </c>
      <c r="G10" s="10"/>
      <c r="H10" s="10"/>
      <c r="I10" s="10"/>
      <c r="J10" s="10"/>
    </row>
    <row r="11" ht="80.1" customHeight="1" spans="1:256">
      <c r="A11" s="6"/>
      <c r="B11" s="14" t="s">
        <v>751</v>
      </c>
      <c r="C11" s="15"/>
      <c r="D11" s="15"/>
      <c r="E11" s="16"/>
      <c r="F11" s="10" t="s">
        <v>586</v>
      </c>
      <c r="G11" s="10"/>
      <c r="H11" s="10"/>
      <c r="I11" s="10"/>
      <c r="J11" s="10"/>
    </row>
    <row r="12" ht="24.95" customHeight="1" spans="1:256">
      <c r="A12" s="17" t="s">
        <v>571</v>
      </c>
      <c r="B12" s="18"/>
      <c r="C12" s="19"/>
      <c r="D12" s="17" t="s">
        <v>702</v>
      </c>
      <c r="E12" s="18"/>
      <c r="F12" s="19"/>
      <c r="G12" s="20" t="s">
        <v>703</v>
      </c>
      <c r="H12" s="21"/>
      <c r="I12" s="21"/>
      <c r="J12" s="22"/>
    </row>
    <row r="13" ht="24.95" customHeight="1" spans="1:256">
      <c r="A13" s="23" t="s">
        <v>577</v>
      </c>
      <c r="B13" s="6" t="s">
        <v>578</v>
      </c>
      <c r="C13" s="6" t="s">
        <v>579</v>
      </c>
      <c r="D13" s="6" t="s">
        <v>572</v>
      </c>
      <c r="E13" s="6" t="s">
        <v>573</v>
      </c>
      <c r="F13" s="24" t="s">
        <v>574</v>
      </c>
      <c r="G13" s="25" t="s">
        <v>575</v>
      </c>
      <c r="H13" s="26" t="s">
        <v>694</v>
      </c>
      <c r="I13" s="26" t="s">
        <v>696</v>
      </c>
      <c r="J13" s="26" t="s">
        <v>576</v>
      </c>
    </row>
    <row r="14" ht="30.95" customHeight="1" spans="1:256">
      <c r="A14" s="27" t="s">
        <v>580</v>
      </c>
      <c r="B14" s="28" t="s">
        <v>581</v>
      </c>
      <c r="C14" s="29" t="s">
        <v>752</v>
      </c>
      <c r="D14" s="156" t="s">
        <v>583</v>
      </c>
      <c r="E14" s="30" t="s">
        <v>584</v>
      </c>
      <c r="F14" s="31" t="s">
        <v>841</v>
      </c>
      <c r="G14" s="32" t="s">
        <v>586</v>
      </c>
      <c r="H14" s="32">
        <v>50</v>
      </c>
      <c r="I14" s="32">
        <v>50</v>
      </c>
      <c r="J14" s="32"/>
    </row>
    <row r="15" ht="29.1" customHeight="1" spans="1:256">
      <c r="A15" s="27"/>
      <c r="B15" s="28" t="s">
        <v>608</v>
      </c>
      <c r="C15" s="29"/>
      <c r="D15" s="33"/>
      <c r="E15" s="30"/>
      <c r="F15" s="31"/>
      <c r="G15" s="32"/>
      <c r="H15" s="32"/>
      <c r="I15" s="34"/>
      <c r="J15" s="34"/>
    </row>
    <row r="16" ht="24.95" customHeight="1" spans="1:256">
      <c r="A16" s="27"/>
      <c r="B16" s="28" t="s">
        <v>627</v>
      </c>
      <c r="C16" s="29"/>
      <c r="D16" s="33"/>
      <c r="E16" s="35"/>
      <c r="F16" s="32"/>
      <c r="G16" s="34"/>
      <c r="H16" s="34"/>
      <c r="I16" s="34"/>
      <c r="J16" s="34"/>
    </row>
    <row r="17" ht="24.95" customHeight="1" spans="1:10">
      <c r="A17" s="27"/>
      <c r="B17" s="27" t="s">
        <v>635</v>
      </c>
      <c r="C17" s="29"/>
      <c r="D17" s="33"/>
      <c r="E17" s="13"/>
      <c r="F17" s="32"/>
      <c r="G17" s="34"/>
      <c r="H17" s="34"/>
      <c r="I17" s="34"/>
      <c r="J17" s="34"/>
    </row>
    <row r="18" ht="24.95" customHeight="1" spans="1:10">
      <c r="A18" s="27" t="s">
        <v>636</v>
      </c>
      <c r="B18" s="27" t="s">
        <v>707</v>
      </c>
      <c r="C18" s="29"/>
      <c r="D18" s="33"/>
      <c r="E18" s="13"/>
      <c r="F18" s="32"/>
      <c r="G18" s="34"/>
      <c r="H18" s="34"/>
      <c r="I18" s="34"/>
      <c r="J18" s="34"/>
    </row>
    <row r="19" ht="45.95" customHeight="1" spans="1:10">
      <c r="A19" s="27"/>
      <c r="B19" s="27" t="s">
        <v>708</v>
      </c>
      <c r="C19" s="29" t="s">
        <v>754</v>
      </c>
      <c r="D19" s="33"/>
      <c r="E19" s="30" t="s">
        <v>584</v>
      </c>
      <c r="F19" s="31">
        <v>0.8</v>
      </c>
      <c r="G19" s="34" t="s">
        <v>586</v>
      </c>
      <c r="H19" s="34">
        <v>30</v>
      </c>
      <c r="I19" s="34">
        <v>30</v>
      </c>
      <c r="J19" s="34"/>
    </row>
    <row r="20" ht="24.95" customHeight="1" spans="1:10">
      <c r="A20" s="27"/>
      <c r="B20" s="27" t="s">
        <v>710</v>
      </c>
      <c r="C20" s="29"/>
      <c r="D20" s="33"/>
      <c r="E20" s="13"/>
      <c r="F20" s="32"/>
      <c r="G20" s="34"/>
      <c r="H20" s="34"/>
      <c r="I20" s="34"/>
      <c r="J20" s="34"/>
    </row>
    <row r="21" ht="24.95" customHeight="1" spans="1:10">
      <c r="A21" s="27"/>
      <c r="B21" s="36" t="s">
        <v>711</v>
      </c>
      <c r="C21" s="29"/>
      <c r="D21" s="33"/>
      <c r="E21" s="13"/>
      <c r="F21" s="32"/>
      <c r="G21" s="34"/>
      <c r="H21" s="34"/>
      <c r="I21" s="34"/>
      <c r="J21" s="34"/>
    </row>
    <row r="22" ht="44.1" customHeight="1" spans="1:10">
      <c r="A22" s="37" t="s">
        <v>665</v>
      </c>
      <c r="B22" s="38" t="s">
        <v>666</v>
      </c>
      <c r="C22" s="29" t="s">
        <v>742</v>
      </c>
      <c r="D22" s="33"/>
      <c r="E22" s="30" t="s">
        <v>584</v>
      </c>
      <c r="F22" s="31">
        <v>0.9</v>
      </c>
      <c r="G22" s="34" t="s">
        <v>586</v>
      </c>
      <c r="H22" s="34">
        <v>10</v>
      </c>
      <c r="I22" s="34">
        <v>10</v>
      </c>
      <c r="J22" s="39" t="s">
        <v>713</v>
      </c>
    </row>
    <row r="23" ht="24.95" customHeight="1" spans="1:10">
      <c r="A23" s="13" t="s">
        <v>714</v>
      </c>
      <c r="B23" s="13"/>
      <c r="C23" s="13"/>
      <c r="D23" s="13" t="s">
        <v>544</v>
      </c>
      <c r="E23" s="13"/>
      <c r="F23" s="13"/>
      <c r="G23" s="13"/>
      <c r="H23" s="13"/>
      <c r="I23" s="13"/>
      <c r="J23" s="13"/>
    </row>
    <row r="24" ht="24.95" customHeight="1" spans="1:10">
      <c r="A24" s="9" t="s">
        <v>715</v>
      </c>
      <c r="B24" s="40">
        <f>SUM(I14:I22)+I6</f>
        <v>95.4596958333333</v>
      </c>
      <c r="C24" s="41"/>
      <c r="D24" s="41"/>
      <c r="E24" s="41"/>
      <c r="F24" s="41"/>
      <c r="G24" s="41"/>
      <c r="H24" s="42"/>
      <c r="I24" s="43">
        <f>SUM(I14:I22)+I6</f>
        <v>95.4596958333333</v>
      </c>
      <c r="J24" s="43" t="s">
        <v>716</v>
      </c>
    </row>
    <row r="25" ht="24.95" customHeight="1" spans="1:10">
      <c r="A25" s="44" t="s">
        <v>717</v>
      </c>
      <c r="B25" s="44"/>
      <c r="C25" s="44"/>
      <c r="D25" s="44"/>
      <c r="E25" s="44"/>
      <c r="F25" s="44"/>
      <c r="G25" s="44"/>
      <c r="H25" s="44"/>
      <c r="I25" s="44"/>
      <c r="J25" s="44"/>
    </row>
    <row r="26" ht="24.95" customHeight="1" spans="1:10">
      <c r="A26" s="45" t="s">
        <v>718</v>
      </c>
      <c r="B26" s="45"/>
      <c r="C26" s="45"/>
      <c r="D26" s="45"/>
      <c r="E26" s="45"/>
      <c r="F26" s="45"/>
      <c r="G26" s="45"/>
      <c r="H26" s="45"/>
      <c r="I26" s="45"/>
      <c r="J26" s="45"/>
    </row>
    <row r="27" ht="24.95" customHeight="1" spans="1:10">
      <c r="A27" s="45" t="s">
        <v>719</v>
      </c>
      <c r="B27" s="45"/>
      <c r="C27" s="45"/>
      <c r="D27" s="45"/>
      <c r="E27" s="45"/>
      <c r="F27" s="45"/>
      <c r="G27" s="45"/>
      <c r="H27" s="45"/>
      <c r="I27" s="45"/>
      <c r="J27" s="45"/>
    </row>
    <row r="28" ht="24.95" customHeight="1" spans="1:10">
      <c r="A28" s="45" t="s">
        <v>720</v>
      </c>
      <c r="B28" s="45"/>
      <c r="C28" s="45"/>
      <c r="D28" s="45"/>
      <c r="E28" s="45"/>
      <c r="F28" s="45"/>
      <c r="G28" s="45"/>
      <c r="H28" s="45"/>
      <c r="I28" s="45"/>
      <c r="J28" s="45"/>
    </row>
    <row r="29" ht="24.95" customHeight="1" spans="1:10">
      <c r="A29" s="45" t="s">
        <v>721</v>
      </c>
      <c r="B29" s="45"/>
      <c r="C29" s="45"/>
      <c r="D29" s="45"/>
      <c r="E29" s="45"/>
      <c r="F29" s="45"/>
      <c r="G29" s="45"/>
      <c r="H29" s="45"/>
      <c r="I29" s="45"/>
      <c r="J29" s="45"/>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56</vt:i4>
      </vt:variant>
    </vt:vector>
  </HeadingPairs>
  <TitlesOfParts>
    <vt:vector size="5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lpstr>GK15-8 项目支出绩效自评表</vt:lpstr>
      <vt:lpstr>GK15-9 项目支出绩效自评表</vt:lpstr>
      <vt:lpstr>GK15-10 项目支出绩效自评表</vt:lpstr>
      <vt:lpstr>GK15-11 项目支出绩效自评表</vt:lpstr>
      <vt:lpstr>GK15-12 项目支出绩效自评表</vt:lpstr>
      <vt:lpstr>GK15-13 项目支出绩效自评表</vt:lpstr>
      <vt:lpstr>GK15-14 项目支出绩效自评表</vt:lpstr>
      <vt:lpstr>GK15-15 项目支出绩效自评表</vt:lpstr>
      <vt:lpstr>GK15-16 项目支出绩效自评表</vt:lpstr>
      <vt:lpstr>GK15-17 项目支出绩效自评表</vt:lpstr>
      <vt:lpstr>GK15-18 项目支出绩效自评表</vt:lpstr>
      <vt:lpstr>GK15-19 项目支出绩效自评表</vt:lpstr>
      <vt:lpstr>GK15-20 项目支出绩效自评表</vt:lpstr>
      <vt:lpstr>GK15-21 项目支出绩效自评表</vt:lpstr>
      <vt:lpstr>GK15-22 项目支出绩效自评表</vt:lpstr>
      <vt:lpstr>GK15-23 项目支出绩效自评表</vt:lpstr>
      <vt:lpstr>GK15-24 项目支出绩效自评表</vt:lpstr>
      <vt:lpstr>GK15-25 项目支出绩效自评表</vt:lpstr>
      <vt:lpstr>GK15-26 项目支出绩效自评表</vt:lpstr>
      <vt:lpstr>GK15-27 项目支出绩效自评表</vt:lpstr>
      <vt:lpstr>GK15-28 项目支出绩效自评表</vt:lpstr>
      <vt:lpstr>GK15-29 项目支出绩效自评表</vt:lpstr>
      <vt:lpstr>GK15-30 项目支出绩效自评表</vt:lpstr>
      <vt:lpstr>GK15-31 项目支出绩效自评表</vt:lpstr>
      <vt:lpstr>GK15-32 项目支出绩效自评表</vt:lpstr>
      <vt:lpstr>GK15-33 项目支出绩效自评表</vt:lpstr>
      <vt:lpstr>GK15-34 项目支出绩效自评表</vt:lpstr>
      <vt:lpstr>GK15-35 项目支出绩效自评表</vt:lpstr>
      <vt:lpstr>GK15-36 项目支出绩效自评表</vt:lpstr>
      <vt:lpstr>GK15-37 项目支出绩效自评表</vt:lpstr>
      <vt:lpstr>GK15-38 项目支出绩效自评表</vt:lpstr>
      <vt:lpstr>GK15-39 项目支出绩效自评表</vt:lpstr>
      <vt:lpstr>GK15-40 项目支出绩效自评表</vt:lpstr>
      <vt:lpstr>GK15-41 项目支出绩效自评表</vt:lpstr>
      <vt:lpstr>GK15-42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2025-10-10T07:35:00Z</dcterms:created>
  <dcterms:modified xsi:type="dcterms:W3CDTF">2026-01-05T10:35:43Z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A08A96E285A04C88B1DDA313F5A4D5DF_13</vt:lpwstr>
  </property>
  <property fmtid="{D5CDD505-2E9C-101B-9397-08002B2CF9AE}" pid="3" name="KSOProductBuildVer">
    <vt:lpwstr>2052-12.1.0.24034</vt:lpwstr>
  </property>
  <property fmtid="{D5CDD505-2E9C-101B-9397-08002B2CF9AE}" pid="4" name="CalculationRule">
    <vt:i4>0</vt:i4>
  </property>
</Properties>
</file>