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5">上级补助项目支出预算表11!$A:$A,上级补助项目支出预算表11!$1:$1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<sst xmlns="http://schemas.openxmlformats.org/spreadsheetml/2006/main" count="1375" uniqueCount="464">
  <si>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</si>
  <si>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</si>
  <si>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</si>
  <si>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</si>
  <si>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</si>
  <si>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</si>
  <si>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</si>
  <si>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</si>
  <si>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</si>
  <si>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</si>
  <si>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</si>
  <si>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</si>
  <si>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</si>
  <si>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</si>
  <si>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</si>
  <si>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</si>
  <si>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</si>
  <si>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</si>
  <si>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</si>
  <si>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</si>
  <si>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</si>
  <si>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</si>
  <si>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</si>
  <si>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</si>
  <si>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</si>
  <si>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</si>
  <si>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</si>
  <si>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</si>
  <si>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</si>
  <si>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</si>
  <si>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</si>
  <si>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</si>
  <si>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</si>
  <si>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</si>
  <si>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</si>
  <si>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</si>
  <si>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</si>
  <si>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</si>
  <si>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</si>
  <si>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</si>
  <si>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</si>
  <si>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</si>
  <si>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</si>
  <si>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</si>
  <si>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</si>
  <si>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</si>
  <si>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</si>
  <si>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</si>
  <si>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</si>
  <si>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</si>
  <si>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</si>
  <si>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</si>
  <si>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</si>
  <si>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</si>
  <si>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</si>
  <si>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</si>
  <si>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</si>
  <si>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</si>
  <si>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</si>
  <si>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</si>
  <si>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</si>
  <si>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</si>
  <si>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</si>
  <si>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</si>
  <si>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</si>
  <si>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</si>
  <si>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</si>
  <si>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</si>
  <si>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</si>
  <si>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340004</t>
  </si>
  <si>
    <t>嵩明县环卫服务中心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</si>
  <si>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</si>
  <si>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</si>
  <si>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</si>
  <si>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</si>
  <si>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</si>
  <si>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</si>
  <si>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</si>
  <si>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</si>
  <si>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</si>
  <si>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</si>
  <si>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</si>
  <si>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</si>
  <si>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</si>
  <si>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</si>
  <si>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</si>
  <si>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</si>
  <si>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</si>
  <si>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</si>
  <si>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</si>
  <si>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</si>
  <si>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</si>
  <si>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</si>
  <si>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</si>
  <si>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</si>
  <si>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</si>
  <si>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</si>
  <si>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</si>
  <si>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</si>
  <si>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</si>
  <si>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</si>
  <si>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</si>
  <si>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</si>
  <si>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</si>
  <si>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</si>
  <si>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</si>
  <si>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</si>
  <si>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</si>
  <si>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</si>
  <si>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</si>
  <si>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</si>
  <si>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</si>
  <si>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</si>
  <si>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</si>
  <si>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</si>
  <si>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</si>
  <si>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</si>
  <si>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</si>
  <si>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</si>
  <si>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</si>
  <si>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</si>
  <si>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</si>
  <si>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</si>
  <si>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</si>
  <si>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</si>
  <si>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</si>
  <si>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</si>
  <si>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</si>
  <si>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</si>
  <si>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</si>
  <si>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</si>
  <si>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</si>
  <si>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</si>
  <si>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</si>
  <si>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</si>
  <si>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</si>
  <si>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</si>
  <si>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</si>
  <si>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</si>
  <si>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</si>
  <si>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</si>
  <si>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</si>
  <si>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</si>
  <si>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</si>
  <si>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</si>
  <si>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</si>
  <si>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</si>
  <si>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</si>
  <si>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</si>
  <si>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</si>
  <si>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</si>
  <si>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</si>
  <si>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</si>
  <si>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</si>
  <si>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</si>
  <si>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</si>
  <si>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</si>
  <si>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</si>
  <si>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</si>
  <si>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</si>
  <si>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</si>
  <si>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</si>
  <si>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</si>
  <si>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</si>
  <si>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</si>
  <si>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</si>
  <si>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</si>
  <si>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</si>
  <si>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</si>
  <si>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</si>
  <si>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</si>
  <si>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</si>
  <si>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</si>
  <si>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</si>
  <si>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</si>
  <si>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</si>
  <si>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</si>
  <si>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</si>
  <si>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</si>
  <si>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</si>
  <si>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</si>
  <si>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</si>
  <si>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</si>
  <si>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</si>
  <si>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</si>
  <si>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</si>
  <si>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</si>
  <si>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</si>
  <si>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</si>
  <si>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</si>
  <si>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</si>
  <si>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</si>
  <si>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</si>
  <si>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</si>
  <si>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嵩明县综合行政执法局</t>
  </si>
  <si>
    <t>530127210000000018554</t>
  </si>
  <si>
    <t>事业人员支出工资</t>
  </si>
  <si>
    <t>30101</t>
  </si>
  <si>
    <t>基本工资</t>
  </si>
  <si>
    <t>30102</t>
  </si>
  <si>
    <t>津贴补贴</t>
  </si>
  <si>
    <t>30103</t>
  </si>
  <si>
    <t>奖金</t>
  </si>
  <si>
    <t>30107</t>
  </si>
  <si>
    <t>绩效工资</t>
  </si>
  <si>
    <t>530127210000000018555</t>
  </si>
  <si>
    <t>社会保障缴费</t>
  </si>
  <si>
    <t>30108</t>
  </si>
  <si>
    <t>机关事业单位基本养老保险缴费</t>
  </si>
  <si>
    <t>30110</t>
  </si>
  <si>
    <t>职工基本医疗保险缴费</t>
  </si>
  <si>
    <t>30111</t>
  </si>
  <si>
    <t>公务员医疗补助缴费</t>
  </si>
  <si>
    <t>30112</t>
  </si>
  <si>
    <t>其他社会保障缴费</t>
  </si>
  <si>
    <t>530127210000000018556</t>
  </si>
  <si>
    <t>30113</t>
  </si>
  <si>
    <t>530127231100001488897</t>
  </si>
  <si>
    <t>离退休人员支出</t>
  </si>
  <si>
    <t>30305</t>
  </si>
  <si>
    <t>生活补助</t>
  </si>
  <si>
    <t>530127231100001488917</t>
  </si>
  <si>
    <t>30217</t>
  </si>
  <si>
    <t>530127241100002306443</t>
  </si>
  <si>
    <t>工会经费</t>
  </si>
  <si>
    <t>30228</t>
  </si>
  <si>
    <t>530127241100002323683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</si>
  <si>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</si>
  <si>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</si>
  <si>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</si>
  <si>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</si>
  <si>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</si>
  <si>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</si>
  <si>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</si>
  <si>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</si>
  <si>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</si>
  <si>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</si>
  <si>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</si>
  <si>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</si>
  <si>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</si>
  <si>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</si>
  <si>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</si>
  <si>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</si>
  <si>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</si>
  <si>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</si>
  <si>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</si>
  <si>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预算05-1表</t>
  </si>
  <si>
    <t>项目分类</t>
  </si>
  <si>
    <t>项目单位</t>
  </si>
  <si>
    <t>经济科目编码</t>
  </si>
  <si>
    <t>经济科目名称</t>
  </si>
  <si>
    <t>本年拨款</t>
  </si>
  <si>
    <t>其中：本次下达</t>
  </si>
  <si>
    <t>专项业务类</t>
  </si>
  <si>
    <t>530127200000000000128</t>
  </si>
  <si>
    <t>嵩明县城环卫服务市场化项目专项经费</t>
  </si>
  <si>
    <t>530127210000000018591</t>
  </si>
  <si>
    <t>世行贷款本息专项资金</t>
  </si>
  <si>
    <t>31005</t>
  </si>
  <si>
    <t>基础设施建设</t>
  </si>
  <si>
    <t>530127221100000556411</t>
  </si>
  <si>
    <t>生活垃圾处置专项经费</t>
  </si>
  <si>
    <t>530127221100000940259</t>
  </si>
  <si>
    <t>嵩明县城镇生活垃圾处理专项经费</t>
  </si>
  <si>
    <t>530127251100003930464</t>
  </si>
  <si>
    <t>县城免费公厕及洗手台管护专项资金</t>
  </si>
  <si>
    <t>530127251100003930798</t>
  </si>
  <si>
    <t>嵩明县城区生活垃圾分类示范点运维服务项目专项资金</t>
  </si>
  <si>
    <t>530127251100003933540</t>
  </si>
  <si>
    <t>环卫工人生活补助县级配套资金</t>
  </si>
  <si>
    <t>530127251100004014804</t>
  </si>
  <si>
    <t>嵩明县老地山垃圾填埋场相关运维管理服务采购项目专项资金</t>
  </si>
  <si>
    <t>预算05-2表</t>
  </si>
  <si>
    <t>项目年度绩效目标</t>
  </si>
  <si>
    <t>一级指标</t>
  </si>
  <si>
    <t>二级指标</t>
  </si>
  <si>
    <t>三级指标</t>
  </si>
  <si>
    <t>指标性质</t>
  </si>
  <si>
    <t>指标值</t>
  </si>
  <si>
    <t>度量单位</t>
  </si>
  <si>
    <t>指标属性</t>
  </si>
  <si>
    <t>指标内容</t>
  </si>
  <si>
    <t>环卫工人生活补助县级补助资金</t>
  </si>
  <si>
    <t>产出指标</t>
  </si>
  <si>
    <t>数量指标</t>
  </si>
  <si>
    <t>环卫工人数</t>
  </si>
  <si>
    <t>=</t>
  </si>
  <si>
    <t>236</t>
  </si>
  <si>
    <t>人</t>
  </si>
  <si>
    <t>定量指标</t>
  </si>
  <si>
    <t>按人员名单足额补助</t>
  </si>
  <si>
    <t>效益指标</t>
  </si>
  <si>
    <t>社会效益</t>
  </si>
  <si>
    <t>改善城市面貌、提升人居环境</t>
  </si>
  <si>
    <t>&gt;=</t>
  </si>
  <si>
    <t>98</t>
  </si>
  <si>
    <t>%</t>
  </si>
  <si>
    <t>定性指标</t>
  </si>
  <si>
    <t>项目建设改善城市面貌、提升人居环境</t>
  </si>
  <si>
    <t>满意度指标</t>
  </si>
  <si>
    <t>服务对象满意度</t>
  </si>
  <si>
    <t>群众满意度</t>
  </si>
  <si>
    <t>社会公众满意度</t>
  </si>
  <si>
    <t>一期项目总投资2亿元，公司地址位于昆明市嵩明县小街镇大桥村小药灵山，占地70亩，日处理量500吨左右；二期项目生活垃圾处理增加300吨/日，厨余垃圾50吨/日。</t>
  </si>
  <si>
    <t>全年处置生活垃圾量</t>
  </si>
  <si>
    <t>全年垃圾产出量</t>
  </si>
  <si>
    <t>吨</t>
  </si>
  <si>
    <t>全年接收处理垃圾量</t>
  </si>
  <si>
    <t>质量指标</t>
  </si>
  <si>
    <t>生活垃圾无害化处理率</t>
  </si>
  <si>
    <t>90</t>
  </si>
  <si>
    <t>无害化处理率</t>
  </si>
  <si>
    <t>时效指标</t>
  </si>
  <si>
    <t>垃圾处理及时性</t>
  </si>
  <si>
    <t>每日产出垃圾及时处理率</t>
  </si>
  <si>
    <t>服务费拨付及时率</t>
  </si>
  <si>
    <t>及时支付生活垃圾处置费</t>
  </si>
  <si>
    <t>经济效益</t>
  </si>
  <si>
    <t>有利于改善投资环境。</t>
  </si>
  <si>
    <t>树立嵩明县城的外部形象，增强县城在区域经济中的吸引力</t>
  </si>
  <si>
    <t>提升居民环卫意识</t>
  </si>
  <si>
    <t>环卫宣传，树立居民环卫意识</t>
  </si>
  <si>
    <t>生态效益</t>
  </si>
  <si>
    <t>实现生活垃圾处理的无害化、减量化和资源化，改善人居环境具有十分重要的意义</t>
  </si>
  <si>
    <t>可持续影响</t>
  </si>
  <si>
    <t>垃圾资源化处理的可持续发展</t>
  </si>
  <si>
    <t>服务对象满意度高</t>
  </si>
  <si>
    <t>为进一步规范我县垃圾填埋场的运维管理，做好新一轮环保督察准备，县综合行政执法局根据《云南省第二轮生态环境保护督察反馈嵩明县垃圾填埋场问题整改工作方案》（以下简称方案）要求，需在2024年9月30日前完“垃圾填埋场存在的飞灰填埋不规范、渗滤液处理站未办理环保相关手续、在线监测系统未验收、无专业技术人员管理、污水转运台账记录不完善”等问题的整改。</t>
  </si>
  <si>
    <t>老地山垃圾正常运营</t>
  </si>
  <si>
    <t>规范我县垃圾填埋场的运维管理，保障垃圾填埋场正常运营</t>
  </si>
  <si>
    <t>改善城市面貌，提升人居环境</t>
  </si>
  <si>
    <t>项目建设改善城市面貌，提升人居环境，营造“干净、优美、整洁”环境</t>
  </si>
  <si>
    <t>监理环境卫生保护长效机制</t>
  </si>
  <si>
    <t>建立健全环卫保护长效机制</t>
  </si>
  <si>
    <t>项目建设后群众满意度</t>
  </si>
  <si>
    <t>嵩明县城区生活垃圾分类示范点运营服务项目</t>
  </si>
  <si>
    <t>提升居民生活垃圾分类知晓率、参与率和准确率，做好示范点垃圾减量和分类工作</t>
  </si>
  <si>
    <t>提高居民的垃圾分类知晓率、参与率和准确率。</t>
  </si>
  <si>
    <t>每日完成环境卫生清扫保洁、设施设备正常运行</t>
  </si>
  <si>
    <t>严格按项目合同，每季度支付服务费。</t>
  </si>
  <si>
    <t>居民垃圾分类意识</t>
  </si>
  <si>
    <t>建立环境卫生长效管理机制</t>
  </si>
  <si>
    <t>逐步实现垃圾减量化、资源化。</t>
  </si>
  <si>
    <t>全面消除县城区免费公厕及洗手设施、达到“四净三无两通一明”“三有三无”、专人维护标准。</t>
  </si>
  <si>
    <t>县城免费公厕数量</t>
  </si>
  <si>
    <t>23</t>
  </si>
  <si>
    <t>座</t>
  </si>
  <si>
    <t>县城区公厕管理维护数量</t>
  </si>
  <si>
    <t>洗手设施数量</t>
  </si>
  <si>
    <t>37</t>
  </si>
  <si>
    <t>县城区洗手设施维护数量</t>
  </si>
  <si>
    <t>免费公厕、洗手台管理质量达标</t>
  </si>
  <si>
    <t>确保嵩明县城区免费公厕日常干净整洁无异味，以及相关公厕设备运行正常</t>
  </si>
  <si>
    <t>按照公厕管理要求，确保日常环境卫生干净整洁、保障设施设备正常运行</t>
  </si>
  <si>
    <t>免费公厕维护作业改善城市面貌、提升人居环境</t>
  </si>
  <si>
    <t>建立健全环境卫生保护长效机制，持续经费保障县城免费公厕维护</t>
  </si>
  <si>
    <t>在接到年度贷款付款通知单之后，按时按量偿还本金和利息。</t>
  </si>
  <si>
    <t>2023年需偿还世行贷款本息</t>
  </si>
  <si>
    <t>135</t>
  </si>
  <si>
    <t>万元</t>
  </si>
  <si>
    <t>2023年需偿还的世行贷款本金</t>
  </si>
  <si>
    <t>偿还贷款本金的及时性</t>
  </si>
  <si>
    <t>文件规定还款时间</t>
  </si>
  <si>
    <t>天</t>
  </si>
  <si>
    <t>按时偿还2023年度世行贷款本金及利息，每半年还款一次，还款日期分别是4月15日和10月15日。</t>
  </si>
  <si>
    <t>改善生态环境</t>
  </si>
  <si>
    <t>世行贷款投资建设项目及时清运垃圾，提高垃圾处理无害化、资源化，减量化，减少环境污染，改善生态环境。</t>
  </si>
  <si>
    <t>部门运转</t>
  </si>
  <si>
    <t>正常运转</t>
  </si>
  <si>
    <t>反应部门是否正常运转</t>
  </si>
  <si>
    <t>服务对象满意度指标</t>
  </si>
  <si>
    <t>促进城市环境卫生管理持续健康发展，引导环卫作业逐步走向市场化运作，满足人民群众对环境质量的要求，进一步提高我县城市环境卫生管理水平。2023年环卫服务市场化项目对嵩明县城区162.77万㎡保洁、垃圾清运作业、2座垃圾中转站和18座公厕管理运营工作。</t>
  </si>
  <si>
    <t>街边清扫服务范围</t>
  </si>
  <si>
    <t>162.77万</t>
  </si>
  <si>
    <t>平方米</t>
  </si>
  <si>
    <t>嵩明县城区内约162.77万平方米道路的清扫保洁工作，具体包括主城区嵩阳街道办事处区域内涉及的道路、人行道、果皮箱清理工作</t>
  </si>
  <si>
    <t>中转站运行管理数量</t>
  </si>
  <si>
    <t>个</t>
  </si>
  <si>
    <t>县城区内2座中转站的运行维护与管理工作</t>
  </si>
  <si>
    <t>公厕运行管理数量</t>
  </si>
  <si>
    <t>县城区内23座直管公厕的运行维护管理。</t>
  </si>
  <si>
    <t>考核结果达标率</t>
  </si>
  <si>
    <t>清扫保洁及时性</t>
  </si>
  <si>
    <t>是否在5分钟内完成整改</t>
  </si>
  <si>
    <t>按合同约定，每月汇总考核结果，并于每月10日前根据考核结果结算支付服务费</t>
  </si>
  <si>
    <t>提高城市管理水平</t>
  </si>
  <si>
    <t>对嵩明县认知度</t>
  </si>
  <si>
    <t>做好环卫宣传，树立居民环卫意识</t>
  </si>
  <si>
    <t>是否改善城市面貌，营造“清爽、整洁、优美”的城市人居环境</t>
  </si>
  <si>
    <t>建立环境卫生保护长效机制</t>
  </si>
  <si>
    <t>是否建立健全环境卫生保护长效机制</t>
  </si>
  <si>
    <t>接收处理嵩明县城区环卫站、小街镇、牛栏江镇、杨林镇、嵩阳街道、杨桥街道、杨林职教新城、杨林经济开发区、嵩明企业的生活垃圾。实现日处理生活垃圾300吨，全年处理生活垃圾10万吨，嵩明县生活垃圾”无害化、减量化、资源化“处理。</t>
  </si>
  <si>
    <t>全年生活垃圾收运量</t>
  </si>
  <si>
    <t>日产日清</t>
  </si>
  <si>
    <t>反映全年接收处理垃圾量</t>
  </si>
  <si>
    <t>97</t>
  </si>
  <si>
    <t>垃圾处理费用，70元/吨计算</t>
  </si>
  <si>
    <t>实现生活垃圾处理的无害化、减量化和资源化，改善人居环境具有十分重要的意义。</t>
  </si>
  <si>
    <t>预算06表</t>
  </si>
  <si>
    <t>政府性基金预算支出预算表</t>
  </si>
  <si>
    <t>单位名称：昆明市发展和改革委员会</t>
  </si>
  <si>
    <t>政府性基金预算支出</t>
  </si>
  <si>
    <t>本单位2025年度无政府性基金预算支出,故此表为空表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</si>
  <si>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</si>
  <si>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</si>
  <si>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</si>
  <si>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</si>
  <si>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</si>
  <si>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</si>
  <si>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</si>
  <si>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</si>
  <si>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</si>
  <si>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</si>
  <si>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</si>
  <si>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本单位2025年度无政府采购预算，故此表为空表。</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</si>
  <si>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</si>
  <si>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</si>
  <si>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</si>
  <si>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</si>
  <si>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</si>
  <si>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</si>
  <si>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</si>
  <si>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</si>
  <si>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</si>
  <si>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</si>
  <si>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</si>
  <si>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</si>
  <si>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</si>
  <si>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</si>
  <si>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</si>
  <si>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</si>
  <si>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</si>
  <si>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</si>
  <si>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</si>
  <si>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</si>
  <si>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</si>
  <si>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</si>
  <si>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</si>
  <si>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</si>
  <si>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</si>
  <si>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</si>
  <si>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</si>
  <si>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</si>
  <si>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</si>
  <si>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</si>
  <si>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本单位2025年无对下转移支付，故此表为空表。</t>
  </si>
  <si>
    <t>预算09-2表</t>
  </si>
  <si>
    <t xml:space="preserve">预算10表
</t>
  </si>
  <si>
    <t>资产类别</t>
  </si>
  <si>
    <t>资产分类代码.名称</t>
  </si>
  <si>
    <t>资产名称</t>
  </si>
  <si>
    <t>计量单位</t>
  </si>
  <si>
    <t>财政部门批复数（元）</t>
  </si>
  <si>
    <t>单价</t>
  </si>
  <si>
    <t>金额</t>
  </si>
  <si>
    <t>本单位2025年无新增资产配置，故此表为空表。</t>
  </si>
  <si>
    <t>预算11表</t>
  </si>
  <si>
    <t>上级补助</t>
  </si>
  <si>
    <t>本单位2025年无上级补助项目支出，故此表为空表。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</si>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</sst>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49" fontId="34" fillId="0" borderId="7">
      <alignment horizontal="left" vertical="center" wrapText="1"/>
    </xf>
    <xf numFmtId="180" fontId="34" fillId="0" borderId="7">
      <alignment horizontal="right" vertical="center"/>
    </xf>
  </cellStyleXfs>
  <cellXfs count="198">
    <xf numFmtId="0" fontId="0" fillId="0" borderId="0" xfId="0" applyFont="1" applyBorder="1"/>
    <xf numFmtId="0" fontId="0" fillId="0" borderId="0" xfId="0" applyFont="1" applyBorder="1" applyAlignment="1">
      <alignment wrapText="1"/>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5"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5" fillId="0" borderId="7" xfId="52" applyNumberFormat="1" applyFont="1" applyBorder="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26" sqref="A26"/>
    </sheetView>
  </sheetViews>
  <sheetFormatPr defaultColWidth="8.63333333333333" defaultRowHeight="12.75" customHeight="1" outlineLevelCol="3"/>
  <cols>
    <col min="1" max="4" width="41" customWidth="1"/>
  </cols>
  <sheetData>
    <row r="1" ht="15" customHeight="1" spans="1:4">
      <c r="A1" s="49"/>
      <c r="B1" s="49"/>
      <c r="C1" s="49"/>
      <c r="D1" s="66" t="s">
        <v>0</v>
      </c>
    </row>
    <row r="2" ht="41.25" customHeight="1" spans="1:1">
      <c r="A2" s="44" t="str">
        <f>"2025"&amp;"年部门财务收支预算总表"</f>
        <v>2025年部门财务收支预算总表</v>
      </c>
    </row>
    <row r="3" ht="17.25" customHeight="1" spans="1:4">
      <c r="A3" s="47" t="str">
        <f>"单位名称："&amp;"嵩明县环卫服务中心"</f>
        <v>单位名称：嵩明县环卫服务中心</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81">
        <v>20167255.8</v>
      </c>
      <c r="C6" s="166" t="s">
        <v>8</v>
      </c>
      <c r="D6" s="81"/>
    </row>
    <row r="7" ht="17.25" customHeight="1" spans="1:4">
      <c r="A7" s="166" t="s">
        <v>9</v>
      </c>
      <c r="B7" s="81"/>
      <c r="C7" s="166" t="s">
        <v>10</v>
      </c>
      <c r="D7" s="81"/>
    </row>
    <row r="8" ht="17.25" customHeight="1" spans="1:4">
      <c r="A8" s="166" t="s">
        <v>11</v>
      </c>
      <c r="B8" s="81"/>
      <c r="C8" s="197" t="s">
        <v>12</v>
      </c>
      <c r="D8" s="81"/>
    </row>
    <row r="9" ht="17.25" customHeight="1" spans="1:4">
      <c r="A9" s="166" t="s">
        <v>13</v>
      </c>
      <c r="B9" s="81"/>
      <c r="C9" s="197" t="s">
        <v>14</v>
      </c>
      <c r="D9" s="81"/>
    </row>
    <row r="10" ht="17.25" customHeight="1" spans="1:4">
      <c r="A10" s="166" t="s">
        <v>15</v>
      </c>
      <c r="B10" s="81">
        <v>6000000</v>
      </c>
      <c r="C10" s="197" t="s">
        <v>16</v>
      </c>
      <c r="D10" s="81"/>
    </row>
    <row r="11" ht="17.25" customHeight="1" spans="1:4">
      <c r="A11" s="166" t="s">
        <v>17</v>
      </c>
      <c r="B11" s="81"/>
      <c r="C11" s="197" t="s">
        <v>18</v>
      </c>
      <c r="D11" s="81"/>
    </row>
    <row r="12" ht="17.25" customHeight="1" spans="1:4">
      <c r="A12" s="166" t="s">
        <v>19</v>
      </c>
      <c r="B12" s="81"/>
      <c r="C12" s="26" t="s">
        <v>20</v>
      </c>
      <c r="D12" s="81"/>
    </row>
    <row r="13" ht="17.25" customHeight="1" spans="1:4">
      <c r="A13" s="166" t="s">
        <v>21</v>
      </c>
      <c r="B13" s="81"/>
      <c r="C13" s="26" t="s">
        <v>22</v>
      </c>
      <c r="D13" s="81">
        <v>602214.16</v>
      </c>
    </row>
    <row r="14" ht="17.25" customHeight="1" spans="1:4">
      <c r="A14" s="166" t="s">
        <v>23</v>
      </c>
      <c r="B14" s="81"/>
      <c r="C14" s="26" t="s">
        <v>24</v>
      </c>
      <c r="D14" s="81">
        <v>170146.52</v>
      </c>
    </row>
    <row r="15" ht="17.25" customHeight="1" spans="1:4">
      <c r="A15" s="166" t="s">
        <v>25</v>
      </c>
      <c r="B15" s="81">
        <v>6000000</v>
      </c>
      <c r="C15" s="26" t="s">
        <v>26</v>
      </c>
      <c r="D15" s="81"/>
    </row>
    <row r="16" ht="17.25" customHeight="1" spans="1:4">
      <c r="A16" s="147"/>
      <c r="B16" s="81"/>
      <c r="C16" s="26" t="s">
        <v>27</v>
      </c>
      <c r="D16" s="81">
        <v>25282041</v>
      </c>
    </row>
    <row r="17" ht="17.25" customHeight="1" spans="1:4">
      <c r="A17" s="167"/>
      <c r="B17" s="81"/>
      <c r="C17" s="26" t="s">
        <v>28</v>
      </c>
      <c r="D17" s="81"/>
    </row>
    <row r="18" ht="17.25" customHeight="1" spans="1:4">
      <c r="A18" s="167"/>
      <c r="B18" s="81"/>
      <c r="C18" s="26" t="s">
        <v>29</v>
      </c>
      <c r="D18" s="81"/>
    </row>
    <row r="19" ht="17.25" customHeight="1" spans="1:4">
      <c r="A19" s="167"/>
      <c r="B19" s="81"/>
      <c r="C19" s="26" t="s">
        <v>30</v>
      </c>
      <c r="D19" s="81"/>
    </row>
    <row r="20" ht="17.25" customHeight="1" spans="1:4">
      <c r="A20" s="167"/>
      <c r="B20" s="81"/>
      <c r="C20" s="26" t="s">
        <v>31</v>
      </c>
      <c r="D20" s="81"/>
    </row>
    <row r="21" ht="17.25" customHeight="1" spans="1:4">
      <c r="A21" s="167"/>
      <c r="B21" s="81"/>
      <c r="C21" s="26" t="s">
        <v>32</v>
      </c>
      <c r="D21" s="81"/>
    </row>
    <row r="22" ht="17.25" customHeight="1" spans="1:4">
      <c r="A22" s="167"/>
      <c r="B22" s="81"/>
      <c r="C22" s="26" t="s">
        <v>33</v>
      </c>
      <c r="D22" s="81"/>
    </row>
    <row r="23" ht="17.25" customHeight="1" spans="1:4">
      <c r="A23" s="167"/>
      <c r="B23" s="81"/>
      <c r="C23" s="26" t="s">
        <v>34</v>
      </c>
      <c r="D23" s="81"/>
    </row>
    <row r="24" ht="17.25" customHeight="1" spans="1:4">
      <c r="A24" s="167"/>
      <c r="B24" s="81"/>
      <c r="C24" s="26" t="s">
        <v>35</v>
      </c>
      <c r="D24" s="81">
        <v>112854.12</v>
      </c>
    </row>
    <row r="25" ht="17.25" customHeight="1" spans="1:4">
      <c r="A25" s="167"/>
      <c r="B25" s="81"/>
      <c r="C25" s="26" t="s">
        <v>36</v>
      </c>
      <c r="D25" s="81"/>
    </row>
    <row r="26" ht="17.25" customHeight="1" spans="1:4">
      <c r="A26" s="167"/>
      <c r="B26" s="81"/>
      <c r="C26" s="147" t="s">
        <v>37</v>
      </c>
      <c r="D26" s="81"/>
    </row>
    <row r="27" ht="17.25" customHeight="1" spans="1:4">
      <c r="A27" s="167"/>
      <c r="B27" s="81"/>
      <c r="C27" s="26" t="s">
        <v>38</v>
      </c>
      <c r="D27" s="81"/>
    </row>
    <row r="28" ht="16.5" customHeight="1" spans="1:4">
      <c r="A28" s="167"/>
      <c r="B28" s="81"/>
      <c r="C28" s="26" t="s">
        <v>39</v>
      </c>
      <c r="D28" s="81"/>
    </row>
    <row r="29" ht="16.5" customHeight="1" spans="1:4">
      <c r="A29" s="167"/>
      <c r="B29" s="81"/>
      <c r="C29" s="147" t="s">
        <v>40</v>
      </c>
      <c r="D29" s="81"/>
    </row>
    <row r="30" ht="17.25" customHeight="1" spans="1:4">
      <c r="A30" s="167"/>
      <c r="B30" s="81"/>
      <c r="C30" s="147" t="s">
        <v>41</v>
      </c>
      <c r="D30" s="81"/>
    </row>
    <row r="31" ht="17.25" customHeight="1" spans="1:4">
      <c r="A31" s="167"/>
      <c r="B31" s="81"/>
      <c r="C31" s="26" t="s">
        <v>42</v>
      </c>
      <c r="D31" s="81"/>
    </row>
    <row r="32" ht="16.5" customHeight="1" spans="1:4">
      <c r="A32" s="167" t="s">
        <v>43</v>
      </c>
      <c r="B32" s="81">
        <v>26167255.8</v>
      </c>
      <c r="C32" s="167" t="s">
        <v>44</v>
      </c>
      <c r="D32" s="81">
        <v>26167255.8</v>
      </c>
    </row>
    <row r="33" ht="16.5" customHeight="1" spans="1:4">
      <c r="A33" s="147" t="s">
        <v>45</v>
      </c>
      <c r="B33" s="81"/>
      <c r="C33" s="147" t="s">
        <v>46</v>
      </c>
      <c r="D33" s="81"/>
    </row>
    <row r="34" ht="16.5" customHeight="1" spans="1:4">
      <c r="A34" s="26" t="s">
        <v>47</v>
      </c>
      <c r="B34" s="81"/>
      <c r="C34" s="26" t="s">
        <v>47</v>
      </c>
      <c r="D34" s="81"/>
    </row>
    <row r="35" ht="16.5" customHeight="1" spans="1:4">
      <c r="A35" s="26" t="s">
        <v>48</v>
      </c>
      <c r="B35" s="81"/>
      <c r="C35" s="26" t="s">
        <v>49</v>
      </c>
      <c r="D35" s="81"/>
    </row>
    <row r="36" ht="16.5" customHeight="1" spans="1:4">
      <c r="A36" s="168" t="s">
        <v>50</v>
      </c>
      <c r="B36" s="81">
        <v>26167255.8</v>
      </c>
      <c r="C36" s="168" t="s">
        <v>51</v>
      </c>
      <c r="D36" s="81">
        <v>26167255.8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2" sqref="C12"/>
    </sheetView>
  </sheetViews>
  <sheetFormatPr defaultColWidth="9.13333333333333" defaultRowHeight="14.25" customHeight="1" outlineLevelCol="5"/>
  <cols>
    <col min="1" max="1" width="37" customWidth="1"/>
    <col min="2" max="2" width="20.75" customWidth="1"/>
    <col min="3" max="3" width="32.1333333333333" customWidth="1"/>
    <col min="4" max="4" width="27.75" customWidth="1"/>
    <col min="5" max="6" width="36.75" customWidth="1"/>
  </cols>
  <sheetData>
    <row r="1" ht="12" customHeight="1" spans="1:6">
      <c r="A1" s="119">
        <v>1</v>
      </c>
      <c r="B1" s="120">
        <v>0</v>
      </c>
      <c r="C1" s="119">
        <v>1</v>
      </c>
      <c r="D1" s="121"/>
      <c r="E1" s="121"/>
      <c r="F1" s="118" t="s">
        <v>398</v>
      </c>
    </row>
    <row r="2" ht="42" customHeight="1" spans="1:6">
      <c r="A2" s="122" t="str">
        <f>"2025"&amp;"年部门政府性基金预算支出预算表"</f>
        <v>2025年部门政府性基金预算支出预算表</v>
      </c>
      <c r="B2" s="122" t="s">
        <v>399</v>
      </c>
      <c r="C2" s="123"/>
      <c r="D2" s="124"/>
      <c r="E2" s="124"/>
      <c r="F2" s="124"/>
    </row>
    <row r="3" ht="13.5" customHeight="1" spans="1:6">
      <c r="A3" s="6" t="str">
        <f>"单位名称："&amp;"嵩明县环卫服务中心"</f>
        <v>单位名称：嵩明县环卫服务中心</v>
      </c>
      <c r="B3" s="6" t="s">
        <v>400</v>
      </c>
      <c r="C3" s="119"/>
      <c r="D3" s="121"/>
      <c r="E3" s="121"/>
      <c r="F3" s="118" t="s">
        <v>1</v>
      </c>
    </row>
    <row r="4" ht="19.5" customHeight="1" spans="1:6">
      <c r="A4" s="125" t="s">
        <v>177</v>
      </c>
      <c r="B4" s="126" t="s">
        <v>72</v>
      </c>
      <c r="C4" s="125" t="s">
        <v>73</v>
      </c>
      <c r="D4" s="13" t="s">
        <v>401</v>
      </c>
      <c r="E4" s="14"/>
      <c r="F4" s="15"/>
    </row>
    <row r="5" ht="18.75" customHeight="1" spans="1:6">
      <c r="A5" s="127"/>
      <c r="B5" s="128"/>
      <c r="C5" s="127"/>
      <c r="D5" s="18" t="s">
        <v>55</v>
      </c>
      <c r="E5" s="13" t="s">
        <v>75</v>
      </c>
      <c r="F5" s="18" t="s">
        <v>76</v>
      </c>
    </row>
    <row r="6" ht="18.75" customHeight="1" spans="1:6">
      <c r="A6" s="70">
        <v>1</v>
      </c>
      <c r="B6" s="129" t="s">
        <v>83</v>
      </c>
      <c r="C6" s="70">
        <v>3</v>
      </c>
      <c r="D6" s="130">
        <v>4</v>
      </c>
      <c r="E6" s="130">
        <v>5</v>
      </c>
      <c r="F6" s="130">
        <v>6</v>
      </c>
    </row>
    <row r="7" ht="21" customHeight="1" spans="1:6">
      <c r="A7" s="24"/>
      <c r="B7" s="24"/>
      <c r="C7" s="24"/>
      <c r="D7" s="81"/>
      <c r="E7" s="81"/>
      <c r="F7" s="81"/>
    </row>
    <row r="8" ht="21" customHeight="1" spans="1:6">
      <c r="A8" s="24"/>
      <c r="B8" s="24"/>
      <c r="C8" s="24"/>
      <c r="D8" s="81"/>
      <c r="E8" s="81"/>
      <c r="F8" s="81"/>
    </row>
    <row r="9" ht="18.75" customHeight="1" spans="1:6">
      <c r="A9" s="131" t="s">
        <v>167</v>
      </c>
      <c r="B9" s="131" t="s">
        <v>167</v>
      </c>
      <c r="C9" s="132" t="s">
        <v>167</v>
      </c>
      <c r="D9" s="81"/>
      <c r="E9" s="81"/>
      <c r="F9" s="81"/>
    </row>
    <row r="10" ht="17" customHeight="1" spans="1:1">
      <c r="A10" t="s">
        <v>402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B13" sqref="B13"/>
    </sheetView>
  </sheetViews>
  <sheetFormatPr defaultColWidth="9.13333333333333" defaultRowHeight="14.25" customHeight="1"/>
  <cols>
    <col min="1" max="2" width="32.6333333333333" customWidth="1"/>
    <col min="3" max="3" width="41.1333333333333" customWidth="1"/>
    <col min="4" max="4" width="21.75" customWidth="1"/>
    <col min="5" max="5" width="35.25" customWidth="1"/>
    <col min="6" max="6" width="7.75" customWidth="1"/>
    <col min="7" max="7" width="11.1333333333333" customWidth="1"/>
    <col min="8" max="8" width="13.25" customWidth="1"/>
    <col min="9" max="18" width="20" customWidth="1"/>
    <col min="19" max="19" width="19.8833333333333" customWidth="1"/>
  </cols>
  <sheetData>
    <row r="1" ht="15.75" customHeight="1" spans="2:19">
      <c r="B1" s="85"/>
      <c r="C1" s="85"/>
      <c r="R1" s="3"/>
      <c r="S1" s="3" t="s">
        <v>403</v>
      </c>
    </row>
    <row r="2" ht="41.25" customHeight="1" spans="1:19">
      <c r="A2" s="74" t="str">
        <f>"2025"&amp;"年部门政府采购预算表"</f>
        <v>2025年部门政府采购预算表</v>
      </c>
      <c r="B2" s="68"/>
      <c r="C2" s="68"/>
      <c r="D2" s="4"/>
      <c r="E2" s="4"/>
      <c r="F2" s="4"/>
      <c r="G2" s="4"/>
      <c r="H2" s="4"/>
      <c r="I2" s="4"/>
      <c r="J2" s="4"/>
      <c r="K2" s="4"/>
      <c r="L2" s="4"/>
      <c r="M2" s="68"/>
      <c r="N2" s="4"/>
      <c r="O2" s="4"/>
      <c r="P2" s="68"/>
      <c r="Q2" s="4"/>
      <c r="R2" s="68"/>
      <c r="S2" s="68"/>
    </row>
    <row r="3" ht="18.75" customHeight="1" spans="1:19">
      <c r="A3" s="111" t="str">
        <f>"单位名称："&amp;"嵩明县环卫服务中心"</f>
        <v>单位名称：嵩明县环卫服务中心</v>
      </c>
      <c r="B3" s="86"/>
      <c r="C3" s="86"/>
      <c r="D3" s="9"/>
      <c r="E3" s="9"/>
      <c r="F3" s="9"/>
      <c r="G3" s="9"/>
      <c r="H3" s="9"/>
      <c r="I3" s="9"/>
      <c r="J3" s="9"/>
      <c r="K3" s="9"/>
      <c r="L3" s="9"/>
      <c r="R3" s="10"/>
      <c r="S3" s="118" t="s">
        <v>1</v>
      </c>
    </row>
    <row r="4" ht="15.75" customHeight="1" spans="1:19">
      <c r="A4" s="12" t="s">
        <v>176</v>
      </c>
      <c r="B4" s="87" t="s">
        <v>177</v>
      </c>
      <c r="C4" s="87" t="s">
        <v>404</v>
      </c>
      <c r="D4" s="88" t="s">
        <v>405</v>
      </c>
      <c r="E4" s="88" t="s">
        <v>406</v>
      </c>
      <c r="F4" s="88" t="s">
        <v>407</v>
      </c>
      <c r="G4" s="88" t="s">
        <v>408</v>
      </c>
      <c r="H4" s="88" t="s">
        <v>409</v>
      </c>
      <c r="I4" s="101" t="s">
        <v>184</v>
      </c>
      <c r="J4" s="101"/>
      <c r="K4" s="101"/>
      <c r="L4" s="101"/>
      <c r="M4" s="102"/>
      <c r="N4" s="101"/>
      <c r="O4" s="101"/>
      <c r="P4" s="82"/>
      <c r="Q4" s="101"/>
      <c r="R4" s="102"/>
      <c r="S4" s="83"/>
    </row>
    <row r="5" ht="17.25" customHeight="1" spans="1:19">
      <c r="A5" s="17"/>
      <c r="B5" s="89"/>
      <c r="C5" s="89"/>
      <c r="D5" s="90"/>
      <c r="E5" s="90"/>
      <c r="F5" s="90"/>
      <c r="G5" s="90"/>
      <c r="H5" s="90"/>
      <c r="I5" s="90" t="s">
        <v>55</v>
      </c>
      <c r="J5" s="90" t="s">
        <v>58</v>
      </c>
      <c r="K5" s="90" t="s">
        <v>410</v>
      </c>
      <c r="L5" s="90" t="s">
        <v>411</v>
      </c>
      <c r="M5" s="103" t="s">
        <v>412</v>
      </c>
      <c r="N5" s="104" t="s">
        <v>413</v>
      </c>
      <c r="O5" s="104"/>
      <c r="P5" s="109"/>
      <c r="Q5" s="104"/>
      <c r="R5" s="110"/>
      <c r="S5" s="91"/>
    </row>
    <row r="6" ht="54" customHeight="1" spans="1:19">
      <c r="A6" s="20"/>
      <c r="B6" s="91"/>
      <c r="C6" s="91"/>
      <c r="D6" s="92"/>
      <c r="E6" s="92"/>
      <c r="F6" s="92"/>
      <c r="G6" s="92"/>
      <c r="H6" s="92"/>
      <c r="I6" s="92"/>
      <c r="J6" s="92" t="s">
        <v>57</v>
      </c>
      <c r="K6" s="92"/>
      <c r="L6" s="92"/>
      <c r="M6" s="105"/>
      <c r="N6" s="92" t="s">
        <v>57</v>
      </c>
      <c r="O6" s="92" t="s">
        <v>64</v>
      </c>
      <c r="P6" s="91" t="s">
        <v>65</v>
      </c>
      <c r="Q6" s="92" t="s">
        <v>66</v>
      </c>
      <c r="R6" s="105" t="s">
        <v>67</v>
      </c>
      <c r="S6" s="91"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93"/>
      <c r="B8" s="94"/>
      <c r="C8" s="94"/>
      <c r="D8" s="95"/>
      <c r="E8" s="95"/>
      <c r="F8" s="95"/>
      <c r="G8" s="114"/>
      <c r="H8" s="81"/>
      <c r="I8" s="81"/>
      <c r="J8" s="81"/>
      <c r="K8" s="81"/>
      <c r="L8" s="81"/>
      <c r="M8" s="81"/>
      <c r="N8" s="81"/>
      <c r="O8" s="81"/>
      <c r="P8" s="81"/>
      <c r="Q8" s="81"/>
      <c r="R8" s="81"/>
      <c r="S8" s="81"/>
    </row>
    <row r="9" ht="21" customHeight="1" spans="1:19">
      <c r="A9" s="96" t="s">
        <v>167</v>
      </c>
      <c r="B9" s="97"/>
      <c r="C9" s="97"/>
      <c r="D9" s="98"/>
      <c r="E9" s="98"/>
      <c r="F9" s="98"/>
      <c r="G9" s="115"/>
      <c r="H9" s="81"/>
      <c r="I9" s="81"/>
      <c r="J9" s="81"/>
      <c r="K9" s="81"/>
      <c r="L9" s="81"/>
      <c r="M9" s="81"/>
      <c r="N9" s="81"/>
      <c r="O9" s="81"/>
      <c r="P9" s="81"/>
      <c r="Q9" s="81"/>
      <c r="R9" s="81"/>
      <c r="S9" s="81"/>
    </row>
    <row r="10" ht="21" customHeight="1" spans="1:19">
      <c r="A10" s="111" t="s">
        <v>414</v>
      </c>
      <c r="B10" s="6"/>
      <c r="C10" s="6"/>
      <c r="D10" s="111"/>
      <c r="E10" s="111"/>
      <c r="F10" s="111"/>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333333333333" defaultRowHeight="14.25" customHeight="1"/>
  <cols>
    <col min="1" max="5" width="39.1333333333333" customWidth="1"/>
    <col min="6" max="6" width="27.6333333333333" customWidth="1"/>
    <col min="7" max="7" width="28.6333333333333" customWidth="1"/>
    <col min="8" max="8" width="28.1333333333333" customWidth="1"/>
    <col min="9" max="9" width="39.1333333333333" customWidth="1"/>
    <col min="10" max="18" width="20.3833333333333" customWidth="1"/>
    <col min="19" max="20" width="20.25" customWidth="1"/>
  </cols>
  <sheetData>
    <row r="1" ht="16.5" customHeight="1" spans="1:20">
      <c r="A1" s="78"/>
      <c r="B1" s="85"/>
      <c r="C1" s="85"/>
      <c r="D1" s="85"/>
      <c r="E1" s="85"/>
      <c r="F1" s="85"/>
      <c r="G1" s="85"/>
      <c r="H1" s="78"/>
      <c r="I1" s="78"/>
      <c r="J1" s="78"/>
      <c r="K1" s="78"/>
      <c r="L1" s="78"/>
      <c r="M1" s="78"/>
      <c r="N1" s="99"/>
      <c r="O1" s="78"/>
      <c r="P1" s="78"/>
      <c r="Q1" s="85"/>
      <c r="R1" s="78"/>
      <c r="S1" s="107"/>
      <c r="T1" s="107" t="s">
        <v>415</v>
      </c>
    </row>
    <row r="2" ht="41.25" customHeight="1" spans="1:20">
      <c r="A2" s="74" t="str">
        <f>"2025"&amp;"年部门政府购买服务预算表"</f>
        <v>2025年部门政府购买服务预算表</v>
      </c>
      <c r="B2" s="68"/>
      <c r="C2" s="68"/>
      <c r="D2" s="68"/>
      <c r="E2" s="68"/>
      <c r="F2" s="68"/>
      <c r="G2" s="68"/>
      <c r="H2" s="5"/>
      <c r="I2" s="5"/>
      <c r="J2" s="5"/>
      <c r="K2" s="5"/>
      <c r="L2" s="5"/>
      <c r="M2" s="5"/>
      <c r="N2" s="100"/>
      <c r="O2" s="5"/>
      <c r="P2" s="5"/>
      <c r="Q2" s="68"/>
      <c r="R2" s="5"/>
      <c r="S2" s="100"/>
      <c r="T2" s="68"/>
    </row>
    <row r="3" ht="22.5" customHeight="1" spans="1:20">
      <c r="A3" s="75" t="str">
        <f>"单位名称："&amp;"嵩明县环卫服务中心"</f>
        <v>单位名称：嵩明县环卫服务中心</v>
      </c>
      <c r="B3" s="86"/>
      <c r="C3" s="86"/>
      <c r="D3" s="86"/>
      <c r="E3" s="86"/>
      <c r="F3" s="86"/>
      <c r="G3" s="86"/>
      <c r="H3" s="76"/>
      <c r="I3" s="76"/>
      <c r="J3" s="76"/>
      <c r="K3" s="76"/>
      <c r="L3" s="76"/>
      <c r="M3" s="76"/>
      <c r="N3" s="99"/>
      <c r="O3" s="78"/>
      <c r="P3" s="78"/>
      <c r="Q3" s="85"/>
      <c r="R3" s="78"/>
      <c r="S3" s="108"/>
      <c r="T3" s="107" t="s">
        <v>1</v>
      </c>
    </row>
    <row r="4" ht="24" customHeight="1" spans="1:20">
      <c r="A4" s="12" t="s">
        <v>176</v>
      </c>
      <c r="B4" s="87" t="s">
        <v>177</v>
      </c>
      <c r="C4" s="87" t="s">
        <v>404</v>
      </c>
      <c r="D4" s="87" t="s">
        <v>416</v>
      </c>
      <c r="E4" s="87" t="s">
        <v>417</v>
      </c>
      <c r="F4" s="87" t="s">
        <v>418</v>
      </c>
      <c r="G4" s="87" t="s">
        <v>419</v>
      </c>
      <c r="H4" s="88" t="s">
        <v>420</v>
      </c>
      <c r="I4" s="88" t="s">
        <v>421</v>
      </c>
      <c r="J4" s="101" t="s">
        <v>184</v>
      </c>
      <c r="K4" s="101"/>
      <c r="L4" s="101"/>
      <c r="M4" s="101"/>
      <c r="N4" s="102"/>
      <c r="O4" s="101"/>
      <c r="P4" s="101"/>
      <c r="Q4" s="82"/>
      <c r="R4" s="101"/>
      <c r="S4" s="102"/>
      <c r="T4" s="83"/>
    </row>
    <row r="5" ht="24" customHeight="1" spans="1:20">
      <c r="A5" s="17"/>
      <c r="B5" s="89"/>
      <c r="C5" s="89"/>
      <c r="D5" s="89"/>
      <c r="E5" s="89"/>
      <c r="F5" s="89"/>
      <c r="G5" s="89"/>
      <c r="H5" s="90"/>
      <c r="I5" s="90"/>
      <c r="J5" s="90" t="s">
        <v>55</v>
      </c>
      <c r="K5" s="90" t="s">
        <v>58</v>
      </c>
      <c r="L5" s="90" t="s">
        <v>410</v>
      </c>
      <c r="M5" s="90" t="s">
        <v>411</v>
      </c>
      <c r="N5" s="103" t="s">
        <v>412</v>
      </c>
      <c r="O5" s="104" t="s">
        <v>413</v>
      </c>
      <c r="P5" s="104"/>
      <c r="Q5" s="109"/>
      <c r="R5" s="104"/>
      <c r="S5" s="110"/>
      <c r="T5" s="91"/>
    </row>
    <row r="6" ht="54" customHeight="1" spans="1:20">
      <c r="A6" s="20"/>
      <c r="B6" s="91"/>
      <c r="C6" s="91"/>
      <c r="D6" s="91"/>
      <c r="E6" s="91"/>
      <c r="F6" s="91"/>
      <c r="G6" s="91"/>
      <c r="H6" s="92"/>
      <c r="I6" s="92"/>
      <c r="J6" s="92"/>
      <c r="K6" s="92" t="s">
        <v>57</v>
      </c>
      <c r="L6" s="92"/>
      <c r="M6" s="92"/>
      <c r="N6" s="105"/>
      <c r="O6" s="92" t="s">
        <v>57</v>
      </c>
      <c r="P6" s="92" t="s">
        <v>64</v>
      </c>
      <c r="Q6" s="91" t="s">
        <v>65</v>
      </c>
      <c r="R6" s="92" t="s">
        <v>66</v>
      </c>
      <c r="S6" s="105" t="s">
        <v>67</v>
      </c>
      <c r="T6" s="91" t="s">
        <v>68</v>
      </c>
    </row>
    <row r="7" ht="17.25" customHeight="1" spans="1:20">
      <c r="A7" s="21">
        <v>1</v>
      </c>
      <c r="B7" s="91">
        <v>2</v>
      </c>
      <c r="C7" s="21">
        <v>3</v>
      </c>
      <c r="D7" s="21">
        <v>4</v>
      </c>
      <c r="E7" s="91">
        <v>5</v>
      </c>
      <c r="F7" s="21">
        <v>6</v>
      </c>
      <c r="G7" s="21">
        <v>7</v>
      </c>
      <c r="H7" s="91">
        <v>8</v>
      </c>
      <c r="I7" s="21">
        <v>9</v>
      </c>
      <c r="J7" s="21">
        <v>10</v>
      </c>
      <c r="K7" s="91">
        <v>11</v>
      </c>
      <c r="L7" s="21">
        <v>12</v>
      </c>
      <c r="M7" s="21">
        <v>13</v>
      </c>
      <c r="N7" s="91">
        <v>14</v>
      </c>
      <c r="O7" s="21">
        <v>15</v>
      </c>
      <c r="P7" s="21">
        <v>16</v>
      </c>
      <c r="Q7" s="91">
        <v>17</v>
      </c>
      <c r="R7" s="21">
        <v>18</v>
      </c>
      <c r="S7" s="21">
        <v>19</v>
      </c>
      <c r="T7" s="21">
        <v>20</v>
      </c>
    </row>
    <row r="8" ht="21" customHeight="1" spans="1:20">
      <c r="A8" s="93"/>
      <c r="B8" s="94"/>
      <c r="C8" s="94"/>
      <c r="D8" s="94"/>
      <c r="E8" s="94"/>
      <c r="F8" s="94"/>
      <c r="G8" s="94"/>
      <c r="H8" s="95"/>
      <c r="I8" s="95"/>
      <c r="J8" s="81"/>
      <c r="K8" s="81"/>
      <c r="L8" s="81"/>
      <c r="M8" s="81"/>
      <c r="N8" s="81"/>
      <c r="O8" s="81"/>
      <c r="P8" s="81"/>
      <c r="Q8" s="81"/>
      <c r="R8" s="81"/>
      <c r="S8" s="81"/>
      <c r="T8" s="81"/>
    </row>
    <row r="9" ht="21" customHeight="1" spans="1:20">
      <c r="A9" s="96" t="s">
        <v>167</v>
      </c>
      <c r="B9" s="97"/>
      <c r="C9" s="97"/>
      <c r="D9" s="97"/>
      <c r="E9" s="97"/>
      <c r="F9" s="97"/>
      <c r="G9" s="97"/>
      <c r="H9" s="98"/>
      <c r="I9" s="106"/>
      <c r="J9" s="81"/>
      <c r="K9" s="81"/>
      <c r="L9" s="81"/>
      <c r="M9" s="81"/>
      <c r="N9" s="81"/>
      <c r="O9" s="81"/>
      <c r="P9" s="81"/>
      <c r="Q9" s="81"/>
      <c r="R9" s="81"/>
      <c r="S9" s="81"/>
      <c r="T9" s="81"/>
    </row>
    <row r="10" customHeight="1" spans="1:1">
      <c r="A10" t="s">
        <v>414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10" sqref="A10"/>
    </sheetView>
  </sheetViews>
  <sheetFormatPr defaultColWidth="9.13333333333333" defaultRowHeight="14.25" customHeight="1"/>
  <cols>
    <col min="1" max="1" width="37.75" customWidth="1"/>
    <col min="2" max="24" width="20" customWidth="1"/>
  </cols>
  <sheetData>
    <row r="1" ht="17.25" customHeight="1" spans="4:24">
      <c r="D1" s="73"/>
      <c r="W1" s="3"/>
      <c r="X1" s="3" t="s">
        <v>422</v>
      </c>
    </row>
    <row r="2" ht="41.25" customHeight="1" spans="1:24">
      <c r="A2" s="74" t="str">
        <f>"2025"&amp;"年对下转移支付预算表"</f>
        <v>2025年对下转移支付预算表</v>
      </c>
      <c r="B2" s="4"/>
      <c r="C2" s="4"/>
      <c r="D2" s="4"/>
      <c r="E2" s="4"/>
      <c r="F2" s="4"/>
      <c r="G2" s="4"/>
      <c r="H2" s="4"/>
      <c r="I2" s="4"/>
      <c r="J2" s="4"/>
      <c r="K2" s="4"/>
      <c r="L2" s="4"/>
      <c r="M2" s="4"/>
      <c r="N2" s="4"/>
      <c r="O2" s="4"/>
      <c r="P2" s="4"/>
      <c r="Q2" s="4"/>
      <c r="R2" s="4"/>
      <c r="S2" s="4"/>
      <c r="T2" s="4"/>
      <c r="U2" s="4"/>
      <c r="V2" s="4"/>
      <c r="W2" s="68"/>
      <c r="X2" s="68"/>
    </row>
    <row r="3" ht="18" customHeight="1" spans="1:24">
      <c r="A3" s="75" t="str">
        <f>"单位名称："&amp;"嵩明县环卫服务中心"</f>
        <v>单位名称：嵩明县环卫服务中心</v>
      </c>
      <c r="B3" s="76"/>
      <c r="C3" s="76"/>
      <c r="D3" s="77"/>
      <c r="E3" s="78"/>
      <c r="F3" s="78"/>
      <c r="G3" s="78"/>
      <c r="H3" s="78"/>
      <c r="I3" s="78"/>
      <c r="W3" s="10"/>
      <c r="X3" s="10" t="s">
        <v>1</v>
      </c>
    </row>
    <row r="4" ht="19.5" customHeight="1" spans="1:24">
      <c r="A4" s="32" t="s">
        <v>423</v>
      </c>
      <c r="B4" s="13" t="s">
        <v>184</v>
      </c>
      <c r="C4" s="14"/>
      <c r="D4" s="14"/>
      <c r="E4" s="13" t="s">
        <v>424</v>
      </c>
      <c r="F4" s="14"/>
      <c r="G4" s="14"/>
      <c r="H4" s="14"/>
      <c r="I4" s="14"/>
      <c r="J4" s="14"/>
      <c r="K4" s="14"/>
      <c r="L4" s="14"/>
      <c r="M4" s="14"/>
      <c r="N4" s="14"/>
      <c r="O4" s="14"/>
      <c r="P4" s="14"/>
      <c r="Q4" s="14"/>
      <c r="R4" s="14"/>
      <c r="S4" s="14"/>
      <c r="T4" s="14"/>
      <c r="U4" s="14"/>
      <c r="V4" s="14"/>
      <c r="W4" s="82"/>
      <c r="X4" s="83"/>
    </row>
    <row r="5" ht="40.5" customHeight="1" spans="1:24">
      <c r="A5" s="21"/>
      <c r="B5" s="33" t="s">
        <v>55</v>
      </c>
      <c r="C5" s="12" t="s">
        <v>58</v>
      </c>
      <c r="D5" s="79" t="s">
        <v>410</v>
      </c>
      <c r="E5" s="51" t="s">
        <v>425</v>
      </c>
      <c r="F5" s="51" t="s">
        <v>426</v>
      </c>
      <c r="G5" s="51" t="s">
        <v>427</v>
      </c>
      <c r="H5" s="51" t="s">
        <v>428</v>
      </c>
      <c r="I5" s="51" t="s">
        <v>429</v>
      </c>
      <c r="J5" s="51" t="s">
        <v>430</v>
      </c>
      <c r="K5" s="51" t="s">
        <v>431</v>
      </c>
      <c r="L5" s="51" t="s">
        <v>432</v>
      </c>
      <c r="M5" s="51" t="s">
        <v>433</v>
      </c>
      <c r="N5" s="51" t="s">
        <v>434</v>
      </c>
      <c r="O5" s="51" t="s">
        <v>435</v>
      </c>
      <c r="P5" s="51" t="s">
        <v>436</v>
      </c>
      <c r="Q5" s="51" t="s">
        <v>437</v>
      </c>
      <c r="R5" s="51" t="s">
        <v>438</v>
      </c>
      <c r="S5" s="51" t="s">
        <v>439</v>
      </c>
      <c r="T5" s="51" t="s">
        <v>440</v>
      </c>
      <c r="U5" s="51" t="s">
        <v>441</v>
      </c>
      <c r="V5" s="51" t="s">
        <v>442</v>
      </c>
      <c r="W5" s="51" t="s">
        <v>443</v>
      </c>
      <c r="X5" s="84" t="s">
        <v>444</v>
      </c>
    </row>
    <row r="6" ht="19.5" customHeight="1" spans="1:24">
      <c r="A6" s="22">
        <v>1</v>
      </c>
      <c r="B6" s="22">
        <v>2</v>
      </c>
      <c r="C6" s="22">
        <v>3</v>
      </c>
      <c r="D6" s="80">
        <v>4</v>
      </c>
      <c r="E6" s="39">
        <v>5</v>
      </c>
      <c r="F6" s="22">
        <v>6</v>
      </c>
      <c r="G6" s="22">
        <v>7</v>
      </c>
      <c r="H6" s="80">
        <v>8</v>
      </c>
      <c r="I6" s="22">
        <v>9</v>
      </c>
      <c r="J6" s="22">
        <v>10</v>
      </c>
      <c r="K6" s="22">
        <v>11</v>
      </c>
      <c r="L6" s="80">
        <v>12</v>
      </c>
      <c r="M6" s="22">
        <v>13</v>
      </c>
      <c r="N6" s="22">
        <v>14</v>
      </c>
      <c r="O6" s="22">
        <v>15</v>
      </c>
      <c r="P6" s="80">
        <v>16</v>
      </c>
      <c r="Q6" s="22">
        <v>17</v>
      </c>
      <c r="R6" s="22">
        <v>18</v>
      </c>
      <c r="S6" s="22">
        <v>19</v>
      </c>
      <c r="T6" s="80">
        <v>20</v>
      </c>
      <c r="U6" s="80">
        <v>21</v>
      </c>
      <c r="V6" s="80">
        <v>22</v>
      </c>
      <c r="W6" s="39">
        <v>23</v>
      </c>
      <c r="X6" s="39">
        <v>24</v>
      </c>
    </row>
    <row r="7" ht="19.5" customHeight="1" spans="1:24">
      <c r="A7" s="34"/>
      <c r="B7" s="81"/>
      <c r="C7" s="81"/>
      <c r="D7" s="81"/>
      <c r="E7" s="81"/>
      <c r="F7" s="81"/>
      <c r="G7" s="81"/>
      <c r="H7" s="81"/>
      <c r="I7" s="81"/>
      <c r="J7" s="81"/>
      <c r="K7" s="81"/>
      <c r="L7" s="81"/>
      <c r="M7" s="81"/>
      <c r="N7" s="81"/>
      <c r="O7" s="81"/>
      <c r="P7" s="81"/>
      <c r="Q7" s="81"/>
      <c r="R7" s="81"/>
      <c r="S7" s="81"/>
      <c r="T7" s="81"/>
      <c r="U7" s="81"/>
      <c r="V7" s="81"/>
      <c r="W7" s="81"/>
      <c r="X7" s="81"/>
    </row>
    <row r="8" ht="19.5" customHeight="1" spans="1:24">
      <c r="A8" s="71"/>
      <c r="B8" s="81"/>
      <c r="C8" s="81"/>
      <c r="D8" s="81"/>
      <c r="E8" s="81"/>
      <c r="F8" s="81"/>
      <c r="G8" s="81"/>
      <c r="H8" s="81"/>
      <c r="I8" s="81"/>
      <c r="J8" s="81"/>
      <c r="K8" s="81"/>
      <c r="L8" s="81"/>
      <c r="M8" s="81"/>
      <c r="N8" s="81"/>
      <c r="O8" s="81"/>
      <c r="P8" s="81"/>
      <c r="Q8" s="81"/>
      <c r="R8" s="81"/>
      <c r="S8" s="81"/>
      <c r="T8" s="81"/>
      <c r="U8" s="81"/>
      <c r="V8" s="81"/>
      <c r="W8" s="81"/>
      <c r="X8" s="81"/>
    </row>
    <row r="10" customHeight="1" spans="1:1">
      <c r="A10" t="s">
        <v>445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333333333333" defaultRowHeight="12" customHeight="1"/>
  <cols>
    <col min="1" max="1" width="34.25" customWidth="1"/>
    <col min="2" max="2" width="29" customWidth="1"/>
    <col min="3" max="5" width="23.6333333333333" customWidth="1"/>
    <col min="6" max="6" width="11.25" customWidth="1"/>
    <col min="7" max="7" width="25.1333333333333" customWidth="1"/>
    <col min="8" max="8" width="15.6333333333333" customWidth="1"/>
    <col min="9" max="9" width="13.3833333333333" customWidth="1"/>
    <col min="10" max="10" width="18.8833333333333" customWidth="1"/>
  </cols>
  <sheetData>
    <row r="1" ht="16.5" customHeight="1" spans="10:10">
      <c r="J1" s="3" t="s">
        <v>446</v>
      </c>
    </row>
    <row r="2" ht="41.25" customHeight="1" spans="1:10">
      <c r="A2" s="67" t="str">
        <f>"2025"&amp;"年对下转移支付绩效目标表"</f>
        <v>2025年对下转移支付绩效目标表</v>
      </c>
      <c r="B2" s="4"/>
      <c r="C2" s="4"/>
      <c r="D2" s="4"/>
      <c r="E2" s="4"/>
      <c r="F2" s="68"/>
      <c r="G2" s="4"/>
      <c r="H2" s="68"/>
      <c r="I2" s="68"/>
      <c r="J2" s="4"/>
    </row>
    <row r="3" ht="17.25" customHeight="1" spans="1:1">
      <c r="A3" s="6" t="str">
        <f>"单位名称："&amp;"嵩明县环卫服务中心"</f>
        <v>单位名称：嵩明县环卫服务中心</v>
      </c>
    </row>
    <row r="4" ht="44.25" customHeight="1" spans="1:10">
      <c r="A4" s="69" t="s">
        <v>423</v>
      </c>
      <c r="B4" s="69" t="s">
        <v>273</v>
      </c>
      <c r="C4" s="69" t="s">
        <v>274</v>
      </c>
      <c r="D4" s="69" t="s">
        <v>275</v>
      </c>
      <c r="E4" s="69" t="s">
        <v>276</v>
      </c>
      <c r="F4" s="70" t="s">
        <v>277</v>
      </c>
      <c r="G4" s="69" t="s">
        <v>278</v>
      </c>
      <c r="H4" s="70" t="s">
        <v>279</v>
      </c>
      <c r="I4" s="70" t="s">
        <v>280</v>
      </c>
      <c r="J4" s="69" t="s">
        <v>281</v>
      </c>
    </row>
    <row r="5" ht="14.25" customHeight="1" spans="1:10">
      <c r="A5" s="69">
        <v>1</v>
      </c>
      <c r="B5" s="69">
        <v>2</v>
      </c>
      <c r="C5" s="69">
        <v>3</v>
      </c>
      <c r="D5" s="69">
        <v>4</v>
      </c>
      <c r="E5" s="69">
        <v>5</v>
      </c>
      <c r="F5" s="70">
        <v>6</v>
      </c>
      <c r="G5" s="69">
        <v>7</v>
      </c>
      <c r="H5" s="70">
        <v>8</v>
      </c>
      <c r="I5" s="70">
        <v>9</v>
      </c>
      <c r="J5" s="69">
        <v>10</v>
      </c>
    </row>
    <row r="6" ht="42" customHeight="1" spans="1:10">
      <c r="A6" s="34"/>
      <c r="B6" s="71"/>
      <c r="C6" s="71"/>
      <c r="D6" s="71"/>
      <c r="E6" s="57"/>
      <c r="F6" s="72"/>
      <c r="G6" s="57"/>
      <c r="H6" s="72"/>
      <c r="I6" s="72"/>
      <c r="J6" s="57"/>
    </row>
    <row r="7" ht="42" customHeight="1" spans="1:10">
      <c r="A7" s="34"/>
      <c r="B7" s="24"/>
      <c r="C7" s="24"/>
      <c r="D7" s="24"/>
      <c r="E7" s="34"/>
      <c r="F7" s="24"/>
      <c r="G7" s="34"/>
      <c r="H7" s="24"/>
      <c r="I7" s="24"/>
      <c r="J7" s="34"/>
    </row>
    <row r="9" customHeight="1" spans="1:1">
      <c r="A9" t="s">
        <v>445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3833333333333" defaultRowHeight="14.25" customHeight="1"/>
  <cols>
    <col min="1" max="3" width="33.75" customWidth="1"/>
    <col min="4" max="4" width="45.6333333333333" customWidth="1"/>
    <col min="5" max="5" width="27.6333333333333" customWidth="1"/>
    <col min="6" max="6" width="21.75" customWidth="1"/>
    <col min="7" max="9" width="26.25" customWidth="1"/>
  </cols>
  <sheetData>
    <row r="1" customHeight="1" spans="1:9">
      <c r="A1" s="41" t="s">
        <v>447</v>
      </c>
      <c r="B1" s="42"/>
      <c r="C1" s="42"/>
      <c r="D1" s="43"/>
      <c r="E1" s="43"/>
      <c r="F1" s="43"/>
      <c r="G1" s="42"/>
      <c r="H1" s="42"/>
      <c r="I1" s="43"/>
    </row>
    <row r="2" ht="41.25" customHeight="1" spans="1:9">
      <c r="A2" s="44" t="str">
        <f>"2025"&amp;"年新增资产配置预算表"</f>
        <v>2025年新增资产配置预算表</v>
      </c>
      <c r="B2" s="45"/>
      <c r="C2" s="45"/>
      <c r="D2" s="46"/>
      <c r="E2" s="46"/>
      <c r="F2" s="46"/>
      <c r="G2" s="45"/>
      <c r="H2" s="45"/>
      <c r="I2" s="46"/>
    </row>
    <row r="3" customHeight="1" spans="1:9">
      <c r="A3" s="47" t="str">
        <f>"单位名称："&amp;"嵩明县环卫服务中心"</f>
        <v>单位名称：嵩明县环卫服务中心</v>
      </c>
      <c r="B3" s="48"/>
      <c r="C3" s="48"/>
      <c r="D3" s="49"/>
      <c r="F3" s="46"/>
      <c r="G3" s="45"/>
      <c r="H3" s="45"/>
      <c r="I3" s="66" t="s">
        <v>1</v>
      </c>
    </row>
    <row r="4" ht="28.5" customHeight="1" spans="1:9">
      <c r="A4" s="50" t="s">
        <v>176</v>
      </c>
      <c r="B4" s="51" t="s">
        <v>177</v>
      </c>
      <c r="C4" s="52" t="s">
        <v>448</v>
      </c>
      <c r="D4" s="50" t="s">
        <v>449</v>
      </c>
      <c r="E4" s="50" t="s">
        <v>450</v>
      </c>
      <c r="F4" s="50" t="s">
        <v>451</v>
      </c>
      <c r="G4" s="51" t="s">
        <v>452</v>
      </c>
      <c r="H4" s="39"/>
      <c r="I4" s="50"/>
    </row>
    <row r="5" ht="21" customHeight="1" spans="1:9">
      <c r="A5" s="52"/>
      <c r="B5" s="53"/>
      <c r="C5" s="53"/>
      <c r="D5" s="54"/>
      <c r="E5" s="53"/>
      <c r="F5" s="53"/>
      <c r="G5" s="51" t="s">
        <v>408</v>
      </c>
      <c r="H5" s="51" t="s">
        <v>453</v>
      </c>
      <c r="I5" s="51" t="s">
        <v>454</v>
      </c>
    </row>
    <row r="6" ht="17.25" customHeight="1" spans="1:9">
      <c r="A6" s="55" t="s">
        <v>82</v>
      </c>
      <c r="B6" s="56"/>
      <c r="C6" s="55">
        <v>2</v>
      </c>
      <c r="D6" s="57">
        <v>3</v>
      </c>
      <c r="E6" s="55">
        <v>4</v>
      </c>
      <c r="F6" s="56">
        <v>5</v>
      </c>
      <c r="G6" s="58">
        <v>6</v>
      </c>
      <c r="H6" s="57">
        <v>7</v>
      </c>
      <c r="I6" s="57">
        <v>8</v>
      </c>
    </row>
    <row r="7" ht="19.5" customHeight="1" spans="1:9">
      <c r="A7" s="59"/>
      <c r="B7" s="26"/>
      <c r="C7" s="26"/>
      <c r="D7" s="34"/>
      <c r="E7" s="24"/>
      <c r="F7" s="58"/>
      <c r="G7" s="60"/>
      <c r="H7" s="61"/>
      <c r="I7" s="61"/>
    </row>
    <row r="8" ht="19.5" customHeight="1" spans="1:9">
      <c r="A8" s="62" t="s">
        <v>55</v>
      </c>
      <c r="B8" s="63"/>
      <c r="C8" s="63"/>
      <c r="D8" s="64"/>
      <c r="E8" s="65"/>
      <c r="F8" s="65"/>
      <c r="G8" s="60"/>
      <c r="H8" s="61"/>
      <c r="I8" s="61"/>
    </row>
    <row r="9" customHeight="1" spans="1:1">
      <c r="A9" t="s">
        <v>455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333333333333" defaultRowHeight="14.25" customHeight="1"/>
  <cols>
    <col min="1" max="1" width="25.6666666666667" customWidth="1"/>
    <col min="2" max="2" width="33.8833333333333" customWidth="1"/>
    <col min="3" max="3" width="23.8833333333333" customWidth="1"/>
    <col min="4" max="4" width="11.1333333333333" customWidth="1"/>
    <col min="5" max="5" width="17.75" customWidth="1"/>
    <col min="6" max="6" width="9.88333333333333" customWidth="1"/>
    <col min="7" max="7" width="17.75" customWidth="1"/>
    <col min="8" max="11" width="23.1333333333333" customWidth="1"/>
  </cols>
  <sheetData>
    <row r="1" customHeight="1" spans="4:11">
      <c r="D1" s="2"/>
      <c r="E1" s="2"/>
      <c r="F1" s="2"/>
      <c r="G1" s="2"/>
      <c r="K1" s="3" t="s">
        <v>456</v>
      </c>
    </row>
    <row r="2" ht="41.25" customHeight="1" spans="1:11">
      <c r="A2" s="4" t="str">
        <f>"2025"&amp;"年上级转移支付补助项目支出预算表"</f>
        <v>2025年上级转移支付补助项目支出预算表</v>
      </c>
      <c r="B2" s="4"/>
      <c r="C2" s="4"/>
      <c r="D2" s="4"/>
      <c r="E2" s="4"/>
      <c r="F2" s="4"/>
      <c r="G2" s="4"/>
      <c r="H2" s="4"/>
      <c r="I2" s="4"/>
      <c r="J2" s="4"/>
      <c r="K2" s="4"/>
    </row>
    <row r="3" ht="13.5" customHeight="1" spans="1:11">
      <c r="A3" s="6" t="str">
        <f>"单位名称："&amp;"嵩明县环卫服务中心"</f>
        <v>单位名称：嵩明县环卫服务中心</v>
      </c>
      <c r="B3" s="7"/>
      <c r="C3" s="7"/>
      <c r="D3" s="7"/>
      <c r="E3" s="7"/>
      <c r="F3" s="7"/>
      <c r="G3" s="7"/>
      <c r="H3" s="9"/>
      <c r="I3" s="9"/>
      <c r="J3" s="9"/>
      <c r="K3" s="10" t="s">
        <v>1</v>
      </c>
    </row>
    <row r="4" ht="21.75" customHeight="1" spans="1:11">
      <c r="A4" s="11" t="s">
        <v>247</v>
      </c>
      <c r="B4" s="11" t="s">
        <v>179</v>
      </c>
      <c r="C4" s="11" t="s">
        <v>248</v>
      </c>
      <c r="D4" s="12" t="s">
        <v>180</v>
      </c>
      <c r="E4" s="12" t="s">
        <v>181</v>
      </c>
      <c r="F4" s="12" t="s">
        <v>249</v>
      </c>
      <c r="G4" s="12" t="s">
        <v>250</v>
      </c>
      <c r="H4" s="32" t="s">
        <v>55</v>
      </c>
      <c r="I4" s="13" t="s">
        <v>457</v>
      </c>
      <c r="J4" s="14"/>
      <c r="K4" s="15"/>
    </row>
    <row r="5" ht="21.75" customHeight="1" spans="1:11">
      <c r="A5" s="16"/>
      <c r="B5" s="16"/>
      <c r="C5" s="16"/>
      <c r="D5" s="17"/>
      <c r="E5" s="17"/>
      <c r="F5" s="17"/>
      <c r="G5" s="17"/>
      <c r="H5" s="33"/>
      <c r="I5" s="12" t="s">
        <v>58</v>
      </c>
      <c r="J5" s="12" t="s">
        <v>59</v>
      </c>
      <c r="K5" s="12" t="s">
        <v>60</v>
      </c>
    </row>
    <row r="6" ht="40.5" customHeight="1" spans="1:11">
      <c r="A6" s="19"/>
      <c r="B6" s="19"/>
      <c r="C6" s="19"/>
      <c r="D6" s="20"/>
      <c r="E6" s="20"/>
      <c r="F6" s="20"/>
      <c r="G6" s="20"/>
      <c r="H6" s="21"/>
      <c r="I6" s="20" t="s">
        <v>57</v>
      </c>
      <c r="J6" s="20"/>
      <c r="K6" s="20"/>
    </row>
    <row r="7" ht="15" customHeight="1" spans="1:11">
      <c r="A7" s="22">
        <v>1</v>
      </c>
      <c r="B7" s="22">
        <v>2</v>
      </c>
      <c r="C7" s="22">
        <v>3</v>
      </c>
      <c r="D7" s="22">
        <v>4</v>
      </c>
      <c r="E7" s="22">
        <v>5</v>
      </c>
      <c r="F7" s="22">
        <v>6</v>
      </c>
      <c r="G7" s="22">
        <v>7</v>
      </c>
      <c r="H7" s="22">
        <v>8</v>
      </c>
      <c r="I7" s="22">
        <v>9</v>
      </c>
      <c r="J7" s="39">
        <v>10</v>
      </c>
      <c r="K7" s="39">
        <v>11</v>
      </c>
    </row>
    <row r="8" ht="18.75" customHeight="1" spans="1:11">
      <c r="A8" s="34"/>
      <c r="B8" s="24"/>
      <c r="C8" s="34"/>
      <c r="D8" s="34"/>
      <c r="E8" s="34"/>
      <c r="F8" s="34"/>
      <c r="G8" s="34"/>
      <c r="H8" s="35"/>
      <c r="I8" s="40"/>
      <c r="J8" s="40"/>
      <c r="K8" s="35"/>
    </row>
    <row r="9" ht="18.75" customHeight="1" spans="1:11">
      <c r="A9" s="26"/>
      <c r="B9" s="24"/>
      <c r="C9" s="24"/>
      <c r="D9" s="24"/>
      <c r="E9" s="24"/>
      <c r="F9" s="24"/>
      <c r="G9" s="24"/>
      <c r="H9" s="27"/>
      <c r="I9" s="27"/>
      <c r="J9" s="27"/>
      <c r="K9" s="35"/>
    </row>
    <row r="10" ht="18.75" customHeight="1" spans="1:11">
      <c r="A10" s="36" t="s">
        <v>167</v>
      </c>
      <c r="B10" s="37"/>
      <c r="C10" s="37"/>
      <c r="D10" s="37"/>
      <c r="E10" s="37"/>
      <c r="F10" s="37"/>
      <c r="G10" s="38"/>
      <c r="H10" s="27"/>
      <c r="I10" s="27"/>
      <c r="J10" s="27"/>
      <c r="K10" s="35"/>
    </row>
    <row r="11" customHeight="1" spans="1:1">
      <c r="A11" t="s">
        <v>458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opLeftCell="A4" workbookViewId="0">
      <selection activeCell="D34" sqref="D34"/>
    </sheetView>
  </sheetViews>
  <sheetFormatPr defaultColWidth="9.13333333333333" defaultRowHeight="14.25" customHeight="1" outlineLevelCol="6"/>
  <cols>
    <col min="1" max="1" width="35.25" customWidth="1"/>
    <col min="2" max="2" width="28" customWidth="1"/>
    <col min="3" max="3" width="41.5" style="1" customWidth="1"/>
    <col min="4" max="4" width="28" customWidth="1"/>
    <col min="5" max="7" width="23.8833333333333" customWidth="1"/>
  </cols>
  <sheetData>
    <row r="1" ht="13.5" customHeight="1" spans="4:7">
      <c r="D1" s="2"/>
      <c r="G1" s="3" t="s">
        <v>459</v>
      </c>
    </row>
    <row r="2" ht="41.25" customHeight="1" spans="1:7">
      <c r="A2" s="4" t="str">
        <f>"2025"&amp;"年部门项目中期规划预算表"</f>
        <v>2025年部门项目中期规划预算表</v>
      </c>
      <c r="B2" s="4"/>
      <c r="C2" s="5"/>
      <c r="D2" s="4"/>
      <c r="E2" s="4"/>
      <c r="F2" s="4"/>
      <c r="G2" s="4"/>
    </row>
    <row r="3" ht="13.5" customHeight="1" spans="1:7">
      <c r="A3" s="6" t="str">
        <f>"单位名称："&amp;"嵩明县环卫服务中心"</f>
        <v>单位名称：嵩明县环卫服务中心</v>
      </c>
      <c r="B3" s="7"/>
      <c r="C3" s="8"/>
      <c r="D3" s="7"/>
      <c r="E3" s="9"/>
      <c r="F3" s="9"/>
      <c r="G3" s="10" t="s">
        <v>1</v>
      </c>
    </row>
    <row r="4" ht="21.75" customHeight="1" spans="1:7">
      <c r="A4" s="11" t="s">
        <v>248</v>
      </c>
      <c r="B4" s="11" t="s">
        <v>247</v>
      </c>
      <c r="C4" s="11" t="s">
        <v>179</v>
      </c>
      <c r="D4" s="12" t="s">
        <v>460</v>
      </c>
      <c r="E4" s="13" t="s">
        <v>58</v>
      </c>
      <c r="F4" s="14"/>
      <c r="G4" s="15"/>
    </row>
    <row r="5" ht="21.75" customHeight="1" spans="1:7">
      <c r="A5" s="16"/>
      <c r="B5" s="16"/>
      <c r="C5" s="16"/>
      <c r="D5" s="17"/>
      <c r="E5" s="18" t="str">
        <f>"2025"&amp;"年"</f>
        <v>2025年</v>
      </c>
      <c r="F5" s="12" t="str">
        <f>("2025"+1)&amp;"年"</f>
        <v>2026年</v>
      </c>
      <c r="G5" s="12" t="str">
        <f>("2025"+2)&amp;"年"</f>
        <v>2027年</v>
      </c>
    </row>
    <row r="6" ht="40.5" customHeight="1" spans="1:7">
      <c r="A6" s="19"/>
      <c r="B6" s="19"/>
      <c r="C6" s="19"/>
      <c r="D6" s="20"/>
      <c r="E6" s="21"/>
      <c r="F6" s="20" t="s">
        <v>57</v>
      </c>
      <c r="G6" s="20"/>
    </row>
    <row r="7" ht="15" customHeight="1" spans="1:7">
      <c r="A7" s="22">
        <v>1</v>
      </c>
      <c r="B7" s="22">
        <v>2</v>
      </c>
      <c r="C7" s="23">
        <v>3</v>
      </c>
      <c r="D7" s="22">
        <v>4</v>
      </c>
      <c r="E7" s="22">
        <v>5</v>
      </c>
      <c r="F7" s="22">
        <v>6</v>
      </c>
      <c r="G7" s="22">
        <v>7</v>
      </c>
    </row>
    <row r="8" ht="17.25" customHeight="1" spans="1:7">
      <c r="A8" s="24" t="s">
        <v>70</v>
      </c>
      <c r="B8" s="25"/>
      <c r="C8" s="26"/>
      <c r="D8" s="24"/>
      <c r="E8" s="27">
        <v>18439200</v>
      </c>
      <c r="F8" s="27"/>
      <c r="G8" s="27"/>
    </row>
    <row r="9" ht="28" customHeight="1" spans="1:7">
      <c r="A9" s="24"/>
      <c r="B9" s="24" t="s">
        <v>461</v>
      </c>
      <c r="C9" s="24" t="s">
        <v>255</v>
      </c>
      <c r="D9" s="24" t="s">
        <v>462</v>
      </c>
      <c r="E9" s="27">
        <v>7990000</v>
      </c>
      <c r="F9" s="27"/>
      <c r="G9" s="27"/>
    </row>
    <row r="10" ht="18.75" customHeight="1" spans="1:7">
      <c r="A10" s="28"/>
      <c r="B10" s="24" t="s">
        <v>461</v>
      </c>
      <c r="C10" s="24" t="s">
        <v>257</v>
      </c>
      <c r="D10" s="24" t="s">
        <v>462</v>
      </c>
      <c r="E10" s="27">
        <v>2600000</v>
      </c>
      <c r="F10" s="27"/>
      <c r="G10" s="27"/>
    </row>
    <row r="11" ht="18.75" customHeight="1" spans="1:7">
      <c r="A11" s="28"/>
      <c r="B11" s="24" t="s">
        <v>461</v>
      </c>
      <c r="C11" s="24" t="s">
        <v>261</v>
      </c>
      <c r="D11" s="24" t="s">
        <v>462</v>
      </c>
      <c r="E11" s="27">
        <v>5100000</v>
      </c>
      <c r="F11" s="27"/>
      <c r="G11" s="27"/>
    </row>
    <row r="12" ht="25" customHeight="1" spans="1:7">
      <c r="A12" s="28"/>
      <c r="B12" s="24" t="s">
        <v>461</v>
      </c>
      <c r="C12" s="24" t="s">
        <v>265</v>
      </c>
      <c r="D12" s="24" t="s">
        <v>462</v>
      </c>
      <c r="E12" s="27">
        <v>200000</v>
      </c>
      <c r="F12" s="27"/>
      <c r="G12" s="27"/>
    </row>
    <row r="13" ht="26" customHeight="1" spans="1:7">
      <c r="A13" s="28"/>
      <c r="B13" s="24" t="s">
        <v>461</v>
      </c>
      <c r="C13" s="24" t="s">
        <v>267</v>
      </c>
      <c r="D13" s="24" t="s">
        <v>462</v>
      </c>
      <c r="E13" s="27">
        <v>1380000</v>
      </c>
      <c r="F13" s="27"/>
      <c r="G13" s="27"/>
    </row>
    <row r="14" ht="18.75" customHeight="1" spans="1:7">
      <c r="A14" s="28"/>
      <c r="B14" s="24" t="s">
        <v>461</v>
      </c>
      <c r="C14" s="24" t="s">
        <v>269</v>
      </c>
      <c r="D14" s="24" t="s">
        <v>462</v>
      </c>
      <c r="E14" s="27">
        <v>177600</v>
      </c>
      <c r="F14" s="27"/>
      <c r="G14" s="27"/>
    </row>
    <row r="15" ht="28" customHeight="1" spans="1:7">
      <c r="A15" s="28"/>
      <c r="B15" s="24" t="s">
        <v>461</v>
      </c>
      <c r="C15" s="24" t="s">
        <v>271</v>
      </c>
      <c r="D15" s="24" t="s">
        <v>462</v>
      </c>
      <c r="E15" s="27">
        <v>991600</v>
      </c>
      <c r="F15" s="27"/>
      <c r="G15" s="27"/>
    </row>
    <row r="16" ht="18.75" customHeight="1" spans="1:7">
      <c r="A16" s="29" t="s">
        <v>55</v>
      </c>
      <c r="B16" s="30" t="s">
        <v>463</v>
      </c>
      <c r="C16" s="30"/>
      <c r="D16" s="31"/>
      <c r="E16" s="27">
        <v>18439200</v>
      </c>
      <c r="F16" s="27"/>
      <c r="G16" s="27"/>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D1" workbookViewId="0">
      <selection activeCell="A1" sqref="A1:S1"/>
    </sheetView>
  </sheetViews>
  <sheetFormatPr defaultColWidth="8.63333333333333" defaultRowHeight="12.75" customHeight="1"/>
  <cols>
    <col min="1" max="1" width="15.8833333333333" customWidth="1"/>
    <col min="2" max="2" width="35" customWidth="1"/>
    <col min="3" max="19" width="22" customWidth="1"/>
  </cols>
  <sheetData>
    <row r="1" ht="17.25" customHeight="1" spans="1:1">
      <c r="A1" s="66" t="s">
        <v>52</v>
      </c>
    </row>
    <row r="2" ht="41.25" customHeight="1" spans="1:1">
      <c r="A2" s="44" t="str">
        <f>"2025"&amp;"年部门收入预算表"</f>
        <v>2025年部门收入预算表</v>
      </c>
    </row>
    <row r="3" ht="17.25" customHeight="1" spans="1:19">
      <c r="A3" s="47" t="str">
        <f>"单位名称："&amp;"嵩明县环卫服务中心"</f>
        <v>单位名称：嵩明县环卫服务中心</v>
      </c>
      <c r="S3" s="49" t="s">
        <v>1</v>
      </c>
    </row>
    <row r="4" ht="21.75" customHeight="1" spans="1:19">
      <c r="A4" s="184" t="s">
        <v>53</v>
      </c>
      <c r="B4" s="185" t="s">
        <v>54</v>
      </c>
      <c r="C4" s="185" t="s">
        <v>55</v>
      </c>
      <c r="D4" s="186" t="s">
        <v>56</v>
      </c>
      <c r="E4" s="186"/>
      <c r="F4" s="186"/>
      <c r="G4" s="186"/>
      <c r="H4" s="186"/>
      <c r="I4" s="131"/>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6"/>
      <c r="C6" s="115"/>
      <c r="D6" s="115"/>
      <c r="E6" s="115"/>
      <c r="F6" s="115"/>
      <c r="G6" s="115"/>
      <c r="H6" s="115"/>
      <c r="I6" s="72" t="s">
        <v>57</v>
      </c>
      <c r="J6" s="195" t="s">
        <v>64</v>
      </c>
      <c r="K6" s="195" t="s">
        <v>65</v>
      </c>
      <c r="L6" s="195" t="s">
        <v>66</v>
      </c>
      <c r="M6" s="195" t="s">
        <v>67</v>
      </c>
      <c r="N6" s="195" t="s">
        <v>68</v>
      </c>
      <c r="O6" s="196"/>
      <c r="P6" s="196"/>
      <c r="Q6" s="196"/>
      <c r="R6" s="196"/>
      <c r="S6" s="115"/>
    </row>
    <row r="7" ht="15" customHeight="1" spans="1:19">
      <c r="A7" s="190">
        <v>1</v>
      </c>
      <c r="B7" s="190">
        <v>2</v>
      </c>
      <c r="C7" s="190">
        <v>3</v>
      </c>
      <c r="D7" s="190">
        <v>4</v>
      </c>
      <c r="E7" s="190">
        <v>5</v>
      </c>
      <c r="F7" s="190">
        <v>6</v>
      </c>
      <c r="G7" s="190">
        <v>7</v>
      </c>
      <c r="H7" s="190">
        <v>8</v>
      </c>
      <c r="I7" s="72">
        <v>9</v>
      </c>
      <c r="J7" s="190">
        <v>10</v>
      </c>
      <c r="K7" s="190">
        <v>11</v>
      </c>
      <c r="L7" s="190">
        <v>12</v>
      </c>
      <c r="M7" s="190">
        <v>13</v>
      </c>
      <c r="N7" s="190">
        <v>14</v>
      </c>
      <c r="O7" s="190">
        <v>15</v>
      </c>
      <c r="P7" s="190">
        <v>16</v>
      </c>
      <c r="Q7" s="190">
        <v>17</v>
      </c>
      <c r="R7" s="190">
        <v>18</v>
      </c>
      <c r="S7" s="190">
        <v>19</v>
      </c>
    </row>
    <row r="8" ht="18" customHeight="1" spans="1:19">
      <c r="A8" s="24" t="s">
        <v>69</v>
      </c>
      <c r="B8" s="24" t="s">
        <v>70</v>
      </c>
      <c r="C8" s="81">
        <v>26167255.8</v>
      </c>
      <c r="D8" s="81">
        <v>26167255.8</v>
      </c>
      <c r="E8" s="81">
        <v>20167255.8</v>
      </c>
      <c r="F8" s="81"/>
      <c r="G8" s="81"/>
      <c r="H8" s="81"/>
      <c r="I8" s="81">
        <v>6000000</v>
      </c>
      <c r="J8" s="81"/>
      <c r="K8" s="81"/>
      <c r="L8" s="81"/>
      <c r="M8" s="81"/>
      <c r="N8" s="81">
        <v>6000000</v>
      </c>
      <c r="O8" s="81"/>
      <c r="P8" s="81"/>
      <c r="Q8" s="81"/>
      <c r="R8" s="81"/>
      <c r="S8" s="81"/>
    </row>
    <row r="9" ht="18" customHeight="1" spans="1:19">
      <c r="A9" s="52" t="s">
        <v>55</v>
      </c>
      <c r="B9" s="191"/>
      <c r="C9" s="81">
        <v>26167255.8</v>
      </c>
      <c r="D9" s="81">
        <v>26167255.8</v>
      </c>
      <c r="E9" s="81">
        <v>20167255.8</v>
      </c>
      <c r="F9" s="81"/>
      <c r="G9" s="81"/>
      <c r="H9" s="81"/>
      <c r="I9" s="81">
        <v>6000000</v>
      </c>
      <c r="J9" s="81"/>
      <c r="K9" s="81"/>
      <c r="L9" s="81"/>
      <c r="M9" s="81"/>
      <c r="N9" s="81">
        <v>6000000</v>
      </c>
      <c r="O9" s="81"/>
      <c r="P9" s="81"/>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G10" sqref="G10"/>
    </sheetView>
  </sheetViews>
  <sheetFormatPr defaultColWidth="8.63333333333333" defaultRowHeight="12.75" customHeight="1"/>
  <cols>
    <col min="1" max="1" width="14.25" customWidth="1"/>
    <col min="2" max="2" width="31.75" customWidth="1"/>
    <col min="3" max="3" width="15.125" customWidth="1"/>
    <col min="4" max="4" width="20.25" customWidth="1"/>
    <col min="5" max="8" width="24.6333333333333" customWidth="1"/>
    <col min="9" max="9" width="26.75" customWidth="1"/>
    <col min="10" max="11" width="24.3833333333333" customWidth="1"/>
    <col min="12" max="15" width="24.6333333333333" customWidth="1"/>
  </cols>
  <sheetData>
    <row r="1" ht="17.25" customHeight="1" spans="1:1">
      <c r="A1" s="49" t="s">
        <v>71</v>
      </c>
    </row>
    <row r="2" ht="41.25" customHeight="1" spans="1:1">
      <c r="A2" s="44" t="str">
        <f>"2025"&amp;"年部门支出预算表"</f>
        <v>2025年部门支出预算表</v>
      </c>
    </row>
    <row r="3" ht="17.25" customHeight="1" spans="1:15">
      <c r="A3" s="47" t="str">
        <f>"单位名称："&amp;"嵩明县环卫服务中心"</f>
        <v>单位名称：嵩明县环卫服务中心</v>
      </c>
      <c r="O3" s="49"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81"/>
      <c r="O4" s="182"/>
    </row>
    <row r="5" ht="42" customHeight="1" spans="1:15">
      <c r="A5" s="175"/>
      <c r="B5" s="175"/>
      <c r="C5" s="176"/>
      <c r="D5" s="177" t="s">
        <v>57</v>
      </c>
      <c r="E5" s="177" t="s">
        <v>75</v>
      </c>
      <c r="F5" s="177" t="s">
        <v>76</v>
      </c>
      <c r="G5" s="176"/>
      <c r="H5" s="176"/>
      <c r="I5" s="183"/>
      <c r="J5" s="177" t="s">
        <v>57</v>
      </c>
      <c r="K5" s="164" t="s">
        <v>77</v>
      </c>
      <c r="L5" s="164" t="s">
        <v>78</v>
      </c>
      <c r="M5" s="164" t="s">
        <v>79</v>
      </c>
      <c r="N5" s="164" t="s">
        <v>80</v>
      </c>
      <c r="O5" s="164"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1">
        <v>602214.16</v>
      </c>
      <c r="D7" s="81">
        <v>602214.16</v>
      </c>
      <c r="E7" s="81">
        <v>602214.16</v>
      </c>
      <c r="F7" s="81"/>
      <c r="G7" s="81"/>
      <c r="H7" s="81"/>
      <c r="I7" s="81"/>
      <c r="J7" s="81"/>
      <c r="K7" s="81"/>
      <c r="L7" s="81"/>
      <c r="M7" s="81"/>
      <c r="N7" s="81"/>
      <c r="O7" s="81"/>
    </row>
    <row r="8" ht="21" customHeight="1" spans="1:15">
      <c r="A8" s="178" t="s">
        <v>99</v>
      </c>
      <c r="B8" s="178" t="s">
        <v>100</v>
      </c>
      <c r="C8" s="81">
        <v>596807</v>
      </c>
      <c r="D8" s="81">
        <v>596807</v>
      </c>
      <c r="E8" s="81">
        <v>596807</v>
      </c>
      <c r="F8" s="81"/>
      <c r="G8" s="81"/>
      <c r="H8" s="81"/>
      <c r="I8" s="81"/>
      <c r="J8" s="81"/>
      <c r="K8" s="81"/>
      <c r="L8" s="81"/>
      <c r="M8" s="81"/>
      <c r="N8" s="81"/>
      <c r="O8" s="81"/>
    </row>
    <row r="9" ht="21" customHeight="1" spans="1:15">
      <c r="A9" s="179" t="s">
        <v>101</v>
      </c>
      <c r="B9" s="179" t="s">
        <v>102</v>
      </c>
      <c r="C9" s="81">
        <v>473215</v>
      </c>
      <c r="D9" s="81">
        <v>473215</v>
      </c>
      <c r="E9" s="81">
        <v>473215</v>
      </c>
      <c r="F9" s="81"/>
      <c r="G9" s="81"/>
      <c r="H9" s="81"/>
      <c r="I9" s="81"/>
      <c r="J9" s="81"/>
      <c r="K9" s="81"/>
      <c r="L9" s="81"/>
      <c r="M9" s="81"/>
      <c r="N9" s="81"/>
      <c r="O9" s="81"/>
    </row>
    <row r="10" ht="21" customHeight="1" spans="1:15">
      <c r="A10" s="179" t="s">
        <v>103</v>
      </c>
      <c r="B10" s="179" t="s">
        <v>104</v>
      </c>
      <c r="C10" s="81">
        <v>123592</v>
      </c>
      <c r="D10" s="81">
        <v>123592</v>
      </c>
      <c r="E10" s="81">
        <v>123592</v>
      </c>
      <c r="F10" s="81"/>
      <c r="G10" s="81">
        <v>18439</v>
      </c>
      <c r="H10" s="81"/>
      <c r="I10" s="81"/>
      <c r="J10" s="81"/>
      <c r="K10" s="81"/>
      <c r="L10" s="81"/>
      <c r="M10" s="81"/>
      <c r="N10" s="81"/>
      <c r="O10" s="81"/>
    </row>
    <row r="11" ht="21" customHeight="1" spans="1:15">
      <c r="A11" s="178" t="s">
        <v>105</v>
      </c>
      <c r="B11" s="178" t="s">
        <v>106</v>
      </c>
      <c r="C11" s="81">
        <v>5407.16</v>
      </c>
      <c r="D11" s="81">
        <v>5407.16</v>
      </c>
      <c r="E11" s="81">
        <v>5407.16</v>
      </c>
      <c r="F11" s="81"/>
      <c r="G11" s="81"/>
      <c r="H11" s="81"/>
      <c r="I11" s="81"/>
      <c r="J11" s="81"/>
      <c r="K11" s="81"/>
      <c r="L11" s="81"/>
      <c r="M11" s="81"/>
      <c r="N11" s="81"/>
      <c r="O11" s="81"/>
    </row>
    <row r="12" ht="21" customHeight="1" spans="1:15">
      <c r="A12" s="179" t="s">
        <v>107</v>
      </c>
      <c r="B12" s="179" t="s">
        <v>106</v>
      </c>
      <c r="C12" s="81">
        <v>5407.16</v>
      </c>
      <c r="D12" s="81">
        <v>5407.16</v>
      </c>
      <c r="E12" s="81">
        <v>5407.16</v>
      </c>
      <c r="F12" s="81"/>
      <c r="G12" s="81"/>
      <c r="H12" s="81"/>
      <c r="I12" s="81"/>
      <c r="J12" s="81"/>
      <c r="K12" s="81"/>
      <c r="L12" s="81"/>
      <c r="M12" s="81"/>
      <c r="N12" s="81"/>
      <c r="O12" s="81"/>
    </row>
    <row r="13" ht="21" customHeight="1" spans="1:15">
      <c r="A13" s="59" t="s">
        <v>108</v>
      </c>
      <c r="B13" s="59" t="s">
        <v>109</v>
      </c>
      <c r="C13" s="81">
        <v>170146.52</v>
      </c>
      <c r="D13" s="81">
        <v>170146.52</v>
      </c>
      <c r="E13" s="81">
        <v>170146.52</v>
      </c>
      <c r="F13" s="81"/>
      <c r="G13" s="81"/>
      <c r="H13" s="81"/>
      <c r="I13" s="81"/>
      <c r="J13" s="81"/>
      <c r="K13" s="81"/>
      <c r="L13" s="81"/>
      <c r="M13" s="81"/>
      <c r="N13" s="81"/>
      <c r="O13" s="81"/>
    </row>
    <row r="14" ht="21" customHeight="1" spans="1:15">
      <c r="A14" s="178" t="s">
        <v>110</v>
      </c>
      <c r="B14" s="178" t="s">
        <v>111</v>
      </c>
      <c r="C14" s="81">
        <v>170146.52</v>
      </c>
      <c r="D14" s="81">
        <v>170146.52</v>
      </c>
      <c r="E14" s="81">
        <v>170146.52</v>
      </c>
      <c r="F14" s="81"/>
      <c r="G14" s="81"/>
      <c r="H14" s="81"/>
      <c r="I14" s="81"/>
      <c r="J14" s="81"/>
      <c r="K14" s="81"/>
      <c r="L14" s="81"/>
      <c r="M14" s="81"/>
      <c r="N14" s="81"/>
      <c r="O14" s="81"/>
    </row>
    <row r="15" ht="21" customHeight="1" spans="1:15">
      <c r="A15" s="179" t="s">
        <v>112</v>
      </c>
      <c r="B15" s="179" t="s">
        <v>113</v>
      </c>
      <c r="C15" s="81">
        <v>129656.93</v>
      </c>
      <c r="D15" s="81">
        <v>129656.93</v>
      </c>
      <c r="E15" s="81">
        <v>129656.93</v>
      </c>
      <c r="F15" s="81"/>
      <c r="G15" s="81"/>
      <c r="H15" s="81"/>
      <c r="I15" s="81"/>
      <c r="J15" s="81"/>
      <c r="K15" s="81"/>
      <c r="L15" s="81"/>
      <c r="M15" s="81"/>
      <c r="N15" s="81"/>
      <c r="O15" s="81"/>
    </row>
    <row r="16" ht="21" customHeight="1" spans="1:15">
      <c r="A16" s="179" t="s">
        <v>114</v>
      </c>
      <c r="B16" s="179" t="s">
        <v>115</v>
      </c>
      <c r="C16" s="81">
        <v>35262.55</v>
      </c>
      <c r="D16" s="81">
        <v>35262.55</v>
      </c>
      <c r="E16" s="81">
        <v>35262.55</v>
      </c>
      <c r="F16" s="81"/>
      <c r="G16" s="81"/>
      <c r="H16" s="81"/>
      <c r="I16" s="81"/>
      <c r="J16" s="81"/>
      <c r="K16" s="81"/>
      <c r="L16" s="81"/>
      <c r="M16" s="81"/>
      <c r="N16" s="81"/>
      <c r="O16" s="81"/>
    </row>
    <row r="17" ht="21" customHeight="1" spans="1:15">
      <c r="A17" s="179" t="s">
        <v>116</v>
      </c>
      <c r="B17" s="179" t="s">
        <v>117</v>
      </c>
      <c r="C17" s="81">
        <v>5227.04</v>
      </c>
      <c r="D17" s="81">
        <v>5227.04</v>
      </c>
      <c r="E17" s="81">
        <v>5227.04</v>
      </c>
      <c r="F17" s="81"/>
      <c r="G17" s="81"/>
      <c r="H17" s="81"/>
      <c r="I17" s="81"/>
      <c r="J17" s="81"/>
      <c r="K17" s="81"/>
      <c r="L17" s="81"/>
      <c r="M17" s="81"/>
      <c r="N17" s="81"/>
      <c r="O17" s="81"/>
    </row>
    <row r="18" ht="21" customHeight="1" spans="1:15">
      <c r="A18" s="59" t="s">
        <v>118</v>
      </c>
      <c r="B18" s="59" t="s">
        <v>119</v>
      </c>
      <c r="C18" s="81">
        <v>25282041</v>
      </c>
      <c r="D18" s="81">
        <v>19282041</v>
      </c>
      <c r="E18" s="81">
        <v>842841</v>
      </c>
      <c r="F18" s="81">
        <v>18439200</v>
      </c>
      <c r="G18" s="81"/>
      <c r="H18" s="81"/>
      <c r="I18" s="81"/>
      <c r="J18" s="81">
        <v>6000000</v>
      </c>
      <c r="K18" s="81"/>
      <c r="L18" s="81"/>
      <c r="M18" s="81"/>
      <c r="N18" s="81"/>
      <c r="O18" s="81">
        <v>6000000</v>
      </c>
    </row>
    <row r="19" ht="21" customHeight="1" spans="1:15">
      <c r="A19" s="178" t="s">
        <v>120</v>
      </c>
      <c r="B19" s="178" t="s">
        <v>121</v>
      </c>
      <c r="C19" s="81">
        <v>25282041</v>
      </c>
      <c r="D19" s="81">
        <v>19282041</v>
      </c>
      <c r="E19" s="81">
        <v>842841</v>
      </c>
      <c r="F19" s="81">
        <v>18439200</v>
      </c>
      <c r="G19" s="81"/>
      <c r="H19" s="81"/>
      <c r="I19" s="81"/>
      <c r="J19" s="81">
        <v>6000000</v>
      </c>
      <c r="K19" s="81"/>
      <c r="L19" s="81"/>
      <c r="M19" s="81"/>
      <c r="N19" s="81"/>
      <c r="O19" s="81">
        <v>6000000</v>
      </c>
    </row>
    <row r="20" ht="21" customHeight="1" spans="1:15">
      <c r="A20" s="179" t="s">
        <v>122</v>
      </c>
      <c r="B20" s="179" t="s">
        <v>121</v>
      </c>
      <c r="C20" s="81">
        <v>25282041</v>
      </c>
      <c r="D20" s="81">
        <v>19282041</v>
      </c>
      <c r="E20" s="81">
        <v>842841</v>
      </c>
      <c r="F20" s="81">
        <v>18439200</v>
      </c>
      <c r="G20" s="81"/>
      <c r="H20" s="81"/>
      <c r="I20" s="81"/>
      <c r="J20" s="81">
        <v>6000000</v>
      </c>
      <c r="K20" s="81"/>
      <c r="L20" s="81"/>
      <c r="M20" s="81"/>
      <c r="N20" s="81"/>
      <c r="O20" s="81">
        <v>6000000</v>
      </c>
    </row>
    <row r="21" ht="21" customHeight="1" spans="1:15">
      <c r="A21" s="59" t="s">
        <v>123</v>
      </c>
      <c r="B21" s="59" t="s">
        <v>124</v>
      </c>
      <c r="C21" s="81">
        <v>112854.12</v>
      </c>
      <c r="D21" s="81">
        <v>112854.12</v>
      </c>
      <c r="E21" s="81">
        <v>112854.12</v>
      </c>
      <c r="F21" s="81"/>
      <c r="G21" s="81"/>
      <c r="H21" s="81"/>
      <c r="I21" s="81"/>
      <c r="J21" s="81"/>
      <c r="K21" s="81"/>
      <c r="L21" s="81"/>
      <c r="M21" s="81"/>
      <c r="N21" s="81"/>
      <c r="O21" s="81"/>
    </row>
    <row r="22" ht="21" customHeight="1" spans="1:15">
      <c r="A22" s="178" t="s">
        <v>125</v>
      </c>
      <c r="B22" s="178" t="s">
        <v>126</v>
      </c>
      <c r="C22" s="81">
        <v>112854.12</v>
      </c>
      <c r="D22" s="81">
        <v>112854.12</v>
      </c>
      <c r="E22" s="81">
        <v>112854.12</v>
      </c>
      <c r="F22" s="81"/>
      <c r="G22" s="81"/>
      <c r="H22" s="81"/>
      <c r="I22" s="81"/>
      <c r="J22" s="81"/>
      <c r="K22" s="81"/>
      <c r="L22" s="81"/>
      <c r="M22" s="81"/>
      <c r="N22" s="81"/>
      <c r="O22" s="81"/>
    </row>
    <row r="23" ht="21" customHeight="1" spans="1:15">
      <c r="A23" s="179" t="s">
        <v>127</v>
      </c>
      <c r="B23" s="179" t="s">
        <v>128</v>
      </c>
      <c r="C23" s="81">
        <v>112854.12</v>
      </c>
      <c r="D23" s="81">
        <v>112854.12</v>
      </c>
      <c r="E23" s="81">
        <v>112854.12</v>
      </c>
      <c r="F23" s="81"/>
      <c r="G23" s="81"/>
      <c r="H23" s="81"/>
      <c r="I23" s="81"/>
      <c r="J23" s="81"/>
      <c r="K23" s="81"/>
      <c r="L23" s="81"/>
      <c r="M23" s="81"/>
      <c r="N23" s="81"/>
      <c r="O23" s="81"/>
    </row>
    <row r="24" ht="21" customHeight="1" spans="1:15">
      <c r="A24" s="180" t="s">
        <v>55</v>
      </c>
      <c r="B24" s="38"/>
      <c r="C24" s="81">
        <v>26167255.8</v>
      </c>
      <c r="D24" s="81">
        <v>20167255.8</v>
      </c>
      <c r="E24" s="81">
        <v>1728055.8</v>
      </c>
      <c r="F24" s="81">
        <v>18439200</v>
      </c>
      <c r="G24" s="81"/>
      <c r="H24" s="81"/>
      <c r="I24" s="81"/>
      <c r="J24" s="81">
        <v>6000000</v>
      </c>
      <c r="K24" s="81"/>
      <c r="L24" s="81"/>
      <c r="M24" s="81"/>
      <c r="N24" s="81"/>
      <c r="O24" s="81">
        <v>6000000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63333333333333" defaultRowHeight="12.75" customHeight="1" outlineLevelCol="3"/>
  <cols>
    <col min="1" max="4" width="35.6333333333333" customWidth="1"/>
  </cols>
  <sheetData>
    <row r="1" ht="15" customHeight="1" spans="1:4">
      <c r="A1" s="45"/>
      <c r="B1" s="49"/>
      <c r="C1" s="49"/>
      <c r="D1" s="49" t="s">
        <v>129</v>
      </c>
    </row>
    <row r="2" ht="41.25" customHeight="1" spans="1:1">
      <c r="A2" s="44" t="str">
        <f>"2025"&amp;"年部门财政拨款收支预算总表"</f>
        <v>2025年部门财政拨款收支预算总表</v>
      </c>
    </row>
    <row r="3" ht="17.25" customHeight="1" spans="1:4">
      <c r="A3" s="47" t="str">
        <f>"单位名称："&amp;"嵩明县环卫服务中心"</f>
        <v>单位名称：嵩明县环卫服务中心</v>
      </c>
      <c r="B3" s="163"/>
      <c r="D3" s="49"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130</v>
      </c>
      <c r="B6" s="81">
        <v>20167255.8</v>
      </c>
      <c r="C6" s="166" t="s">
        <v>131</v>
      </c>
      <c r="D6" s="81">
        <v>20167255.8</v>
      </c>
    </row>
    <row r="7" ht="16.5" customHeight="1" spans="1:4">
      <c r="A7" s="166" t="s">
        <v>132</v>
      </c>
      <c r="B7" s="81">
        <v>20167255.8</v>
      </c>
      <c r="C7" s="166" t="s">
        <v>133</v>
      </c>
      <c r="D7" s="81"/>
    </row>
    <row r="8" ht="16.5" customHeight="1" spans="1:4">
      <c r="A8" s="166" t="s">
        <v>134</v>
      </c>
      <c r="B8" s="81"/>
      <c r="C8" s="166" t="s">
        <v>135</v>
      </c>
      <c r="D8" s="81"/>
    </row>
    <row r="9" ht="16.5" customHeight="1" spans="1:4">
      <c r="A9" s="166" t="s">
        <v>136</v>
      </c>
      <c r="B9" s="81"/>
      <c r="C9" s="166" t="s">
        <v>137</v>
      </c>
      <c r="D9" s="81"/>
    </row>
    <row r="10" ht="16.5" customHeight="1" spans="1:4">
      <c r="A10" s="166" t="s">
        <v>138</v>
      </c>
      <c r="B10" s="81"/>
      <c r="C10" s="166" t="s">
        <v>139</v>
      </c>
      <c r="D10" s="81"/>
    </row>
    <row r="11" ht="16.5" customHeight="1" spans="1:4">
      <c r="A11" s="166" t="s">
        <v>132</v>
      </c>
      <c r="B11" s="81"/>
      <c r="C11" s="166" t="s">
        <v>140</v>
      </c>
      <c r="D11" s="81"/>
    </row>
    <row r="12" ht="16.5" customHeight="1" spans="1:4">
      <c r="A12" s="147" t="s">
        <v>134</v>
      </c>
      <c r="B12" s="81"/>
      <c r="C12" s="71" t="s">
        <v>141</v>
      </c>
      <c r="D12" s="81"/>
    </row>
    <row r="13" ht="16.5" customHeight="1" spans="1:4">
      <c r="A13" s="147" t="s">
        <v>136</v>
      </c>
      <c r="B13" s="81"/>
      <c r="C13" s="71" t="s">
        <v>142</v>
      </c>
      <c r="D13" s="81"/>
    </row>
    <row r="14" ht="16.5" customHeight="1" spans="1:4">
      <c r="A14" s="167"/>
      <c r="B14" s="81"/>
      <c r="C14" s="71" t="s">
        <v>143</v>
      </c>
      <c r="D14" s="81">
        <v>602214.16</v>
      </c>
    </row>
    <row r="15" ht="16.5" customHeight="1" spans="1:4">
      <c r="A15" s="167"/>
      <c r="B15" s="81"/>
      <c r="C15" s="71" t="s">
        <v>144</v>
      </c>
      <c r="D15" s="81">
        <v>170146.52</v>
      </c>
    </row>
    <row r="16" ht="16.5" customHeight="1" spans="1:4">
      <c r="A16" s="167"/>
      <c r="B16" s="81"/>
      <c r="C16" s="71" t="s">
        <v>145</v>
      </c>
      <c r="D16" s="81"/>
    </row>
    <row r="17" ht="16.5" customHeight="1" spans="1:4">
      <c r="A17" s="167"/>
      <c r="B17" s="81"/>
      <c r="C17" s="71" t="s">
        <v>146</v>
      </c>
      <c r="D17" s="81">
        <v>19282041</v>
      </c>
    </row>
    <row r="18" ht="16.5" customHeight="1" spans="1:4">
      <c r="A18" s="167"/>
      <c r="B18" s="81"/>
      <c r="C18" s="71" t="s">
        <v>147</v>
      </c>
      <c r="D18" s="81"/>
    </row>
    <row r="19" ht="16.5" customHeight="1" spans="1:4">
      <c r="A19" s="167"/>
      <c r="B19" s="81"/>
      <c r="C19" s="71" t="s">
        <v>148</v>
      </c>
      <c r="D19" s="81"/>
    </row>
    <row r="20" ht="16.5" customHeight="1" spans="1:4">
      <c r="A20" s="167"/>
      <c r="B20" s="81"/>
      <c r="C20" s="71" t="s">
        <v>149</v>
      </c>
      <c r="D20" s="81"/>
    </row>
    <row r="21" ht="16.5" customHeight="1" spans="1:4">
      <c r="A21" s="167"/>
      <c r="B21" s="81"/>
      <c r="C21" s="71" t="s">
        <v>150</v>
      </c>
      <c r="D21" s="81"/>
    </row>
    <row r="22" ht="16.5" customHeight="1" spans="1:4">
      <c r="A22" s="167"/>
      <c r="B22" s="81"/>
      <c r="C22" s="71" t="s">
        <v>151</v>
      </c>
      <c r="D22" s="81"/>
    </row>
    <row r="23" ht="16.5" customHeight="1" spans="1:4">
      <c r="A23" s="167"/>
      <c r="B23" s="81"/>
      <c r="C23" s="71" t="s">
        <v>152</v>
      </c>
      <c r="D23" s="81"/>
    </row>
    <row r="24" ht="16.5" customHeight="1" spans="1:4">
      <c r="A24" s="167"/>
      <c r="B24" s="81"/>
      <c r="C24" s="71" t="s">
        <v>153</v>
      </c>
      <c r="D24" s="81"/>
    </row>
    <row r="25" ht="16.5" customHeight="1" spans="1:4">
      <c r="A25" s="167"/>
      <c r="B25" s="81"/>
      <c r="C25" s="71" t="s">
        <v>154</v>
      </c>
      <c r="D25" s="81">
        <v>112854.12</v>
      </c>
    </row>
    <row r="26" ht="16.5" customHeight="1" spans="1:4">
      <c r="A26" s="167"/>
      <c r="B26" s="81"/>
      <c r="C26" s="71" t="s">
        <v>155</v>
      </c>
      <c r="D26" s="81"/>
    </row>
    <row r="27" ht="16.5" customHeight="1" spans="1:4">
      <c r="A27" s="167"/>
      <c r="B27" s="81"/>
      <c r="C27" s="71" t="s">
        <v>156</v>
      </c>
      <c r="D27" s="81"/>
    </row>
    <row r="28" ht="16.5" customHeight="1" spans="1:4">
      <c r="A28" s="167"/>
      <c r="B28" s="81"/>
      <c r="C28" s="71" t="s">
        <v>157</v>
      </c>
      <c r="D28" s="81"/>
    </row>
    <row r="29" ht="16.5" customHeight="1" spans="1:4">
      <c r="A29" s="167"/>
      <c r="B29" s="81"/>
      <c r="C29" s="71" t="s">
        <v>158</v>
      </c>
      <c r="D29" s="81"/>
    </row>
    <row r="30" ht="16.5" customHeight="1" spans="1:4">
      <c r="A30" s="167"/>
      <c r="B30" s="81"/>
      <c r="C30" s="71" t="s">
        <v>159</v>
      </c>
      <c r="D30" s="81"/>
    </row>
    <row r="31" ht="16.5" customHeight="1" spans="1:4">
      <c r="A31" s="167"/>
      <c r="B31" s="81"/>
      <c r="C31" s="147" t="s">
        <v>160</v>
      </c>
      <c r="D31" s="81"/>
    </row>
    <row r="32" ht="16.5" customHeight="1" spans="1:4">
      <c r="A32" s="167"/>
      <c r="B32" s="81"/>
      <c r="C32" s="147" t="s">
        <v>161</v>
      </c>
      <c r="D32" s="81"/>
    </row>
    <row r="33" ht="16.5" customHeight="1" spans="1:4">
      <c r="A33" s="167"/>
      <c r="B33" s="81"/>
      <c r="C33" s="34" t="s">
        <v>162</v>
      </c>
      <c r="D33" s="81"/>
    </row>
    <row r="34" ht="15" customHeight="1" spans="1:4">
      <c r="A34" s="168" t="s">
        <v>50</v>
      </c>
      <c r="B34" s="169">
        <v>20167255.8</v>
      </c>
      <c r="C34" s="168" t="s">
        <v>51</v>
      </c>
      <c r="D34" s="169">
        <v>20167255.8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11" workbookViewId="0">
      <selection activeCell="C12" sqref="C12"/>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4:7">
      <c r="D1" s="134"/>
      <c r="F1" s="73"/>
      <c r="G1" s="139" t="s">
        <v>163</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6" t="str">
        <f>"单位名称："&amp;"嵩明县环卫服务中心"</f>
        <v>单位名称：嵩明县环卫服务中心</v>
      </c>
      <c r="F3" s="121"/>
      <c r="G3" s="139" t="s">
        <v>1</v>
      </c>
    </row>
    <row r="4" ht="20.25" customHeight="1" spans="1:7">
      <c r="A4" s="158" t="s">
        <v>164</v>
      </c>
      <c r="B4" s="159"/>
      <c r="C4" s="125" t="s">
        <v>55</v>
      </c>
      <c r="D4" s="150" t="s">
        <v>75</v>
      </c>
      <c r="E4" s="14"/>
      <c r="F4" s="15"/>
      <c r="G4" s="136" t="s">
        <v>76</v>
      </c>
    </row>
    <row r="5" ht="20.25" customHeight="1" spans="1:7">
      <c r="A5" s="160" t="s">
        <v>72</v>
      </c>
      <c r="B5" s="160" t="s">
        <v>73</v>
      </c>
      <c r="C5" s="21"/>
      <c r="D5" s="130" t="s">
        <v>57</v>
      </c>
      <c r="E5" s="130" t="s">
        <v>165</v>
      </c>
      <c r="F5" s="130" t="s">
        <v>166</v>
      </c>
      <c r="G5" s="138"/>
    </row>
    <row r="6" ht="15" customHeight="1" spans="1:7">
      <c r="A6" s="62" t="s">
        <v>82</v>
      </c>
      <c r="B6" s="62" t="s">
        <v>83</v>
      </c>
      <c r="C6" s="62" t="s">
        <v>84</v>
      </c>
      <c r="D6" s="62" t="s">
        <v>85</v>
      </c>
      <c r="E6" s="62" t="s">
        <v>86</v>
      </c>
      <c r="F6" s="62" t="s">
        <v>87</v>
      </c>
      <c r="G6" s="62" t="s">
        <v>88</v>
      </c>
    </row>
    <row r="7" ht="18" customHeight="1" spans="1:7">
      <c r="A7" s="34" t="s">
        <v>97</v>
      </c>
      <c r="B7" s="34" t="s">
        <v>98</v>
      </c>
      <c r="C7" s="81">
        <v>602214.16</v>
      </c>
      <c r="D7" s="81">
        <v>602214.16</v>
      </c>
      <c r="E7" s="81">
        <v>581214.16</v>
      </c>
      <c r="F7" s="81">
        <v>21000</v>
      </c>
      <c r="G7" s="81"/>
    </row>
    <row r="8" ht="18" customHeight="1" spans="1:7">
      <c r="A8" s="133" t="s">
        <v>99</v>
      </c>
      <c r="B8" s="133" t="s">
        <v>100</v>
      </c>
      <c r="C8" s="81">
        <v>596807</v>
      </c>
      <c r="D8" s="81">
        <v>596807</v>
      </c>
      <c r="E8" s="81">
        <v>575807</v>
      </c>
      <c r="F8" s="81">
        <v>21000</v>
      </c>
      <c r="G8" s="81"/>
    </row>
    <row r="9" ht="18" customHeight="1" spans="1:7">
      <c r="A9" s="161" t="s">
        <v>101</v>
      </c>
      <c r="B9" s="161" t="s">
        <v>102</v>
      </c>
      <c r="C9" s="81">
        <v>473215</v>
      </c>
      <c r="D9" s="81">
        <v>473215</v>
      </c>
      <c r="E9" s="81">
        <v>452215</v>
      </c>
      <c r="F9" s="81">
        <v>21000</v>
      </c>
      <c r="G9" s="81"/>
    </row>
    <row r="10" ht="18" customHeight="1" spans="1:7">
      <c r="A10" s="161" t="s">
        <v>103</v>
      </c>
      <c r="B10" s="161" t="s">
        <v>104</v>
      </c>
      <c r="C10" s="81">
        <v>123592</v>
      </c>
      <c r="D10" s="81">
        <v>123592</v>
      </c>
      <c r="E10" s="81">
        <v>123592</v>
      </c>
      <c r="F10" s="81"/>
      <c r="G10" s="81"/>
    </row>
    <row r="11" ht="18" customHeight="1" spans="1:7">
      <c r="A11" s="133" t="s">
        <v>105</v>
      </c>
      <c r="B11" s="133" t="s">
        <v>106</v>
      </c>
      <c r="C11" s="81">
        <v>5407.16</v>
      </c>
      <c r="D11" s="81">
        <v>5407.16</v>
      </c>
      <c r="E11" s="81">
        <v>5407.16</v>
      </c>
      <c r="F11" s="81"/>
      <c r="G11" s="81"/>
    </row>
    <row r="12" ht="18" customHeight="1" spans="1:7">
      <c r="A12" s="161" t="s">
        <v>107</v>
      </c>
      <c r="B12" s="161" t="s">
        <v>106</v>
      </c>
      <c r="C12" s="81">
        <v>5407.16</v>
      </c>
      <c r="D12" s="81">
        <v>5407.16</v>
      </c>
      <c r="E12" s="81">
        <v>5407.16</v>
      </c>
      <c r="F12" s="81"/>
      <c r="G12" s="81"/>
    </row>
    <row r="13" ht="18" customHeight="1" spans="1:7">
      <c r="A13" s="34" t="s">
        <v>108</v>
      </c>
      <c r="B13" s="34" t="s">
        <v>109</v>
      </c>
      <c r="C13" s="81">
        <v>170146.52</v>
      </c>
      <c r="D13" s="81">
        <v>170146.52</v>
      </c>
      <c r="E13" s="81">
        <v>170146.52</v>
      </c>
      <c r="F13" s="81"/>
      <c r="G13" s="81"/>
    </row>
    <row r="14" ht="18" customHeight="1" spans="1:7">
      <c r="A14" s="133" t="s">
        <v>110</v>
      </c>
      <c r="B14" s="133" t="s">
        <v>111</v>
      </c>
      <c r="C14" s="81">
        <v>170146.52</v>
      </c>
      <c r="D14" s="81">
        <v>170146.52</v>
      </c>
      <c r="E14" s="81">
        <v>170146.52</v>
      </c>
      <c r="F14" s="81"/>
      <c r="G14" s="81"/>
    </row>
    <row r="15" ht="18" customHeight="1" spans="1:7">
      <c r="A15" s="161" t="s">
        <v>112</v>
      </c>
      <c r="B15" s="161" t="s">
        <v>113</v>
      </c>
      <c r="C15" s="81">
        <v>129656.93</v>
      </c>
      <c r="D15" s="81">
        <v>129656.93</v>
      </c>
      <c r="E15" s="81">
        <v>129656.93</v>
      </c>
      <c r="F15" s="81"/>
      <c r="G15" s="81"/>
    </row>
    <row r="16" ht="18" customHeight="1" spans="1:7">
      <c r="A16" s="161" t="s">
        <v>114</v>
      </c>
      <c r="B16" s="161" t="s">
        <v>115</v>
      </c>
      <c r="C16" s="81">
        <v>35262.55</v>
      </c>
      <c r="D16" s="81">
        <v>35262.55</v>
      </c>
      <c r="E16" s="81">
        <v>35262.55</v>
      </c>
      <c r="F16" s="81"/>
      <c r="G16" s="81"/>
    </row>
    <row r="17" ht="18" customHeight="1" spans="1:7">
      <c r="A17" s="161" t="s">
        <v>116</v>
      </c>
      <c r="B17" s="161" t="s">
        <v>117</v>
      </c>
      <c r="C17" s="81">
        <v>5227.04</v>
      </c>
      <c r="D17" s="81">
        <v>5227.04</v>
      </c>
      <c r="E17" s="81">
        <v>5227.04</v>
      </c>
      <c r="F17" s="81"/>
      <c r="G17" s="81"/>
    </row>
    <row r="18" ht="18" customHeight="1" spans="1:7">
      <c r="A18" s="34" t="s">
        <v>118</v>
      </c>
      <c r="B18" s="34" t="s">
        <v>119</v>
      </c>
      <c r="C18" s="81">
        <v>19282041</v>
      </c>
      <c r="D18" s="81">
        <v>842841</v>
      </c>
      <c r="E18" s="81">
        <v>776831</v>
      </c>
      <c r="F18" s="81">
        <v>66010</v>
      </c>
      <c r="G18" s="81">
        <v>18439200</v>
      </c>
    </row>
    <row r="19" ht="18" customHeight="1" spans="1:7">
      <c r="A19" s="133" t="s">
        <v>120</v>
      </c>
      <c r="B19" s="133" t="s">
        <v>121</v>
      </c>
      <c r="C19" s="81">
        <v>19282041</v>
      </c>
      <c r="D19" s="81">
        <v>842841</v>
      </c>
      <c r="E19" s="81">
        <v>776831</v>
      </c>
      <c r="F19" s="81">
        <v>66010</v>
      </c>
      <c r="G19" s="81">
        <v>18439200</v>
      </c>
    </row>
    <row r="20" ht="18" customHeight="1" spans="1:7">
      <c r="A20" s="161" t="s">
        <v>122</v>
      </c>
      <c r="B20" s="161" t="s">
        <v>121</v>
      </c>
      <c r="C20" s="81">
        <v>19282041</v>
      </c>
      <c r="D20" s="81">
        <v>842841</v>
      </c>
      <c r="E20" s="81">
        <v>776831</v>
      </c>
      <c r="F20" s="81">
        <v>66010</v>
      </c>
      <c r="G20" s="81">
        <v>18439200</v>
      </c>
    </row>
    <row r="21" ht="18" customHeight="1" spans="1:7">
      <c r="A21" s="34" t="s">
        <v>123</v>
      </c>
      <c r="B21" s="34" t="s">
        <v>124</v>
      </c>
      <c r="C21" s="81">
        <v>112854.12</v>
      </c>
      <c r="D21" s="81">
        <v>112854.12</v>
      </c>
      <c r="E21" s="81">
        <v>112854.12</v>
      </c>
      <c r="F21" s="81"/>
      <c r="G21" s="81"/>
    </row>
    <row r="22" ht="18" customHeight="1" spans="1:7">
      <c r="A22" s="133" t="s">
        <v>125</v>
      </c>
      <c r="B22" s="133" t="s">
        <v>126</v>
      </c>
      <c r="C22" s="81">
        <v>112854.12</v>
      </c>
      <c r="D22" s="81">
        <v>112854.12</v>
      </c>
      <c r="E22" s="81">
        <v>112854.12</v>
      </c>
      <c r="F22" s="81"/>
      <c r="G22" s="81"/>
    </row>
    <row r="23" ht="18" customHeight="1" spans="1:7">
      <c r="A23" s="161" t="s">
        <v>127</v>
      </c>
      <c r="B23" s="161" t="s">
        <v>128</v>
      </c>
      <c r="C23" s="81">
        <v>112854.12</v>
      </c>
      <c r="D23" s="81">
        <v>112854.12</v>
      </c>
      <c r="E23" s="81">
        <v>112854.12</v>
      </c>
      <c r="F23" s="81"/>
      <c r="G23" s="81"/>
    </row>
    <row r="24" ht="18" customHeight="1" spans="1:7">
      <c r="A24" s="80" t="s">
        <v>167</v>
      </c>
      <c r="B24" s="162" t="s">
        <v>167</v>
      </c>
      <c r="C24" s="81">
        <v>20167255.8</v>
      </c>
      <c r="D24" s="81">
        <v>1728055.8</v>
      </c>
      <c r="E24" s="81">
        <v>1641045.8</v>
      </c>
      <c r="F24" s="81">
        <v>87010</v>
      </c>
      <c r="G24" s="81">
        <v>18439200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3833333333333" defaultRowHeight="14.25" customHeight="1" outlineLevelRow="6" outlineLevelCol="5"/>
  <cols>
    <col min="1" max="6" width="28.1333333333333" customWidth="1"/>
  </cols>
  <sheetData>
    <row r="1" customHeight="1" spans="1:6">
      <c r="A1" s="46"/>
      <c r="B1" s="46"/>
      <c r="C1" s="46"/>
      <c r="D1" s="46"/>
      <c r="E1" s="45"/>
      <c r="F1" s="154" t="s">
        <v>168</v>
      </c>
    </row>
    <row r="2" ht="41.25" customHeight="1" spans="1:6">
      <c r="A2" s="155" t="str">
        <f>"2025"&amp;"年一般公共预算“三公”经费支出预算表"</f>
        <v>2025年一般公共预算“三公”经费支出预算表</v>
      </c>
      <c r="B2" s="46"/>
      <c r="C2" s="46"/>
      <c r="D2" s="46"/>
      <c r="E2" s="45"/>
      <c r="F2" s="46"/>
    </row>
    <row r="3" customHeight="1" spans="1:6">
      <c r="A3" s="111" t="str">
        <f>"单位名称："&amp;"嵩明县环卫服务中心"</f>
        <v>单位名称：嵩明县环卫服务中心</v>
      </c>
      <c r="B3" s="156"/>
      <c r="D3" s="46"/>
      <c r="E3" s="45"/>
      <c r="F3" s="66" t="s">
        <v>1</v>
      </c>
    </row>
    <row r="4" ht="27" customHeight="1" spans="1:6">
      <c r="A4" s="50" t="s">
        <v>169</v>
      </c>
      <c r="B4" s="50" t="s">
        <v>170</v>
      </c>
      <c r="C4" s="52" t="s">
        <v>171</v>
      </c>
      <c r="D4" s="50"/>
      <c r="E4" s="51"/>
      <c r="F4" s="50" t="s">
        <v>172</v>
      </c>
    </row>
    <row r="5" ht="28.5" customHeight="1" spans="1:6">
      <c r="A5" s="157"/>
      <c r="B5" s="54"/>
      <c r="C5" s="51" t="s">
        <v>57</v>
      </c>
      <c r="D5" s="51" t="s">
        <v>173</v>
      </c>
      <c r="E5" s="51" t="s">
        <v>174</v>
      </c>
      <c r="F5" s="53"/>
    </row>
    <row r="6" ht="17.25" customHeight="1" spans="1:6">
      <c r="A6" s="58" t="s">
        <v>82</v>
      </c>
      <c r="B6" s="58" t="s">
        <v>83</v>
      </c>
      <c r="C6" s="58" t="s">
        <v>84</v>
      </c>
      <c r="D6" s="58" t="s">
        <v>85</v>
      </c>
      <c r="E6" s="58" t="s">
        <v>86</v>
      </c>
      <c r="F6" s="58" t="s">
        <v>87</v>
      </c>
    </row>
    <row r="7" ht="17.25" customHeight="1" spans="1:6">
      <c r="A7" s="81">
        <v>500</v>
      </c>
      <c r="B7" s="81"/>
      <c r="C7" s="81"/>
      <c r="D7" s="81"/>
      <c r="E7" s="81"/>
      <c r="F7" s="81">
        <v>500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selection activeCell="G38" sqref="G38"/>
    </sheetView>
  </sheetViews>
  <sheetFormatPr defaultColWidth="9.13333333333333" defaultRowHeight="14.25" customHeight="1"/>
  <cols>
    <col min="1" max="2" width="32.8833333333333" customWidth="1"/>
    <col min="3" max="3" width="20.75" customWidth="1"/>
    <col min="4" max="4" width="31.25" customWidth="1"/>
    <col min="5" max="5" width="10.1333333333333" customWidth="1"/>
    <col min="6" max="6" width="29.375" style="1" customWidth="1"/>
    <col min="7" max="7" width="10.25" customWidth="1"/>
    <col min="8" max="8" width="29.6666666666667" customWidth="1"/>
    <col min="9" max="24" width="18.75" customWidth="1"/>
  </cols>
  <sheetData>
    <row r="1" ht="13.5" customHeight="1" spans="2:24">
      <c r="B1" s="134"/>
      <c r="C1" s="140"/>
      <c r="E1" s="141"/>
      <c r="F1" s="142"/>
      <c r="G1" s="141"/>
      <c r="H1" s="141"/>
      <c r="I1" s="85"/>
      <c r="J1" s="85"/>
      <c r="K1" s="85"/>
      <c r="L1" s="85"/>
      <c r="M1" s="85"/>
      <c r="N1" s="85"/>
      <c r="R1" s="85"/>
      <c r="V1" s="140"/>
      <c r="X1" s="3" t="s">
        <v>175</v>
      </c>
    </row>
    <row r="2" ht="45.75" customHeight="1" spans="1:24">
      <c r="A2" s="68" t="str">
        <f>"2025"&amp;"年部门基本支出预算表"</f>
        <v>2025年部门基本支出预算表</v>
      </c>
      <c r="B2" s="4"/>
      <c r="C2" s="68"/>
      <c r="D2" s="68"/>
      <c r="E2" s="68"/>
      <c r="F2" s="100"/>
      <c r="G2" s="68"/>
      <c r="H2" s="68"/>
      <c r="I2" s="68"/>
      <c r="J2" s="68"/>
      <c r="K2" s="68"/>
      <c r="L2" s="68"/>
      <c r="M2" s="68"/>
      <c r="N2" s="68"/>
      <c r="O2" s="4"/>
      <c r="P2" s="4"/>
      <c r="Q2" s="4"/>
      <c r="R2" s="68"/>
      <c r="S2" s="68"/>
      <c r="T2" s="68"/>
      <c r="U2" s="68"/>
      <c r="V2" s="68"/>
      <c r="W2" s="68"/>
      <c r="X2" s="68"/>
    </row>
    <row r="3" ht="18.75" customHeight="1" spans="1:24">
      <c r="A3" s="6" t="str">
        <f>"单位名称："&amp;"嵩明县环卫服务中心"</f>
        <v>单位名称：嵩明县环卫服务中心</v>
      </c>
      <c r="B3" s="7"/>
      <c r="C3" s="143"/>
      <c r="D3" s="143"/>
      <c r="E3" s="143"/>
      <c r="F3" s="144"/>
      <c r="G3" s="143"/>
      <c r="H3" s="143"/>
      <c r="I3" s="86"/>
      <c r="J3" s="86"/>
      <c r="K3" s="86"/>
      <c r="L3" s="86"/>
      <c r="M3" s="86"/>
      <c r="N3" s="86"/>
      <c r="O3" s="9"/>
      <c r="P3" s="9"/>
      <c r="Q3" s="9"/>
      <c r="R3" s="86"/>
      <c r="V3" s="140"/>
      <c r="X3" s="3" t="s">
        <v>1</v>
      </c>
    </row>
    <row r="4" ht="18" customHeight="1" spans="1:24">
      <c r="A4" s="11" t="s">
        <v>176</v>
      </c>
      <c r="B4" s="11" t="s">
        <v>177</v>
      </c>
      <c r="C4" s="11" t="s">
        <v>178</v>
      </c>
      <c r="D4" s="11" t="s">
        <v>179</v>
      </c>
      <c r="E4" s="11" t="s">
        <v>180</v>
      </c>
      <c r="F4" s="11" t="s">
        <v>181</v>
      </c>
      <c r="G4" s="11" t="s">
        <v>182</v>
      </c>
      <c r="H4" s="11" t="s">
        <v>183</v>
      </c>
      <c r="I4" s="150" t="s">
        <v>184</v>
      </c>
      <c r="J4" s="82" t="s">
        <v>184</v>
      </c>
      <c r="K4" s="82"/>
      <c r="L4" s="82"/>
      <c r="M4" s="82"/>
      <c r="N4" s="82"/>
      <c r="O4" s="14"/>
      <c r="P4" s="14"/>
      <c r="Q4" s="14"/>
      <c r="R4" s="102" t="s">
        <v>61</v>
      </c>
      <c r="S4" s="82" t="s">
        <v>62</v>
      </c>
      <c r="T4" s="82"/>
      <c r="U4" s="82"/>
      <c r="V4" s="82"/>
      <c r="W4" s="82"/>
      <c r="X4" s="83"/>
    </row>
    <row r="5" ht="18" customHeight="1" spans="1:24">
      <c r="A5" s="16"/>
      <c r="B5" s="33"/>
      <c r="C5" s="127"/>
      <c r="D5" s="16"/>
      <c r="E5" s="16"/>
      <c r="F5" s="16"/>
      <c r="G5" s="16"/>
      <c r="H5" s="16"/>
      <c r="I5" s="125" t="s">
        <v>185</v>
      </c>
      <c r="J5" s="150" t="s">
        <v>58</v>
      </c>
      <c r="K5" s="82"/>
      <c r="L5" s="82"/>
      <c r="M5" s="82"/>
      <c r="N5" s="83"/>
      <c r="O5" s="13" t="s">
        <v>186</v>
      </c>
      <c r="P5" s="14"/>
      <c r="Q5" s="15"/>
      <c r="R5" s="11" t="s">
        <v>61</v>
      </c>
      <c r="S5" s="150" t="s">
        <v>62</v>
      </c>
      <c r="T5" s="102" t="s">
        <v>64</v>
      </c>
      <c r="U5" s="82" t="s">
        <v>62</v>
      </c>
      <c r="V5" s="102" t="s">
        <v>66</v>
      </c>
      <c r="W5" s="102" t="s">
        <v>67</v>
      </c>
      <c r="X5" s="153" t="s">
        <v>68</v>
      </c>
    </row>
    <row r="6" ht="19.5" customHeight="1" spans="1:24">
      <c r="A6" s="33"/>
      <c r="B6" s="33"/>
      <c r="C6" s="33"/>
      <c r="D6" s="33"/>
      <c r="E6" s="33"/>
      <c r="F6" s="17"/>
      <c r="G6" s="33"/>
      <c r="H6" s="33"/>
      <c r="I6" s="33"/>
      <c r="J6" s="151" t="s">
        <v>187</v>
      </c>
      <c r="K6" s="11" t="s">
        <v>188</v>
      </c>
      <c r="L6" s="11" t="s">
        <v>189</v>
      </c>
      <c r="M6" s="11" t="s">
        <v>190</v>
      </c>
      <c r="N6" s="11" t="s">
        <v>191</v>
      </c>
      <c r="O6" s="11" t="s">
        <v>58</v>
      </c>
      <c r="P6" s="11" t="s">
        <v>59</v>
      </c>
      <c r="Q6" s="11" t="s">
        <v>60</v>
      </c>
      <c r="R6" s="33"/>
      <c r="S6" s="11" t="s">
        <v>57</v>
      </c>
      <c r="T6" s="11" t="s">
        <v>64</v>
      </c>
      <c r="U6" s="11" t="s">
        <v>192</v>
      </c>
      <c r="V6" s="11" t="s">
        <v>66</v>
      </c>
      <c r="W6" s="11" t="s">
        <v>67</v>
      </c>
      <c r="X6" s="11" t="s">
        <v>68</v>
      </c>
    </row>
    <row r="7" ht="37.5" customHeight="1" spans="1:24">
      <c r="A7" s="145"/>
      <c r="B7" s="21"/>
      <c r="C7" s="145"/>
      <c r="D7" s="145"/>
      <c r="E7" s="145"/>
      <c r="F7" s="146"/>
      <c r="G7" s="145"/>
      <c r="H7" s="145"/>
      <c r="I7" s="145"/>
      <c r="J7" s="152" t="s">
        <v>57</v>
      </c>
      <c r="K7" s="19" t="s">
        <v>193</v>
      </c>
      <c r="L7" s="19" t="s">
        <v>189</v>
      </c>
      <c r="M7" s="19" t="s">
        <v>190</v>
      </c>
      <c r="N7" s="19" t="s">
        <v>191</v>
      </c>
      <c r="O7" s="19" t="s">
        <v>189</v>
      </c>
      <c r="P7" s="19" t="s">
        <v>190</v>
      </c>
      <c r="Q7" s="19" t="s">
        <v>191</v>
      </c>
      <c r="R7" s="19" t="s">
        <v>61</v>
      </c>
      <c r="S7" s="19" t="s">
        <v>57</v>
      </c>
      <c r="T7" s="19" t="s">
        <v>64</v>
      </c>
      <c r="U7" s="19" t="s">
        <v>192</v>
      </c>
      <c r="V7" s="19" t="s">
        <v>66</v>
      </c>
      <c r="W7" s="19" t="s">
        <v>67</v>
      </c>
      <c r="X7" s="19" t="s">
        <v>68</v>
      </c>
    </row>
    <row r="8" customHeight="1" spans="1:24">
      <c r="A8" s="39">
        <v>1</v>
      </c>
      <c r="B8" s="39">
        <v>2</v>
      </c>
      <c r="C8" s="39">
        <v>3</v>
      </c>
      <c r="D8" s="39">
        <v>4</v>
      </c>
      <c r="E8" s="39">
        <v>5</v>
      </c>
      <c r="F8" s="50">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47" t="s">
        <v>194</v>
      </c>
      <c r="B9" s="147" t="s">
        <v>70</v>
      </c>
      <c r="C9" s="147" t="s">
        <v>195</v>
      </c>
      <c r="D9" s="147" t="s">
        <v>196</v>
      </c>
      <c r="E9" s="147" t="s">
        <v>122</v>
      </c>
      <c r="F9" s="34" t="s">
        <v>121</v>
      </c>
      <c r="G9" s="147" t="s">
        <v>197</v>
      </c>
      <c r="H9" s="147" t="s">
        <v>198</v>
      </c>
      <c r="I9" s="81">
        <v>316932</v>
      </c>
      <c r="J9" s="81">
        <v>316932</v>
      </c>
      <c r="K9" s="81"/>
      <c r="L9" s="81"/>
      <c r="M9" s="81">
        <v>316932</v>
      </c>
      <c r="N9" s="81"/>
      <c r="O9" s="81"/>
      <c r="P9" s="81"/>
      <c r="Q9" s="81"/>
      <c r="R9" s="81"/>
      <c r="S9" s="81"/>
      <c r="T9" s="81"/>
      <c r="U9" s="81"/>
      <c r="V9" s="81"/>
      <c r="W9" s="81"/>
      <c r="X9" s="81"/>
    </row>
    <row r="10" ht="20.25" customHeight="1" spans="1:24">
      <c r="A10" s="147" t="s">
        <v>194</v>
      </c>
      <c r="B10" s="147" t="s">
        <v>70</v>
      </c>
      <c r="C10" s="147" t="s">
        <v>195</v>
      </c>
      <c r="D10" s="147" t="s">
        <v>196</v>
      </c>
      <c r="E10" s="147" t="s">
        <v>122</v>
      </c>
      <c r="F10" s="34" t="s">
        <v>121</v>
      </c>
      <c r="G10" s="147" t="s">
        <v>199</v>
      </c>
      <c r="H10" s="147" t="s">
        <v>200</v>
      </c>
      <c r="I10" s="81">
        <v>24780</v>
      </c>
      <c r="J10" s="81">
        <v>24780</v>
      </c>
      <c r="K10" s="28"/>
      <c r="L10" s="28"/>
      <c r="M10" s="81">
        <v>24780</v>
      </c>
      <c r="N10" s="28"/>
      <c r="O10" s="81"/>
      <c r="P10" s="81"/>
      <c r="Q10" s="81"/>
      <c r="R10" s="81"/>
      <c r="S10" s="81"/>
      <c r="T10" s="81"/>
      <c r="U10" s="81"/>
      <c r="V10" s="81"/>
      <c r="W10" s="81"/>
      <c r="X10" s="81"/>
    </row>
    <row r="11" ht="20.25" customHeight="1" spans="1:24">
      <c r="A11" s="147" t="s">
        <v>194</v>
      </c>
      <c r="B11" s="147" t="s">
        <v>70</v>
      </c>
      <c r="C11" s="147" t="s">
        <v>195</v>
      </c>
      <c r="D11" s="147" t="s">
        <v>196</v>
      </c>
      <c r="E11" s="147" t="s">
        <v>122</v>
      </c>
      <c r="F11" s="34" t="s">
        <v>121</v>
      </c>
      <c r="G11" s="147" t="s">
        <v>201</v>
      </c>
      <c r="H11" s="147" t="s">
        <v>202</v>
      </c>
      <c r="I11" s="81">
        <v>26411</v>
      </c>
      <c r="J11" s="81">
        <v>26411</v>
      </c>
      <c r="K11" s="28"/>
      <c r="L11" s="28"/>
      <c r="M11" s="81">
        <v>26411</v>
      </c>
      <c r="N11" s="28"/>
      <c r="O11" s="81"/>
      <c r="P11" s="81"/>
      <c r="Q11" s="81"/>
      <c r="R11" s="81"/>
      <c r="S11" s="81"/>
      <c r="T11" s="81"/>
      <c r="U11" s="81"/>
      <c r="V11" s="81"/>
      <c r="W11" s="81"/>
      <c r="X11" s="81"/>
    </row>
    <row r="12" ht="20.25" customHeight="1" spans="1:24">
      <c r="A12" s="147" t="s">
        <v>194</v>
      </c>
      <c r="B12" s="147" t="s">
        <v>70</v>
      </c>
      <c r="C12" s="147" t="s">
        <v>195</v>
      </c>
      <c r="D12" s="147" t="s">
        <v>196</v>
      </c>
      <c r="E12" s="147" t="s">
        <v>122</v>
      </c>
      <c r="F12" s="34" t="s">
        <v>121</v>
      </c>
      <c r="G12" s="147" t="s">
        <v>203</v>
      </c>
      <c r="H12" s="147" t="s">
        <v>204</v>
      </c>
      <c r="I12" s="81">
        <v>67200</v>
      </c>
      <c r="J12" s="81">
        <v>67200</v>
      </c>
      <c r="K12" s="28"/>
      <c r="L12" s="28"/>
      <c r="M12" s="81">
        <v>67200</v>
      </c>
      <c r="N12" s="28"/>
      <c r="O12" s="81"/>
      <c r="P12" s="81"/>
      <c r="Q12" s="81"/>
      <c r="R12" s="81"/>
      <c r="S12" s="81"/>
      <c r="T12" s="81"/>
      <c r="U12" s="81"/>
      <c r="V12" s="81"/>
      <c r="W12" s="81"/>
      <c r="X12" s="81"/>
    </row>
    <row r="13" ht="20.25" customHeight="1" spans="1:24">
      <c r="A13" s="147" t="s">
        <v>194</v>
      </c>
      <c r="B13" s="147" t="s">
        <v>70</v>
      </c>
      <c r="C13" s="147" t="s">
        <v>195</v>
      </c>
      <c r="D13" s="147" t="s">
        <v>196</v>
      </c>
      <c r="E13" s="147" t="s">
        <v>122</v>
      </c>
      <c r="F13" s="34" t="s">
        <v>121</v>
      </c>
      <c r="G13" s="147" t="s">
        <v>203</v>
      </c>
      <c r="H13" s="147" t="s">
        <v>204</v>
      </c>
      <c r="I13" s="81">
        <v>68544</v>
      </c>
      <c r="J13" s="81">
        <v>68544</v>
      </c>
      <c r="K13" s="28"/>
      <c r="L13" s="28"/>
      <c r="M13" s="81">
        <v>68544</v>
      </c>
      <c r="N13" s="28"/>
      <c r="O13" s="81"/>
      <c r="P13" s="81"/>
      <c r="Q13" s="81"/>
      <c r="R13" s="81"/>
      <c r="S13" s="81"/>
      <c r="T13" s="81"/>
      <c r="U13" s="81"/>
      <c r="V13" s="81"/>
      <c r="W13" s="81"/>
      <c r="X13" s="81"/>
    </row>
    <row r="14" ht="20.25" customHeight="1" spans="1:24">
      <c r="A14" s="147" t="s">
        <v>194</v>
      </c>
      <c r="B14" s="147" t="s">
        <v>70</v>
      </c>
      <c r="C14" s="147" t="s">
        <v>195</v>
      </c>
      <c r="D14" s="147" t="s">
        <v>196</v>
      </c>
      <c r="E14" s="147" t="s">
        <v>122</v>
      </c>
      <c r="F14" s="34" t="s">
        <v>121</v>
      </c>
      <c r="G14" s="147" t="s">
        <v>203</v>
      </c>
      <c r="H14" s="147" t="s">
        <v>204</v>
      </c>
      <c r="I14" s="81">
        <v>124440</v>
      </c>
      <c r="J14" s="81">
        <v>124440</v>
      </c>
      <c r="K14" s="28"/>
      <c r="L14" s="28"/>
      <c r="M14" s="81">
        <v>124440</v>
      </c>
      <c r="N14" s="28"/>
      <c r="O14" s="81"/>
      <c r="P14" s="81"/>
      <c r="Q14" s="81"/>
      <c r="R14" s="81"/>
      <c r="S14" s="81"/>
      <c r="T14" s="81"/>
      <c r="U14" s="81"/>
      <c r="V14" s="81"/>
      <c r="W14" s="81"/>
      <c r="X14" s="81"/>
    </row>
    <row r="15" ht="20.25" customHeight="1" spans="1:24">
      <c r="A15" s="147" t="s">
        <v>194</v>
      </c>
      <c r="B15" s="147" t="s">
        <v>70</v>
      </c>
      <c r="C15" s="147" t="s">
        <v>195</v>
      </c>
      <c r="D15" s="147" t="s">
        <v>196</v>
      </c>
      <c r="E15" s="147" t="s">
        <v>122</v>
      </c>
      <c r="F15" s="34" t="s">
        <v>121</v>
      </c>
      <c r="G15" s="147" t="s">
        <v>203</v>
      </c>
      <c r="H15" s="147" t="s">
        <v>204</v>
      </c>
      <c r="I15" s="81">
        <v>148524</v>
      </c>
      <c r="J15" s="81">
        <v>148524</v>
      </c>
      <c r="K15" s="28"/>
      <c r="L15" s="28"/>
      <c r="M15" s="81">
        <v>148524</v>
      </c>
      <c r="N15" s="28"/>
      <c r="O15" s="81"/>
      <c r="P15" s="81"/>
      <c r="Q15" s="81"/>
      <c r="R15" s="81"/>
      <c r="S15" s="81"/>
      <c r="T15" s="81"/>
      <c r="U15" s="81"/>
      <c r="V15" s="81"/>
      <c r="W15" s="81"/>
      <c r="X15" s="81"/>
    </row>
    <row r="16" ht="33" customHeight="1" spans="1:24">
      <c r="A16" s="147" t="s">
        <v>194</v>
      </c>
      <c r="B16" s="147" t="s">
        <v>70</v>
      </c>
      <c r="C16" s="147" t="s">
        <v>205</v>
      </c>
      <c r="D16" s="147" t="s">
        <v>206</v>
      </c>
      <c r="E16" s="147" t="s">
        <v>103</v>
      </c>
      <c r="F16" s="34" t="s">
        <v>104</v>
      </c>
      <c r="G16" s="147" t="s">
        <v>207</v>
      </c>
      <c r="H16" s="147" t="s">
        <v>208</v>
      </c>
      <c r="I16" s="81">
        <v>123592</v>
      </c>
      <c r="J16" s="81">
        <v>123592</v>
      </c>
      <c r="K16" s="28"/>
      <c r="L16" s="28"/>
      <c r="M16" s="81">
        <v>123592</v>
      </c>
      <c r="N16" s="28"/>
      <c r="O16" s="81"/>
      <c r="P16" s="81"/>
      <c r="Q16" s="81"/>
      <c r="R16" s="81"/>
      <c r="S16" s="81"/>
      <c r="T16" s="81"/>
      <c r="U16" s="81"/>
      <c r="V16" s="81"/>
      <c r="W16" s="81"/>
      <c r="X16" s="81"/>
    </row>
    <row r="17" ht="20.25" customHeight="1" spans="1:24">
      <c r="A17" s="147" t="s">
        <v>194</v>
      </c>
      <c r="B17" s="147" t="s">
        <v>70</v>
      </c>
      <c r="C17" s="147" t="s">
        <v>205</v>
      </c>
      <c r="D17" s="147" t="s">
        <v>206</v>
      </c>
      <c r="E17" s="147" t="s">
        <v>112</v>
      </c>
      <c r="F17" s="34" t="s">
        <v>113</v>
      </c>
      <c r="G17" s="147" t="s">
        <v>209</v>
      </c>
      <c r="H17" s="147" t="s">
        <v>210</v>
      </c>
      <c r="I17" s="81">
        <v>73942.1</v>
      </c>
      <c r="J17" s="81">
        <v>73942.1</v>
      </c>
      <c r="K17" s="28"/>
      <c r="L17" s="28"/>
      <c r="M17" s="81">
        <v>73942.1</v>
      </c>
      <c r="N17" s="28"/>
      <c r="O17" s="81"/>
      <c r="P17" s="81"/>
      <c r="Q17" s="81"/>
      <c r="R17" s="81"/>
      <c r="S17" s="81"/>
      <c r="T17" s="81"/>
      <c r="U17" s="81"/>
      <c r="V17" s="81"/>
      <c r="W17" s="81"/>
      <c r="X17" s="81"/>
    </row>
    <row r="18" ht="20.25" customHeight="1" spans="1:24">
      <c r="A18" s="147" t="s">
        <v>194</v>
      </c>
      <c r="B18" s="147" t="s">
        <v>70</v>
      </c>
      <c r="C18" s="147" t="s">
        <v>205</v>
      </c>
      <c r="D18" s="147" t="s">
        <v>206</v>
      </c>
      <c r="E18" s="147" t="s">
        <v>112</v>
      </c>
      <c r="F18" s="34" t="s">
        <v>113</v>
      </c>
      <c r="G18" s="147" t="s">
        <v>209</v>
      </c>
      <c r="H18" s="147" t="s">
        <v>210</v>
      </c>
      <c r="I18" s="81">
        <v>55714.83</v>
      </c>
      <c r="J18" s="81">
        <v>55714.83</v>
      </c>
      <c r="K18" s="28"/>
      <c r="L18" s="28"/>
      <c r="M18" s="81">
        <v>55714.83</v>
      </c>
      <c r="N18" s="28"/>
      <c r="O18" s="81"/>
      <c r="P18" s="81"/>
      <c r="Q18" s="81"/>
      <c r="R18" s="81"/>
      <c r="S18" s="81"/>
      <c r="T18" s="81"/>
      <c r="U18" s="81"/>
      <c r="V18" s="81"/>
      <c r="W18" s="81"/>
      <c r="X18" s="81"/>
    </row>
    <row r="19" ht="20.25" customHeight="1" spans="1:24">
      <c r="A19" s="147" t="s">
        <v>194</v>
      </c>
      <c r="B19" s="147" t="s">
        <v>70</v>
      </c>
      <c r="C19" s="147" t="s">
        <v>205</v>
      </c>
      <c r="D19" s="147" t="s">
        <v>206</v>
      </c>
      <c r="E19" s="147" t="s">
        <v>114</v>
      </c>
      <c r="F19" s="34" t="s">
        <v>115</v>
      </c>
      <c r="G19" s="147" t="s">
        <v>211</v>
      </c>
      <c r="H19" s="147" t="s">
        <v>212</v>
      </c>
      <c r="I19" s="81">
        <v>35262.55</v>
      </c>
      <c r="J19" s="81">
        <v>35262.55</v>
      </c>
      <c r="K19" s="28"/>
      <c r="L19" s="28"/>
      <c r="M19" s="81">
        <v>35262.55</v>
      </c>
      <c r="N19" s="28"/>
      <c r="O19" s="81"/>
      <c r="P19" s="81"/>
      <c r="Q19" s="81"/>
      <c r="R19" s="81"/>
      <c r="S19" s="81"/>
      <c r="T19" s="81"/>
      <c r="U19" s="81"/>
      <c r="V19" s="81"/>
      <c r="W19" s="81"/>
      <c r="X19" s="81"/>
    </row>
    <row r="20" ht="20.25" customHeight="1" spans="1:24">
      <c r="A20" s="147" t="s">
        <v>194</v>
      </c>
      <c r="B20" s="147" t="s">
        <v>70</v>
      </c>
      <c r="C20" s="147" t="s">
        <v>205</v>
      </c>
      <c r="D20" s="147" t="s">
        <v>206</v>
      </c>
      <c r="E20" s="147" t="s">
        <v>107</v>
      </c>
      <c r="F20" s="34" t="s">
        <v>106</v>
      </c>
      <c r="G20" s="147" t="s">
        <v>213</v>
      </c>
      <c r="H20" s="147" t="s">
        <v>214</v>
      </c>
      <c r="I20" s="81">
        <v>5407.16</v>
      </c>
      <c r="J20" s="81">
        <v>5407.16</v>
      </c>
      <c r="K20" s="28"/>
      <c r="L20" s="28"/>
      <c r="M20" s="81">
        <v>5407.16</v>
      </c>
      <c r="N20" s="28"/>
      <c r="O20" s="81"/>
      <c r="P20" s="81"/>
      <c r="Q20" s="81"/>
      <c r="R20" s="81"/>
      <c r="S20" s="81"/>
      <c r="T20" s="81"/>
      <c r="U20" s="81"/>
      <c r="V20" s="81"/>
      <c r="W20" s="81"/>
      <c r="X20" s="81"/>
    </row>
    <row r="21" ht="20.25" customHeight="1" spans="1:24">
      <c r="A21" s="147" t="s">
        <v>194</v>
      </c>
      <c r="B21" s="147" t="s">
        <v>70</v>
      </c>
      <c r="C21" s="147" t="s">
        <v>205</v>
      </c>
      <c r="D21" s="147" t="s">
        <v>206</v>
      </c>
      <c r="E21" s="147" t="s">
        <v>116</v>
      </c>
      <c r="F21" s="34" t="s">
        <v>117</v>
      </c>
      <c r="G21" s="147" t="s">
        <v>213</v>
      </c>
      <c r="H21" s="147" t="s">
        <v>214</v>
      </c>
      <c r="I21" s="81">
        <v>3617.04</v>
      </c>
      <c r="J21" s="81">
        <v>3617.04</v>
      </c>
      <c r="K21" s="28"/>
      <c r="L21" s="28"/>
      <c r="M21" s="81">
        <v>3617.04</v>
      </c>
      <c r="N21" s="28"/>
      <c r="O21" s="81"/>
      <c r="P21" s="81"/>
      <c r="Q21" s="81"/>
      <c r="R21" s="81"/>
      <c r="S21" s="81"/>
      <c r="T21" s="81"/>
      <c r="U21" s="81"/>
      <c r="V21" s="81"/>
      <c r="W21" s="81"/>
      <c r="X21" s="81"/>
    </row>
    <row r="22" ht="20.25" customHeight="1" spans="1:24">
      <c r="A22" s="147" t="s">
        <v>194</v>
      </c>
      <c r="B22" s="147" t="s">
        <v>70</v>
      </c>
      <c r="C22" s="147" t="s">
        <v>205</v>
      </c>
      <c r="D22" s="147" t="s">
        <v>206</v>
      </c>
      <c r="E22" s="147" t="s">
        <v>116</v>
      </c>
      <c r="F22" s="34" t="s">
        <v>117</v>
      </c>
      <c r="G22" s="147" t="s">
        <v>213</v>
      </c>
      <c r="H22" s="147" t="s">
        <v>214</v>
      </c>
      <c r="I22" s="81">
        <v>1610</v>
      </c>
      <c r="J22" s="81">
        <v>1610</v>
      </c>
      <c r="K22" s="28"/>
      <c r="L22" s="28"/>
      <c r="M22" s="81">
        <v>1610</v>
      </c>
      <c r="N22" s="28"/>
      <c r="O22" s="81"/>
      <c r="P22" s="81"/>
      <c r="Q22" s="81"/>
      <c r="R22" s="81"/>
      <c r="S22" s="81"/>
      <c r="T22" s="81"/>
      <c r="U22" s="81"/>
      <c r="V22" s="81"/>
      <c r="W22" s="81"/>
      <c r="X22" s="81"/>
    </row>
    <row r="23" ht="20.25" customHeight="1" spans="1:24">
      <c r="A23" s="147" t="s">
        <v>194</v>
      </c>
      <c r="B23" s="147" t="s">
        <v>70</v>
      </c>
      <c r="C23" s="147" t="s">
        <v>215</v>
      </c>
      <c r="D23" s="147" t="s">
        <v>128</v>
      </c>
      <c r="E23" s="147" t="s">
        <v>127</v>
      </c>
      <c r="F23" s="34" t="s">
        <v>128</v>
      </c>
      <c r="G23" s="147" t="s">
        <v>216</v>
      </c>
      <c r="H23" s="147" t="s">
        <v>128</v>
      </c>
      <c r="I23" s="81">
        <v>112854.12</v>
      </c>
      <c r="J23" s="81">
        <v>112854.12</v>
      </c>
      <c r="K23" s="28"/>
      <c r="L23" s="28"/>
      <c r="M23" s="81">
        <v>112854.12</v>
      </c>
      <c r="N23" s="28"/>
      <c r="O23" s="81"/>
      <c r="P23" s="81"/>
      <c r="Q23" s="81"/>
      <c r="R23" s="81"/>
      <c r="S23" s="81"/>
      <c r="T23" s="81"/>
      <c r="U23" s="81"/>
      <c r="V23" s="81"/>
      <c r="W23" s="81"/>
      <c r="X23" s="81"/>
    </row>
    <row r="24" ht="20.25" customHeight="1" spans="1:24">
      <c r="A24" s="147" t="s">
        <v>194</v>
      </c>
      <c r="B24" s="147" t="s">
        <v>70</v>
      </c>
      <c r="C24" s="147" t="s">
        <v>217</v>
      </c>
      <c r="D24" s="147" t="s">
        <v>218</v>
      </c>
      <c r="E24" s="147" t="s">
        <v>101</v>
      </c>
      <c r="F24" s="34" t="s">
        <v>102</v>
      </c>
      <c r="G24" s="147" t="s">
        <v>219</v>
      </c>
      <c r="H24" s="147" t="s">
        <v>220</v>
      </c>
      <c r="I24" s="81">
        <v>452215</v>
      </c>
      <c r="J24" s="81">
        <v>452215</v>
      </c>
      <c r="K24" s="28"/>
      <c r="L24" s="28"/>
      <c r="M24" s="81">
        <v>452215</v>
      </c>
      <c r="N24" s="28"/>
      <c r="O24" s="81"/>
      <c r="P24" s="81"/>
      <c r="Q24" s="81"/>
      <c r="R24" s="81"/>
      <c r="S24" s="81"/>
      <c r="T24" s="81"/>
      <c r="U24" s="81"/>
      <c r="V24" s="81"/>
      <c r="W24" s="81"/>
      <c r="X24" s="81"/>
    </row>
    <row r="25" ht="20.25" customHeight="1" spans="1:24">
      <c r="A25" s="147" t="s">
        <v>194</v>
      </c>
      <c r="B25" s="147" t="s">
        <v>70</v>
      </c>
      <c r="C25" s="147" t="s">
        <v>221</v>
      </c>
      <c r="D25" s="147" t="s">
        <v>172</v>
      </c>
      <c r="E25" s="147" t="s">
        <v>122</v>
      </c>
      <c r="F25" s="34" t="s">
        <v>121</v>
      </c>
      <c r="G25" s="147" t="s">
        <v>222</v>
      </c>
      <c r="H25" s="147" t="s">
        <v>172</v>
      </c>
      <c r="I25" s="81">
        <v>500</v>
      </c>
      <c r="J25" s="81">
        <v>500</v>
      </c>
      <c r="K25" s="28"/>
      <c r="L25" s="28"/>
      <c r="M25" s="81">
        <v>500</v>
      </c>
      <c r="N25" s="28"/>
      <c r="O25" s="81"/>
      <c r="P25" s="81"/>
      <c r="Q25" s="81"/>
      <c r="R25" s="81"/>
      <c r="S25" s="81"/>
      <c r="T25" s="81"/>
      <c r="U25" s="81"/>
      <c r="V25" s="81"/>
      <c r="W25" s="81"/>
      <c r="X25" s="81"/>
    </row>
    <row r="26" ht="20.25" customHeight="1" spans="1:24">
      <c r="A26" s="147" t="s">
        <v>194</v>
      </c>
      <c r="B26" s="147" t="s">
        <v>70</v>
      </c>
      <c r="C26" s="147" t="s">
        <v>223</v>
      </c>
      <c r="D26" s="147" t="s">
        <v>224</v>
      </c>
      <c r="E26" s="147" t="s">
        <v>122</v>
      </c>
      <c r="F26" s="34" t="s">
        <v>121</v>
      </c>
      <c r="G26" s="147" t="s">
        <v>225</v>
      </c>
      <c r="H26" s="147" t="s">
        <v>224</v>
      </c>
      <c r="I26" s="81">
        <v>2954</v>
      </c>
      <c r="J26" s="81">
        <v>2954</v>
      </c>
      <c r="K26" s="28"/>
      <c r="L26" s="28"/>
      <c r="M26" s="81">
        <v>2954</v>
      </c>
      <c r="N26" s="28"/>
      <c r="O26" s="81"/>
      <c r="P26" s="81"/>
      <c r="Q26" s="81"/>
      <c r="R26" s="81"/>
      <c r="S26" s="81"/>
      <c r="T26" s="81"/>
      <c r="U26" s="81"/>
      <c r="V26" s="81"/>
      <c r="W26" s="81"/>
      <c r="X26" s="81"/>
    </row>
    <row r="27" ht="20.25" customHeight="1" spans="1:24">
      <c r="A27" s="147" t="s">
        <v>194</v>
      </c>
      <c r="B27" s="147" t="s">
        <v>70</v>
      </c>
      <c r="C27" s="147" t="s">
        <v>226</v>
      </c>
      <c r="D27" s="147" t="s">
        <v>227</v>
      </c>
      <c r="E27" s="147" t="s">
        <v>101</v>
      </c>
      <c r="F27" s="34" t="s">
        <v>102</v>
      </c>
      <c r="G27" s="147" t="s">
        <v>228</v>
      </c>
      <c r="H27" s="147" t="s">
        <v>229</v>
      </c>
      <c r="I27" s="81">
        <v>21000</v>
      </c>
      <c r="J27" s="81">
        <v>21000</v>
      </c>
      <c r="K27" s="28"/>
      <c r="L27" s="28"/>
      <c r="M27" s="81">
        <v>21000</v>
      </c>
      <c r="N27" s="28"/>
      <c r="O27" s="81"/>
      <c r="P27" s="81"/>
      <c r="Q27" s="81"/>
      <c r="R27" s="81"/>
      <c r="S27" s="81"/>
      <c r="T27" s="81"/>
      <c r="U27" s="81"/>
      <c r="V27" s="81"/>
      <c r="W27" s="81"/>
      <c r="X27" s="81"/>
    </row>
    <row r="28" ht="20.25" customHeight="1" spans="1:24">
      <c r="A28" s="147" t="s">
        <v>194</v>
      </c>
      <c r="B28" s="147" t="s">
        <v>70</v>
      </c>
      <c r="C28" s="147" t="s">
        <v>226</v>
      </c>
      <c r="D28" s="147" t="s">
        <v>227</v>
      </c>
      <c r="E28" s="147" t="s">
        <v>122</v>
      </c>
      <c r="F28" s="34" t="s">
        <v>121</v>
      </c>
      <c r="G28" s="147" t="s">
        <v>228</v>
      </c>
      <c r="H28" s="147" t="s">
        <v>229</v>
      </c>
      <c r="I28" s="81">
        <v>12100</v>
      </c>
      <c r="J28" s="81">
        <v>12100</v>
      </c>
      <c r="K28" s="28"/>
      <c r="L28" s="28"/>
      <c r="M28" s="81">
        <v>12100</v>
      </c>
      <c r="N28" s="28"/>
      <c r="O28" s="81"/>
      <c r="P28" s="81"/>
      <c r="Q28" s="81"/>
      <c r="R28" s="81"/>
      <c r="S28" s="81"/>
      <c r="T28" s="81"/>
      <c r="U28" s="81"/>
      <c r="V28" s="81"/>
      <c r="W28" s="81"/>
      <c r="X28" s="81"/>
    </row>
    <row r="29" ht="20.25" customHeight="1" spans="1:24">
      <c r="A29" s="147" t="s">
        <v>194</v>
      </c>
      <c r="B29" s="147" t="s">
        <v>70</v>
      </c>
      <c r="C29" s="147" t="s">
        <v>226</v>
      </c>
      <c r="D29" s="147" t="s">
        <v>227</v>
      </c>
      <c r="E29" s="147" t="s">
        <v>122</v>
      </c>
      <c r="F29" s="34" t="s">
        <v>121</v>
      </c>
      <c r="G29" s="147" t="s">
        <v>230</v>
      </c>
      <c r="H29" s="147" t="s">
        <v>231</v>
      </c>
      <c r="I29" s="81">
        <v>2100</v>
      </c>
      <c r="J29" s="81">
        <v>2100</v>
      </c>
      <c r="K29" s="28"/>
      <c r="L29" s="28"/>
      <c r="M29" s="81">
        <v>2100</v>
      </c>
      <c r="N29" s="28"/>
      <c r="O29" s="81"/>
      <c r="P29" s="81"/>
      <c r="Q29" s="81"/>
      <c r="R29" s="81"/>
      <c r="S29" s="81"/>
      <c r="T29" s="81"/>
      <c r="U29" s="81"/>
      <c r="V29" s="81"/>
      <c r="W29" s="81"/>
      <c r="X29" s="81"/>
    </row>
    <row r="30" ht="20.25" customHeight="1" spans="1:24">
      <c r="A30" s="147" t="s">
        <v>194</v>
      </c>
      <c r="B30" s="147" t="s">
        <v>70</v>
      </c>
      <c r="C30" s="147" t="s">
        <v>226</v>
      </c>
      <c r="D30" s="147" t="s">
        <v>227</v>
      </c>
      <c r="E30" s="147" t="s">
        <v>122</v>
      </c>
      <c r="F30" s="34" t="s">
        <v>121</v>
      </c>
      <c r="G30" s="147" t="s">
        <v>232</v>
      </c>
      <c r="H30" s="147" t="s">
        <v>233</v>
      </c>
      <c r="I30" s="81">
        <v>2100</v>
      </c>
      <c r="J30" s="81">
        <v>2100</v>
      </c>
      <c r="K30" s="28"/>
      <c r="L30" s="28"/>
      <c r="M30" s="81">
        <v>2100</v>
      </c>
      <c r="N30" s="28"/>
      <c r="O30" s="81"/>
      <c r="P30" s="81"/>
      <c r="Q30" s="81"/>
      <c r="R30" s="81"/>
      <c r="S30" s="81"/>
      <c r="T30" s="81"/>
      <c r="U30" s="81"/>
      <c r="V30" s="81"/>
      <c r="W30" s="81"/>
      <c r="X30" s="81"/>
    </row>
    <row r="31" ht="20.25" customHeight="1" spans="1:24">
      <c r="A31" s="147" t="s">
        <v>194</v>
      </c>
      <c r="B31" s="147" t="s">
        <v>70</v>
      </c>
      <c r="C31" s="147" t="s">
        <v>226</v>
      </c>
      <c r="D31" s="147" t="s">
        <v>227</v>
      </c>
      <c r="E31" s="147" t="s">
        <v>122</v>
      </c>
      <c r="F31" s="34" t="s">
        <v>121</v>
      </c>
      <c r="G31" s="147" t="s">
        <v>234</v>
      </c>
      <c r="H31" s="147" t="s">
        <v>235</v>
      </c>
      <c r="I31" s="81">
        <v>2100</v>
      </c>
      <c r="J31" s="81">
        <v>2100</v>
      </c>
      <c r="K31" s="28"/>
      <c r="L31" s="28"/>
      <c r="M31" s="81">
        <v>2100</v>
      </c>
      <c r="N31" s="28"/>
      <c r="O31" s="81"/>
      <c r="P31" s="81"/>
      <c r="Q31" s="81"/>
      <c r="R31" s="81"/>
      <c r="S31" s="81"/>
      <c r="T31" s="81"/>
      <c r="U31" s="81"/>
      <c r="V31" s="81"/>
      <c r="W31" s="81"/>
      <c r="X31" s="81"/>
    </row>
    <row r="32" ht="20.25" customHeight="1" spans="1:24">
      <c r="A32" s="147" t="s">
        <v>194</v>
      </c>
      <c r="B32" s="147" t="s">
        <v>70</v>
      </c>
      <c r="C32" s="147" t="s">
        <v>226</v>
      </c>
      <c r="D32" s="147" t="s">
        <v>227</v>
      </c>
      <c r="E32" s="147" t="s">
        <v>122</v>
      </c>
      <c r="F32" s="34" t="s">
        <v>121</v>
      </c>
      <c r="G32" s="147" t="s">
        <v>236</v>
      </c>
      <c r="H32" s="147" t="s">
        <v>237</v>
      </c>
      <c r="I32" s="81">
        <v>2100</v>
      </c>
      <c r="J32" s="81">
        <v>2100</v>
      </c>
      <c r="K32" s="28"/>
      <c r="L32" s="28"/>
      <c r="M32" s="81">
        <v>2100</v>
      </c>
      <c r="N32" s="28"/>
      <c r="O32" s="81"/>
      <c r="P32" s="81"/>
      <c r="Q32" s="81"/>
      <c r="R32" s="81"/>
      <c r="S32" s="81"/>
      <c r="T32" s="81"/>
      <c r="U32" s="81"/>
      <c r="V32" s="81"/>
      <c r="W32" s="81"/>
      <c r="X32" s="81"/>
    </row>
    <row r="33" ht="20.25" customHeight="1" spans="1:24">
      <c r="A33" s="147" t="s">
        <v>194</v>
      </c>
      <c r="B33" s="147" t="s">
        <v>70</v>
      </c>
      <c r="C33" s="147" t="s">
        <v>226</v>
      </c>
      <c r="D33" s="147" t="s">
        <v>227</v>
      </c>
      <c r="E33" s="147" t="s">
        <v>122</v>
      </c>
      <c r="F33" s="34" t="s">
        <v>121</v>
      </c>
      <c r="G33" s="147" t="s">
        <v>238</v>
      </c>
      <c r="H33" s="147" t="s">
        <v>239</v>
      </c>
      <c r="I33" s="81">
        <v>7700</v>
      </c>
      <c r="J33" s="81">
        <v>7700</v>
      </c>
      <c r="K33" s="28"/>
      <c r="L33" s="28"/>
      <c r="M33" s="81">
        <v>7700</v>
      </c>
      <c r="N33" s="28"/>
      <c r="O33" s="81"/>
      <c r="P33" s="81"/>
      <c r="Q33" s="81"/>
      <c r="R33" s="81"/>
      <c r="S33" s="81"/>
      <c r="T33" s="81"/>
      <c r="U33" s="81"/>
      <c r="V33" s="81"/>
      <c r="W33" s="81"/>
      <c r="X33" s="81"/>
    </row>
    <row r="34" ht="20.25" customHeight="1" spans="1:24">
      <c r="A34" s="147" t="s">
        <v>194</v>
      </c>
      <c r="B34" s="147" t="s">
        <v>70</v>
      </c>
      <c r="C34" s="147" t="s">
        <v>226</v>
      </c>
      <c r="D34" s="147" t="s">
        <v>227</v>
      </c>
      <c r="E34" s="147" t="s">
        <v>122</v>
      </c>
      <c r="F34" s="34" t="s">
        <v>121</v>
      </c>
      <c r="G34" s="147" t="s">
        <v>240</v>
      </c>
      <c r="H34" s="147" t="s">
        <v>241</v>
      </c>
      <c r="I34" s="81">
        <v>6300</v>
      </c>
      <c r="J34" s="81">
        <v>6300</v>
      </c>
      <c r="K34" s="28"/>
      <c r="L34" s="28"/>
      <c r="M34" s="81">
        <v>6300</v>
      </c>
      <c r="N34" s="28"/>
      <c r="O34" s="81"/>
      <c r="P34" s="81"/>
      <c r="Q34" s="81"/>
      <c r="R34" s="81"/>
      <c r="S34" s="81"/>
      <c r="T34" s="81"/>
      <c r="U34" s="81"/>
      <c r="V34" s="81"/>
      <c r="W34" s="81"/>
      <c r="X34" s="81"/>
    </row>
    <row r="35" ht="20.25" customHeight="1" spans="1:24">
      <c r="A35" s="147" t="s">
        <v>194</v>
      </c>
      <c r="B35" s="147" t="s">
        <v>70</v>
      </c>
      <c r="C35" s="147" t="s">
        <v>226</v>
      </c>
      <c r="D35" s="147" t="s">
        <v>227</v>
      </c>
      <c r="E35" s="147" t="s">
        <v>122</v>
      </c>
      <c r="F35" s="34" t="s">
        <v>121</v>
      </c>
      <c r="G35" s="147" t="s">
        <v>242</v>
      </c>
      <c r="H35" s="147" t="s">
        <v>243</v>
      </c>
      <c r="I35" s="81">
        <v>11256</v>
      </c>
      <c r="J35" s="81">
        <v>11256</v>
      </c>
      <c r="K35" s="28"/>
      <c r="L35" s="28"/>
      <c r="M35" s="81">
        <v>11256</v>
      </c>
      <c r="N35" s="28"/>
      <c r="O35" s="81"/>
      <c r="P35" s="81"/>
      <c r="Q35" s="81"/>
      <c r="R35" s="81"/>
      <c r="S35" s="81"/>
      <c r="T35" s="81"/>
      <c r="U35" s="81"/>
      <c r="V35" s="81"/>
      <c r="W35" s="81"/>
      <c r="X35" s="81"/>
    </row>
    <row r="36" ht="20.25" customHeight="1" spans="1:24">
      <c r="A36" s="147" t="s">
        <v>194</v>
      </c>
      <c r="B36" s="147" t="s">
        <v>70</v>
      </c>
      <c r="C36" s="147" t="s">
        <v>226</v>
      </c>
      <c r="D36" s="147" t="s">
        <v>227</v>
      </c>
      <c r="E36" s="147" t="s">
        <v>122</v>
      </c>
      <c r="F36" s="34" t="s">
        <v>121</v>
      </c>
      <c r="G36" s="147" t="s">
        <v>244</v>
      </c>
      <c r="H36" s="147" t="s">
        <v>245</v>
      </c>
      <c r="I36" s="81">
        <v>16800</v>
      </c>
      <c r="J36" s="81">
        <v>16800</v>
      </c>
      <c r="K36" s="28"/>
      <c r="L36" s="28"/>
      <c r="M36" s="81">
        <v>16800</v>
      </c>
      <c r="N36" s="28"/>
      <c r="O36" s="81"/>
      <c r="P36" s="81"/>
      <c r="Q36" s="81"/>
      <c r="R36" s="81"/>
      <c r="S36" s="81"/>
      <c r="T36" s="81"/>
      <c r="U36" s="81"/>
      <c r="V36" s="81"/>
      <c r="W36" s="81"/>
      <c r="X36" s="81"/>
    </row>
    <row r="37" ht="17.25" customHeight="1" spans="1:24">
      <c r="A37" s="36" t="s">
        <v>167</v>
      </c>
      <c r="B37" s="37"/>
      <c r="C37" s="148"/>
      <c r="D37" s="148"/>
      <c r="E37" s="148"/>
      <c r="F37" s="30"/>
      <c r="G37" s="148"/>
      <c r="H37" s="149"/>
      <c r="I37" s="81">
        <v>1728055.8</v>
      </c>
      <c r="J37" s="81">
        <v>1728055.8</v>
      </c>
      <c r="K37" s="81"/>
      <c r="L37" s="81"/>
      <c r="M37" s="81">
        <v>1728055.8</v>
      </c>
      <c r="N37" s="81"/>
      <c r="O37" s="81"/>
      <c r="P37" s="81"/>
      <c r="Q37" s="81"/>
      <c r="R37" s="81"/>
      <c r="S37" s="81"/>
      <c r="T37" s="81"/>
      <c r="U37" s="81"/>
      <c r="V37" s="81"/>
      <c r="W37" s="81"/>
      <c r="X37" s="81"/>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B1" workbookViewId="0">
      <selection activeCell="J9" sqref="J9"/>
    </sheetView>
  </sheetViews>
  <sheetFormatPr defaultColWidth="9.13333333333333" defaultRowHeight="14.25" customHeight="1"/>
  <cols>
    <col min="1" max="1" width="10.25" customWidth="1"/>
    <col min="2" max="2" width="14" customWidth="1"/>
    <col min="3" max="3" width="32.8833333333333" customWidth="1"/>
    <col min="4" max="4" width="23.8833333333333" customWidth="1"/>
    <col min="5" max="5" width="11.1333333333333" customWidth="1"/>
    <col min="6" max="6" width="17.75" customWidth="1"/>
    <col min="7" max="7" width="9.88333333333333" customWidth="1"/>
    <col min="8" max="8" width="17.75" customWidth="1"/>
    <col min="9" max="13" width="20" customWidth="1"/>
    <col min="14" max="14" width="12.25" customWidth="1"/>
    <col min="15" max="15" width="12.75" customWidth="1"/>
    <col min="16" max="16" width="11.1333333333333" customWidth="1"/>
    <col min="17" max="21" width="19.8833333333333" customWidth="1"/>
    <col min="22" max="22" width="20" customWidth="1"/>
    <col min="23" max="23" width="19.8833333333333" customWidth="1"/>
  </cols>
  <sheetData>
    <row r="1" ht="13.5" customHeight="1" spans="2:23">
      <c r="B1" s="134"/>
      <c r="E1" s="2"/>
      <c r="F1" s="2"/>
      <c r="G1" s="2"/>
      <c r="H1" s="2"/>
      <c r="U1" s="134"/>
      <c r="W1" s="139" t="s">
        <v>246</v>
      </c>
    </row>
    <row r="2" ht="46.5" customHeight="1" spans="1:23">
      <c r="A2" s="4" t="str">
        <f>"2025"&amp;"年部门项目支出预算表"</f>
        <v>2025年部门项目支出预算表</v>
      </c>
      <c r="B2" s="4"/>
      <c r="C2" s="4"/>
      <c r="D2" s="4"/>
      <c r="E2" s="4"/>
      <c r="F2" s="4"/>
      <c r="G2" s="4"/>
      <c r="H2" s="4"/>
      <c r="I2" s="4"/>
      <c r="J2" s="4"/>
      <c r="K2" s="4"/>
      <c r="L2" s="4"/>
      <c r="M2" s="4"/>
      <c r="N2" s="4"/>
      <c r="O2" s="4"/>
      <c r="P2" s="4"/>
      <c r="Q2" s="4"/>
      <c r="R2" s="4"/>
      <c r="S2" s="4"/>
      <c r="T2" s="4"/>
      <c r="U2" s="4"/>
      <c r="V2" s="4"/>
      <c r="W2" s="4"/>
    </row>
    <row r="3" ht="13.5" customHeight="1" spans="1:23">
      <c r="A3" s="6" t="str">
        <f>"单位名称："&amp;"嵩明县环卫服务中心"</f>
        <v>单位名称：嵩明县环卫服务中心</v>
      </c>
      <c r="B3" s="7"/>
      <c r="C3" s="7"/>
      <c r="D3" s="7"/>
      <c r="E3" s="7"/>
      <c r="F3" s="7"/>
      <c r="G3" s="7"/>
      <c r="H3" s="7"/>
      <c r="I3" s="9"/>
      <c r="J3" s="9"/>
      <c r="K3" s="9"/>
      <c r="L3" s="9"/>
      <c r="M3" s="9"/>
      <c r="N3" s="9"/>
      <c r="O3" s="9"/>
      <c r="P3" s="9"/>
      <c r="Q3" s="9"/>
      <c r="U3" s="134"/>
      <c r="W3" s="118" t="s">
        <v>1</v>
      </c>
    </row>
    <row r="4" ht="21.75" customHeight="1" spans="1:23">
      <c r="A4" s="11" t="s">
        <v>247</v>
      </c>
      <c r="B4" s="12" t="s">
        <v>178</v>
      </c>
      <c r="C4" s="11" t="s">
        <v>179</v>
      </c>
      <c r="D4" s="11" t="s">
        <v>248</v>
      </c>
      <c r="E4" s="12" t="s">
        <v>180</v>
      </c>
      <c r="F4" s="12" t="s">
        <v>181</v>
      </c>
      <c r="G4" s="12" t="s">
        <v>249</v>
      </c>
      <c r="H4" s="12" t="s">
        <v>250</v>
      </c>
      <c r="I4" s="32" t="s">
        <v>55</v>
      </c>
      <c r="J4" s="13" t="s">
        <v>251</v>
      </c>
      <c r="K4" s="14"/>
      <c r="L4" s="14"/>
      <c r="M4" s="15"/>
      <c r="N4" s="13" t="s">
        <v>186</v>
      </c>
      <c r="O4" s="14"/>
      <c r="P4" s="15"/>
      <c r="Q4" s="12" t="s">
        <v>61</v>
      </c>
      <c r="R4" s="13" t="s">
        <v>62</v>
      </c>
      <c r="S4" s="14"/>
      <c r="T4" s="14"/>
      <c r="U4" s="14"/>
      <c r="V4" s="14"/>
      <c r="W4" s="15"/>
    </row>
    <row r="5" ht="21.75" customHeight="1" spans="1:23">
      <c r="A5" s="16"/>
      <c r="B5" s="33"/>
      <c r="C5" s="16"/>
      <c r="D5" s="16"/>
      <c r="E5" s="17"/>
      <c r="F5" s="17"/>
      <c r="G5" s="17"/>
      <c r="H5" s="17"/>
      <c r="I5" s="33"/>
      <c r="J5" s="135" t="s">
        <v>58</v>
      </c>
      <c r="K5" s="136"/>
      <c r="L5" s="12" t="s">
        <v>59</v>
      </c>
      <c r="M5" s="12" t="s">
        <v>60</v>
      </c>
      <c r="N5" s="12" t="s">
        <v>58</v>
      </c>
      <c r="O5" s="12" t="s">
        <v>59</v>
      </c>
      <c r="P5" s="12" t="s">
        <v>60</v>
      </c>
      <c r="Q5" s="17"/>
      <c r="R5" s="12" t="s">
        <v>57</v>
      </c>
      <c r="S5" s="12" t="s">
        <v>64</v>
      </c>
      <c r="T5" s="12" t="s">
        <v>192</v>
      </c>
      <c r="U5" s="12" t="s">
        <v>66</v>
      </c>
      <c r="V5" s="12" t="s">
        <v>67</v>
      </c>
      <c r="W5" s="12" t="s">
        <v>68</v>
      </c>
    </row>
    <row r="6" ht="21" customHeight="1" spans="1:23">
      <c r="A6" s="33"/>
      <c r="B6" s="33"/>
      <c r="C6" s="33"/>
      <c r="D6" s="33"/>
      <c r="E6" s="33"/>
      <c r="F6" s="33"/>
      <c r="G6" s="33"/>
      <c r="H6" s="33"/>
      <c r="I6" s="33"/>
      <c r="J6" s="137" t="s">
        <v>57</v>
      </c>
      <c r="K6" s="138"/>
      <c r="L6" s="33"/>
      <c r="M6" s="33"/>
      <c r="N6" s="33"/>
      <c r="O6" s="33"/>
      <c r="P6" s="33"/>
      <c r="Q6" s="33"/>
      <c r="R6" s="33"/>
      <c r="S6" s="33"/>
      <c r="T6" s="33"/>
      <c r="U6" s="33"/>
      <c r="V6" s="33"/>
      <c r="W6" s="33"/>
    </row>
    <row r="7" ht="39.75" customHeight="1" spans="1:23">
      <c r="A7" s="19"/>
      <c r="B7" s="21"/>
      <c r="C7" s="19"/>
      <c r="D7" s="19"/>
      <c r="E7" s="20"/>
      <c r="F7" s="20"/>
      <c r="G7" s="20"/>
      <c r="H7" s="20"/>
      <c r="I7" s="21"/>
      <c r="J7" s="69" t="s">
        <v>57</v>
      </c>
      <c r="K7" s="69" t="s">
        <v>252</v>
      </c>
      <c r="L7" s="20"/>
      <c r="M7" s="20"/>
      <c r="N7" s="20"/>
      <c r="O7" s="20"/>
      <c r="P7" s="20"/>
      <c r="Q7" s="20"/>
      <c r="R7" s="20"/>
      <c r="S7" s="20"/>
      <c r="T7" s="20"/>
      <c r="U7" s="21"/>
      <c r="V7" s="20"/>
      <c r="W7" s="20"/>
    </row>
    <row r="8" ht="15" customHeight="1" spans="1:23">
      <c r="A8" s="22">
        <v>1</v>
      </c>
      <c r="B8" s="22">
        <v>2</v>
      </c>
      <c r="C8" s="22">
        <v>3</v>
      </c>
      <c r="D8" s="22">
        <v>4</v>
      </c>
      <c r="E8" s="22">
        <v>5</v>
      </c>
      <c r="F8" s="22">
        <v>6</v>
      </c>
      <c r="G8" s="22">
        <v>7</v>
      </c>
      <c r="H8" s="22">
        <v>8</v>
      </c>
      <c r="I8" s="22">
        <v>9</v>
      </c>
      <c r="J8" s="22">
        <v>10</v>
      </c>
      <c r="K8" s="22">
        <v>11</v>
      </c>
      <c r="L8" s="39">
        <v>12</v>
      </c>
      <c r="M8" s="39">
        <v>13</v>
      </c>
      <c r="N8" s="39">
        <v>14</v>
      </c>
      <c r="O8" s="39">
        <v>15</v>
      </c>
      <c r="P8" s="39">
        <v>16</v>
      </c>
      <c r="Q8" s="39">
        <v>17</v>
      </c>
      <c r="R8" s="39">
        <v>18</v>
      </c>
      <c r="S8" s="39">
        <v>19</v>
      </c>
      <c r="T8" s="39">
        <v>20</v>
      </c>
      <c r="U8" s="22">
        <v>21</v>
      </c>
      <c r="V8" s="39">
        <v>22</v>
      </c>
      <c r="W8" s="22">
        <v>23</v>
      </c>
    </row>
    <row r="9" ht="21.75" customHeight="1" spans="1:23">
      <c r="A9" s="71" t="s">
        <v>253</v>
      </c>
      <c r="B9" s="71" t="s">
        <v>254</v>
      </c>
      <c r="C9" s="71" t="s">
        <v>255</v>
      </c>
      <c r="D9" s="71" t="s">
        <v>70</v>
      </c>
      <c r="E9" s="71" t="s">
        <v>122</v>
      </c>
      <c r="F9" s="71" t="s">
        <v>121</v>
      </c>
      <c r="G9" s="71" t="s">
        <v>236</v>
      </c>
      <c r="H9" s="71" t="s">
        <v>237</v>
      </c>
      <c r="I9" s="81">
        <v>7990000</v>
      </c>
      <c r="J9" s="81">
        <v>7990000</v>
      </c>
      <c r="K9" s="81">
        <v>7990000</v>
      </c>
      <c r="L9" s="81"/>
      <c r="M9" s="81"/>
      <c r="N9" s="81"/>
      <c r="O9" s="81"/>
      <c r="P9" s="81"/>
      <c r="Q9" s="81"/>
      <c r="R9" s="81"/>
      <c r="S9" s="81"/>
      <c r="T9" s="81"/>
      <c r="U9" s="81"/>
      <c r="V9" s="81"/>
      <c r="W9" s="81"/>
    </row>
    <row r="10" ht="21.75" customHeight="1" spans="1:23">
      <c r="A10" s="71" t="s">
        <v>253</v>
      </c>
      <c r="B10" s="71" t="s">
        <v>256</v>
      </c>
      <c r="C10" s="71" t="s">
        <v>257</v>
      </c>
      <c r="D10" s="71" t="s">
        <v>70</v>
      </c>
      <c r="E10" s="71" t="s">
        <v>122</v>
      </c>
      <c r="F10" s="71" t="s">
        <v>121</v>
      </c>
      <c r="G10" s="71" t="s">
        <v>258</v>
      </c>
      <c r="H10" s="71" t="s">
        <v>259</v>
      </c>
      <c r="I10" s="81">
        <v>2600000</v>
      </c>
      <c r="J10" s="81">
        <v>2600000</v>
      </c>
      <c r="K10" s="81">
        <v>2600000</v>
      </c>
      <c r="L10" s="81"/>
      <c r="M10" s="81"/>
      <c r="N10" s="81"/>
      <c r="O10" s="81"/>
      <c r="P10" s="81"/>
      <c r="Q10" s="81"/>
      <c r="R10" s="81"/>
      <c r="S10" s="81"/>
      <c r="T10" s="81"/>
      <c r="U10" s="81"/>
      <c r="V10" s="81"/>
      <c r="W10" s="81"/>
    </row>
    <row r="11" ht="21.75" customHeight="1" spans="1:23">
      <c r="A11" s="71" t="s">
        <v>253</v>
      </c>
      <c r="B11" s="71" t="s">
        <v>260</v>
      </c>
      <c r="C11" s="71" t="s">
        <v>261</v>
      </c>
      <c r="D11" s="71" t="s">
        <v>70</v>
      </c>
      <c r="E11" s="71" t="s">
        <v>122</v>
      </c>
      <c r="F11" s="71" t="s">
        <v>121</v>
      </c>
      <c r="G11" s="71" t="s">
        <v>236</v>
      </c>
      <c r="H11" s="71" t="s">
        <v>237</v>
      </c>
      <c r="I11" s="81">
        <v>5100000</v>
      </c>
      <c r="J11" s="81">
        <v>5100000</v>
      </c>
      <c r="K11" s="81">
        <v>5100000</v>
      </c>
      <c r="L11" s="81"/>
      <c r="M11" s="81"/>
      <c r="N11" s="81"/>
      <c r="O11" s="81"/>
      <c r="P11" s="81"/>
      <c r="Q11" s="81"/>
      <c r="R11" s="81"/>
      <c r="S11" s="81"/>
      <c r="T11" s="81"/>
      <c r="U11" s="81"/>
      <c r="V11" s="81"/>
      <c r="W11" s="81"/>
    </row>
    <row r="12" ht="21.75" customHeight="1" spans="1:23">
      <c r="A12" s="71" t="s">
        <v>253</v>
      </c>
      <c r="B12" s="71" t="s">
        <v>262</v>
      </c>
      <c r="C12" s="71" t="s">
        <v>263</v>
      </c>
      <c r="D12" s="71" t="s">
        <v>70</v>
      </c>
      <c r="E12" s="71" t="s">
        <v>122</v>
      </c>
      <c r="F12" s="71" t="s">
        <v>121</v>
      </c>
      <c r="G12" s="71" t="s">
        <v>236</v>
      </c>
      <c r="H12" s="71" t="s">
        <v>237</v>
      </c>
      <c r="I12" s="81">
        <v>6000000</v>
      </c>
      <c r="J12" s="81"/>
      <c r="K12" s="81"/>
      <c r="L12" s="81"/>
      <c r="M12" s="81"/>
      <c r="N12" s="81"/>
      <c r="O12" s="81"/>
      <c r="P12" s="81"/>
      <c r="Q12" s="81"/>
      <c r="R12" s="81">
        <v>6000000</v>
      </c>
      <c r="S12" s="81"/>
      <c r="T12" s="81"/>
      <c r="U12" s="81"/>
      <c r="V12" s="81"/>
      <c r="W12" s="81">
        <v>6000000</v>
      </c>
    </row>
    <row r="13" ht="21.75" customHeight="1" spans="1:23">
      <c r="A13" s="71" t="s">
        <v>253</v>
      </c>
      <c r="B13" s="71" t="s">
        <v>264</v>
      </c>
      <c r="C13" s="71" t="s">
        <v>265</v>
      </c>
      <c r="D13" s="71" t="s">
        <v>70</v>
      </c>
      <c r="E13" s="71" t="s">
        <v>122</v>
      </c>
      <c r="F13" s="71" t="s">
        <v>121</v>
      </c>
      <c r="G13" s="71" t="s">
        <v>240</v>
      </c>
      <c r="H13" s="71" t="s">
        <v>241</v>
      </c>
      <c r="I13" s="81">
        <v>200000</v>
      </c>
      <c r="J13" s="81">
        <v>200000</v>
      </c>
      <c r="K13" s="81">
        <v>200000</v>
      </c>
      <c r="L13" s="81"/>
      <c r="M13" s="81"/>
      <c r="N13" s="81"/>
      <c r="O13" s="81"/>
      <c r="P13" s="81"/>
      <c r="Q13" s="81"/>
      <c r="R13" s="81"/>
      <c r="S13" s="81"/>
      <c r="T13" s="81"/>
      <c r="U13" s="81"/>
      <c r="V13" s="81"/>
      <c r="W13" s="81"/>
    </row>
    <row r="14" ht="27" customHeight="1" spans="1:23">
      <c r="A14" s="71" t="s">
        <v>253</v>
      </c>
      <c r="B14" s="71" t="s">
        <v>266</v>
      </c>
      <c r="C14" s="71" t="s">
        <v>267</v>
      </c>
      <c r="D14" s="71" t="s">
        <v>70</v>
      </c>
      <c r="E14" s="71" t="s">
        <v>122</v>
      </c>
      <c r="F14" s="71" t="s">
        <v>121</v>
      </c>
      <c r="G14" s="71" t="s">
        <v>236</v>
      </c>
      <c r="H14" s="71" t="s">
        <v>237</v>
      </c>
      <c r="I14" s="81">
        <v>1380000</v>
      </c>
      <c r="J14" s="81">
        <v>1380000</v>
      </c>
      <c r="K14" s="81">
        <v>1380000</v>
      </c>
      <c r="L14" s="81"/>
      <c r="M14" s="81"/>
      <c r="N14" s="81"/>
      <c r="O14" s="81"/>
      <c r="P14" s="81"/>
      <c r="Q14" s="81"/>
      <c r="R14" s="81"/>
      <c r="S14" s="81"/>
      <c r="T14" s="81"/>
      <c r="U14" s="81"/>
      <c r="V14" s="81"/>
      <c r="W14" s="81"/>
    </row>
    <row r="15" ht="21.75" customHeight="1" spans="1:23">
      <c r="A15" s="71" t="s">
        <v>253</v>
      </c>
      <c r="B15" s="71" t="s">
        <v>268</v>
      </c>
      <c r="C15" s="71" t="s">
        <v>269</v>
      </c>
      <c r="D15" s="71" t="s">
        <v>70</v>
      </c>
      <c r="E15" s="71" t="s">
        <v>122</v>
      </c>
      <c r="F15" s="71" t="s">
        <v>121</v>
      </c>
      <c r="G15" s="71" t="s">
        <v>236</v>
      </c>
      <c r="H15" s="71" t="s">
        <v>237</v>
      </c>
      <c r="I15" s="81">
        <v>177600</v>
      </c>
      <c r="J15" s="81">
        <v>177600</v>
      </c>
      <c r="K15" s="81">
        <v>177600</v>
      </c>
      <c r="L15" s="81"/>
      <c r="M15" s="81"/>
      <c r="N15" s="81"/>
      <c r="O15" s="81"/>
      <c r="P15" s="81"/>
      <c r="Q15" s="81"/>
      <c r="R15" s="81"/>
      <c r="S15" s="81"/>
      <c r="T15" s="81"/>
      <c r="U15" s="81"/>
      <c r="V15" s="81"/>
      <c r="W15" s="81"/>
    </row>
    <row r="16" ht="28" customHeight="1" spans="1:23">
      <c r="A16" s="71" t="s">
        <v>253</v>
      </c>
      <c r="B16" s="71" t="s">
        <v>270</v>
      </c>
      <c r="C16" s="71" t="s">
        <v>271</v>
      </c>
      <c r="D16" s="71" t="s">
        <v>70</v>
      </c>
      <c r="E16" s="71" t="s">
        <v>122</v>
      </c>
      <c r="F16" s="71" t="s">
        <v>121</v>
      </c>
      <c r="G16" s="71" t="s">
        <v>236</v>
      </c>
      <c r="H16" s="71" t="s">
        <v>237</v>
      </c>
      <c r="I16" s="81">
        <v>991600</v>
      </c>
      <c r="J16" s="81">
        <v>991600</v>
      </c>
      <c r="K16" s="81">
        <v>991600</v>
      </c>
      <c r="L16" s="81"/>
      <c r="M16" s="81"/>
      <c r="N16" s="81"/>
      <c r="O16" s="81"/>
      <c r="P16" s="81"/>
      <c r="Q16" s="81"/>
      <c r="R16" s="81"/>
      <c r="S16" s="81"/>
      <c r="T16" s="81"/>
      <c r="U16" s="81"/>
      <c r="V16" s="81"/>
      <c r="W16" s="81"/>
    </row>
    <row r="17" ht="18.75" customHeight="1" spans="1:23">
      <c r="A17" s="36" t="s">
        <v>167</v>
      </c>
      <c r="B17" s="37"/>
      <c r="C17" s="37"/>
      <c r="D17" s="37"/>
      <c r="E17" s="37"/>
      <c r="F17" s="37"/>
      <c r="G17" s="37"/>
      <c r="H17" s="38"/>
      <c r="I17" s="81">
        <v>24439200</v>
      </c>
      <c r="J17" s="81">
        <v>18439200</v>
      </c>
      <c r="K17" s="81">
        <v>18439200</v>
      </c>
      <c r="L17" s="81"/>
      <c r="M17" s="81"/>
      <c r="N17" s="81"/>
      <c r="O17" s="81"/>
      <c r="P17" s="81"/>
      <c r="Q17" s="81"/>
      <c r="R17" s="81">
        <v>6000000</v>
      </c>
      <c r="S17" s="81"/>
      <c r="T17" s="81"/>
      <c r="U17" s="81"/>
      <c r="V17" s="81"/>
      <c r="W17" s="81">
        <v>6000000</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1"/>
  <sheetViews>
    <sheetView showZeros="0" topLeftCell="A48" workbookViewId="0">
      <selection activeCell="A1" sqref="A1"/>
    </sheetView>
  </sheetViews>
  <sheetFormatPr defaultColWidth="9.13333333333333" defaultRowHeight="12" customHeight="1"/>
  <cols>
    <col min="1" max="1" width="34.25" customWidth="1"/>
    <col min="2" max="2" width="29" customWidth="1"/>
    <col min="3" max="4" width="23.6333333333333" customWidth="1"/>
    <col min="5" max="5" width="26" customWidth="1"/>
    <col min="6" max="6" width="11.25" customWidth="1"/>
    <col min="7" max="7" width="25.1333333333333" customWidth="1"/>
    <col min="8" max="8" width="15.6333333333333" customWidth="1"/>
    <col min="9" max="9" width="13.3833333333333" customWidth="1"/>
    <col min="10" max="10" width="32" customWidth="1"/>
  </cols>
  <sheetData>
    <row r="1" ht="18" customHeight="1" spans="10:10">
      <c r="J1" s="3" t="s">
        <v>272</v>
      </c>
    </row>
    <row r="2" ht="39.75" customHeight="1" spans="1:10">
      <c r="A2" s="67" t="str">
        <f>"2025"&amp;"年部门项目支出绩效目标表"</f>
        <v>2025年部门项目支出绩效目标表</v>
      </c>
      <c r="B2" s="4"/>
      <c r="C2" s="4"/>
      <c r="D2" s="4"/>
      <c r="E2" s="4"/>
      <c r="F2" s="68"/>
      <c r="G2" s="4"/>
      <c r="H2" s="68"/>
      <c r="I2" s="68"/>
      <c r="J2" s="4"/>
    </row>
    <row r="3" ht="17.25" customHeight="1" spans="1:1">
      <c r="A3" s="6" t="str">
        <f>"单位名称："&amp;"嵩明县环卫服务中心"</f>
        <v>单位名称：嵩明县环卫服务中心</v>
      </c>
    </row>
    <row r="4" ht="44.25" customHeight="1" spans="1:10">
      <c r="A4" s="69" t="s">
        <v>179</v>
      </c>
      <c r="B4" s="69" t="s">
        <v>273</v>
      </c>
      <c r="C4" s="69" t="s">
        <v>274</v>
      </c>
      <c r="D4" s="69" t="s">
        <v>275</v>
      </c>
      <c r="E4" s="69" t="s">
        <v>276</v>
      </c>
      <c r="F4" s="70" t="s">
        <v>277</v>
      </c>
      <c r="G4" s="69" t="s">
        <v>278</v>
      </c>
      <c r="H4" s="70" t="s">
        <v>279</v>
      </c>
      <c r="I4" s="70" t="s">
        <v>280</v>
      </c>
      <c r="J4" s="69" t="s">
        <v>281</v>
      </c>
    </row>
    <row r="5" ht="18.75" customHeight="1" spans="1:10">
      <c r="A5" s="23">
        <v>1</v>
      </c>
      <c r="B5" s="23">
        <v>2</v>
      </c>
      <c r="C5" s="23">
        <v>3</v>
      </c>
      <c r="D5" s="23">
        <v>4</v>
      </c>
      <c r="E5" s="23">
        <v>5</v>
      </c>
      <c r="F5" s="39">
        <v>6</v>
      </c>
      <c r="G5" s="23">
        <v>7</v>
      </c>
      <c r="H5" s="39">
        <v>8</v>
      </c>
      <c r="I5" s="39">
        <v>9</v>
      </c>
      <c r="J5" s="23">
        <v>10</v>
      </c>
    </row>
    <row r="6" ht="42" customHeight="1" spans="1:10">
      <c r="A6" s="34" t="s">
        <v>70</v>
      </c>
      <c r="B6" s="71"/>
      <c r="C6" s="71"/>
      <c r="D6" s="71"/>
      <c r="E6" s="57"/>
      <c r="F6" s="72"/>
      <c r="G6" s="57"/>
      <c r="H6" s="72"/>
      <c r="I6" s="72"/>
      <c r="J6" s="57"/>
    </row>
    <row r="7" ht="42" customHeight="1" spans="1:10">
      <c r="A7" s="133" t="s">
        <v>269</v>
      </c>
      <c r="B7" s="24" t="s">
        <v>282</v>
      </c>
      <c r="C7" s="24" t="s">
        <v>283</v>
      </c>
      <c r="D7" s="24" t="s">
        <v>284</v>
      </c>
      <c r="E7" s="34" t="s">
        <v>285</v>
      </c>
      <c r="F7" s="24" t="s">
        <v>286</v>
      </c>
      <c r="G7" s="34" t="s">
        <v>287</v>
      </c>
      <c r="H7" s="24" t="s">
        <v>288</v>
      </c>
      <c r="I7" s="24" t="s">
        <v>289</v>
      </c>
      <c r="J7" s="34" t="s">
        <v>290</v>
      </c>
    </row>
    <row r="8" ht="42" customHeight="1" spans="1:10">
      <c r="A8" s="133" t="s">
        <v>269</v>
      </c>
      <c r="B8" s="24" t="s">
        <v>282</v>
      </c>
      <c r="C8" s="24" t="s">
        <v>291</v>
      </c>
      <c r="D8" s="24" t="s">
        <v>292</v>
      </c>
      <c r="E8" s="34" t="s">
        <v>293</v>
      </c>
      <c r="F8" s="24" t="s">
        <v>294</v>
      </c>
      <c r="G8" s="34" t="s">
        <v>295</v>
      </c>
      <c r="H8" s="24" t="s">
        <v>296</v>
      </c>
      <c r="I8" s="24" t="s">
        <v>297</v>
      </c>
      <c r="J8" s="34" t="s">
        <v>298</v>
      </c>
    </row>
    <row r="9" ht="42" customHeight="1" spans="1:10">
      <c r="A9" s="133" t="s">
        <v>269</v>
      </c>
      <c r="B9" s="24" t="s">
        <v>282</v>
      </c>
      <c r="C9" s="24" t="s">
        <v>299</v>
      </c>
      <c r="D9" s="24" t="s">
        <v>300</v>
      </c>
      <c r="E9" s="34" t="s">
        <v>301</v>
      </c>
      <c r="F9" s="24" t="s">
        <v>294</v>
      </c>
      <c r="G9" s="34" t="s">
        <v>295</v>
      </c>
      <c r="H9" s="24" t="s">
        <v>296</v>
      </c>
      <c r="I9" s="24" t="s">
        <v>297</v>
      </c>
      <c r="J9" s="34" t="s">
        <v>302</v>
      </c>
    </row>
    <row r="10" ht="42" customHeight="1" spans="1:10">
      <c r="A10" s="133" t="s">
        <v>261</v>
      </c>
      <c r="B10" s="24" t="s">
        <v>303</v>
      </c>
      <c r="C10" s="24" t="s">
        <v>283</v>
      </c>
      <c r="D10" s="24" t="s">
        <v>284</v>
      </c>
      <c r="E10" s="34" t="s">
        <v>304</v>
      </c>
      <c r="F10" s="24" t="s">
        <v>286</v>
      </c>
      <c r="G10" s="34" t="s">
        <v>305</v>
      </c>
      <c r="H10" s="24" t="s">
        <v>306</v>
      </c>
      <c r="I10" s="24" t="s">
        <v>289</v>
      </c>
      <c r="J10" s="34" t="s">
        <v>307</v>
      </c>
    </row>
    <row r="11" ht="42" customHeight="1" spans="1:10">
      <c r="A11" s="133" t="s">
        <v>261</v>
      </c>
      <c r="B11" s="24" t="s">
        <v>303</v>
      </c>
      <c r="C11" s="24" t="s">
        <v>283</v>
      </c>
      <c r="D11" s="24" t="s">
        <v>308</v>
      </c>
      <c r="E11" s="34" t="s">
        <v>309</v>
      </c>
      <c r="F11" s="24" t="s">
        <v>294</v>
      </c>
      <c r="G11" s="34" t="s">
        <v>310</v>
      </c>
      <c r="H11" s="24" t="s">
        <v>296</v>
      </c>
      <c r="I11" s="24" t="s">
        <v>297</v>
      </c>
      <c r="J11" s="34" t="s">
        <v>311</v>
      </c>
    </row>
    <row r="12" ht="42" customHeight="1" spans="1:10">
      <c r="A12" s="133" t="s">
        <v>261</v>
      </c>
      <c r="B12" s="24" t="s">
        <v>303</v>
      </c>
      <c r="C12" s="24" t="s">
        <v>283</v>
      </c>
      <c r="D12" s="24" t="s">
        <v>312</v>
      </c>
      <c r="E12" s="34" t="s">
        <v>313</v>
      </c>
      <c r="F12" s="24" t="s">
        <v>294</v>
      </c>
      <c r="G12" s="34" t="s">
        <v>310</v>
      </c>
      <c r="H12" s="24" t="s">
        <v>296</v>
      </c>
      <c r="I12" s="24" t="s">
        <v>297</v>
      </c>
      <c r="J12" s="34" t="s">
        <v>314</v>
      </c>
    </row>
    <row r="13" ht="42" customHeight="1" spans="1:10">
      <c r="A13" s="133" t="s">
        <v>261</v>
      </c>
      <c r="B13" s="24" t="s">
        <v>303</v>
      </c>
      <c r="C13" s="24" t="s">
        <v>283</v>
      </c>
      <c r="D13" s="24" t="s">
        <v>312</v>
      </c>
      <c r="E13" s="34" t="s">
        <v>315</v>
      </c>
      <c r="F13" s="24" t="s">
        <v>294</v>
      </c>
      <c r="G13" s="34" t="s">
        <v>310</v>
      </c>
      <c r="H13" s="24" t="s">
        <v>296</v>
      </c>
      <c r="I13" s="24" t="s">
        <v>297</v>
      </c>
      <c r="J13" s="34" t="s">
        <v>316</v>
      </c>
    </row>
    <row r="14" ht="42" customHeight="1" spans="1:10">
      <c r="A14" s="133" t="s">
        <v>261</v>
      </c>
      <c r="B14" s="24" t="s">
        <v>303</v>
      </c>
      <c r="C14" s="24" t="s">
        <v>291</v>
      </c>
      <c r="D14" s="24" t="s">
        <v>317</v>
      </c>
      <c r="E14" s="34" t="s">
        <v>318</v>
      </c>
      <c r="F14" s="24" t="s">
        <v>294</v>
      </c>
      <c r="G14" s="34" t="s">
        <v>310</v>
      </c>
      <c r="H14" s="24" t="s">
        <v>296</v>
      </c>
      <c r="I14" s="24" t="s">
        <v>297</v>
      </c>
      <c r="J14" s="34" t="s">
        <v>319</v>
      </c>
    </row>
    <row r="15" ht="42" customHeight="1" spans="1:10">
      <c r="A15" s="133" t="s">
        <v>261</v>
      </c>
      <c r="B15" s="24" t="s">
        <v>303</v>
      </c>
      <c r="C15" s="24" t="s">
        <v>291</v>
      </c>
      <c r="D15" s="24" t="s">
        <v>292</v>
      </c>
      <c r="E15" s="34" t="s">
        <v>320</v>
      </c>
      <c r="F15" s="24" t="s">
        <v>294</v>
      </c>
      <c r="G15" s="34" t="s">
        <v>310</v>
      </c>
      <c r="H15" s="24" t="s">
        <v>296</v>
      </c>
      <c r="I15" s="24" t="s">
        <v>297</v>
      </c>
      <c r="J15" s="34" t="s">
        <v>321</v>
      </c>
    </row>
    <row r="16" ht="42" customHeight="1" spans="1:10">
      <c r="A16" s="133" t="s">
        <v>261</v>
      </c>
      <c r="B16" s="24" t="s">
        <v>303</v>
      </c>
      <c r="C16" s="24" t="s">
        <v>291</v>
      </c>
      <c r="D16" s="24" t="s">
        <v>322</v>
      </c>
      <c r="E16" s="34" t="s">
        <v>293</v>
      </c>
      <c r="F16" s="24" t="s">
        <v>294</v>
      </c>
      <c r="G16" s="34" t="s">
        <v>310</v>
      </c>
      <c r="H16" s="24" t="s">
        <v>296</v>
      </c>
      <c r="I16" s="24" t="s">
        <v>297</v>
      </c>
      <c r="J16" s="34" t="s">
        <v>323</v>
      </c>
    </row>
    <row r="17" ht="42" customHeight="1" spans="1:10">
      <c r="A17" s="133" t="s">
        <v>261</v>
      </c>
      <c r="B17" s="24" t="s">
        <v>303</v>
      </c>
      <c r="C17" s="24" t="s">
        <v>291</v>
      </c>
      <c r="D17" s="24" t="s">
        <v>324</v>
      </c>
      <c r="E17" s="34" t="s">
        <v>325</v>
      </c>
      <c r="F17" s="24" t="s">
        <v>294</v>
      </c>
      <c r="G17" s="34" t="s">
        <v>310</v>
      </c>
      <c r="H17" s="24" t="s">
        <v>296</v>
      </c>
      <c r="I17" s="24" t="s">
        <v>297</v>
      </c>
      <c r="J17" s="34" t="s">
        <v>323</v>
      </c>
    </row>
    <row r="18" ht="42" customHeight="1" spans="1:10">
      <c r="A18" s="133" t="s">
        <v>261</v>
      </c>
      <c r="B18" s="24" t="s">
        <v>303</v>
      </c>
      <c r="C18" s="24" t="s">
        <v>299</v>
      </c>
      <c r="D18" s="24" t="s">
        <v>300</v>
      </c>
      <c r="E18" s="34" t="s">
        <v>300</v>
      </c>
      <c r="F18" s="24" t="s">
        <v>294</v>
      </c>
      <c r="G18" s="34" t="s">
        <v>310</v>
      </c>
      <c r="H18" s="24" t="s">
        <v>296</v>
      </c>
      <c r="I18" s="24" t="s">
        <v>297</v>
      </c>
      <c r="J18" s="34" t="s">
        <v>326</v>
      </c>
    </row>
    <row r="19" ht="42" customHeight="1" spans="1:10">
      <c r="A19" s="133" t="s">
        <v>271</v>
      </c>
      <c r="B19" s="24" t="s">
        <v>327</v>
      </c>
      <c r="C19" s="24" t="s">
        <v>283</v>
      </c>
      <c r="D19" s="24" t="s">
        <v>308</v>
      </c>
      <c r="E19" s="34" t="s">
        <v>328</v>
      </c>
      <c r="F19" s="24" t="s">
        <v>294</v>
      </c>
      <c r="G19" s="34" t="s">
        <v>295</v>
      </c>
      <c r="H19" s="24" t="s">
        <v>296</v>
      </c>
      <c r="I19" s="24" t="s">
        <v>297</v>
      </c>
      <c r="J19" s="34" t="s">
        <v>329</v>
      </c>
    </row>
    <row r="20" ht="42" customHeight="1" spans="1:10">
      <c r="A20" s="133" t="s">
        <v>271</v>
      </c>
      <c r="B20" s="24" t="s">
        <v>327</v>
      </c>
      <c r="C20" s="24" t="s">
        <v>291</v>
      </c>
      <c r="D20" s="24" t="s">
        <v>292</v>
      </c>
      <c r="E20" s="34" t="s">
        <v>330</v>
      </c>
      <c r="F20" s="24" t="s">
        <v>294</v>
      </c>
      <c r="G20" s="34" t="s">
        <v>295</v>
      </c>
      <c r="H20" s="24" t="s">
        <v>296</v>
      </c>
      <c r="I20" s="24" t="s">
        <v>297</v>
      </c>
      <c r="J20" s="34" t="s">
        <v>331</v>
      </c>
    </row>
    <row r="21" ht="42" customHeight="1" spans="1:10">
      <c r="A21" s="133" t="s">
        <v>271</v>
      </c>
      <c r="B21" s="24" t="s">
        <v>327</v>
      </c>
      <c r="C21" s="24" t="s">
        <v>291</v>
      </c>
      <c r="D21" s="24" t="s">
        <v>292</v>
      </c>
      <c r="E21" s="34" t="s">
        <v>332</v>
      </c>
      <c r="F21" s="24" t="s">
        <v>294</v>
      </c>
      <c r="G21" s="34" t="s">
        <v>295</v>
      </c>
      <c r="H21" s="24" t="s">
        <v>296</v>
      </c>
      <c r="I21" s="24" t="s">
        <v>297</v>
      </c>
      <c r="J21" s="34" t="s">
        <v>333</v>
      </c>
    </row>
    <row r="22" ht="42" customHeight="1" spans="1:10">
      <c r="A22" s="133" t="s">
        <v>271</v>
      </c>
      <c r="B22" s="24" t="s">
        <v>327</v>
      </c>
      <c r="C22" s="24" t="s">
        <v>299</v>
      </c>
      <c r="D22" s="24" t="s">
        <v>300</v>
      </c>
      <c r="E22" s="34" t="s">
        <v>300</v>
      </c>
      <c r="F22" s="24" t="s">
        <v>294</v>
      </c>
      <c r="G22" s="34" t="s">
        <v>295</v>
      </c>
      <c r="H22" s="24" t="s">
        <v>296</v>
      </c>
      <c r="I22" s="24" t="s">
        <v>297</v>
      </c>
      <c r="J22" s="34" t="s">
        <v>334</v>
      </c>
    </row>
    <row r="23" ht="42" customHeight="1" spans="1:10">
      <c r="A23" s="133" t="s">
        <v>267</v>
      </c>
      <c r="B23" s="24" t="s">
        <v>335</v>
      </c>
      <c r="C23" s="24" t="s">
        <v>283</v>
      </c>
      <c r="D23" s="24" t="s">
        <v>308</v>
      </c>
      <c r="E23" s="34" t="s">
        <v>336</v>
      </c>
      <c r="F23" s="24" t="s">
        <v>294</v>
      </c>
      <c r="G23" s="34" t="s">
        <v>295</v>
      </c>
      <c r="H23" s="24" t="s">
        <v>296</v>
      </c>
      <c r="I23" s="24" t="s">
        <v>297</v>
      </c>
      <c r="J23" s="34" t="s">
        <v>337</v>
      </c>
    </row>
    <row r="24" ht="42" customHeight="1" spans="1:10">
      <c r="A24" s="133" t="s">
        <v>267</v>
      </c>
      <c r="B24" s="24" t="s">
        <v>335</v>
      </c>
      <c r="C24" s="24" t="s">
        <v>283</v>
      </c>
      <c r="D24" s="24" t="s">
        <v>312</v>
      </c>
      <c r="E24" s="34" t="s">
        <v>338</v>
      </c>
      <c r="F24" s="24" t="s">
        <v>294</v>
      </c>
      <c r="G24" s="34" t="s">
        <v>295</v>
      </c>
      <c r="H24" s="24" t="s">
        <v>296</v>
      </c>
      <c r="I24" s="24" t="s">
        <v>297</v>
      </c>
      <c r="J24" s="34" t="s">
        <v>339</v>
      </c>
    </row>
    <row r="25" ht="42" customHeight="1" spans="1:10">
      <c r="A25" s="133" t="s">
        <v>267</v>
      </c>
      <c r="B25" s="24" t="s">
        <v>335</v>
      </c>
      <c r="C25" s="24" t="s">
        <v>291</v>
      </c>
      <c r="D25" s="24" t="s">
        <v>317</v>
      </c>
      <c r="E25" s="34" t="s">
        <v>320</v>
      </c>
      <c r="F25" s="24" t="s">
        <v>294</v>
      </c>
      <c r="G25" s="34" t="s">
        <v>295</v>
      </c>
      <c r="H25" s="24" t="s">
        <v>296</v>
      </c>
      <c r="I25" s="24" t="s">
        <v>297</v>
      </c>
      <c r="J25" s="34" t="s">
        <v>340</v>
      </c>
    </row>
    <row r="26" ht="42" customHeight="1" spans="1:10">
      <c r="A26" s="133" t="s">
        <v>267</v>
      </c>
      <c r="B26" s="24" t="s">
        <v>335</v>
      </c>
      <c r="C26" s="24" t="s">
        <v>291</v>
      </c>
      <c r="D26" s="24" t="s">
        <v>292</v>
      </c>
      <c r="E26" s="34" t="s">
        <v>293</v>
      </c>
      <c r="F26" s="24" t="s">
        <v>294</v>
      </c>
      <c r="G26" s="34" t="s">
        <v>295</v>
      </c>
      <c r="H26" s="24" t="s">
        <v>296</v>
      </c>
      <c r="I26" s="24" t="s">
        <v>289</v>
      </c>
      <c r="J26" s="34" t="s">
        <v>323</v>
      </c>
    </row>
    <row r="27" ht="42" customHeight="1" spans="1:10">
      <c r="A27" s="133" t="s">
        <v>267</v>
      </c>
      <c r="B27" s="24" t="s">
        <v>335</v>
      </c>
      <c r="C27" s="24" t="s">
        <v>291</v>
      </c>
      <c r="D27" s="24" t="s">
        <v>322</v>
      </c>
      <c r="E27" s="34" t="s">
        <v>293</v>
      </c>
      <c r="F27" s="24" t="s">
        <v>294</v>
      </c>
      <c r="G27" s="34" t="s">
        <v>295</v>
      </c>
      <c r="H27" s="24" t="s">
        <v>296</v>
      </c>
      <c r="I27" s="24" t="s">
        <v>297</v>
      </c>
      <c r="J27" s="34" t="s">
        <v>323</v>
      </c>
    </row>
    <row r="28" ht="42" customHeight="1" spans="1:10">
      <c r="A28" s="133" t="s">
        <v>267</v>
      </c>
      <c r="B28" s="24" t="s">
        <v>335</v>
      </c>
      <c r="C28" s="24" t="s">
        <v>291</v>
      </c>
      <c r="D28" s="24" t="s">
        <v>324</v>
      </c>
      <c r="E28" s="34" t="s">
        <v>341</v>
      </c>
      <c r="F28" s="24" t="s">
        <v>294</v>
      </c>
      <c r="G28" s="34" t="s">
        <v>295</v>
      </c>
      <c r="H28" s="24" t="s">
        <v>296</v>
      </c>
      <c r="I28" s="24" t="s">
        <v>297</v>
      </c>
      <c r="J28" s="34" t="s">
        <v>342</v>
      </c>
    </row>
    <row r="29" ht="42" customHeight="1" spans="1:10">
      <c r="A29" s="133" t="s">
        <v>267</v>
      </c>
      <c r="B29" s="24" t="s">
        <v>335</v>
      </c>
      <c r="C29" s="24" t="s">
        <v>299</v>
      </c>
      <c r="D29" s="24" t="s">
        <v>300</v>
      </c>
      <c r="E29" s="34" t="s">
        <v>302</v>
      </c>
      <c r="F29" s="24" t="s">
        <v>294</v>
      </c>
      <c r="G29" s="34" t="s">
        <v>295</v>
      </c>
      <c r="H29" s="24" t="s">
        <v>296</v>
      </c>
      <c r="I29" s="24" t="s">
        <v>297</v>
      </c>
      <c r="J29" s="34" t="s">
        <v>300</v>
      </c>
    </row>
    <row r="30" ht="42" customHeight="1" spans="1:10">
      <c r="A30" s="133" t="s">
        <v>265</v>
      </c>
      <c r="B30" s="24" t="s">
        <v>343</v>
      </c>
      <c r="C30" s="24" t="s">
        <v>283</v>
      </c>
      <c r="D30" s="24" t="s">
        <v>284</v>
      </c>
      <c r="E30" s="34" t="s">
        <v>344</v>
      </c>
      <c r="F30" s="24" t="s">
        <v>286</v>
      </c>
      <c r="G30" s="34" t="s">
        <v>345</v>
      </c>
      <c r="H30" s="24" t="s">
        <v>346</v>
      </c>
      <c r="I30" s="24" t="s">
        <v>289</v>
      </c>
      <c r="J30" s="34" t="s">
        <v>347</v>
      </c>
    </row>
    <row r="31" ht="42" customHeight="1" spans="1:10">
      <c r="A31" s="133" t="s">
        <v>265</v>
      </c>
      <c r="B31" s="24" t="s">
        <v>343</v>
      </c>
      <c r="C31" s="24" t="s">
        <v>283</v>
      </c>
      <c r="D31" s="24" t="s">
        <v>284</v>
      </c>
      <c r="E31" s="34" t="s">
        <v>348</v>
      </c>
      <c r="F31" s="24" t="s">
        <v>286</v>
      </c>
      <c r="G31" s="34" t="s">
        <v>349</v>
      </c>
      <c r="H31" s="24" t="s">
        <v>346</v>
      </c>
      <c r="I31" s="24" t="s">
        <v>289</v>
      </c>
      <c r="J31" s="34" t="s">
        <v>350</v>
      </c>
    </row>
    <row r="32" ht="42" customHeight="1" spans="1:10">
      <c r="A32" s="133" t="s">
        <v>265</v>
      </c>
      <c r="B32" s="24" t="s">
        <v>343</v>
      </c>
      <c r="C32" s="24" t="s">
        <v>283</v>
      </c>
      <c r="D32" s="24" t="s">
        <v>308</v>
      </c>
      <c r="E32" s="34" t="s">
        <v>351</v>
      </c>
      <c r="F32" s="24" t="s">
        <v>286</v>
      </c>
      <c r="G32" s="34" t="s">
        <v>295</v>
      </c>
      <c r="H32" s="24" t="s">
        <v>296</v>
      </c>
      <c r="I32" s="24" t="s">
        <v>297</v>
      </c>
      <c r="J32" s="34" t="s">
        <v>352</v>
      </c>
    </row>
    <row r="33" ht="42" customHeight="1" spans="1:10">
      <c r="A33" s="133" t="s">
        <v>265</v>
      </c>
      <c r="B33" s="24" t="s">
        <v>343</v>
      </c>
      <c r="C33" s="24" t="s">
        <v>283</v>
      </c>
      <c r="D33" s="24" t="s">
        <v>312</v>
      </c>
      <c r="E33" s="34" t="s">
        <v>338</v>
      </c>
      <c r="F33" s="24" t="s">
        <v>294</v>
      </c>
      <c r="G33" s="34" t="s">
        <v>295</v>
      </c>
      <c r="H33" s="24" t="s">
        <v>296</v>
      </c>
      <c r="I33" s="24" t="s">
        <v>297</v>
      </c>
      <c r="J33" s="34" t="s">
        <v>353</v>
      </c>
    </row>
    <row r="34" ht="42" customHeight="1" spans="1:10">
      <c r="A34" s="133" t="s">
        <v>265</v>
      </c>
      <c r="B34" s="24" t="s">
        <v>343</v>
      </c>
      <c r="C34" s="24" t="s">
        <v>291</v>
      </c>
      <c r="D34" s="24" t="s">
        <v>292</v>
      </c>
      <c r="E34" s="34" t="s">
        <v>293</v>
      </c>
      <c r="F34" s="24" t="s">
        <v>294</v>
      </c>
      <c r="G34" s="34" t="s">
        <v>295</v>
      </c>
      <c r="H34" s="24" t="s">
        <v>296</v>
      </c>
      <c r="I34" s="24" t="s">
        <v>297</v>
      </c>
      <c r="J34" s="34" t="s">
        <v>354</v>
      </c>
    </row>
    <row r="35" ht="42" customHeight="1" spans="1:10">
      <c r="A35" s="133" t="s">
        <v>265</v>
      </c>
      <c r="B35" s="24" t="s">
        <v>343</v>
      </c>
      <c r="C35" s="24" t="s">
        <v>291</v>
      </c>
      <c r="D35" s="24" t="s">
        <v>324</v>
      </c>
      <c r="E35" s="34" t="s">
        <v>341</v>
      </c>
      <c r="F35" s="24" t="s">
        <v>294</v>
      </c>
      <c r="G35" s="34" t="s">
        <v>295</v>
      </c>
      <c r="H35" s="24" t="s">
        <v>296</v>
      </c>
      <c r="I35" s="24" t="s">
        <v>297</v>
      </c>
      <c r="J35" s="34" t="s">
        <v>355</v>
      </c>
    </row>
    <row r="36" ht="42" customHeight="1" spans="1:10">
      <c r="A36" s="133" t="s">
        <v>265</v>
      </c>
      <c r="B36" s="24" t="s">
        <v>343</v>
      </c>
      <c r="C36" s="24" t="s">
        <v>299</v>
      </c>
      <c r="D36" s="24" t="s">
        <v>300</v>
      </c>
      <c r="E36" s="34" t="s">
        <v>302</v>
      </c>
      <c r="F36" s="24" t="s">
        <v>294</v>
      </c>
      <c r="G36" s="34" t="s">
        <v>295</v>
      </c>
      <c r="H36" s="24" t="s">
        <v>296</v>
      </c>
      <c r="I36" s="24" t="s">
        <v>297</v>
      </c>
      <c r="J36" s="34" t="s">
        <v>300</v>
      </c>
    </row>
    <row r="37" ht="42" customHeight="1" spans="1:10">
      <c r="A37" s="133" t="s">
        <v>257</v>
      </c>
      <c r="B37" s="24" t="s">
        <v>356</v>
      </c>
      <c r="C37" s="24" t="s">
        <v>283</v>
      </c>
      <c r="D37" s="24" t="s">
        <v>284</v>
      </c>
      <c r="E37" s="34" t="s">
        <v>357</v>
      </c>
      <c r="F37" s="24" t="s">
        <v>286</v>
      </c>
      <c r="G37" s="34" t="s">
        <v>358</v>
      </c>
      <c r="H37" s="24" t="s">
        <v>359</v>
      </c>
      <c r="I37" s="24" t="s">
        <v>289</v>
      </c>
      <c r="J37" s="34" t="s">
        <v>360</v>
      </c>
    </row>
    <row r="38" ht="42" customHeight="1" spans="1:10">
      <c r="A38" s="133" t="s">
        <v>257</v>
      </c>
      <c r="B38" s="24" t="s">
        <v>356</v>
      </c>
      <c r="C38" s="24" t="s">
        <v>283</v>
      </c>
      <c r="D38" s="24" t="s">
        <v>312</v>
      </c>
      <c r="E38" s="34" t="s">
        <v>361</v>
      </c>
      <c r="F38" s="24" t="s">
        <v>286</v>
      </c>
      <c r="G38" s="34" t="s">
        <v>362</v>
      </c>
      <c r="H38" s="24" t="s">
        <v>363</v>
      </c>
      <c r="I38" s="24" t="s">
        <v>289</v>
      </c>
      <c r="J38" s="34" t="s">
        <v>364</v>
      </c>
    </row>
    <row r="39" ht="68" customHeight="1" spans="1:10">
      <c r="A39" s="133" t="s">
        <v>257</v>
      </c>
      <c r="B39" s="24" t="s">
        <v>356</v>
      </c>
      <c r="C39" s="24" t="s">
        <v>291</v>
      </c>
      <c r="D39" s="24" t="s">
        <v>292</v>
      </c>
      <c r="E39" s="34" t="s">
        <v>365</v>
      </c>
      <c r="F39" s="24" t="s">
        <v>294</v>
      </c>
      <c r="G39" s="34" t="s">
        <v>310</v>
      </c>
      <c r="H39" s="24" t="s">
        <v>296</v>
      </c>
      <c r="I39" s="24" t="s">
        <v>297</v>
      </c>
      <c r="J39" s="34" t="s">
        <v>366</v>
      </c>
    </row>
    <row r="40" ht="42" customHeight="1" spans="1:10">
      <c r="A40" s="133" t="s">
        <v>257</v>
      </c>
      <c r="B40" s="24" t="s">
        <v>356</v>
      </c>
      <c r="C40" s="24" t="s">
        <v>291</v>
      </c>
      <c r="D40" s="24" t="s">
        <v>292</v>
      </c>
      <c r="E40" s="34" t="s">
        <v>367</v>
      </c>
      <c r="F40" s="24" t="s">
        <v>286</v>
      </c>
      <c r="G40" s="34" t="s">
        <v>368</v>
      </c>
      <c r="H40" s="24" t="s">
        <v>296</v>
      </c>
      <c r="I40" s="24" t="s">
        <v>297</v>
      </c>
      <c r="J40" s="34" t="s">
        <v>369</v>
      </c>
    </row>
    <row r="41" ht="42" customHeight="1" spans="1:10">
      <c r="A41" s="133" t="s">
        <v>257</v>
      </c>
      <c r="B41" s="24" t="s">
        <v>356</v>
      </c>
      <c r="C41" s="24" t="s">
        <v>299</v>
      </c>
      <c r="D41" s="24" t="s">
        <v>300</v>
      </c>
      <c r="E41" s="34" t="s">
        <v>370</v>
      </c>
      <c r="F41" s="24" t="s">
        <v>294</v>
      </c>
      <c r="G41" s="34" t="s">
        <v>310</v>
      </c>
      <c r="H41" s="24" t="s">
        <v>296</v>
      </c>
      <c r="I41" s="24" t="s">
        <v>297</v>
      </c>
      <c r="J41" s="34" t="s">
        <v>366</v>
      </c>
    </row>
    <row r="42" ht="42" customHeight="1" spans="1:10">
      <c r="A42" s="133" t="s">
        <v>255</v>
      </c>
      <c r="B42" s="24" t="s">
        <v>371</v>
      </c>
      <c r="C42" s="24" t="s">
        <v>283</v>
      </c>
      <c r="D42" s="24" t="s">
        <v>284</v>
      </c>
      <c r="E42" s="34" t="s">
        <v>372</v>
      </c>
      <c r="F42" s="24" t="s">
        <v>286</v>
      </c>
      <c r="G42" s="34" t="s">
        <v>373</v>
      </c>
      <c r="H42" s="24" t="s">
        <v>374</v>
      </c>
      <c r="I42" s="24" t="s">
        <v>297</v>
      </c>
      <c r="J42" s="34" t="s">
        <v>375</v>
      </c>
    </row>
    <row r="43" ht="42" customHeight="1" spans="1:10">
      <c r="A43" s="133" t="s">
        <v>255</v>
      </c>
      <c r="B43" s="24" t="s">
        <v>371</v>
      </c>
      <c r="C43" s="24" t="s">
        <v>283</v>
      </c>
      <c r="D43" s="24" t="s">
        <v>284</v>
      </c>
      <c r="E43" s="34" t="s">
        <v>376</v>
      </c>
      <c r="F43" s="24" t="s">
        <v>286</v>
      </c>
      <c r="G43" s="34" t="s">
        <v>83</v>
      </c>
      <c r="H43" s="24" t="s">
        <v>377</v>
      </c>
      <c r="I43" s="24" t="s">
        <v>289</v>
      </c>
      <c r="J43" s="34" t="s">
        <v>378</v>
      </c>
    </row>
    <row r="44" ht="42" customHeight="1" spans="1:10">
      <c r="A44" s="133" t="s">
        <v>255</v>
      </c>
      <c r="B44" s="24" t="s">
        <v>371</v>
      </c>
      <c r="C44" s="24" t="s">
        <v>283</v>
      </c>
      <c r="D44" s="24" t="s">
        <v>284</v>
      </c>
      <c r="E44" s="34" t="s">
        <v>379</v>
      </c>
      <c r="F44" s="24" t="s">
        <v>286</v>
      </c>
      <c r="G44" s="34" t="s">
        <v>345</v>
      </c>
      <c r="H44" s="24" t="s">
        <v>346</v>
      </c>
      <c r="I44" s="24" t="s">
        <v>289</v>
      </c>
      <c r="J44" s="34" t="s">
        <v>380</v>
      </c>
    </row>
    <row r="45" ht="42" customHeight="1" spans="1:10">
      <c r="A45" s="133" t="s">
        <v>255</v>
      </c>
      <c r="B45" s="24" t="s">
        <v>371</v>
      </c>
      <c r="C45" s="24" t="s">
        <v>283</v>
      </c>
      <c r="D45" s="24" t="s">
        <v>308</v>
      </c>
      <c r="E45" s="34" t="s">
        <v>381</v>
      </c>
      <c r="F45" s="24" t="s">
        <v>294</v>
      </c>
      <c r="G45" s="34" t="s">
        <v>310</v>
      </c>
      <c r="H45" s="24" t="s">
        <v>296</v>
      </c>
      <c r="I45" s="24" t="s">
        <v>297</v>
      </c>
      <c r="J45" s="34" t="s">
        <v>381</v>
      </c>
    </row>
    <row r="46" ht="42" customHeight="1" spans="1:10">
      <c r="A46" s="133" t="s">
        <v>255</v>
      </c>
      <c r="B46" s="24" t="s">
        <v>371</v>
      </c>
      <c r="C46" s="24" t="s">
        <v>283</v>
      </c>
      <c r="D46" s="24" t="s">
        <v>312</v>
      </c>
      <c r="E46" s="34" t="s">
        <v>382</v>
      </c>
      <c r="F46" s="24" t="s">
        <v>294</v>
      </c>
      <c r="G46" s="34" t="s">
        <v>310</v>
      </c>
      <c r="H46" s="24" t="s">
        <v>296</v>
      </c>
      <c r="I46" s="24" t="s">
        <v>297</v>
      </c>
      <c r="J46" s="34" t="s">
        <v>383</v>
      </c>
    </row>
    <row r="47" ht="42" customHeight="1" spans="1:10">
      <c r="A47" s="133" t="s">
        <v>255</v>
      </c>
      <c r="B47" s="24" t="s">
        <v>371</v>
      </c>
      <c r="C47" s="24" t="s">
        <v>283</v>
      </c>
      <c r="D47" s="24" t="s">
        <v>312</v>
      </c>
      <c r="E47" s="34" t="s">
        <v>315</v>
      </c>
      <c r="F47" s="24" t="s">
        <v>294</v>
      </c>
      <c r="G47" s="34" t="s">
        <v>310</v>
      </c>
      <c r="H47" s="24" t="s">
        <v>296</v>
      </c>
      <c r="I47" s="24" t="s">
        <v>297</v>
      </c>
      <c r="J47" s="34" t="s">
        <v>384</v>
      </c>
    </row>
    <row r="48" ht="42" customHeight="1" spans="1:10">
      <c r="A48" s="133" t="s">
        <v>255</v>
      </c>
      <c r="B48" s="24" t="s">
        <v>371</v>
      </c>
      <c r="C48" s="24" t="s">
        <v>291</v>
      </c>
      <c r="D48" s="24" t="s">
        <v>317</v>
      </c>
      <c r="E48" s="34" t="s">
        <v>385</v>
      </c>
      <c r="F48" s="24" t="s">
        <v>294</v>
      </c>
      <c r="G48" s="34" t="s">
        <v>310</v>
      </c>
      <c r="H48" s="24" t="s">
        <v>296</v>
      </c>
      <c r="I48" s="24" t="s">
        <v>297</v>
      </c>
      <c r="J48" s="34" t="s">
        <v>386</v>
      </c>
    </row>
    <row r="49" ht="42" customHeight="1" spans="1:10">
      <c r="A49" s="133" t="s">
        <v>255</v>
      </c>
      <c r="B49" s="24" t="s">
        <v>371</v>
      </c>
      <c r="C49" s="24" t="s">
        <v>291</v>
      </c>
      <c r="D49" s="24" t="s">
        <v>292</v>
      </c>
      <c r="E49" s="34" t="s">
        <v>320</v>
      </c>
      <c r="F49" s="24" t="s">
        <v>294</v>
      </c>
      <c r="G49" s="34" t="s">
        <v>310</v>
      </c>
      <c r="H49" s="24" t="s">
        <v>296</v>
      </c>
      <c r="I49" s="24" t="s">
        <v>297</v>
      </c>
      <c r="J49" s="34" t="s">
        <v>387</v>
      </c>
    </row>
    <row r="50" ht="42" customHeight="1" spans="1:10">
      <c r="A50" s="133" t="s">
        <v>255</v>
      </c>
      <c r="B50" s="24" t="s">
        <v>371</v>
      </c>
      <c r="C50" s="24" t="s">
        <v>291</v>
      </c>
      <c r="D50" s="24" t="s">
        <v>322</v>
      </c>
      <c r="E50" s="34" t="s">
        <v>293</v>
      </c>
      <c r="F50" s="24" t="s">
        <v>294</v>
      </c>
      <c r="G50" s="34" t="s">
        <v>310</v>
      </c>
      <c r="H50" s="24" t="s">
        <v>296</v>
      </c>
      <c r="I50" s="24" t="s">
        <v>289</v>
      </c>
      <c r="J50" s="34" t="s">
        <v>388</v>
      </c>
    </row>
    <row r="51" ht="42" customHeight="1" spans="1:10">
      <c r="A51" s="133" t="s">
        <v>255</v>
      </c>
      <c r="B51" s="24" t="s">
        <v>371</v>
      </c>
      <c r="C51" s="24" t="s">
        <v>291</v>
      </c>
      <c r="D51" s="24" t="s">
        <v>324</v>
      </c>
      <c r="E51" s="34" t="s">
        <v>389</v>
      </c>
      <c r="F51" s="24" t="s">
        <v>294</v>
      </c>
      <c r="G51" s="34" t="s">
        <v>310</v>
      </c>
      <c r="H51" s="24" t="s">
        <v>296</v>
      </c>
      <c r="I51" s="24" t="s">
        <v>297</v>
      </c>
      <c r="J51" s="34" t="s">
        <v>390</v>
      </c>
    </row>
    <row r="52" ht="42" customHeight="1" spans="1:10">
      <c r="A52" s="133" t="s">
        <v>255</v>
      </c>
      <c r="B52" s="24" t="s">
        <v>371</v>
      </c>
      <c r="C52" s="24" t="s">
        <v>299</v>
      </c>
      <c r="D52" s="24" t="s">
        <v>300</v>
      </c>
      <c r="E52" s="34" t="s">
        <v>370</v>
      </c>
      <c r="F52" s="24" t="s">
        <v>294</v>
      </c>
      <c r="G52" s="34" t="s">
        <v>310</v>
      </c>
      <c r="H52" s="24" t="s">
        <v>296</v>
      </c>
      <c r="I52" s="24" t="s">
        <v>297</v>
      </c>
      <c r="J52" s="34" t="s">
        <v>326</v>
      </c>
    </row>
    <row r="53" ht="42" customHeight="1" spans="1:10">
      <c r="A53" s="133" t="s">
        <v>263</v>
      </c>
      <c r="B53" s="24" t="s">
        <v>391</v>
      </c>
      <c r="C53" s="24" t="s">
        <v>283</v>
      </c>
      <c r="D53" s="24" t="s">
        <v>284</v>
      </c>
      <c r="E53" s="34" t="s">
        <v>392</v>
      </c>
      <c r="F53" s="24" t="s">
        <v>286</v>
      </c>
      <c r="G53" s="34" t="s">
        <v>393</v>
      </c>
      <c r="H53" s="24" t="s">
        <v>306</v>
      </c>
      <c r="I53" s="24" t="s">
        <v>289</v>
      </c>
      <c r="J53" s="34" t="s">
        <v>394</v>
      </c>
    </row>
    <row r="54" ht="42" customHeight="1" spans="1:10">
      <c r="A54" s="133" t="s">
        <v>263</v>
      </c>
      <c r="B54" s="24" t="s">
        <v>391</v>
      </c>
      <c r="C54" s="24" t="s">
        <v>283</v>
      </c>
      <c r="D54" s="24" t="s">
        <v>308</v>
      </c>
      <c r="E54" s="34" t="s">
        <v>309</v>
      </c>
      <c r="F54" s="24" t="s">
        <v>294</v>
      </c>
      <c r="G54" s="34" t="s">
        <v>395</v>
      </c>
      <c r="H54" s="24" t="s">
        <v>296</v>
      </c>
      <c r="I54" s="24" t="s">
        <v>297</v>
      </c>
      <c r="J54" s="34" t="s">
        <v>311</v>
      </c>
    </row>
    <row r="55" ht="42" customHeight="1" spans="1:10">
      <c r="A55" s="133" t="s">
        <v>263</v>
      </c>
      <c r="B55" s="24" t="s">
        <v>391</v>
      </c>
      <c r="C55" s="24" t="s">
        <v>283</v>
      </c>
      <c r="D55" s="24" t="s">
        <v>312</v>
      </c>
      <c r="E55" s="34" t="s">
        <v>313</v>
      </c>
      <c r="F55" s="24" t="s">
        <v>294</v>
      </c>
      <c r="G55" s="34" t="s">
        <v>310</v>
      </c>
      <c r="H55" s="24" t="s">
        <v>296</v>
      </c>
      <c r="I55" s="24" t="s">
        <v>297</v>
      </c>
      <c r="J55" s="34" t="s">
        <v>314</v>
      </c>
    </row>
    <row r="56" ht="42" customHeight="1" spans="1:10">
      <c r="A56" s="133" t="s">
        <v>263</v>
      </c>
      <c r="B56" s="24" t="s">
        <v>391</v>
      </c>
      <c r="C56" s="24" t="s">
        <v>283</v>
      </c>
      <c r="D56" s="24" t="s">
        <v>312</v>
      </c>
      <c r="E56" s="34" t="s">
        <v>315</v>
      </c>
      <c r="F56" s="24" t="s">
        <v>294</v>
      </c>
      <c r="G56" s="34" t="s">
        <v>310</v>
      </c>
      <c r="H56" s="24" t="s">
        <v>296</v>
      </c>
      <c r="I56" s="24" t="s">
        <v>297</v>
      </c>
      <c r="J56" s="34" t="s">
        <v>396</v>
      </c>
    </row>
    <row r="57" ht="42" customHeight="1" spans="1:10">
      <c r="A57" s="133" t="s">
        <v>263</v>
      </c>
      <c r="B57" s="24" t="s">
        <v>391</v>
      </c>
      <c r="C57" s="24" t="s">
        <v>291</v>
      </c>
      <c r="D57" s="24" t="s">
        <v>317</v>
      </c>
      <c r="E57" s="34" t="s">
        <v>318</v>
      </c>
      <c r="F57" s="24" t="s">
        <v>294</v>
      </c>
      <c r="G57" s="34" t="s">
        <v>310</v>
      </c>
      <c r="H57" s="24" t="s">
        <v>296</v>
      </c>
      <c r="I57" s="24" t="s">
        <v>297</v>
      </c>
      <c r="J57" s="34" t="s">
        <v>319</v>
      </c>
    </row>
    <row r="58" ht="42" customHeight="1" spans="1:10">
      <c r="A58" s="133" t="s">
        <v>263</v>
      </c>
      <c r="B58" s="24" t="s">
        <v>391</v>
      </c>
      <c r="C58" s="24" t="s">
        <v>291</v>
      </c>
      <c r="D58" s="24" t="s">
        <v>292</v>
      </c>
      <c r="E58" s="34" t="s">
        <v>320</v>
      </c>
      <c r="F58" s="24" t="s">
        <v>294</v>
      </c>
      <c r="G58" s="34" t="s">
        <v>310</v>
      </c>
      <c r="H58" s="24" t="s">
        <v>296</v>
      </c>
      <c r="I58" s="24" t="s">
        <v>297</v>
      </c>
      <c r="J58" s="34" t="s">
        <v>321</v>
      </c>
    </row>
    <row r="59" ht="42" customHeight="1" spans="1:10">
      <c r="A59" s="133" t="s">
        <v>263</v>
      </c>
      <c r="B59" s="24" t="s">
        <v>391</v>
      </c>
      <c r="C59" s="24" t="s">
        <v>291</v>
      </c>
      <c r="D59" s="24" t="s">
        <v>322</v>
      </c>
      <c r="E59" s="34" t="s">
        <v>293</v>
      </c>
      <c r="F59" s="24" t="s">
        <v>294</v>
      </c>
      <c r="G59" s="34" t="s">
        <v>310</v>
      </c>
      <c r="H59" s="24" t="s">
        <v>296</v>
      </c>
      <c r="I59" s="24" t="s">
        <v>297</v>
      </c>
      <c r="J59" s="34" t="s">
        <v>397</v>
      </c>
    </row>
    <row r="60" ht="42" customHeight="1" spans="1:10">
      <c r="A60" s="133" t="s">
        <v>263</v>
      </c>
      <c r="B60" s="24" t="s">
        <v>391</v>
      </c>
      <c r="C60" s="24" t="s">
        <v>291</v>
      </c>
      <c r="D60" s="24" t="s">
        <v>324</v>
      </c>
      <c r="E60" s="34" t="s">
        <v>325</v>
      </c>
      <c r="F60" s="24" t="s">
        <v>294</v>
      </c>
      <c r="G60" s="34" t="s">
        <v>310</v>
      </c>
      <c r="H60" s="24" t="s">
        <v>296</v>
      </c>
      <c r="I60" s="24" t="s">
        <v>297</v>
      </c>
      <c r="J60" s="34" t="s">
        <v>323</v>
      </c>
    </row>
    <row r="61" ht="42" customHeight="1" spans="1:10">
      <c r="A61" s="133" t="s">
        <v>263</v>
      </c>
      <c r="B61" s="24" t="s">
        <v>391</v>
      </c>
      <c r="C61" s="24" t="s">
        <v>299</v>
      </c>
      <c r="D61" s="24" t="s">
        <v>300</v>
      </c>
      <c r="E61" s="34" t="s">
        <v>300</v>
      </c>
      <c r="F61" s="24" t="s">
        <v>294</v>
      </c>
      <c r="G61" s="34" t="s">
        <v>310</v>
      </c>
      <c r="H61" s="24" t="s">
        <v>296</v>
      </c>
      <c r="I61" s="24" t="s">
        <v>297</v>
      </c>
      <c r="J61" s="34" t="s">
        <v>326</v>
      </c>
    </row>
  </sheetData>
  <mergeCells count="18">
    <mergeCell ref="A2:J2"/>
    <mergeCell ref="A3:H3"/>
    <mergeCell ref="A7:A9"/>
    <mergeCell ref="A10:A18"/>
    <mergeCell ref="A19:A22"/>
    <mergeCell ref="A23:A29"/>
    <mergeCell ref="A30:A36"/>
    <mergeCell ref="A37:A41"/>
    <mergeCell ref="A42:A52"/>
    <mergeCell ref="A53:A61"/>
    <mergeCell ref="B7:B9"/>
    <mergeCell ref="B10:B18"/>
    <mergeCell ref="B19:B22"/>
    <mergeCell ref="B23:B29"/>
    <mergeCell ref="B30:B36"/>
    <mergeCell ref="B37:B41"/>
    <mergeCell ref="B42:B52"/>
    <mergeCell ref="B53:B6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2025-03-11T01:11:00Z</dcterms:created>
  <dcterms:modified xsi:type="dcterms:W3CDTF">2025-04-30T00:14:24Z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28B738E4D13143A9959EE9437E80D69A_12</vt:lpwstr>
  </property>
  <property fmtid="{D5CDD505-2E9C-101B-9397-08002B2CF9AE}" pid="3" name="KSOProductBuildVer">
    <vt:lpwstr>2052-12.1.0.20784</vt:lpwstr>
  </property>
</Properties>
</file>