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89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Area" localSheetId="1">'部门收入预算表01-2'!$A$1:$S$10</definedName>
    <definedName name="_xlnm.Print_Area" localSheetId="2">'部门支出预算表01-3'!$A$1:$O$42</definedName>
    <definedName name="_xlnm.Print_Titles" localSheetId="2">'部门支出预算表01-3'!$1:$6</definedName>
    <definedName name="_xlnm.Print_Area" localSheetId="0">'部门财务收支预算总表01-1'!$A$1:$D$36</definedName>
    <definedName name="_xlnm.Print_Area" localSheetId="3">'部门财政拨款收支预算总表02-1'!$A$1:$D$34</definedName>
    <definedName name="_xlnm.Print_Area" localSheetId="4">'一般公共预算支出预算表02-2'!$A$1:$G$38</definedName>
    <definedName name="_xlnm.Print_Area" localSheetId="5">一般公共预算“三公”经费支出预算表03!$A$1:$F$7</definedName>
    <definedName name="_xlnm.Print_Titles" localSheetId="6">部门基本支出预算表04!$1:$8</definedName>
    <definedName name="_xlnm.Print_Titles" localSheetId="8">'部门项目支出绩效目标表05-2'!$1:$5</definedName>
    <definedName name="_xlnm.Print_Titles" localSheetId="3">'部门财政拨款收支预算总表02-1'!$1:$5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<sst xmlns="http://schemas.openxmlformats.org/spreadsheetml/2006/main" count="2345" uniqueCount="616">
  <si>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</si>
  <si>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</si>
  <si>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</si>
  <si>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</si>
  <si>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</si>
  <si>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</si>
  <si>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</si>
  <si>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</si>
  <si>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</si>
  <si>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</si>
  <si>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</si>
  <si>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</si>
  <si>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</si>
  <si>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</si>
  <si>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</si>
  <si>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</si>
  <si>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</si>
  <si>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</si>
  <si>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</si>
  <si>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</si>
  <si>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</si>
  <si>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</si>
  <si>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</si>
  <si>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</si>
  <si>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</si>
  <si>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</si>
  <si>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</si>
  <si>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</si>
  <si>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</si>
  <si>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</si>
  <si>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</si>
  <si>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</si>
  <si>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</si>
  <si>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</si>
  <si>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</si>
  <si>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</si>
  <si>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</si>
  <si>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</si>
  <si>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</si>
  <si>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</si>
  <si>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</si>
  <si>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</si>
  <si>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</si>
  <si>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</si>
  <si>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</si>
  <si>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</si>
  <si>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</si>
  <si>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</si>
  <si>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</si>
  <si>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</si>
  <si>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</si>
  <si>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</si>
  <si>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</si>
  <si>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</si>
  <si>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</si>
  <si>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</si>
  <si>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</si>
  <si>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</si>
  <si>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</si>
  <si>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</si>
  <si>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</si>
  <si>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</si>
  <si>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</si>
  <si>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</si>
  <si>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</si>
  <si>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</si>
  <si>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</si>
  <si>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</si>
  <si>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</si>
  <si>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169</t>
  </si>
  <si>
    <t>嵩明县林业和草原局</t>
  </si>
  <si>
    <t>169001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</si>
  <si>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</si>
  <si>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</si>
  <si>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</si>
  <si>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</si>
  <si>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</si>
  <si>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</si>
  <si>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</si>
  <si>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</si>
  <si>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</si>
  <si>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</si>
  <si>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</si>
  <si>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</si>
  <si>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</si>
  <si>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</si>
  <si>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</si>
  <si>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</si>
  <si>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</si>
  <si>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</si>
  <si>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</si>
  <si>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</si>
  <si>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</si>
  <si>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</si>
  <si>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</si>
  <si>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</si>
  <si>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</si>
  <si>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</si>
  <si>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</si>
  <si>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</si>
  <si>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</si>
  <si>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</si>
  <si>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</si>
  <si>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</si>
  <si>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</si>
  <si>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</si>
  <si>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</si>
  <si>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</si>
  <si>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</si>
  <si>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</si>
  <si>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</si>
  <si>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</si>
  <si>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</si>
  <si>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</si>
  <si>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</si>
  <si>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</si>
  <si>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</si>
  <si>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</si>
  <si>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</si>
  <si>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</si>
  <si>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</si>
  <si>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</si>
  <si>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</si>
  <si>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</si>
  <si>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</si>
  <si>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</si>
  <si>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</si>
  <si>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</si>
  <si>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</si>
  <si>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</si>
  <si>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</si>
  <si>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2120816</t>
  </si>
  <si>
    <t>农业农村生态环境支出</t>
  </si>
  <si>
    <t>213</t>
  </si>
  <si>
    <t>农林水支出</t>
  </si>
  <si>
    <t>21302</t>
  </si>
  <si>
    <t>林业和草原</t>
  </si>
  <si>
    <t>2130201</t>
  </si>
  <si>
    <t>行政运行</t>
  </si>
  <si>
    <t>2130204</t>
  </si>
  <si>
    <t>事业机构</t>
  </si>
  <si>
    <t>2130207</t>
  </si>
  <si>
    <t>森林资源管理</t>
  </si>
  <si>
    <t>2130209</t>
  </si>
  <si>
    <t>森林生态效益补偿</t>
  </si>
  <si>
    <t>2130211</t>
  </si>
  <si>
    <t>动植物保护</t>
  </si>
  <si>
    <t>2130221</t>
  </si>
  <si>
    <t>产业化管理</t>
  </si>
  <si>
    <t>2130234</t>
  </si>
  <si>
    <t>林业草原防灾减灾</t>
  </si>
  <si>
    <t>2130237</t>
  </si>
  <si>
    <t>行业业务管理</t>
  </si>
  <si>
    <t>2130238</t>
  </si>
  <si>
    <t>退耕还林还草</t>
  </si>
  <si>
    <t>2130299</t>
  </si>
  <si>
    <t>其他林业和草原支出</t>
  </si>
  <si>
    <t>21308</t>
  </si>
  <si>
    <t>普惠金融发展支出</t>
  </si>
  <si>
    <t>2130803</t>
  </si>
  <si>
    <t>农业保险保费补贴</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</si>
  <si>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</si>
  <si>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</si>
  <si>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</si>
  <si>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</si>
  <si>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</si>
  <si>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</si>
  <si>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</si>
  <si>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</si>
  <si>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</si>
  <si>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</si>
  <si>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</si>
  <si>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</si>
  <si>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</si>
  <si>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</si>
  <si>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</si>
  <si>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</si>
  <si>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</si>
  <si>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</si>
  <si>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</si>
  <si>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</si>
  <si>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</si>
  <si>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</si>
  <si>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</si>
  <si>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</si>
  <si>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</si>
  <si>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</si>
  <si>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</si>
  <si>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</si>
  <si>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</si>
  <si>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</si>
  <si>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</si>
  <si>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</si>
  <si>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</si>
  <si>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</si>
  <si>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</si>
  <si>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</si>
  <si>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</si>
  <si>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</si>
  <si>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</si>
  <si>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</si>
  <si>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</si>
  <si>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</si>
  <si>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</si>
  <si>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</si>
  <si>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</si>
  <si>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</si>
  <si>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</si>
  <si>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</si>
  <si>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</si>
  <si>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</si>
  <si>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</si>
  <si>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</si>
  <si>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</si>
  <si>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</si>
  <si>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</si>
  <si>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</si>
  <si>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</si>
  <si>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</si>
  <si>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</si>
  <si>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</si>
  <si>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</si>
  <si>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</si>
  <si>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</si>
  <si>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</si>
  <si>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</si>
  <si>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</si>
  <si>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</si>
  <si>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</si>
  <si>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</si>
  <si>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</si>
  <si>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</si>
  <si>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530127210000000018565</t>
  </si>
  <si>
    <t>行政人员支出工资</t>
  </si>
  <si>
    <t>30101</t>
  </si>
  <si>
    <t>基本工资</t>
  </si>
  <si>
    <t>30102</t>
  </si>
  <si>
    <t>津贴补贴</t>
  </si>
  <si>
    <t>30103</t>
  </si>
  <si>
    <t>奖金</t>
  </si>
  <si>
    <t>530127210000000018566</t>
  </si>
  <si>
    <t>事业人员支出工资</t>
  </si>
  <si>
    <t>30107</t>
  </si>
  <si>
    <t>绩效工资</t>
  </si>
  <si>
    <t>530127210000000018567</t>
  </si>
  <si>
    <t>社会保障缴费</t>
  </si>
  <si>
    <t>30108</t>
  </si>
  <si>
    <t>机关事业单位基本养老保险缴费</t>
  </si>
  <si>
    <t>30110</t>
  </si>
  <si>
    <t>职工基本医疗保险缴费</t>
  </si>
  <si>
    <t>30111</t>
  </si>
  <si>
    <t>公务员医疗补助缴费</t>
  </si>
  <si>
    <t>30112</t>
  </si>
  <si>
    <t>其他社会保障缴费</t>
  </si>
  <si>
    <t>530127210000000018568</t>
  </si>
  <si>
    <t>30113</t>
  </si>
  <si>
    <t>530127210000000018571</t>
  </si>
  <si>
    <t>公车购置及运维费</t>
  </si>
  <si>
    <t>30231</t>
  </si>
  <si>
    <t>公务用车运行维护费</t>
  </si>
  <si>
    <t>530127210000000018572</t>
  </si>
  <si>
    <t>公务交通补贴</t>
  </si>
  <si>
    <t>30239</t>
  </si>
  <si>
    <t>其他交通费用</t>
  </si>
  <si>
    <t>530127210000000018573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</si>
  <si>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</si>
  <si>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</si>
  <si>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</si>
  <si>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</si>
  <si>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</si>
  <si>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</si>
  <si>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</si>
  <si>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</si>
  <si>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</si>
  <si>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</si>
  <si>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</si>
  <si>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</si>
  <si>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</si>
  <si>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</si>
  <si>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</si>
  <si>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</si>
  <si>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</si>
  <si>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</si>
  <si>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</si>
  <si>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530127231100001508660</t>
  </si>
  <si>
    <t>行政人员绩效奖励</t>
  </si>
  <si>
    <t>530127231100001508661</t>
  </si>
  <si>
    <t>离退休人员支出</t>
  </si>
  <si>
    <t>30305</t>
  </si>
  <si>
    <t>生活补助</t>
  </si>
  <si>
    <t>530127231100001508662</t>
  </si>
  <si>
    <t>遗属生活补助</t>
  </si>
  <si>
    <t>530127231100001508678</t>
  </si>
  <si>
    <t>30217</t>
  </si>
  <si>
    <t>530127241100002369645</t>
  </si>
  <si>
    <t>工会经费</t>
  </si>
  <si>
    <t>30228</t>
  </si>
  <si>
    <t>530127251100003865097</t>
  </si>
  <si>
    <t>对个人和家庭的补助</t>
  </si>
  <si>
    <t>30304</t>
  </si>
  <si>
    <t>抚恤金</t>
  </si>
  <si>
    <t>预算05-1表</t>
  </si>
  <si>
    <t>项目分类</t>
  </si>
  <si>
    <t>项目单位</t>
  </si>
  <si>
    <t>经济科目编码</t>
  </si>
  <si>
    <t>经济科目名称</t>
  </si>
  <si>
    <t>本年拨款</t>
  </si>
  <si>
    <t>其中：本次下达</t>
  </si>
  <si>
    <t>专项业务类</t>
  </si>
  <si>
    <t>530127241100002358171</t>
  </si>
  <si>
    <t>嵩明县2022年生态工程建设项目资金</t>
  </si>
  <si>
    <t>30227</t>
  </si>
  <si>
    <t>委托业务费</t>
  </si>
  <si>
    <t>530127241100002358321</t>
  </si>
  <si>
    <t>嵩明县2024年林草生态建设项目工程资金</t>
  </si>
  <si>
    <t>530127241100002358625</t>
  </si>
  <si>
    <t>林长制工作2024年公示牌安装、维护、宣传费及专项技术服务经费</t>
  </si>
  <si>
    <t>530127241100002462261</t>
  </si>
  <si>
    <t>2022年中央财政林草专项转移支付直达资金</t>
  </si>
  <si>
    <t>530127241100002620875</t>
  </si>
  <si>
    <t>嵩明县2023年度生态工程建设项目资金</t>
  </si>
  <si>
    <t>530127251100003870170</t>
  </si>
  <si>
    <t>林地保护利用和自然保护地规划项目资金</t>
  </si>
  <si>
    <t>530127251100003871595</t>
  </si>
  <si>
    <t>2024年森林防火跨区增援补助项目资金</t>
  </si>
  <si>
    <t>530127251100004024920</t>
  </si>
  <si>
    <t>2023年市级森林防火配套转专项经费</t>
  </si>
  <si>
    <t>530127251100004024929</t>
  </si>
  <si>
    <t>2023年中央财政林业改革发展项目资金</t>
  </si>
  <si>
    <t>530127251100004024930</t>
  </si>
  <si>
    <t>2023年陡坡地生态治理补助资金</t>
  </si>
  <si>
    <t>530127251100004025080</t>
  </si>
  <si>
    <t>2022年第四批中央财政林业草原生态建设补助项目资金</t>
  </si>
  <si>
    <t>530127251100004025082</t>
  </si>
  <si>
    <t>2023年第三批中央中央财政林业草原生态保护恢复资金</t>
  </si>
  <si>
    <t>530127251100004025084</t>
  </si>
  <si>
    <t>2023年中央财政林草专项转移支付直达资金</t>
  </si>
  <si>
    <t>30310</t>
  </si>
  <si>
    <t>个人农业生产补贴</t>
  </si>
  <si>
    <t>530127251100004025085</t>
  </si>
  <si>
    <t>2022年第二批森林植被恢复费项目资金支付老县委一级古柏复壮养护资金</t>
  </si>
  <si>
    <t>530127251100004025089</t>
  </si>
  <si>
    <t>2022年度及下达2023年度第二笔省级农业保险保费补贴资金</t>
  </si>
  <si>
    <t>530127251100004025097</t>
  </si>
  <si>
    <t>2024年林草湿荒普查项目资金</t>
  </si>
  <si>
    <t>530127251100004025117</t>
  </si>
  <si>
    <t>扑火队工资、保险、伙食补助、服装费、水电费、养车费等扑火工作经费</t>
  </si>
  <si>
    <t>530127251100004031992</t>
  </si>
  <si>
    <t>嵩明县2020年度森林抚育2万亩项目作业设计编制经费</t>
  </si>
  <si>
    <t>530127251100004032130</t>
  </si>
  <si>
    <t>嵩明县全国第四次石漠化调查项目经费</t>
  </si>
  <si>
    <t>530127251100004032510</t>
  </si>
  <si>
    <t>2017年林地年度变更调查技术服务经费</t>
  </si>
  <si>
    <t>530127251100004032663</t>
  </si>
  <si>
    <t>森林植被恢复施工作业设计报告编制技术服务经费</t>
  </si>
  <si>
    <t>530127251100004035448</t>
  </si>
  <si>
    <t>2025年林地征占用植被恢复造林项目资金</t>
  </si>
  <si>
    <t>530127251100004035806</t>
  </si>
  <si>
    <t>森林资源管理专项经费</t>
  </si>
  <si>
    <t>530127251100004035824</t>
  </si>
  <si>
    <t>2025年县级森林防火经费</t>
  </si>
  <si>
    <t>预算05-2表</t>
  </si>
  <si>
    <t>项目年度绩效目标</t>
  </si>
  <si>
    <t>一级指标</t>
  </si>
  <si>
    <t>二级指标</t>
  </si>
  <si>
    <t>三级指标</t>
  </si>
  <si>
    <t>指标性质</t>
  </si>
  <si>
    <t>指标值</t>
  </si>
  <si>
    <t>度量单位</t>
  </si>
  <si>
    <t>指标属性</t>
  </si>
  <si>
    <t>指标内容</t>
  </si>
  <si>
    <t>嵩明县全国第四次石漠化调查项目经费127396元，本次支付114341元，余额13055万元，以后支付。</t>
  </si>
  <si>
    <t>产出指标</t>
  </si>
  <si>
    <t>数量指标</t>
  </si>
  <si>
    <t>金额</t>
  </si>
  <si>
    <t>=</t>
  </si>
  <si>
    <t>114341</t>
  </si>
  <si>
    <t>元</t>
  </si>
  <si>
    <t>定量指标</t>
  </si>
  <si>
    <t>效益指标</t>
  </si>
  <si>
    <t>可持续影响</t>
  </si>
  <si>
    <t>本次资金支付效益（明显）</t>
  </si>
  <si>
    <t>明显</t>
  </si>
  <si>
    <t>项</t>
  </si>
  <si>
    <t>定性指标</t>
  </si>
  <si>
    <t>满意度指标</t>
  </si>
  <si>
    <t>服务对象满意度</t>
  </si>
  <si>
    <t>服务方满意度</t>
  </si>
  <si>
    <t>&gt;=</t>
  </si>
  <si>
    <t>80</t>
  </si>
  <si>
    <t>%</t>
  </si>
  <si>
    <t>嵩财预〔2024〕1号
嵩明县财政局关于批复2024年县本级部门预算的通知，森林植被恢复施工作业设计报告编制技术服务经费6万元。</t>
  </si>
  <si>
    <t>森林植被恢复施工作业设计报告编制技术服务完成时限</t>
  </si>
  <si>
    <t>&lt;=</t>
  </si>
  <si>
    <t>月</t>
  </si>
  <si>
    <t>生态效益</t>
  </si>
  <si>
    <t>指导森林恢复效果（明显）</t>
  </si>
  <si>
    <t>森林植被恢复施工作业设计报告编制技术服务效果</t>
  </si>
  <si>
    <t>林业系统职 满意度</t>
  </si>
  <si>
    <t>90</t>
  </si>
  <si>
    <t>2024年林业草原火情处置跨县区增援补偿资金40600元</t>
  </si>
  <si>
    <t>处置森林草原火灾地方专业队跨区增援补偿资金兑付率</t>
  </si>
  <si>
    <t>95</t>
  </si>
  <si>
    <t>不达标10%，扣0.5分，扣分上限5分。</t>
  </si>
  <si>
    <t>时效指标</t>
  </si>
  <si>
    <t>生态环境成本指标</t>
  </si>
  <si>
    <t>年</t>
  </si>
  <si>
    <t>成本指标</t>
  </si>
  <si>
    <t>40600</t>
  </si>
  <si>
    <t>生态保护效果（明显）</t>
  </si>
  <si>
    <t>此项酌情扣1-2分</t>
  </si>
  <si>
    <t>生态效益可持续性影响（明显）</t>
  </si>
  <si>
    <t>林业和草原系统内职工满意度</t>
  </si>
  <si>
    <t>85</t>
  </si>
  <si>
    <t>不达标10%，扣0.5分，扣分上限3分。</t>
  </si>
  <si>
    <t>林地征占用植被恢复造林694亩。</t>
  </si>
  <si>
    <t>造林任务完成率</t>
  </si>
  <si>
    <t>每不达标5%，扣1分，扣分不超过5分。</t>
  </si>
  <si>
    <t>当年造林合格率</t>
  </si>
  <si>
    <t>水土流失减少，有利于水源涵养</t>
  </si>
  <si>
    <t>有一定效果</t>
  </si>
  <si>
    <t>此项不扣分</t>
  </si>
  <si>
    <t>持续发挥生态作用显著</t>
  </si>
  <si>
    <t>显著</t>
  </si>
  <si>
    <t>农户和社会公众满意度</t>
  </si>
  <si>
    <t>昆财农〔2023〕10号，16.4752万元</t>
  </si>
  <si>
    <t>项目完成资金兑付</t>
  </si>
  <si>
    <t>100</t>
  </si>
  <si>
    <t>每达不到指标5%扣0.5分，上限不超过3分。</t>
  </si>
  <si>
    <t>经济成本指标</t>
  </si>
  <si>
    <t>16.4752</t>
  </si>
  <si>
    <t>万元</t>
  </si>
  <si>
    <t>是否具有可持续的意义</t>
  </si>
  <si>
    <t>是否</t>
  </si>
  <si>
    <t>满意度</t>
  </si>
  <si>
    <t>2025年林地征占用植被恢复造林1290亩，项目布局于嵩明县境内（具体以上级核定的占用面积为准）。</t>
  </si>
  <si>
    <t>完成时限</t>
  </si>
  <si>
    <t>每年森林火灾保险预算193850元，包含公益林和商品林，其中：公益林项目资金中央、省、市、县各级按比例配套，配套比例为：50%：25%：15%：10%；商品林项目资金中央、省、市、县、农户各级按比例配套，配套比例为：30%：32.5%：13.5%：9%：15%。</t>
  </si>
  <si>
    <t>投保面积</t>
  </si>
  <si>
    <t>513500</t>
  </si>
  <si>
    <t>亩</t>
  </si>
  <si>
    <t>完成投保面积的得10分,未完成每10%，扣0.5分，扣完为未止，农户自己不愿参与保险的，不扣分。</t>
  </si>
  <si>
    <t>339820</t>
  </si>
  <si>
    <t>完成投保资金193850的得10分,未完成每10%，扣0.5分，扣完为未止，农户自己不愿参与保险的，不扣分。</t>
  </si>
  <si>
    <t>森林火灾保险是否具有可持续存在意义（是/否）</t>
  </si>
  <si>
    <t>是</t>
  </si>
  <si>
    <t>参保农户满意度</t>
  </si>
  <si>
    <t>意度达标，得满分，不达标，每5%扣1分，扣分上线5分。</t>
  </si>
  <si>
    <t>2017年林地年度变更调查技术服务经费7万元</t>
  </si>
  <si>
    <t>70000</t>
  </si>
  <si>
    <t>每不达标10%扣1分，扣分上限3分。</t>
  </si>
  <si>
    <t>林地变更完成进限</t>
  </si>
  <si>
    <t>每不达标1月扣1分，扣分上限3分。</t>
  </si>
  <si>
    <t>林业职工满意度</t>
  </si>
  <si>
    <t>昆财农〔2022〕229号2022年市级第二批森林植被恢复费项目资金4万元。</t>
  </si>
  <si>
    <t>质量指标</t>
  </si>
  <si>
    <t>对古柏进行复壮养护</t>
  </si>
  <si>
    <t>古柏养护是否具有可持续性</t>
  </si>
  <si>
    <t>2023年中央财政林业改革发展项目资金17.72万元</t>
  </si>
  <si>
    <t>完成资金兑付</t>
  </si>
  <si>
    <t>15.72</t>
  </si>
  <si>
    <t>是否具有可持续性</t>
  </si>
  <si>
    <t>嵩明县2020年度森林抚育2万亩项目作业设计编制经费3.6万元</t>
  </si>
  <si>
    <t>任务完成率</t>
  </si>
  <si>
    <t>森林质量提升合格率</t>
  </si>
  <si>
    <t>较好</t>
  </si>
  <si>
    <t>森林质量提升合格率较好</t>
  </si>
  <si>
    <t>项目涉及职工、群众满意度</t>
  </si>
  <si>
    <t>昆财农〔2023〕40号，1.051904万元</t>
  </si>
  <si>
    <t>森林防火业务</t>
  </si>
  <si>
    <t>1.050904</t>
  </si>
  <si>
    <t>森防火业务保障</t>
  </si>
  <si>
    <t>森林资源保护</t>
  </si>
  <si>
    <t>林长制工作2024年公示牌安装、维护、宣传费及专项技术服务经费60000元</t>
  </si>
  <si>
    <t>制作安装林长公示牌维护数量</t>
  </si>
  <si>
    <t>61</t>
  </si>
  <si>
    <t>块</t>
  </si>
  <si>
    <t>不达10%，扣0.3分，扣分上限2分。</t>
  </si>
  <si>
    <t>资金支付进度</t>
  </si>
  <si>
    <t>不达10%，扣0.3分，扣分上限</t>
  </si>
  <si>
    <t>林长制工作的实施对森林生态保护是否具否明显作用（是/否）</t>
  </si>
  <si>
    <t>此项目不扣分</t>
  </si>
  <si>
    <t>林长制工作是否需要持续实施（是/否）</t>
  </si>
  <si>
    <t>社会人员满意度</t>
  </si>
  <si>
    <t>昆财农〔2023〕67号，0.853万元。</t>
  </si>
  <si>
    <t>0.853</t>
  </si>
  <si>
    <t>根据《昆明市自然资源和规划局 昆明市林业和草原局关于做好森林草原湿地荒漠化普查工作的通知》（昆自然资规联〔2024〕22号）精神，通过森林草原湿地荒漠化普查工作初步测算需要经费约36万元。目前，中央财政普查补助资金17.7324万元已到位，还缺口资金18.2676万元，2025年安排10万元。</t>
  </si>
  <si>
    <t>2024年林草湿荒普查项目完成率</t>
  </si>
  <si>
    <t>2024年林草湿荒普查项目实施生态效益（明显）</t>
  </si>
  <si>
    <t>社会满意度</t>
  </si>
  <si>
    <t>社会满意度调查</t>
  </si>
  <si>
    <t>2025年森林防火及应急救援工资270万元（4500元/月/人，50人），含队员工资、保险；业务经费30万元（500元/人，50人），含伙食补助，服装费，水电费，养车费等扑火队业务工作经费。</t>
  </si>
  <si>
    <t>养队人数</t>
  </si>
  <si>
    <t>30</t>
  </si>
  <si>
    <t>人</t>
  </si>
  <si>
    <t>不打标10%，扣0.3分，扣上限5分。</t>
  </si>
  <si>
    <t>森林火灾次数（每10万公顷）</t>
  </si>
  <si>
    <t>6.5</t>
  </si>
  <si>
    <t>次</t>
  </si>
  <si>
    <t>每超过0.5次，扣0.5分，扣分不超过10分。</t>
  </si>
  <si>
    <t>资金支出时限</t>
  </si>
  <si>
    <t>森林防火是否具有可持续发展意义（是/否）</t>
  </si>
  <si>
    <t>公益类服务项目，此项不扣分。</t>
  </si>
  <si>
    <t>扑火队员满意度调查</t>
  </si>
  <si>
    <t>不达指标每5%扣1分，扣分限定在5分以内。</t>
  </si>
  <si>
    <t xml:space="preserve">昆财农〔2023〕205号，中央森林管护守山房建设三个，项目已经竣工。中央财政林业草原生态保护恢复资金
</t>
  </si>
  <si>
    <t>项目资金完成拨付</t>
  </si>
  <si>
    <t>60</t>
  </si>
  <si>
    <t>是否具有生态效益</t>
  </si>
  <si>
    <t>昆财农〔2023〕61号，1万元</t>
  </si>
  <si>
    <t>完成项目补助资金支付</t>
  </si>
  <si>
    <t>1.00</t>
  </si>
  <si>
    <t>生态治理是否具有效益</t>
  </si>
  <si>
    <t>2025年森林火灾保险专项资金193850元，森林火灾保险包含公益林和商品林，其中：公益林项目资金中央、省、市、县各级按比例配套，配套比例为：50%：25%：15%：10%；商品林项目资金中央、省、市、县、农户各级按比例配套，配套比例为：30%：32.5%：13.5%：9%：15%。</t>
  </si>
  <si>
    <t>521667.2</t>
  </si>
  <si>
    <t>森林火灾保险县级配套专项资金21000元</t>
  </si>
  <si>
    <t>绝对免费额</t>
  </si>
  <si>
    <t>商品林部分，个人承担15%，单位承担85%；公益林部分单位承担100%。此项不扣分，如果个人不参保，单位不能提供补助，由个人自愿申请购买，单位才承保。</t>
  </si>
  <si>
    <t>21000</t>
  </si>
  <si>
    <t>森林火灾保险21000元</t>
  </si>
  <si>
    <t>森林火灾保险是否具有生态效益（是/否）</t>
  </si>
  <si>
    <t>承保理赔公示率</t>
  </si>
  <si>
    <t>公式达标，得10分，不达标，酌情扣3-5分</t>
  </si>
  <si>
    <t>昆财农〔2024〕56号昆明市财政局昆明市林业和草原局关于下达林业产业发展支撑项目补助资金的通知，补助资金50万元，2023年已经支付35万元，2024-2025年完成支付15万元。</t>
  </si>
  <si>
    <t>油橄榄高产高效示范基地</t>
  </si>
  <si>
    <t>500</t>
  </si>
  <si>
    <t>每达不到10%扣0.5分，扣分上限5分。</t>
  </si>
  <si>
    <t>当年任务完成率</t>
  </si>
  <si>
    <t>特色经济林果产业发展质量</t>
  </si>
  <si>
    <t>显著提升</t>
  </si>
  <si>
    <t>此项最高扣分酌情扣1-2分</t>
  </si>
  <si>
    <t>林农和社会公众满意度</t>
  </si>
  <si>
    <t>项目总投资90万元：已支付自然保护地规划技术服务费13.8万元，嵩明县新一轮林地保护利用规划技术服务费22.2万元。</t>
  </si>
  <si>
    <t>完成规划编制数</t>
  </si>
  <si>
    <t>个</t>
  </si>
  <si>
    <t>林地保护利用规划1个，自然保护地整合优化预案编制1个。</t>
  </si>
  <si>
    <t>完成林地利用规划和自然保护地整合优化预案编制</t>
  </si>
  <si>
    <t>2022年1月1日--2023年12月31日，完成林地保护利用规划1个，自然保护地整合优化预案编制1个。</t>
  </si>
  <si>
    <t>2024年1月1日--2025年12月31日</t>
  </si>
  <si>
    <t>是优化林地结构、提高林地利用效益、实现林地科学管理和落实林地用途管制的重要依据，是实现全国林地保。护利用规划所确定的目标和任务的根本保障。</t>
  </si>
  <si>
    <t>社会效益</t>
  </si>
  <si>
    <t>是否有一定的社会效益</t>
  </si>
  <si>
    <t>项目实施后对促进资源保护、改善自然生态环境、维护生态平衡</t>
  </si>
  <si>
    <t>项目实施后对促进资源保护、改善自然生态环境、维护生态平衡。</t>
  </si>
  <si>
    <t>严格保护，科学经营，持续利用</t>
  </si>
  <si>
    <t>坚持节约资源，保护生态，科学经营，持续利用。</t>
  </si>
  <si>
    <t>社会大众对生态环境的认可</t>
  </si>
  <si>
    <t>空气质量，生态环境。</t>
  </si>
  <si>
    <t>昆明市财政局 昆明市林业和草原局关于下达2022年中央财政林草专项转移支付直达资金的资金的通知：全省林草湿生态系统外来入侵物种普查和林草种质资源普查 （2130207森林资源管理）25万元,余尾款未支4.8万元。</t>
  </si>
  <si>
    <t>资金兑付率</t>
  </si>
  <si>
    <t>项目实施完成年限</t>
  </si>
  <si>
    <t>森林生态系统生态效益发挥</t>
  </si>
  <si>
    <t>森林生态系统功能改善可持续影响</t>
  </si>
  <si>
    <t>林区职工、周边群众满意度（%）</t>
  </si>
  <si>
    <t>2024年纳入预算2,000,000元。</t>
  </si>
  <si>
    <t>2023年度生态工程建设项目资金700000元</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</si>
  <si>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</si>
  <si>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</si>
  <si>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</si>
  <si>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</si>
  <si>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</si>
  <si>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</si>
  <si>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</si>
  <si>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</si>
  <si>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</si>
  <si>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</si>
  <si>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</si>
  <si>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</si>
  <si>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</si>
  <si>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</si>
  <si>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</si>
  <si>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 xml:space="preserve"> 车辆加油、添加燃料服务</t>
  </si>
  <si>
    <t>车辆加油、添加燃料服务</t>
  </si>
  <si>
    <t>升</t>
  </si>
  <si>
    <t>车辆维修和保养服务</t>
  </si>
  <si>
    <t>机动车保险服务</t>
  </si>
  <si>
    <t>类</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</si>
  <si>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</si>
  <si>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</si>
  <si>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</si>
  <si>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</si>
  <si>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</si>
  <si>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</si>
  <si>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</si>
  <si>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</si>
  <si>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</si>
  <si>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</si>
  <si>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公务车辆维修保养服务</t>
  </si>
  <si>
    <t>B1101 维修保养服务</t>
  </si>
  <si>
    <t>B 政府履职辅助性服务</t>
  </si>
  <si>
    <t>B1103 安全服务</t>
  </si>
  <si>
    <t>公务用车保险服务</t>
  </si>
  <si>
    <t>公务用车燃料加油服务</t>
  </si>
  <si>
    <t>B1107 其他适合通过市场化方式提供的后勤服务</t>
  </si>
  <si>
    <t>预算09-1表</t>
  </si>
  <si>
    <t>单位名称（项目）</t>
  </si>
  <si>
    <t>地区</t>
  </si>
  <si>
    <t>杨林经开区</t>
  </si>
  <si>
    <t>备注：嵩明县林业和草原局2025年无对下转移支付支出，故本表为空表。</t>
  </si>
  <si>
    <t>预算09-2表</t>
  </si>
  <si>
    <t>预算10表</t>
  </si>
  <si>
    <t>资产类别</t>
  </si>
  <si>
    <t>资产分类代码.名称</t>
  </si>
  <si>
    <t>资产名称</t>
  </si>
  <si>
    <t>计量单位</t>
  </si>
  <si>
    <t>财政部门批复数（元）</t>
  </si>
  <si>
    <t>单价</t>
  </si>
  <si>
    <t>备注：嵩明县林业和草原局无2025年无新增资产配置预算支出，故本表为空表。</t>
  </si>
  <si>
    <t>预算11表</t>
  </si>
  <si>
    <t>上级补助</t>
  </si>
  <si>
    <t>备注：嵩明县林业和草原局2025年无上级转移支付补助项目支出，故本表为空表。</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</si>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</sst>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theme="1"/>
      <name val="宋体"/>
      <charset val="134"/>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xf numFmtId="0" fontId="35" fillId="0" borderId="0">
      <alignment vertical="top"/>
      <protection locked="0"/>
    </xf>
    <xf numFmtId="0" fontId="36" fillId="0" borderId="0">
      <alignment vertical="center"/>
    </xf>
    <xf numFmtId="0" fontId="37" fillId="0" borderId="0"/>
  </cellStyleXfs>
  <cellXfs count="23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57" applyFont="1" applyFill="1" applyBorder="1" applyAlignment="1" applyProtection="1"/>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7"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0" fillId="0" borderId="0" xfId="0" applyAlignment="1">
      <alignment wrapText="1"/>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0" fillId="0" borderId="0" xfId="0" applyFill="1"/>
    <xf numFmtId="0" fontId="1" fillId="0" borderId="0" xfId="0" applyFont="1" applyFill="1" applyAlignment="1">
      <alignment vertical="top"/>
    </xf>
    <xf numFmtId="49" fontId="1" fillId="0" borderId="0" xfId="0" applyNumberFormat="1" applyFont="1" applyFill="1"/>
    <xf numFmtId="0" fontId="3" fillId="0" borderId="0" xfId="0" applyFont="1" applyFill="1" applyAlignment="1">
      <alignment horizontal="center" vertical="center"/>
    </xf>
    <xf numFmtId="0" fontId="2" fillId="0" borderId="0" xfId="0" applyFont="1" applyFill="1" applyAlignment="1" applyProtection="1">
      <alignment horizontal="left" vertical="center"/>
      <protection locked="0"/>
    </xf>
    <xf numFmtId="0" fontId="4" fillId="0" borderId="0" xfId="0" applyFont="1" applyFill="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2" fillId="0" borderId="7" xfId="0"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4" fillId="0" borderId="0" xfId="0" applyFont="1" applyFill="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0" fontId="4"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176" fontId="5" fillId="0" borderId="7" xfId="51" applyFont="1" applyFill="1">
      <alignment horizontal="right" vertical="center"/>
    </xf>
    <xf numFmtId="176" fontId="5" fillId="0" borderId="7" xfId="0" applyNumberFormat="1" applyFont="1" applyFill="1" applyBorder="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right"/>
    </xf>
    <xf numFmtId="0" fontId="1" fillId="0" borderId="0" xfId="0" applyFont="1" applyAlignment="1">
      <alignment vertical="top"/>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0" fontId="2" fillId="0" borderId="0" xfId="0" applyFont="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7" xfId="0" applyNumberFormat="1" applyFont="1" applyBorder="1" applyAlignment="1">
      <alignment horizontal="center" vertical="center"/>
    </xf>
    <xf numFmtId="0" fontId="4" fillId="0" borderId="11" xfId="0" applyFont="1" applyBorder="1" applyAlignment="1">
      <alignment horizontal="center" vertical="center"/>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0" fillId="0" borderId="0" xfId="0" applyFill="1" applyAlignment="1">
      <alignment wrapText="1"/>
    </xf>
    <xf numFmtId="0" fontId="1" fillId="0" borderId="0" xfId="0" applyFont="1" applyFill="1" applyAlignment="1" applyProtection="1">
      <alignment horizontal="right" vertical="center" wrapText="1"/>
      <protection locked="0"/>
    </xf>
    <xf numFmtId="0" fontId="8" fillId="0"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13" fillId="0" borderId="1" xfId="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1" xfId="0" applyFont="1" applyFill="1" applyBorder="1" applyAlignment="1">
      <alignment horizontal="right" vertical="center" wrapText="1"/>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wrapText="1"/>
      <protection locked="0"/>
    </xf>
    <xf numFmtId="0" fontId="2" fillId="0" borderId="7" xfId="0" applyFont="1" applyBorder="1" applyAlignment="1" applyProtection="1">
      <alignment vertical="center"/>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3 2" xfId="58"/>
    <cellStyle name="常规 2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E0FAE6"/>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selection activeCell="C16" sqref="C16"/>
    </sheetView>
  </sheetViews>
  <sheetFormatPr defaultColWidth="8.575" defaultRowHeight="12.75" customHeight="1" outlineLevelCol="3"/>
  <cols>
    <col min="1" max="4" width="41" customWidth="1"/>
  </cols>
  <sheetData>
    <row r="1" ht="15" customHeight="1" spans="1:4">
      <c r="A1" s="46"/>
      <c r="B1" s="46"/>
      <c r="C1" s="46"/>
      <c r="D1" s="64" t="s">
        <v>0</v>
      </c>
    </row>
    <row r="2" ht="41.25" customHeight="1" spans="1:1">
      <c r="A2" s="41" t="str">
        <f>"2025"&amp;"年部门财务收支预算总表"</f>
        <v>2025年部门财务收支预算总表</v>
      </c>
    </row>
    <row r="3" ht="17.25" customHeight="1" spans="1:4">
      <c r="A3" s="44" t="str">
        <f>"单位名称："&amp;"嵩明县林业和草原局"</f>
        <v>单位名称：嵩明县林业和草原局</v>
      </c>
      <c r="B3" s="195"/>
      <c r="D3" s="188" t="s">
        <v>1</v>
      </c>
    </row>
    <row r="4" ht="23.25" customHeight="1" spans="1:4">
      <c r="A4" s="196" t="s">
        <v>2</v>
      </c>
      <c r="B4" s="197"/>
      <c r="C4" s="196" t="s">
        <v>3</v>
      </c>
      <c r="D4" s="197"/>
    </row>
    <row r="5" ht="24" customHeight="1" spans="1:4">
      <c r="A5" s="196" t="s">
        <v>4</v>
      </c>
      <c r="B5" s="196" t="s">
        <v>5</v>
      </c>
      <c r="C5" s="196" t="s">
        <v>6</v>
      </c>
      <c r="D5" s="196" t="s">
        <v>5</v>
      </c>
    </row>
    <row r="6" ht="17.25" customHeight="1" spans="1:4">
      <c r="A6" s="198" t="s">
        <v>7</v>
      </c>
      <c r="B6" s="78">
        <v>13012598</v>
      </c>
      <c r="C6" s="198" t="s">
        <v>8</v>
      </c>
      <c r="D6" s="78"/>
    </row>
    <row r="7" ht="17.25" customHeight="1" spans="1:4">
      <c r="A7" s="198" t="s">
        <v>9</v>
      </c>
      <c r="B7" s="78">
        <v>2080341</v>
      </c>
      <c r="C7" s="198" t="s">
        <v>10</v>
      </c>
      <c r="D7" s="78"/>
    </row>
    <row r="8" ht="17.25" customHeight="1" spans="1:4">
      <c r="A8" s="198" t="s">
        <v>11</v>
      </c>
      <c r="B8" s="78"/>
      <c r="C8" s="237" t="s">
        <v>12</v>
      </c>
      <c r="D8" s="78"/>
    </row>
    <row r="9" ht="17.25" customHeight="1" spans="1:4">
      <c r="A9" s="198" t="s">
        <v>13</v>
      </c>
      <c r="B9" s="78"/>
      <c r="C9" s="237" t="s">
        <v>14</v>
      </c>
      <c r="D9" s="78"/>
    </row>
    <row r="10" ht="17.25" customHeight="1" spans="1:4">
      <c r="A10" s="198" t="s">
        <v>15</v>
      </c>
      <c r="B10" s="78">
        <v>579075.17</v>
      </c>
      <c r="C10" s="237" t="s">
        <v>16</v>
      </c>
      <c r="D10" s="78"/>
    </row>
    <row r="11" ht="17.25" customHeight="1" spans="1:4">
      <c r="A11" s="198" t="s">
        <v>17</v>
      </c>
      <c r="B11" s="78"/>
      <c r="C11" s="237" t="s">
        <v>18</v>
      </c>
      <c r="D11" s="78"/>
    </row>
    <row r="12" ht="17.25" customHeight="1" spans="1:4">
      <c r="A12" s="198" t="s">
        <v>19</v>
      </c>
      <c r="B12" s="78"/>
      <c r="C12" s="31" t="s">
        <v>20</v>
      </c>
      <c r="D12" s="78"/>
    </row>
    <row r="13" ht="17.25" customHeight="1" spans="1:4">
      <c r="A13" s="198" t="s">
        <v>21</v>
      </c>
      <c r="B13" s="78"/>
      <c r="C13" s="31" t="s">
        <v>22</v>
      </c>
      <c r="D13" s="78">
        <v>1747185.09</v>
      </c>
    </row>
    <row r="14" ht="17.25" customHeight="1" spans="1:4">
      <c r="A14" s="198" t="s">
        <v>23</v>
      </c>
      <c r="B14" s="78"/>
      <c r="C14" s="31" t="s">
        <v>24</v>
      </c>
      <c r="D14" s="78">
        <v>688475.27</v>
      </c>
    </row>
    <row r="15" ht="17.25" customHeight="1" spans="1:4">
      <c r="A15" s="198" t="s">
        <v>25</v>
      </c>
      <c r="B15" s="107">
        <v>579075.17</v>
      </c>
      <c r="C15" s="31" t="s">
        <v>26</v>
      </c>
      <c r="D15" s="78"/>
    </row>
    <row r="16" ht="17.25" customHeight="1" spans="1:4">
      <c r="A16" s="176"/>
      <c r="B16" s="78"/>
      <c r="C16" s="31" t="s">
        <v>27</v>
      </c>
      <c r="D16" s="78">
        <v>2080341</v>
      </c>
    </row>
    <row r="17" ht="18" customHeight="1" spans="1:4">
      <c r="A17" s="199"/>
      <c r="B17" s="78"/>
      <c r="C17" s="31" t="s">
        <v>28</v>
      </c>
      <c r="D17" s="78">
        <v>10499502.17</v>
      </c>
    </row>
    <row r="18" ht="18" customHeight="1" spans="1:4">
      <c r="A18" s="199"/>
      <c r="B18" s="78"/>
      <c r="C18" s="31" t="s">
        <v>29</v>
      </c>
      <c r="D18" s="78"/>
    </row>
    <row r="19" ht="18" customHeight="1" spans="1:4">
      <c r="A19" s="199"/>
      <c r="B19" s="78"/>
      <c r="C19" s="31" t="s">
        <v>30</v>
      </c>
      <c r="D19" s="78"/>
    </row>
    <row r="20" ht="18" customHeight="1" spans="1:4">
      <c r="A20" s="199"/>
      <c r="B20" s="78"/>
      <c r="C20" s="31" t="s">
        <v>31</v>
      </c>
      <c r="D20" s="78"/>
    </row>
    <row r="21" ht="18" customHeight="1" spans="1:4">
      <c r="A21" s="199"/>
      <c r="B21" s="78"/>
      <c r="C21" s="31" t="s">
        <v>32</v>
      </c>
      <c r="D21" s="78"/>
    </row>
    <row r="22" ht="18" customHeight="1" spans="1:4">
      <c r="A22" s="199"/>
      <c r="B22" s="78"/>
      <c r="C22" s="31" t="s">
        <v>33</v>
      </c>
      <c r="D22" s="78"/>
    </row>
    <row r="23" ht="18" customHeight="1" spans="1:4">
      <c r="A23" s="199"/>
      <c r="B23" s="78"/>
      <c r="C23" s="31" t="s">
        <v>34</v>
      </c>
      <c r="D23" s="78"/>
    </row>
    <row r="24" ht="18" customHeight="1" spans="1:4">
      <c r="A24" s="199"/>
      <c r="B24" s="78"/>
      <c r="C24" s="31" t="s">
        <v>35</v>
      </c>
      <c r="D24" s="78">
        <v>656510.64</v>
      </c>
    </row>
    <row r="25" ht="18" customHeight="1" spans="1:4">
      <c r="A25" s="199"/>
      <c r="B25" s="78"/>
      <c r="C25" s="31" t="s">
        <v>36</v>
      </c>
      <c r="D25" s="78"/>
    </row>
    <row r="26" ht="18" customHeight="1" spans="1:4">
      <c r="A26" s="199"/>
      <c r="B26" s="78"/>
      <c r="C26" s="176" t="s">
        <v>37</v>
      </c>
      <c r="D26" s="78"/>
    </row>
    <row r="27" ht="18" customHeight="1" spans="1:4">
      <c r="A27" s="199"/>
      <c r="B27" s="78"/>
      <c r="C27" s="31" t="s">
        <v>38</v>
      </c>
      <c r="D27" s="78"/>
    </row>
    <row r="28" ht="18" customHeight="1" spans="1:4">
      <c r="A28" s="199"/>
      <c r="B28" s="78"/>
      <c r="C28" s="31" t="s">
        <v>39</v>
      </c>
      <c r="D28" s="78"/>
    </row>
    <row r="29" ht="18" customHeight="1" spans="1:4">
      <c r="A29" s="199"/>
      <c r="B29" s="78"/>
      <c r="C29" s="176" t="s">
        <v>40</v>
      </c>
      <c r="D29" s="78"/>
    </row>
    <row r="30" ht="18" customHeight="1" spans="1:4">
      <c r="A30" s="199"/>
      <c r="B30" s="78"/>
      <c r="C30" s="176" t="s">
        <v>41</v>
      </c>
      <c r="D30" s="78"/>
    </row>
    <row r="31" ht="18" customHeight="1" spans="1:4">
      <c r="A31" s="199"/>
      <c r="B31" s="78"/>
      <c r="C31" s="31" t="s">
        <v>42</v>
      </c>
      <c r="D31" s="78"/>
    </row>
    <row r="32" ht="16.5" customHeight="1" spans="1:4">
      <c r="A32" s="199" t="s">
        <v>43</v>
      </c>
      <c r="B32" s="78">
        <v>15672014.17</v>
      </c>
      <c r="C32" s="199" t="s">
        <v>44</v>
      </c>
      <c r="D32" s="78">
        <v>15672014.17</v>
      </c>
    </row>
    <row r="33" ht="16.5" customHeight="1" spans="1:4">
      <c r="A33" s="176" t="s">
        <v>45</v>
      </c>
      <c r="B33" s="78"/>
      <c r="C33" s="176" t="s">
        <v>46</v>
      </c>
      <c r="D33" s="78"/>
    </row>
    <row r="34" ht="16.5" customHeight="1" spans="1:4">
      <c r="A34" s="31" t="s">
        <v>47</v>
      </c>
      <c r="B34" s="107"/>
      <c r="C34" s="31" t="s">
        <v>47</v>
      </c>
      <c r="D34" s="107"/>
    </row>
    <row r="35" ht="16.5" customHeight="1" spans="1:4">
      <c r="A35" s="31" t="s">
        <v>48</v>
      </c>
      <c r="B35" s="107"/>
      <c r="C35" s="31" t="s">
        <v>49</v>
      </c>
      <c r="D35" s="107"/>
    </row>
    <row r="36" ht="16.5" customHeight="1" spans="1:4">
      <c r="A36" s="200" t="s">
        <v>50</v>
      </c>
      <c r="B36" s="78">
        <v>15672014.17</v>
      </c>
      <c r="C36" s="200" t="s">
        <v>51</v>
      </c>
      <c r="D36" s="78">
        <v>15672014.17</v>
      </c>
    </row>
  </sheetData>
  <mergeCells count="4">
    <mergeCell ref="A2:D2"/>
    <mergeCell ref="A3:B3"/>
    <mergeCell ref="A4:B4"/>
    <mergeCell ref="C4:D4"/>
  </mergeCells>
  <printOptions horizontalCentered="1"/>
  <pageMargins left="0.751388888888889" right="0.751388888888889" top="1" bottom="1" header="0.5" footer="0.5"/>
  <pageSetup paperSize="9" scale="78"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F17" sqref="F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6" width="20.5" customWidth="1"/>
  </cols>
  <sheetData>
    <row r="1" ht="12" customHeight="1" spans="1:6">
      <c r="A1" s="118">
        <v>1</v>
      </c>
      <c r="B1" s="119">
        <v>0</v>
      </c>
      <c r="C1" s="118">
        <v>1</v>
      </c>
      <c r="D1" s="120"/>
      <c r="E1" s="120"/>
      <c r="F1" s="117" t="s">
        <v>556</v>
      </c>
    </row>
    <row r="2" ht="42" customHeight="1" spans="1:6">
      <c r="A2" s="121" t="str">
        <f>"2025"&amp;"年部门政府性基金预算支出预算表"</f>
        <v>2025年部门政府性基金预算支出预算表</v>
      </c>
      <c r="B2" s="121" t="s">
        <v>557</v>
      </c>
      <c r="C2" s="122"/>
      <c r="D2" s="123"/>
      <c r="E2" s="123"/>
      <c r="F2" s="123"/>
    </row>
    <row r="3" ht="13.5" customHeight="1" spans="1:6">
      <c r="A3" s="4" t="str">
        <f>"单位名称："&amp;"嵩明县林业和草原局"</f>
        <v>单位名称：嵩明县林业和草原局</v>
      </c>
      <c r="B3" s="4" t="s">
        <v>558</v>
      </c>
      <c r="C3" s="118"/>
      <c r="D3" s="120"/>
      <c r="E3" s="120"/>
      <c r="F3" s="117" t="s">
        <v>1</v>
      </c>
    </row>
    <row r="4" ht="19.5" customHeight="1" spans="1:6">
      <c r="A4" s="124" t="s">
        <v>215</v>
      </c>
      <c r="B4" s="125" t="s">
        <v>73</v>
      </c>
      <c r="C4" s="124" t="s">
        <v>74</v>
      </c>
      <c r="D4" s="10" t="s">
        <v>559</v>
      </c>
      <c r="E4" s="11"/>
      <c r="F4" s="12"/>
    </row>
    <row r="5" ht="18.75" customHeight="1" spans="1:6">
      <c r="A5" s="126"/>
      <c r="B5" s="127"/>
      <c r="C5" s="126"/>
      <c r="D5" s="15" t="s">
        <v>55</v>
      </c>
      <c r="E5" s="10" t="s">
        <v>76</v>
      </c>
      <c r="F5" s="15" t="s">
        <v>77</v>
      </c>
    </row>
    <row r="6" ht="18.75" customHeight="1" spans="1:6">
      <c r="A6" s="68">
        <v>1</v>
      </c>
      <c r="B6" s="128" t="s">
        <v>84</v>
      </c>
      <c r="C6" s="68">
        <v>3</v>
      </c>
      <c r="D6" s="129">
        <v>4</v>
      </c>
      <c r="E6" s="129">
        <v>5</v>
      </c>
      <c r="F6" s="129">
        <v>6</v>
      </c>
    </row>
    <row r="7" ht="21" customHeight="1" spans="1:6">
      <c r="A7" s="20" t="s">
        <v>70</v>
      </c>
      <c r="B7" s="20"/>
      <c r="C7" s="20"/>
      <c r="D7" s="78">
        <v>2080341</v>
      </c>
      <c r="E7" s="78"/>
      <c r="F7" s="78">
        <v>2080341</v>
      </c>
    </row>
    <row r="8" ht="21" customHeight="1" spans="1:6">
      <c r="A8" s="20"/>
      <c r="B8" s="20" t="s">
        <v>127</v>
      </c>
      <c r="C8" s="20" t="s">
        <v>128</v>
      </c>
      <c r="D8" s="78">
        <v>2080341</v>
      </c>
      <c r="E8" s="78"/>
      <c r="F8" s="78">
        <v>2080341</v>
      </c>
    </row>
    <row r="9" ht="21" customHeight="1" spans="1:6">
      <c r="A9" s="23"/>
      <c r="B9" s="130" t="s">
        <v>129</v>
      </c>
      <c r="C9" s="130" t="s">
        <v>130</v>
      </c>
      <c r="D9" s="78">
        <v>2080341</v>
      </c>
      <c r="E9" s="78"/>
      <c r="F9" s="78">
        <v>2080341</v>
      </c>
    </row>
    <row r="10" ht="21" customHeight="1" spans="1:6">
      <c r="A10" s="23"/>
      <c r="B10" s="131" t="s">
        <v>131</v>
      </c>
      <c r="C10" s="131" t="s">
        <v>132</v>
      </c>
      <c r="D10" s="78">
        <v>2080341</v>
      </c>
      <c r="E10" s="78"/>
      <c r="F10" s="78">
        <v>2080341</v>
      </c>
    </row>
    <row r="11" ht="18.75" customHeight="1" spans="1:6">
      <c r="A11" s="132" t="s">
        <v>205</v>
      </c>
      <c r="B11" s="132" t="s">
        <v>205</v>
      </c>
      <c r="C11" s="133" t="s">
        <v>205</v>
      </c>
      <c r="D11" s="78">
        <v>2080341</v>
      </c>
      <c r="E11" s="78"/>
      <c r="F11" s="78">
        <v>2080341</v>
      </c>
    </row>
  </sheetData>
  <mergeCells count="7">
    <mergeCell ref="A2:F2"/>
    <mergeCell ref="A3:C3"/>
    <mergeCell ref="D4:F4"/>
    <mergeCell ref="A11:C11"/>
    <mergeCell ref="A4:A5"/>
    <mergeCell ref="B4:B5"/>
    <mergeCell ref="C4:C5"/>
  </mergeCells>
  <printOptions horizontalCentered="1"/>
  <pageMargins left="0.751388888888889" right="0.751388888888889" top="1" bottom="1" header="0.5" footer="0.5"/>
  <pageSetup paperSize="9" scale="7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workbookViewId="0">
      <selection activeCell="A15" sqref="A15"/>
    </sheetView>
  </sheetViews>
  <sheetFormatPr defaultColWidth="9.14166666666667" defaultRowHeight="14.25" customHeight="1"/>
  <cols>
    <col min="1" max="1" width="18.25" customWidth="1"/>
    <col min="2" max="2" width="19.125" customWidth="1"/>
    <col min="3" max="3" width="16" customWidth="1"/>
    <col min="4" max="4" width="23.5" customWidth="1"/>
    <col min="5" max="5" width="23" customWidth="1"/>
    <col min="6" max="6" width="5.25" customWidth="1"/>
    <col min="7" max="7" width="6.125" customWidth="1"/>
    <col min="8" max="8" width="13.2833333333333" customWidth="1"/>
    <col min="9" max="9" width="11.625" customWidth="1"/>
    <col min="10" max="10" width="9.875" customWidth="1"/>
    <col min="11" max="12" width="5.875" customWidth="1"/>
    <col min="13" max="13" width="6.875" customWidth="1"/>
    <col min="14" max="18" width="5.875" customWidth="1"/>
    <col min="19" max="19" width="5.5" customWidth="1"/>
  </cols>
  <sheetData>
    <row r="1" ht="15.75" customHeight="1" spans="2:19">
      <c r="B1" s="81"/>
      <c r="C1" s="81"/>
      <c r="R1" s="2"/>
      <c r="S1" s="2" t="s">
        <v>560</v>
      </c>
    </row>
    <row r="2" ht="41.25" customHeight="1" spans="1:19">
      <c r="A2" s="72" t="str">
        <f>"2025"&amp;"年部门政府采购预算表"</f>
        <v>2025年部门政府采购预算表</v>
      </c>
      <c r="B2" s="66"/>
      <c r="C2" s="66"/>
      <c r="D2" s="3"/>
      <c r="E2" s="3"/>
      <c r="F2" s="3"/>
      <c r="G2" s="3"/>
      <c r="H2" s="3"/>
      <c r="I2" s="3"/>
      <c r="J2" s="3"/>
      <c r="K2" s="3"/>
      <c r="L2" s="3"/>
      <c r="M2" s="66"/>
      <c r="N2" s="3"/>
      <c r="O2" s="3"/>
      <c r="P2" s="66"/>
      <c r="Q2" s="3"/>
      <c r="R2" s="66"/>
      <c r="S2" s="66"/>
    </row>
    <row r="3" ht="18.75" customHeight="1" spans="1:19">
      <c r="A3" s="108" t="str">
        <f>"单位名称："&amp;"嵩明县林业和草原局"</f>
        <v>单位名称：嵩明县林业和草原局</v>
      </c>
      <c r="B3" s="83"/>
      <c r="C3" s="83"/>
      <c r="D3" s="6"/>
      <c r="E3" s="6"/>
      <c r="F3" s="6"/>
      <c r="G3" s="6"/>
      <c r="H3" s="6"/>
      <c r="I3" s="6"/>
      <c r="J3" s="6"/>
      <c r="K3" s="6"/>
      <c r="L3" s="6"/>
      <c r="R3" s="7"/>
      <c r="S3" s="117" t="s">
        <v>1</v>
      </c>
    </row>
    <row r="4" s="79" customFormat="1" ht="15.75" customHeight="1" spans="1:19">
      <c r="A4" s="9" t="s">
        <v>214</v>
      </c>
      <c r="B4" s="84" t="s">
        <v>215</v>
      </c>
      <c r="C4" s="84" t="s">
        <v>561</v>
      </c>
      <c r="D4" s="85" t="s">
        <v>562</v>
      </c>
      <c r="E4" s="85" t="s">
        <v>563</v>
      </c>
      <c r="F4" s="85" t="s">
        <v>564</v>
      </c>
      <c r="G4" s="85" t="s">
        <v>565</v>
      </c>
      <c r="H4" s="85" t="s">
        <v>566</v>
      </c>
      <c r="I4" s="99" t="s">
        <v>222</v>
      </c>
      <c r="J4" s="99"/>
      <c r="K4" s="99"/>
      <c r="L4" s="99"/>
      <c r="M4" s="100"/>
      <c r="N4" s="99"/>
      <c r="O4" s="99"/>
      <c r="P4" s="100"/>
      <c r="Q4" s="99"/>
      <c r="R4" s="100"/>
      <c r="S4" s="105"/>
    </row>
    <row r="5" s="79" customFormat="1" ht="17.25" customHeight="1" spans="1:19">
      <c r="A5" s="14"/>
      <c r="B5" s="86"/>
      <c r="C5" s="86"/>
      <c r="D5" s="87"/>
      <c r="E5" s="87"/>
      <c r="F5" s="87"/>
      <c r="G5" s="87"/>
      <c r="H5" s="87"/>
      <c r="I5" s="87" t="s">
        <v>55</v>
      </c>
      <c r="J5" s="87" t="s">
        <v>58</v>
      </c>
      <c r="K5" s="87" t="s">
        <v>567</v>
      </c>
      <c r="L5" s="87" t="s">
        <v>568</v>
      </c>
      <c r="M5" s="86" t="s">
        <v>569</v>
      </c>
      <c r="N5" s="101" t="s">
        <v>570</v>
      </c>
      <c r="O5" s="101"/>
      <c r="P5" s="106"/>
      <c r="Q5" s="101"/>
      <c r="R5" s="106"/>
      <c r="S5" s="88"/>
    </row>
    <row r="6" s="79" customFormat="1" ht="81" customHeight="1" spans="1:19">
      <c r="A6" s="17"/>
      <c r="B6" s="88"/>
      <c r="C6" s="88"/>
      <c r="D6" s="89"/>
      <c r="E6" s="89"/>
      <c r="F6" s="89"/>
      <c r="G6" s="89"/>
      <c r="H6" s="89"/>
      <c r="I6" s="89"/>
      <c r="J6" s="89" t="s">
        <v>57</v>
      </c>
      <c r="K6" s="89"/>
      <c r="L6" s="89"/>
      <c r="M6" s="88"/>
      <c r="N6" s="89" t="s">
        <v>57</v>
      </c>
      <c r="O6" s="89" t="s">
        <v>64</v>
      </c>
      <c r="P6" s="88" t="s">
        <v>65</v>
      </c>
      <c r="Q6" s="89" t="s">
        <v>66</v>
      </c>
      <c r="R6" s="88" t="s">
        <v>67</v>
      </c>
      <c r="S6" s="88" t="s">
        <v>68</v>
      </c>
    </row>
    <row r="7" ht="18" customHeight="1" spans="1:19">
      <c r="A7" s="109">
        <v>1</v>
      </c>
      <c r="B7" s="109" t="s">
        <v>84</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32" customHeight="1" spans="1:19">
      <c r="A8" s="91" t="s">
        <v>70</v>
      </c>
      <c r="B8" s="92" t="s">
        <v>70</v>
      </c>
      <c r="C8" s="92" t="s">
        <v>257</v>
      </c>
      <c r="D8" s="93" t="s">
        <v>571</v>
      </c>
      <c r="E8" s="93" t="s">
        <v>572</v>
      </c>
      <c r="F8" s="93" t="s">
        <v>573</v>
      </c>
      <c r="G8" s="111">
        <v>1250</v>
      </c>
      <c r="H8" s="78">
        <v>30000</v>
      </c>
      <c r="I8" s="78">
        <v>10000</v>
      </c>
      <c r="J8" s="78">
        <v>10000</v>
      </c>
      <c r="K8" s="78"/>
      <c r="L8" s="78"/>
      <c r="M8" s="78"/>
      <c r="N8" s="78"/>
      <c r="O8" s="78"/>
      <c r="P8" s="107"/>
      <c r="Q8" s="107"/>
      <c r="R8" s="78"/>
      <c r="S8" s="78"/>
    </row>
    <row r="9" ht="32" customHeight="1" spans="1:19">
      <c r="A9" s="91" t="s">
        <v>70</v>
      </c>
      <c r="B9" s="92" t="s">
        <v>70</v>
      </c>
      <c r="C9" s="92" t="s">
        <v>257</v>
      </c>
      <c r="D9" s="93" t="s">
        <v>574</v>
      </c>
      <c r="E9" s="93" t="s">
        <v>574</v>
      </c>
      <c r="F9" s="93" t="s">
        <v>498</v>
      </c>
      <c r="G9" s="111">
        <v>5</v>
      </c>
      <c r="H9" s="78">
        <v>17800</v>
      </c>
      <c r="I9" s="78">
        <v>5800</v>
      </c>
      <c r="J9" s="78">
        <v>5800</v>
      </c>
      <c r="K9" s="78"/>
      <c r="L9" s="78"/>
      <c r="M9" s="78"/>
      <c r="N9" s="78"/>
      <c r="O9" s="78"/>
      <c r="P9" s="107"/>
      <c r="Q9" s="107"/>
      <c r="R9" s="78"/>
      <c r="S9" s="78"/>
    </row>
    <row r="10" ht="32" customHeight="1" spans="1:19">
      <c r="A10" s="91" t="s">
        <v>70</v>
      </c>
      <c r="B10" s="92" t="s">
        <v>70</v>
      </c>
      <c r="C10" s="92" t="s">
        <v>257</v>
      </c>
      <c r="D10" s="93" t="s">
        <v>575</v>
      </c>
      <c r="E10" s="93" t="s">
        <v>575</v>
      </c>
      <c r="F10" s="93" t="s">
        <v>576</v>
      </c>
      <c r="G10" s="111">
        <v>2</v>
      </c>
      <c r="H10" s="78">
        <v>12600</v>
      </c>
      <c r="I10" s="78">
        <v>4200</v>
      </c>
      <c r="J10" s="78">
        <v>4200</v>
      </c>
      <c r="K10" s="78"/>
      <c r="L10" s="78"/>
      <c r="M10" s="78"/>
      <c r="N10" s="78"/>
      <c r="O10" s="78"/>
      <c r="P10" s="107"/>
      <c r="Q10" s="107"/>
      <c r="R10" s="78"/>
      <c r="S10" s="78"/>
    </row>
    <row r="11" ht="32" customHeight="1" spans="1:19">
      <c r="A11" s="91" t="s">
        <v>70</v>
      </c>
      <c r="B11" s="92" t="s">
        <v>70</v>
      </c>
      <c r="C11" s="92" t="s">
        <v>265</v>
      </c>
      <c r="D11" s="93" t="s">
        <v>577</v>
      </c>
      <c r="E11" s="93" t="s">
        <v>577</v>
      </c>
      <c r="F11" s="93" t="s">
        <v>578</v>
      </c>
      <c r="G11" s="111">
        <v>50</v>
      </c>
      <c r="H11" s="78">
        <v>19500</v>
      </c>
      <c r="I11" s="78">
        <v>6500</v>
      </c>
      <c r="J11" s="78">
        <v>6500</v>
      </c>
      <c r="K11" s="78"/>
      <c r="L11" s="78"/>
      <c r="M11" s="78"/>
      <c r="N11" s="78"/>
      <c r="O11" s="78"/>
      <c r="P11" s="107"/>
      <c r="Q11" s="107"/>
      <c r="R11" s="78"/>
      <c r="S11" s="78"/>
    </row>
    <row r="12" ht="21" customHeight="1" spans="1:19">
      <c r="A12" s="94" t="s">
        <v>205</v>
      </c>
      <c r="B12" s="95"/>
      <c r="C12" s="95"/>
      <c r="D12" s="96"/>
      <c r="E12" s="96"/>
      <c r="F12" s="96"/>
      <c r="G12" s="112"/>
      <c r="H12" s="78">
        <v>79900</v>
      </c>
      <c r="I12" s="78">
        <v>26500</v>
      </c>
      <c r="J12" s="78">
        <v>26500</v>
      </c>
      <c r="K12" s="78"/>
      <c r="L12" s="78"/>
      <c r="M12" s="78"/>
      <c r="N12" s="78"/>
      <c r="O12" s="78"/>
      <c r="P12" s="107"/>
      <c r="Q12" s="107"/>
      <c r="R12" s="78"/>
      <c r="S12" s="78"/>
    </row>
    <row r="13" ht="21" customHeight="1" spans="1:19">
      <c r="A13" s="113" t="s">
        <v>579</v>
      </c>
      <c r="B13" s="114"/>
      <c r="C13" s="114"/>
      <c r="D13" s="113"/>
      <c r="E13" s="113"/>
      <c r="F13" s="113"/>
      <c r="G13" s="115"/>
      <c r="H13" s="116"/>
      <c r="I13" s="116"/>
      <c r="J13" s="116"/>
      <c r="K13" s="116"/>
      <c r="L13" s="116"/>
      <c r="M13" s="116"/>
      <c r="N13" s="116"/>
      <c r="O13" s="116"/>
      <c r="P13" s="116"/>
      <c r="Q13" s="116"/>
      <c r="R13" s="116"/>
      <c r="S13" s="116"/>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1388888888889" right="0.751388888888889" top="1" bottom="1" header="0.5" footer="0.5"/>
  <pageSetup paperSize="9" scale="6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selection activeCell="I15" sqref="I15"/>
    </sheetView>
  </sheetViews>
  <sheetFormatPr defaultColWidth="9.14166666666667" defaultRowHeight="14.25" customHeight="1"/>
  <cols>
    <col min="1" max="1" width="19.75" customWidth="1"/>
    <col min="2" max="2" width="19.375" customWidth="1"/>
    <col min="3" max="3" width="19.25" customWidth="1"/>
    <col min="4" max="4" width="18.25" customWidth="1"/>
    <col min="5" max="5" width="36.5" customWidth="1"/>
    <col min="6" max="6" width="10.625" customWidth="1"/>
    <col min="7" max="7" width="19.25" customWidth="1"/>
    <col min="8" max="9" width="15.25" customWidth="1"/>
    <col min="10" max="10" width="10.875" customWidth="1"/>
    <col min="11" max="11" width="10.5" customWidth="1"/>
    <col min="12" max="19" width="6.625" customWidth="1"/>
    <col min="20" max="20" width="8.25" customWidth="1"/>
  </cols>
  <sheetData>
    <row r="1" ht="16.5" customHeight="1" spans="1:20">
      <c r="A1" s="80"/>
      <c r="B1" s="81"/>
      <c r="C1" s="81"/>
      <c r="D1" s="81"/>
      <c r="E1" s="81"/>
      <c r="F1" s="81"/>
      <c r="G1" s="81"/>
      <c r="H1" s="80"/>
      <c r="I1" s="80"/>
      <c r="J1" s="80"/>
      <c r="K1" s="80"/>
      <c r="L1" s="80"/>
      <c r="M1" s="80"/>
      <c r="N1" s="97"/>
      <c r="O1" s="80"/>
      <c r="P1" s="80"/>
      <c r="Q1" s="81"/>
      <c r="R1" s="80"/>
      <c r="S1" s="103"/>
      <c r="T1" s="103" t="s">
        <v>580</v>
      </c>
    </row>
    <row r="2" ht="41.25" customHeight="1" spans="1:20">
      <c r="A2" s="72" t="str">
        <f>"2025"&amp;"年部门政府购买服务预算表"</f>
        <v>2025年部门政府购买服务预算表</v>
      </c>
      <c r="B2" s="66"/>
      <c r="C2" s="66"/>
      <c r="D2" s="66"/>
      <c r="E2" s="66"/>
      <c r="F2" s="66"/>
      <c r="G2" s="66"/>
      <c r="H2" s="82"/>
      <c r="I2" s="82"/>
      <c r="J2" s="82"/>
      <c r="K2" s="82"/>
      <c r="L2" s="82"/>
      <c r="M2" s="82"/>
      <c r="N2" s="98"/>
      <c r="O2" s="82"/>
      <c r="P2" s="82"/>
      <c r="Q2" s="66"/>
      <c r="R2" s="82"/>
      <c r="S2" s="98"/>
      <c r="T2" s="66"/>
    </row>
    <row r="3" ht="22.5" customHeight="1" spans="1:20">
      <c r="A3" s="73" t="str">
        <f>"单位名称："&amp;"嵩明县林业和草原局"</f>
        <v>单位名称：嵩明县林业和草原局</v>
      </c>
      <c r="B3" s="83"/>
      <c r="C3" s="83"/>
      <c r="D3" s="83"/>
      <c r="E3" s="83"/>
      <c r="F3" s="83"/>
      <c r="G3" s="83"/>
      <c r="H3" s="74"/>
      <c r="I3" s="74"/>
      <c r="J3" s="74"/>
      <c r="K3" s="74"/>
      <c r="L3" s="74"/>
      <c r="M3" s="74"/>
      <c r="N3" s="97"/>
      <c r="O3" s="80"/>
      <c r="P3" s="80"/>
      <c r="Q3" s="81"/>
      <c r="R3" s="80"/>
      <c r="S3" s="104"/>
      <c r="T3" s="103" t="s">
        <v>1</v>
      </c>
    </row>
    <row r="4" s="79" customFormat="1" ht="24" customHeight="1" spans="1:20">
      <c r="A4" s="9" t="s">
        <v>214</v>
      </c>
      <c r="B4" s="84" t="s">
        <v>215</v>
      </c>
      <c r="C4" s="84" t="s">
        <v>561</v>
      </c>
      <c r="D4" s="84" t="s">
        <v>581</v>
      </c>
      <c r="E4" s="84" t="s">
        <v>582</v>
      </c>
      <c r="F4" s="84" t="s">
        <v>583</v>
      </c>
      <c r="G4" s="84" t="s">
        <v>584</v>
      </c>
      <c r="H4" s="85" t="s">
        <v>585</v>
      </c>
      <c r="I4" s="85" t="s">
        <v>586</v>
      </c>
      <c r="J4" s="99" t="s">
        <v>222</v>
      </c>
      <c r="K4" s="99"/>
      <c r="L4" s="99"/>
      <c r="M4" s="99"/>
      <c r="N4" s="100"/>
      <c r="O4" s="99"/>
      <c r="P4" s="99"/>
      <c r="Q4" s="100"/>
      <c r="R4" s="99"/>
      <c r="S4" s="100"/>
      <c r="T4" s="105"/>
    </row>
    <row r="5" s="79" customFormat="1" ht="24" customHeight="1" spans="1:20">
      <c r="A5" s="14"/>
      <c r="B5" s="86"/>
      <c r="C5" s="86"/>
      <c r="D5" s="86"/>
      <c r="E5" s="86"/>
      <c r="F5" s="86"/>
      <c r="G5" s="86"/>
      <c r="H5" s="87"/>
      <c r="I5" s="87"/>
      <c r="J5" s="87" t="s">
        <v>55</v>
      </c>
      <c r="K5" s="87" t="s">
        <v>58</v>
      </c>
      <c r="L5" s="87" t="s">
        <v>567</v>
      </c>
      <c r="M5" s="87" t="s">
        <v>568</v>
      </c>
      <c r="N5" s="86" t="s">
        <v>569</v>
      </c>
      <c r="O5" s="101" t="s">
        <v>570</v>
      </c>
      <c r="P5" s="101"/>
      <c r="Q5" s="106"/>
      <c r="R5" s="101"/>
      <c r="S5" s="106"/>
      <c r="T5" s="88"/>
    </row>
    <row r="6" s="79" customFormat="1" ht="54" customHeight="1" spans="1:20">
      <c r="A6" s="17"/>
      <c r="B6" s="88"/>
      <c r="C6" s="88"/>
      <c r="D6" s="88"/>
      <c r="E6" s="88"/>
      <c r="F6" s="88"/>
      <c r="G6" s="88"/>
      <c r="H6" s="89"/>
      <c r="I6" s="89"/>
      <c r="J6" s="89"/>
      <c r="K6" s="89" t="s">
        <v>57</v>
      </c>
      <c r="L6" s="89"/>
      <c r="M6" s="89"/>
      <c r="N6" s="88"/>
      <c r="O6" s="89" t="s">
        <v>57</v>
      </c>
      <c r="P6" s="89" t="s">
        <v>64</v>
      </c>
      <c r="Q6" s="88" t="s">
        <v>65</v>
      </c>
      <c r="R6" s="89" t="s">
        <v>66</v>
      </c>
      <c r="S6" s="88" t="s">
        <v>67</v>
      </c>
      <c r="T6" s="88" t="s">
        <v>68</v>
      </c>
    </row>
    <row r="7" ht="17.25" customHeight="1" spans="1:20">
      <c r="A7" s="18">
        <v>1</v>
      </c>
      <c r="B7" s="90">
        <v>2</v>
      </c>
      <c r="C7" s="18">
        <v>3</v>
      </c>
      <c r="D7" s="18">
        <v>4</v>
      </c>
      <c r="E7" s="90">
        <v>5</v>
      </c>
      <c r="F7" s="18">
        <v>6</v>
      </c>
      <c r="G7" s="18">
        <v>7</v>
      </c>
      <c r="H7" s="90">
        <v>8</v>
      </c>
      <c r="I7" s="18">
        <v>9</v>
      </c>
      <c r="J7" s="18">
        <v>10</v>
      </c>
      <c r="K7" s="90">
        <v>11</v>
      </c>
      <c r="L7" s="18">
        <v>12</v>
      </c>
      <c r="M7" s="18">
        <v>13</v>
      </c>
      <c r="N7" s="90">
        <v>14</v>
      </c>
      <c r="O7" s="18">
        <v>15</v>
      </c>
      <c r="P7" s="18">
        <v>16</v>
      </c>
      <c r="Q7" s="90">
        <v>17</v>
      </c>
      <c r="R7" s="18">
        <v>18</v>
      </c>
      <c r="S7" s="18">
        <v>19</v>
      </c>
      <c r="T7" s="18">
        <v>20</v>
      </c>
    </row>
    <row r="8" ht="39" customHeight="1" spans="1:20">
      <c r="A8" s="91" t="s">
        <v>70</v>
      </c>
      <c r="B8" s="92" t="s">
        <v>70</v>
      </c>
      <c r="C8" s="92" t="s">
        <v>257</v>
      </c>
      <c r="D8" s="92" t="s">
        <v>587</v>
      </c>
      <c r="E8" s="92" t="s">
        <v>588</v>
      </c>
      <c r="F8" s="92" t="s">
        <v>76</v>
      </c>
      <c r="G8" s="92" t="s">
        <v>589</v>
      </c>
      <c r="H8" s="93" t="s">
        <v>134</v>
      </c>
      <c r="I8" s="93" t="s">
        <v>587</v>
      </c>
      <c r="J8" s="78">
        <v>5800</v>
      </c>
      <c r="K8" s="78">
        <v>5800</v>
      </c>
      <c r="L8" s="78"/>
      <c r="M8" s="78"/>
      <c r="N8" s="78"/>
      <c r="O8" s="78"/>
      <c r="P8" s="78"/>
      <c r="Q8" s="107"/>
      <c r="R8" s="107"/>
      <c r="S8" s="78"/>
      <c r="T8" s="78"/>
    </row>
    <row r="9" ht="39" customHeight="1" spans="1:20">
      <c r="A9" s="91" t="s">
        <v>70</v>
      </c>
      <c r="B9" s="92" t="s">
        <v>70</v>
      </c>
      <c r="C9" s="92" t="s">
        <v>257</v>
      </c>
      <c r="D9" s="92" t="s">
        <v>575</v>
      </c>
      <c r="E9" s="92" t="s">
        <v>590</v>
      </c>
      <c r="F9" s="92" t="s">
        <v>76</v>
      </c>
      <c r="G9" s="92" t="s">
        <v>589</v>
      </c>
      <c r="H9" s="93" t="s">
        <v>134</v>
      </c>
      <c r="I9" s="93" t="s">
        <v>591</v>
      </c>
      <c r="J9" s="78">
        <v>4200</v>
      </c>
      <c r="K9" s="78">
        <v>4200</v>
      </c>
      <c r="L9" s="78"/>
      <c r="M9" s="78"/>
      <c r="N9" s="78"/>
      <c r="O9" s="78"/>
      <c r="P9" s="78"/>
      <c r="Q9" s="107"/>
      <c r="R9" s="107"/>
      <c r="S9" s="78"/>
      <c r="T9" s="78"/>
    </row>
    <row r="10" ht="39" customHeight="1" spans="1:20">
      <c r="A10" s="91" t="s">
        <v>70</v>
      </c>
      <c r="B10" s="92" t="s">
        <v>70</v>
      </c>
      <c r="C10" s="92" t="s">
        <v>257</v>
      </c>
      <c r="D10" s="92" t="s">
        <v>592</v>
      </c>
      <c r="E10" s="92" t="s">
        <v>593</v>
      </c>
      <c r="F10" s="92" t="s">
        <v>76</v>
      </c>
      <c r="G10" s="92" t="s">
        <v>589</v>
      </c>
      <c r="H10" s="93" t="s">
        <v>134</v>
      </c>
      <c r="I10" s="93" t="s">
        <v>592</v>
      </c>
      <c r="J10" s="78">
        <v>10000</v>
      </c>
      <c r="K10" s="78">
        <v>10000</v>
      </c>
      <c r="L10" s="78"/>
      <c r="M10" s="78"/>
      <c r="N10" s="78"/>
      <c r="O10" s="78"/>
      <c r="P10" s="78"/>
      <c r="Q10" s="107"/>
      <c r="R10" s="107"/>
      <c r="S10" s="78"/>
      <c r="T10" s="78"/>
    </row>
    <row r="11" ht="21" customHeight="1" spans="1:20">
      <c r="A11" s="94" t="s">
        <v>205</v>
      </c>
      <c r="B11" s="95"/>
      <c r="C11" s="95"/>
      <c r="D11" s="95"/>
      <c r="E11" s="95"/>
      <c r="F11" s="95"/>
      <c r="G11" s="95"/>
      <c r="H11" s="96"/>
      <c r="I11" s="102"/>
      <c r="J11" s="78">
        <v>20000</v>
      </c>
      <c r="K11" s="78">
        <v>20000</v>
      </c>
      <c r="L11" s="78"/>
      <c r="M11" s="78"/>
      <c r="N11" s="78"/>
      <c r="O11" s="78"/>
      <c r="P11" s="78"/>
      <c r="Q11" s="107"/>
      <c r="R11" s="107"/>
      <c r="S11" s="78"/>
      <c r="T11" s="78"/>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751388888888889" right="0.751388888888889" top="1" bottom="1" header="0.5" footer="0.5"/>
  <pageSetup paperSize="9" scale="6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selection activeCell="A10" sqref="A10"/>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1"/>
      <c r="E1" s="2" t="s">
        <v>594</v>
      </c>
    </row>
    <row r="2" ht="41.25" customHeight="1" spans="1:5">
      <c r="A2" s="72" t="str">
        <f>"2025"&amp;"年对下转移支付预算表"</f>
        <v>2025年对下转移支付预算表</v>
      </c>
      <c r="B2" s="3"/>
      <c r="C2" s="3"/>
      <c r="D2" s="3"/>
      <c r="E2" s="66"/>
    </row>
    <row r="3" ht="18" customHeight="1" spans="1:5">
      <c r="A3" s="73" t="str">
        <f>"单位名称："&amp;"嵩明县林业和草原局"</f>
        <v>单位名称：嵩明县林业和草原局</v>
      </c>
      <c r="B3" s="74"/>
      <c r="C3" s="74"/>
      <c r="D3" s="75"/>
      <c r="E3" s="7" t="s">
        <v>1</v>
      </c>
    </row>
    <row r="4" ht="19.5" customHeight="1" spans="1:5">
      <c r="A4" s="27" t="s">
        <v>595</v>
      </c>
      <c r="B4" s="10" t="s">
        <v>222</v>
      </c>
      <c r="C4" s="11"/>
      <c r="D4" s="11"/>
      <c r="E4" s="68" t="s">
        <v>596</v>
      </c>
    </row>
    <row r="5" ht="40.5" customHeight="1" spans="1:5">
      <c r="A5" s="18"/>
      <c r="B5" s="28" t="s">
        <v>55</v>
      </c>
      <c r="C5" s="9" t="s">
        <v>58</v>
      </c>
      <c r="D5" s="76" t="s">
        <v>567</v>
      </c>
      <c r="E5" s="36" t="s">
        <v>597</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10" ht="24" customHeight="1" spans="1:1">
      <c r="A10" s="35" t="s">
        <v>598</v>
      </c>
    </row>
  </sheetData>
  <mergeCells count="4">
    <mergeCell ref="A2:E2"/>
    <mergeCell ref="A3:D3"/>
    <mergeCell ref="B4:D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F15" sqref="F15"/>
    </sheetView>
  </sheetViews>
  <sheetFormatPr defaultColWidth="9.14166666666667" defaultRowHeight="12" customHeight="1"/>
  <cols>
    <col min="1" max="10" width="13" customWidth="1"/>
  </cols>
  <sheetData>
    <row r="1" ht="16.5" customHeight="1" spans="10:10">
      <c r="J1" s="2" t="s">
        <v>599</v>
      </c>
    </row>
    <row r="2" ht="41.25" customHeight="1" spans="1:10">
      <c r="A2" s="65" t="str">
        <f>"2025"&amp;"年对下转移支付绩效目标表"</f>
        <v>2025年对下转移支付绩效目标表</v>
      </c>
      <c r="B2" s="3"/>
      <c r="C2" s="3"/>
      <c r="D2" s="3"/>
      <c r="E2" s="3"/>
      <c r="F2" s="66"/>
      <c r="G2" s="3"/>
      <c r="H2" s="66"/>
      <c r="I2" s="66"/>
      <c r="J2" s="3"/>
    </row>
    <row r="3" ht="17.25" customHeight="1" spans="1:1">
      <c r="A3" s="4" t="str">
        <f>"单位名称："&amp;"嵩明县林业和草原局"</f>
        <v>单位名称：嵩明县林业和草原局</v>
      </c>
    </row>
    <row r="4" ht="44.25" customHeight="1" spans="1:10">
      <c r="A4" s="67" t="s">
        <v>595</v>
      </c>
      <c r="B4" s="67" t="s">
        <v>362</v>
      </c>
      <c r="C4" s="67" t="s">
        <v>363</v>
      </c>
      <c r="D4" s="67" t="s">
        <v>364</v>
      </c>
      <c r="E4" s="67" t="s">
        <v>365</v>
      </c>
      <c r="F4" s="68" t="s">
        <v>366</v>
      </c>
      <c r="G4" s="67" t="s">
        <v>367</v>
      </c>
      <c r="H4" s="68" t="s">
        <v>368</v>
      </c>
      <c r="I4" s="68" t="s">
        <v>369</v>
      </c>
      <c r="J4" s="67" t="s">
        <v>370</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9" customHeight="1" spans="1:1">
      <c r="A9" s="35" t="s">
        <v>598</v>
      </c>
    </row>
  </sheetData>
  <mergeCells count="2">
    <mergeCell ref="A2:J2"/>
    <mergeCell ref="A3:H3"/>
  </mergeCells>
  <printOptions horizontalCentered="1"/>
  <pageMargins left="0.751388888888889" right="0.751388888888889" top="1" bottom="1" header="0.5" footer="0.5"/>
  <pageSetup paperSize="9" scale="75"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0"/>
  <sheetViews>
    <sheetView showZeros="0" workbookViewId="0">
      <selection activeCell="B20" sqref="B2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1.625" customWidth="1"/>
  </cols>
  <sheetData>
    <row r="1" customHeight="1" spans="1:9">
      <c r="A1" s="38"/>
      <c r="B1" s="39"/>
      <c r="C1" s="39"/>
      <c r="D1" s="40"/>
      <c r="E1" s="40"/>
      <c r="F1" s="40"/>
      <c r="G1" s="39"/>
      <c r="H1" s="39"/>
      <c r="I1" s="63" t="s">
        <v>600</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"单位名称："&amp;"嵩明县林业和草原局"</f>
        <v>单位名称：嵩明县林业和草原局</v>
      </c>
      <c r="B3" s="45"/>
      <c r="C3" s="45"/>
      <c r="D3" s="46"/>
      <c r="F3" s="43"/>
      <c r="G3" s="42"/>
      <c r="H3" s="42"/>
      <c r="I3" s="64" t="s">
        <v>1</v>
      </c>
    </row>
    <row r="4" ht="28.5" customHeight="1" spans="1:9">
      <c r="A4" s="47" t="s">
        <v>214</v>
      </c>
      <c r="B4" s="48" t="s">
        <v>215</v>
      </c>
      <c r="C4" s="49" t="s">
        <v>601</v>
      </c>
      <c r="D4" s="47" t="s">
        <v>602</v>
      </c>
      <c r="E4" s="47" t="s">
        <v>603</v>
      </c>
      <c r="F4" s="47" t="s">
        <v>604</v>
      </c>
      <c r="G4" s="48" t="s">
        <v>605</v>
      </c>
      <c r="H4" s="36"/>
      <c r="I4" s="47"/>
    </row>
    <row r="5" ht="21" customHeight="1" spans="1:9">
      <c r="A5" s="49"/>
      <c r="B5" s="50"/>
      <c r="C5" s="50"/>
      <c r="D5" s="51"/>
      <c r="E5" s="50"/>
      <c r="F5" s="50"/>
      <c r="G5" s="48" t="s">
        <v>565</v>
      </c>
      <c r="H5" s="48" t="s">
        <v>606</v>
      </c>
      <c r="I5" s="48" t="s">
        <v>374</v>
      </c>
    </row>
    <row r="6" ht="17.25" customHeight="1" spans="1:9">
      <c r="A6" s="52" t="s">
        <v>83</v>
      </c>
      <c r="B6" s="53" t="s">
        <v>84</v>
      </c>
      <c r="C6" s="52" t="s">
        <v>85</v>
      </c>
      <c r="D6" s="54" t="s">
        <v>86</v>
      </c>
      <c r="E6" s="52" t="s">
        <v>87</v>
      </c>
      <c r="F6" s="53" t="s">
        <v>88</v>
      </c>
      <c r="G6" s="55" t="s">
        <v>89</v>
      </c>
      <c r="H6" s="54" t="s">
        <v>90</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10" customHeight="1" spans="1:1">
      <c r="A10" s="35" t="s">
        <v>607</v>
      </c>
    </row>
  </sheetData>
  <mergeCells count="10">
    <mergeCell ref="A2:I2"/>
    <mergeCell ref="A3:C3"/>
    <mergeCell ref="G4:I4"/>
    <mergeCell ref="A8:F8"/>
    <mergeCell ref="A4:A5"/>
    <mergeCell ref="B4:B5"/>
    <mergeCell ref="C4:C5"/>
    <mergeCell ref="D4:D5"/>
    <mergeCell ref="E4:E5"/>
    <mergeCell ref="F4:F5"/>
  </mergeCells>
  <pageMargins left="0.751388888888889" right="0.751388888888889" top="1" bottom="1" header="0.5" footer="0.5"/>
  <pageSetup paperSize="9" scale="5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G18" sqref="G18"/>
    </sheetView>
  </sheetViews>
  <sheetFormatPr defaultColWidth="9.14166666666667" defaultRowHeight="14.25" customHeight="1"/>
  <cols>
    <col min="1" max="1" width="21.125" customWidth="1"/>
    <col min="2" max="3" width="10.125" customWidth="1"/>
    <col min="4" max="4" width="13.375" customWidth="1"/>
    <col min="5" max="5" width="13.25" customWidth="1"/>
    <col min="6" max="6" width="9.85" customWidth="1"/>
    <col min="7" max="7" width="17.7083333333333" customWidth="1"/>
    <col min="8" max="8" width="14" customWidth="1"/>
    <col min="9" max="11" width="19" customWidth="1"/>
  </cols>
  <sheetData>
    <row r="1" customHeight="1" spans="4:11">
      <c r="D1" s="1"/>
      <c r="E1" s="1"/>
      <c r="F1" s="1"/>
      <c r="G1" s="1"/>
      <c r="K1" s="2" t="s">
        <v>608</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"单位名称："&amp;"嵩明县林业和草原局"</f>
        <v>单位名称：嵩明县林业和草原局</v>
      </c>
      <c r="B3" s="5"/>
      <c r="C3" s="5"/>
      <c r="D3" s="5"/>
      <c r="E3" s="5"/>
      <c r="F3" s="5"/>
      <c r="G3" s="5"/>
      <c r="H3" s="6"/>
      <c r="I3" s="6"/>
      <c r="J3" s="6"/>
      <c r="K3" s="7" t="s">
        <v>1</v>
      </c>
    </row>
    <row r="4" ht="21.75" customHeight="1" spans="1:11">
      <c r="A4" s="8" t="s">
        <v>302</v>
      </c>
      <c r="B4" s="8" t="s">
        <v>217</v>
      </c>
      <c r="C4" s="8" t="s">
        <v>303</v>
      </c>
      <c r="D4" s="9" t="s">
        <v>218</v>
      </c>
      <c r="E4" s="9" t="s">
        <v>219</v>
      </c>
      <c r="F4" s="9" t="s">
        <v>304</v>
      </c>
      <c r="G4" s="9" t="s">
        <v>305</v>
      </c>
      <c r="H4" s="27" t="s">
        <v>55</v>
      </c>
      <c r="I4" s="10" t="s">
        <v>609</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205</v>
      </c>
      <c r="B10" s="33"/>
      <c r="C10" s="33"/>
      <c r="D10" s="33"/>
      <c r="E10" s="33"/>
      <c r="F10" s="33"/>
      <c r="G10" s="34"/>
      <c r="H10" s="22"/>
      <c r="I10" s="22"/>
      <c r="J10" s="22"/>
      <c r="K10" s="30"/>
    </row>
    <row r="12" customHeight="1" spans="1:1">
      <c r="A12" s="35" t="s">
        <v>610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75"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topLeftCell="A14" workbookViewId="0">
      <selection activeCell="D35" sqref="D35"/>
    </sheetView>
  </sheetViews>
  <sheetFormatPr defaultColWidth="9.14166666666667" defaultRowHeight="14.25" customHeight="1" outlineLevelCol="6"/>
  <cols>
    <col min="1" max="1" width="18.875" customWidth="1"/>
    <col min="2" max="2" width="15.5" customWidth="1"/>
    <col min="3" max="3" width="51.25" customWidth="1"/>
    <col min="4" max="4" width="9.125" customWidth="1"/>
    <col min="5" max="7" width="17.375" customWidth="1"/>
  </cols>
  <sheetData>
    <row r="1" ht="13.5" customHeight="1" spans="4:7">
      <c r="D1" s="1"/>
      <c r="G1" s="2" t="s">
        <v>611</v>
      </c>
    </row>
    <row r="2" ht="41.25" customHeight="1" spans="1:7">
      <c r="A2" s="3" t="str">
        <f>"2025"&amp;"年部门项目中期规划预算表"</f>
        <v>2025年部门项目中期规划预算表</v>
      </c>
      <c r="B2" s="3"/>
      <c r="C2" s="3"/>
      <c r="D2" s="3"/>
      <c r="E2" s="3"/>
      <c r="F2" s="3"/>
      <c r="G2" s="3"/>
    </row>
    <row r="3" ht="18" customHeight="1" spans="1:7">
      <c r="A3" s="4" t="str">
        <f>"单位名称："&amp;"嵩明县林业和草原局"</f>
        <v>单位名称：嵩明县林业和草原局</v>
      </c>
      <c r="B3" s="5"/>
      <c r="C3" s="5"/>
      <c r="D3" s="5"/>
      <c r="E3" s="6"/>
      <c r="F3" s="6"/>
      <c r="G3" s="7" t="s">
        <v>1</v>
      </c>
    </row>
    <row r="4" ht="21.75" customHeight="1" spans="1:7">
      <c r="A4" s="8" t="s">
        <v>303</v>
      </c>
      <c r="B4" s="8" t="s">
        <v>302</v>
      </c>
      <c r="C4" s="8" t="s">
        <v>217</v>
      </c>
      <c r="D4" s="9" t="s">
        <v>612</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8" customHeight="1" spans="1:7">
      <c r="A7" s="19">
        <v>1</v>
      </c>
      <c r="B7" s="19">
        <v>2</v>
      </c>
      <c r="C7" s="19">
        <v>3</v>
      </c>
      <c r="D7" s="19">
        <v>4</v>
      </c>
      <c r="E7" s="19">
        <v>5</v>
      </c>
      <c r="F7" s="19">
        <v>6</v>
      </c>
      <c r="G7" s="19">
        <v>7</v>
      </c>
    </row>
    <row r="8" ht="26" customHeight="1" spans="1:7">
      <c r="A8" s="20" t="s">
        <v>70</v>
      </c>
      <c r="B8" s="21"/>
      <c r="C8" s="21"/>
      <c r="D8" s="20"/>
      <c r="E8" s="22">
        <v>4709800</v>
      </c>
      <c r="F8" s="22"/>
      <c r="G8" s="22"/>
    </row>
    <row r="9" ht="24" customHeight="1" spans="1:7">
      <c r="A9" s="20"/>
      <c r="B9" s="20" t="s">
        <v>613</v>
      </c>
      <c r="C9" s="20" t="s">
        <v>316</v>
      </c>
      <c r="D9" s="20" t="s">
        <v>614</v>
      </c>
      <c r="E9" s="22">
        <v>60000</v>
      </c>
      <c r="F9" s="22"/>
      <c r="G9" s="22"/>
    </row>
    <row r="10" ht="24" customHeight="1" spans="1:7">
      <c r="A10" s="23"/>
      <c r="B10" s="20" t="s">
        <v>613</v>
      </c>
      <c r="C10" s="20" t="s">
        <v>318</v>
      </c>
      <c r="D10" s="20" t="s">
        <v>614</v>
      </c>
      <c r="E10" s="22">
        <v>48000</v>
      </c>
      <c r="F10" s="22"/>
      <c r="G10" s="22"/>
    </row>
    <row r="11" ht="24" customHeight="1" spans="1:7">
      <c r="A11" s="23"/>
      <c r="B11" s="20" t="s">
        <v>613</v>
      </c>
      <c r="C11" s="20" t="s">
        <v>326</v>
      </c>
      <c r="D11" s="20" t="s">
        <v>614</v>
      </c>
      <c r="E11" s="22">
        <v>10509.04</v>
      </c>
      <c r="F11" s="22"/>
      <c r="G11" s="22"/>
    </row>
    <row r="12" ht="24" customHeight="1" spans="1:7">
      <c r="A12" s="23"/>
      <c r="B12" s="20" t="s">
        <v>613</v>
      </c>
      <c r="C12" s="20" t="s">
        <v>328</v>
      </c>
      <c r="D12" s="20" t="s">
        <v>614</v>
      </c>
      <c r="E12" s="22">
        <v>157200</v>
      </c>
      <c r="F12" s="22"/>
      <c r="G12" s="22"/>
    </row>
    <row r="13" ht="24" customHeight="1" spans="1:7">
      <c r="A13" s="23"/>
      <c r="B13" s="20" t="s">
        <v>613</v>
      </c>
      <c r="C13" s="20" t="s">
        <v>330</v>
      </c>
      <c r="D13" s="20" t="s">
        <v>614</v>
      </c>
      <c r="E13" s="22">
        <v>10000</v>
      </c>
      <c r="F13" s="22"/>
      <c r="G13" s="22"/>
    </row>
    <row r="14" ht="24" customHeight="1" spans="1:7">
      <c r="A14" s="23"/>
      <c r="B14" s="20" t="s">
        <v>613</v>
      </c>
      <c r="C14" s="20" t="s">
        <v>332</v>
      </c>
      <c r="D14" s="20" t="s">
        <v>614</v>
      </c>
      <c r="E14" s="22">
        <v>164740.96</v>
      </c>
      <c r="F14" s="22"/>
      <c r="G14" s="22"/>
    </row>
    <row r="15" ht="24" customHeight="1" spans="1:7">
      <c r="A15" s="23"/>
      <c r="B15" s="20" t="s">
        <v>613</v>
      </c>
      <c r="C15" s="20" t="s">
        <v>334</v>
      </c>
      <c r="D15" s="20" t="s">
        <v>614</v>
      </c>
      <c r="E15" s="22">
        <v>600000</v>
      </c>
      <c r="F15" s="22"/>
      <c r="G15" s="22"/>
    </row>
    <row r="16" ht="24" customHeight="1" spans="1:7">
      <c r="A16" s="23"/>
      <c r="B16" s="20" t="s">
        <v>613</v>
      </c>
      <c r="C16" s="20" t="s">
        <v>336</v>
      </c>
      <c r="D16" s="20" t="s">
        <v>614</v>
      </c>
      <c r="E16" s="22">
        <v>8530</v>
      </c>
      <c r="F16" s="22"/>
      <c r="G16" s="22"/>
    </row>
    <row r="17" ht="24" customHeight="1" spans="1:7">
      <c r="A17" s="23"/>
      <c r="B17" s="20" t="s">
        <v>613</v>
      </c>
      <c r="C17" s="20" t="s">
        <v>340</v>
      </c>
      <c r="D17" s="20" t="s">
        <v>614</v>
      </c>
      <c r="E17" s="22">
        <v>40000</v>
      </c>
      <c r="F17" s="22"/>
      <c r="G17" s="22"/>
    </row>
    <row r="18" ht="24" customHeight="1" spans="1:7">
      <c r="A18" s="23"/>
      <c r="B18" s="20" t="s">
        <v>613</v>
      </c>
      <c r="C18" s="20" t="s">
        <v>342</v>
      </c>
      <c r="D18" s="20" t="s">
        <v>614</v>
      </c>
      <c r="E18" s="22">
        <v>339820</v>
      </c>
      <c r="F18" s="22"/>
      <c r="G18" s="22"/>
    </row>
    <row r="19" ht="24" customHeight="1" spans="1:7">
      <c r="A19" s="23"/>
      <c r="B19" s="20" t="s">
        <v>613</v>
      </c>
      <c r="C19" s="20" t="s">
        <v>344</v>
      </c>
      <c r="D19" s="20" t="s">
        <v>614</v>
      </c>
      <c r="E19" s="22">
        <v>100000</v>
      </c>
      <c r="F19" s="22"/>
      <c r="G19" s="22"/>
    </row>
    <row r="20" ht="24" customHeight="1" spans="1:7">
      <c r="A20" s="23"/>
      <c r="B20" s="20" t="s">
        <v>613</v>
      </c>
      <c r="C20" s="20" t="s">
        <v>346</v>
      </c>
      <c r="D20" s="20" t="s">
        <v>614</v>
      </c>
      <c r="E20" s="22">
        <v>3000000</v>
      </c>
      <c r="F20" s="22"/>
      <c r="G20" s="22"/>
    </row>
    <row r="21" ht="24" customHeight="1" spans="1:7">
      <c r="A21" s="23"/>
      <c r="B21" s="20" t="s">
        <v>613</v>
      </c>
      <c r="C21" s="20" t="s">
        <v>358</v>
      </c>
      <c r="D21" s="20" t="s">
        <v>614</v>
      </c>
      <c r="E21" s="22">
        <v>150000</v>
      </c>
      <c r="F21" s="22"/>
      <c r="G21" s="22"/>
    </row>
    <row r="22" ht="24" customHeight="1" spans="1:7">
      <c r="A22" s="23"/>
      <c r="B22" s="20" t="s">
        <v>613</v>
      </c>
      <c r="C22" s="20" t="s">
        <v>360</v>
      </c>
      <c r="D22" s="20" t="s">
        <v>614</v>
      </c>
      <c r="E22" s="22">
        <v>21000</v>
      </c>
      <c r="F22" s="22"/>
      <c r="G22" s="22"/>
    </row>
    <row r="23" ht="24" customHeight="1" spans="1:7">
      <c r="A23" s="24" t="s">
        <v>55</v>
      </c>
      <c r="B23" s="25" t="s">
        <v>615</v>
      </c>
      <c r="C23" s="25"/>
      <c r="D23" s="26"/>
      <c r="E23" s="22">
        <v>4709800</v>
      </c>
      <c r="F23" s="22"/>
      <c r="G23" s="22"/>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751388888888889" right="0.751388888888889" top="1" bottom="1" header="0.5" footer="0.5"/>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V6" sqref="V6"/>
    </sheetView>
  </sheetViews>
  <sheetFormatPr defaultColWidth="8.575" defaultRowHeight="12.75" customHeight="1"/>
  <cols>
    <col min="1" max="1" width="8.875" customWidth="1"/>
    <col min="2" max="2" width="19.375" customWidth="1"/>
    <col min="3" max="5" width="12.25" customWidth="1"/>
    <col min="6" max="6" width="12" customWidth="1"/>
    <col min="7" max="8" width="5.25" customWidth="1"/>
    <col min="9" max="9" width="10" customWidth="1"/>
    <col min="10" max="13" width="4.875" customWidth="1"/>
    <col min="14" max="14" width="10" customWidth="1"/>
    <col min="15" max="19" width="4.875" customWidth="1"/>
  </cols>
  <sheetData>
    <row r="1" ht="17.25" customHeight="1" spans="1:1">
      <c r="A1" s="64" t="s">
        <v>52</v>
      </c>
    </row>
    <row r="2" ht="41.25" customHeight="1" spans="1:1">
      <c r="A2" s="41" t="str">
        <f>"2025"&amp;"年部门收入预算表"</f>
        <v>2025年部门收入预算表</v>
      </c>
    </row>
    <row r="3" ht="17.25" customHeight="1" spans="1:19">
      <c r="A3" s="44" t="str">
        <f>"单位名称："&amp;"嵩明县林业和草原局"</f>
        <v>单位名称：嵩明县林业和草原局</v>
      </c>
      <c r="P3" s="231" t="s">
        <v>1</v>
      </c>
      <c r="Q3" s="231"/>
      <c r="R3" s="231"/>
      <c r="S3" s="46"/>
    </row>
    <row r="4" ht="21.75" customHeight="1" spans="1:19">
      <c r="A4" s="221" t="s">
        <v>53</v>
      </c>
      <c r="B4" s="222" t="s">
        <v>54</v>
      </c>
      <c r="C4" s="222" t="s">
        <v>55</v>
      </c>
      <c r="D4" s="223" t="s">
        <v>56</v>
      </c>
      <c r="E4" s="223"/>
      <c r="F4" s="223"/>
      <c r="G4" s="223"/>
      <c r="H4" s="223"/>
      <c r="I4" s="132"/>
      <c r="J4" s="223"/>
      <c r="K4" s="223"/>
      <c r="L4" s="223"/>
      <c r="M4" s="223"/>
      <c r="N4" s="232"/>
      <c r="O4" s="223" t="s">
        <v>45</v>
      </c>
      <c r="P4" s="223"/>
      <c r="Q4" s="223"/>
      <c r="R4" s="223"/>
      <c r="S4" s="232"/>
    </row>
    <row r="5" ht="27" customHeight="1" spans="1:19">
      <c r="A5" s="224"/>
      <c r="B5" s="225"/>
      <c r="C5" s="225"/>
      <c r="D5" s="225" t="s">
        <v>57</v>
      </c>
      <c r="E5" s="225" t="s">
        <v>58</v>
      </c>
      <c r="F5" s="225" t="s">
        <v>59</v>
      </c>
      <c r="G5" s="225" t="s">
        <v>60</v>
      </c>
      <c r="H5" s="225" t="s">
        <v>61</v>
      </c>
      <c r="I5" s="233" t="s">
        <v>62</v>
      </c>
      <c r="J5" s="234"/>
      <c r="K5" s="234"/>
      <c r="L5" s="234"/>
      <c r="M5" s="234"/>
      <c r="N5" s="235"/>
      <c r="O5" s="225" t="s">
        <v>57</v>
      </c>
      <c r="P5" s="225" t="s">
        <v>58</v>
      </c>
      <c r="Q5" s="225" t="s">
        <v>59</v>
      </c>
      <c r="R5" s="225" t="s">
        <v>60</v>
      </c>
      <c r="S5" s="225" t="s">
        <v>63</v>
      </c>
    </row>
    <row r="6" s="79" customFormat="1" ht="122" customHeight="1" spans="1:19">
      <c r="A6" s="226"/>
      <c r="B6" s="227"/>
      <c r="C6" s="228"/>
      <c r="D6" s="228"/>
      <c r="E6" s="228"/>
      <c r="F6" s="228"/>
      <c r="G6" s="228"/>
      <c r="H6" s="228"/>
      <c r="I6" s="55" t="s">
        <v>57</v>
      </c>
      <c r="J6" s="235" t="s">
        <v>64</v>
      </c>
      <c r="K6" s="235" t="s">
        <v>65</v>
      </c>
      <c r="L6" s="235" t="s">
        <v>66</v>
      </c>
      <c r="M6" s="235" t="s">
        <v>67</v>
      </c>
      <c r="N6" s="235" t="s">
        <v>68</v>
      </c>
      <c r="O6" s="236"/>
      <c r="P6" s="236"/>
      <c r="Q6" s="236"/>
      <c r="R6" s="236"/>
      <c r="S6" s="228"/>
    </row>
    <row r="7" ht="27" customHeight="1" spans="1:19">
      <c r="A7" s="229">
        <v>1</v>
      </c>
      <c r="B7" s="229">
        <v>2</v>
      </c>
      <c r="C7" s="229">
        <v>3</v>
      </c>
      <c r="D7" s="229">
        <v>4</v>
      </c>
      <c r="E7" s="229">
        <v>5</v>
      </c>
      <c r="F7" s="229">
        <v>6</v>
      </c>
      <c r="G7" s="229">
        <v>7</v>
      </c>
      <c r="H7" s="229">
        <v>8</v>
      </c>
      <c r="I7" s="70">
        <v>9</v>
      </c>
      <c r="J7" s="229">
        <v>10</v>
      </c>
      <c r="K7" s="229">
        <v>11</v>
      </c>
      <c r="L7" s="229">
        <v>12</v>
      </c>
      <c r="M7" s="229">
        <v>13</v>
      </c>
      <c r="N7" s="229">
        <v>14</v>
      </c>
      <c r="O7" s="229">
        <v>15</v>
      </c>
      <c r="P7" s="229">
        <v>16</v>
      </c>
      <c r="Q7" s="229">
        <v>17</v>
      </c>
      <c r="R7" s="229">
        <v>18</v>
      </c>
      <c r="S7" s="229">
        <v>19</v>
      </c>
    </row>
    <row r="8" ht="27" customHeight="1" spans="1:19">
      <c r="A8" s="20" t="s">
        <v>69</v>
      </c>
      <c r="B8" s="20" t="s">
        <v>70</v>
      </c>
      <c r="C8" s="107">
        <v>15672014.17</v>
      </c>
      <c r="D8" s="78">
        <v>15672014.17</v>
      </c>
      <c r="E8" s="78">
        <v>13012598</v>
      </c>
      <c r="F8" s="78">
        <v>2080341</v>
      </c>
      <c r="G8" s="78"/>
      <c r="H8" s="78"/>
      <c r="I8" s="78">
        <v>579075.17</v>
      </c>
      <c r="J8" s="78"/>
      <c r="K8" s="78"/>
      <c r="L8" s="78"/>
      <c r="M8" s="78"/>
      <c r="N8" s="78">
        <v>579075.17</v>
      </c>
      <c r="O8" s="78"/>
      <c r="P8" s="78"/>
      <c r="Q8" s="78"/>
      <c r="R8" s="78"/>
      <c r="S8" s="78"/>
    </row>
    <row r="9" ht="27" customHeight="1" spans="1:19">
      <c r="A9" s="130" t="s">
        <v>71</v>
      </c>
      <c r="B9" s="130" t="s">
        <v>70</v>
      </c>
      <c r="C9" s="107">
        <v>15672014.17</v>
      </c>
      <c r="D9" s="78">
        <v>15672014.17</v>
      </c>
      <c r="E9" s="78">
        <v>13012598</v>
      </c>
      <c r="F9" s="78">
        <v>2080341</v>
      </c>
      <c r="G9" s="78"/>
      <c r="H9" s="78"/>
      <c r="I9" s="78">
        <v>579075.17</v>
      </c>
      <c r="J9" s="78"/>
      <c r="K9" s="78"/>
      <c r="L9" s="78"/>
      <c r="M9" s="78"/>
      <c r="N9" s="78">
        <v>579075.17</v>
      </c>
      <c r="O9" s="78"/>
      <c r="P9" s="78"/>
      <c r="Q9" s="78"/>
      <c r="R9" s="78"/>
      <c r="S9" s="78"/>
    </row>
    <row r="10" ht="27" customHeight="1" spans="1:19">
      <c r="A10" s="49" t="s">
        <v>55</v>
      </c>
      <c r="B10" s="230"/>
      <c r="C10" s="78">
        <v>15672014.17</v>
      </c>
      <c r="D10" s="78">
        <v>15672014.17</v>
      </c>
      <c r="E10" s="78">
        <v>13012598</v>
      </c>
      <c r="F10" s="78">
        <v>2080341</v>
      </c>
      <c r="G10" s="78"/>
      <c r="H10" s="78"/>
      <c r="I10" s="78">
        <v>579075.17</v>
      </c>
      <c r="J10" s="78"/>
      <c r="K10" s="78"/>
      <c r="L10" s="78"/>
      <c r="M10" s="78"/>
      <c r="N10" s="78">
        <v>579075.17</v>
      </c>
      <c r="O10" s="78"/>
      <c r="P10" s="78"/>
      <c r="Q10" s="78"/>
      <c r="R10" s="78"/>
      <c r="S10" s="78"/>
    </row>
  </sheetData>
  <mergeCells count="21">
    <mergeCell ref="A1:S1"/>
    <mergeCell ref="A2:S2"/>
    <mergeCell ref="A3:B3"/>
    <mergeCell ref="P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751388888888889" right="0.751388888888889" top="1" bottom="1" header="0.5" footer="0.5"/>
  <pageSetup paperSize="9" scale="9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GridLines="0" showZeros="0" workbookViewId="0">
      <selection activeCell="B48" sqref="B48"/>
    </sheetView>
  </sheetViews>
  <sheetFormatPr defaultColWidth="8.575" defaultRowHeight="12.75" customHeight="1"/>
  <cols>
    <col min="1" max="1" width="14.2833333333333" style="137" customWidth="1"/>
    <col min="2" max="2" width="34.375" style="137" customWidth="1"/>
    <col min="3" max="5" width="12.875" style="137" customWidth="1"/>
    <col min="6" max="7" width="12.5" style="137" customWidth="1"/>
    <col min="8" max="9" width="5.125" style="137" customWidth="1"/>
    <col min="10" max="10" width="9.75" style="137" customWidth="1"/>
    <col min="11" max="11" width="5.125" style="137" customWidth="1"/>
    <col min="12" max="14" width="8.125" style="137" customWidth="1"/>
    <col min="15" max="15" width="10.5" style="137" customWidth="1"/>
    <col min="16" max="16384" width="8.575" style="137"/>
  </cols>
  <sheetData>
    <row r="1" ht="17.25" customHeight="1" spans="1:1">
      <c r="A1" s="203" t="s">
        <v>72</v>
      </c>
    </row>
    <row r="2" ht="41.25" customHeight="1" spans="1:1">
      <c r="A2" s="204" t="str">
        <f>"2025"&amp;"年部门支出预算表"</f>
        <v>2025年部门支出预算表</v>
      </c>
    </row>
    <row r="3" ht="17.25" customHeight="1" spans="1:15">
      <c r="A3" s="205" t="str">
        <f>"单位名称："&amp;"嵩明县林业和草原局"</f>
        <v>单位名称：嵩明县林业和草原局</v>
      </c>
      <c r="O3" s="203" t="s">
        <v>1</v>
      </c>
    </row>
    <row r="4" s="202" customFormat="1" ht="27" customHeight="1" spans="1:15">
      <c r="A4" s="206" t="s">
        <v>73</v>
      </c>
      <c r="B4" s="206" t="s">
        <v>74</v>
      </c>
      <c r="C4" s="206" t="s">
        <v>55</v>
      </c>
      <c r="D4" s="207" t="s">
        <v>58</v>
      </c>
      <c r="E4" s="208"/>
      <c r="F4" s="209"/>
      <c r="G4" s="210" t="s">
        <v>59</v>
      </c>
      <c r="H4" s="210" t="s">
        <v>60</v>
      </c>
      <c r="I4" s="210" t="s">
        <v>75</v>
      </c>
      <c r="J4" s="207" t="s">
        <v>62</v>
      </c>
      <c r="K4" s="208"/>
      <c r="L4" s="208"/>
      <c r="M4" s="208"/>
      <c r="N4" s="219"/>
      <c r="O4" s="220"/>
    </row>
    <row r="5" s="202" customFormat="1" ht="42" customHeight="1" spans="1:15">
      <c r="A5" s="211"/>
      <c r="B5" s="211"/>
      <c r="C5" s="211"/>
      <c r="D5" s="212" t="s">
        <v>57</v>
      </c>
      <c r="E5" s="212" t="s">
        <v>76</v>
      </c>
      <c r="F5" s="212" t="s">
        <v>77</v>
      </c>
      <c r="G5" s="211"/>
      <c r="H5" s="211"/>
      <c r="I5" s="211"/>
      <c r="J5" s="212" t="s">
        <v>57</v>
      </c>
      <c r="K5" s="212" t="s">
        <v>78</v>
      </c>
      <c r="L5" s="212" t="s">
        <v>79</v>
      </c>
      <c r="M5" s="212" t="s">
        <v>80</v>
      </c>
      <c r="N5" s="212" t="s">
        <v>81</v>
      </c>
      <c r="O5" s="212" t="s">
        <v>82</v>
      </c>
    </row>
    <row r="6" ht="18" customHeight="1" spans="1:15">
      <c r="A6" s="213" t="s">
        <v>83</v>
      </c>
      <c r="B6" s="213" t="s">
        <v>84</v>
      </c>
      <c r="C6" s="213" t="s">
        <v>85</v>
      </c>
      <c r="D6" s="214" t="s">
        <v>86</v>
      </c>
      <c r="E6" s="214" t="s">
        <v>87</v>
      </c>
      <c r="F6" s="214" t="s">
        <v>88</v>
      </c>
      <c r="G6" s="214" t="s">
        <v>89</v>
      </c>
      <c r="H6" s="214" t="s">
        <v>90</v>
      </c>
      <c r="I6" s="214" t="s">
        <v>91</v>
      </c>
      <c r="J6" s="214" t="s">
        <v>92</v>
      </c>
      <c r="K6" s="214" t="s">
        <v>93</v>
      </c>
      <c r="L6" s="214" t="s">
        <v>94</v>
      </c>
      <c r="M6" s="214" t="s">
        <v>95</v>
      </c>
      <c r="N6" s="213" t="s">
        <v>96</v>
      </c>
      <c r="O6" s="214" t="s">
        <v>97</v>
      </c>
    </row>
    <row r="7" ht="15" customHeight="1" spans="1:15">
      <c r="A7" s="215" t="s">
        <v>98</v>
      </c>
      <c r="B7" s="215" t="s">
        <v>99</v>
      </c>
      <c r="C7" s="167">
        <v>1747185.09</v>
      </c>
      <c r="D7" s="167">
        <v>1747185.09</v>
      </c>
      <c r="E7" s="167">
        <v>1747185.09</v>
      </c>
      <c r="F7" s="167"/>
      <c r="G7" s="167"/>
      <c r="H7" s="167"/>
      <c r="I7" s="167"/>
      <c r="J7" s="167"/>
      <c r="K7" s="167"/>
      <c r="L7" s="167"/>
      <c r="M7" s="167"/>
      <c r="N7" s="167"/>
      <c r="O7" s="167"/>
    </row>
    <row r="8" s="137" customFormat="1" ht="15" customHeight="1" spans="1:15">
      <c r="A8" s="216" t="s">
        <v>100</v>
      </c>
      <c r="B8" s="216" t="s">
        <v>101</v>
      </c>
      <c r="C8" s="167">
        <v>1315376</v>
      </c>
      <c r="D8" s="167">
        <v>1315376</v>
      </c>
      <c r="E8" s="167">
        <v>1315376</v>
      </c>
      <c r="F8" s="167"/>
      <c r="G8" s="167"/>
      <c r="H8" s="167"/>
      <c r="I8" s="167"/>
      <c r="J8" s="167"/>
      <c r="K8" s="167"/>
      <c r="L8" s="167"/>
      <c r="M8" s="167"/>
      <c r="N8" s="167"/>
      <c r="O8" s="167"/>
    </row>
    <row r="9" ht="15" customHeight="1" spans="1:15">
      <c r="A9" s="217" t="s">
        <v>102</v>
      </c>
      <c r="B9" s="217" t="s">
        <v>103</v>
      </c>
      <c r="C9" s="167">
        <v>315349</v>
      </c>
      <c r="D9" s="167">
        <v>315349</v>
      </c>
      <c r="E9" s="167">
        <v>315349</v>
      </c>
      <c r="F9" s="167"/>
      <c r="G9" s="167"/>
      <c r="H9" s="167"/>
      <c r="I9" s="167"/>
      <c r="J9" s="167"/>
      <c r="K9" s="167"/>
      <c r="L9" s="167"/>
      <c r="M9" s="167"/>
      <c r="N9" s="167"/>
      <c r="O9" s="167"/>
    </row>
    <row r="10" ht="15" customHeight="1" spans="1:15">
      <c r="A10" s="217" t="s">
        <v>104</v>
      </c>
      <c r="B10" s="217" t="s">
        <v>105</v>
      </c>
      <c r="C10" s="167">
        <v>271207</v>
      </c>
      <c r="D10" s="167">
        <v>271207</v>
      </c>
      <c r="E10" s="167">
        <v>271207</v>
      </c>
      <c r="F10" s="167"/>
      <c r="G10" s="167"/>
      <c r="H10" s="167"/>
      <c r="I10" s="167"/>
      <c r="J10" s="167"/>
      <c r="K10" s="167"/>
      <c r="L10" s="167"/>
      <c r="M10" s="167"/>
      <c r="N10" s="167"/>
      <c r="O10" s="167"/>
    </row>
    <row r="11" ht="15" customHeight="1" spans="1:15">
      <c r="A11" s="217" t="s">
        <v>106</v>
      </c>
      <c r="B11" s="217" t="s">
        <v>107</v>
      </c>
      <c r="C11" s="167">
        <v>728820</v>
      </c>
      <c r="D11" s="167">
        <v>728820</v>
      </c>
      <c r="E11" s="167">
        <v>728820</v>
      </c>
      <c r="F11" s="167"/>
      <c r="G11" s="167"/>
      <c r="H11" s="167"/>
      <c r="I11" s="167"/>
      <c r="J11" s="167"/>
      <c r="K11" s="167"/>
      <c r="L11" s="167"/>
      <c r="M11" s="167"/>
      <c r="N11" s="167"/>
      <c r="O11" s="167"/>
    </row>
    <row r="12" s="137" customFormat="1" ht="15" customHeight="1" spans="1:15">
      <c r="A12" s="216" t="s">
        <v>108</v>
      </c>
      <c r="B12" s="216" t="s">
        <v>109</v>
      </c>
      <c r="C12" s="167">
        <v>405628.2</v>
      </c>
      <c r="D12" s="167">
        <v>405628.2</v>
      </c>
      <c r="E12" s="167">
        <v>405628.2</v>
      </c>
      <c r="F12" s="167"/>
      <c r="G12" s="167"/>
      <c r="H12" s="167"/>
      <c r="I12" s="167"/>
      <c r="J12" s="167"/>
      <c r="K12" s="167"/>
      <c r="L12" s="167"/>
      <c r="M12" s="167"/>
      <c r="N12" s="167"/>
      <c r="O12" s="167"/>
    </row>
    <row r="13" ht="15" customHeight="1" spans="1:15">
      <c r="A13" s="217" t="s">
        <v>110</v>
      </c>
      <c r="B13" s="217" t="s">
        <v>111</v>
      </c>
      <c r="C13" s="167">
        <v>405628.2</v>
      </c>
      <c r="D13" s="167">
        <v>405628.2</v>
      </c>
      <c r="E13" s="167">
        <v>405628.2</v>
      </c>
      <c r="F13" s="167"/>
      <c r="G13" s="167"/>
      <c r="H13" s="167"/>
      <c r="I13" s="167"/>
      <c r="J13" s="167"/>
      <c r="K13" s="167"/>
      <c r="L13" s="167"/>
      <c r="M13" s="167"/>
      <c r="N13" s="167"/>
      <c r="O13" s="167"/>
    </row>
    <row r="14" s="137" customFormat="1" ht="15" customHeight="1" spans="1:15">
      <c r="A14" s="216" t="s">
        <v>112</v>
      </c>
      <c r="B14" s="216" t="s">
        <v>113</v>
      </c>
      <c r="C14" s="167">
        <v>26180.89</v>
      </c>
      <c r="D14" s="167">
        <v>26180.89</v>
      </c>
      <c r="E14" s="167">
        <v>26180.89</v>
      </c>
      <c r="F14" s="167"/>
      <c r="G14" s="167"/>
      <c r="H14" s="167"/>
      <c r="I14" s="167"/>
      <c r="J14" s="167"/>
      <c r="K14" s="167"/>
      <c r="L14" s="167"/>
      <c r="M14" s="167"/>
      <c r="N14" s="167"/>
      <c r="O14" s="167"/>
    </row>
    <row r="15" ht="15" customHeight="1" spans="1:15">
      <c r="A15" s="217" t="s">
        <v>114</v>
      </c>
      <c r="B15" s="217" t="s">
        <v>113</v>
      </c>
      <c r="C15" s="167">
        <v>26180.89</v>
      </c>
      <c r="D15" s="167">
        <v>26180.89</v>
      </c>
      <c r="E15" s="167">
        <v>26180.89</v>
      </c>
      <c r="F15" s="167"/>
      <c r="G15" s="167"/>
      <c r="H15" s="167"/>
      <c r="I15" s="167"/>
      <c r="J15" s="167"/>
      <c r="K15" s="167"/>
      <c r="L15" s="167"/>
      <c r="M15" s="167"/>
      <c r="N15" s="167"/>
      <c r="O15" s="167"/>
    </row>
    <row r="16" s="137" customFormat="1" ht="15" customHeight="1" spans="1:15">
      <c r="A16" s="215" t="s">
        <v>115</v>
      </c>
      <c r="B16" s="215" t="s">
        <v>116</v>
      </c>
      <c r="C16" s="167">
        <v>688475.27</v>
      </c>
      <c r="D16" s="167">
        <v>688475.27</v>
      </c>
      <c r="E16" s="167">
        <v>688475.27</v>
      </c>
      <c r="F16" s="167"/>
      <c r="G16" s="167"/>
      <c r="H16" s="167"/>
      <c r="I16" s="167"/>
      <c r="J16" s="167"/>
      <c r="K16" s="167"/>
      <c r="L16" s="167"/>
      <c r="M16" s="167"/>
      <c r="N16" s="167"/>
      <c r="O16" s="167"/>
    </row>
    <row r="17" ht="15" customHeight="1" spans="1:15">
      <c r="A17" s="216" t="s">
        <v>117</v>
      </c>
      <c r="B17" s="216" t="s">
        <v>118</v>
      </c>
      <c r="C17" s="167">
        <v>688475.27</v>
      </c>
      <c r="D17" s="167">
        <v>688475.27</v>
      </c>
      <c r="E17" s="167">
        <v>688475.27</v>
      </c>
      <c r="F17" s="167"/>
      <c r="G17" s="167"/>
      <c r="H17" s="167"/>
      <c r="I17" s="167"/>
      <c r="J17" s="167"/>
      <c r="K17" s="167"/>
      <c r="L17" s="167"/>
      <c r="M17" s="167"/>
      <c r="N17" s="167"/>
      <c r="O17" s="167"/>
    </row>
    <row r="18" ht="15" customHeight="1" spans="1:15">
      <c r="A18" s="217" t="s">
        <v>119</v>
      </c>
      <c r="B18" s="217" t="s">
        <v>120</v>
      </c>
      <c r="C18" s="167">
        <v>133528.12</v>
      </c>
      <c r="D18" s="167">
        <v>133528.12</v>
      </c>
      <c r="E18" s="167">
        <v>133528.12</v>
      </c>
      <c r="F18" s="167"/>
      <c r="G18" s="167"/>
      <c r="H18" s="167"/>
      <c r="I18" s="167"/>
      <c r="J18" s="167"/>
      <c r="K18" s="167"/>
      <c r="L18" s="167"/>
      <c r="M18" s="167"/>
      <c r="N18" s="167"/>
      <c r="O18" s="167"/>
    </row>
    <row r="19" ht="15" customHeight="1" spans="1:15">
      <c r="A19" s="217" t="s">
        <v>121</v>
      </c>
      <c r="B19" s="217" t="s">
        <v>122</v>
      </c>
      <c r="C19" s="167">
        <v>312948.97</v>
      </c>
      <c r="D19" s="167">
        <v>312948.97</v>
      </c>
      <c r="E19" s="167">
        <v>312948.97</v>
      </c>
      <c r="F19" s="167"/>
      <c r="G19" s="167"/>
      <c r="H19" s="167"/>
      <c r="I19" s="167"/>
      <c r="J19" s="167"/>
      <c r="K19" s="167"/>
      <c r="L19" s="167"/>
      <c r="M19" s="167"/>
      <c r="N19" s="167"/>
      <c r="O19" s="167"/>
    </row>
    <row r="20" ht="15" customHeight="1" spans="1:15">
      <c r="A20" s="217" t="s">
        <v>123</v>
      </c>
      <c r="B20" s="217" t="s">
        <v>124</v>
      </c>
      <c r="C20" s="167">
        <v>212876.1</v>
      </c>
      <c r="D20" s="167">
        <v>212876.1</v>
      </c>
      <c r="E20" s="167">
        <v>212876.1</v>
      </c>
      <c r="F20" s="167"/>
      <c r="G20" s="167"/>
      <c r="H20" s="167"/>
      <c r="I20" s="167"/>
      <c r="J20" s="167"/>
      <c r="K20" s="167"/>
      <c r="L20" s="167"/>
      <c r="M20" s="167"/>
      <c r="N20" s="167"/>
      <c r="O20" s="167"/>
    </row>
    <row r="21" ht="15" customHeight="1" spans="1:15">
      <c r="A21" s="217" t="s">
        <v>125</v>
      </c>
      <c r="B21" s="217" t="s">
        <v>126</v>
      </c>
      <c r="C21" s="167">
        <v>29122.08</v>
      </c>
      <c r="D21" s="167">
        <v>29122.08</v>
      </c>
      <c r="E21" s="167">
        <v>29122.08</v>
      </c>
      <c r="F21" s="167"/>
      <c r="G21" s="167"/>
      <c r="H21" s="167"/>
      <c r="I21" s="167"/>
      <c r="J21" s="167"/>
      <c r="K21" s="167"/>
      <c r="L21" s="167"/>
      <c r="M21" s="167"/>
      <c r="N21" s="167"/>
      <c r="O21" s="167"/>
    </row>
    <row r="22" s="137" customFormat="1" ht="15" customHeight="1" spans="1:15">
      <c r="A22" s="215" t="s">
        <v>127</v>
      </c>
      <c r="B22" s="215" t="s">
        <v>128</v>
      </c>
      <c r="C22" s="167">
        <v>2080341</v>
      </c>
      <c r="D22" s="167"/>
      <c r="E22" s="167"/>
      <c r="F22" s="167"/>
      <c r="G22" s="167">
        <v>2080341</v>
      </c>
      <c r="H22" s="167"/>
      <c r="I22" s="167"/>
      <c r="J22" s="167"/>
      <c r="K22" s="167"/>
      <c r="L22" s="167"/>
      <c r="M22" s="167"/>
      <c r="N22" s="167"/>
      <c r="O22" s="167"/>
    </row>
    <row r="23" ht="15" customHeight="1" spans="1:15">
      <c r="A23" s="216" t="s">
        <v>129</v>
      </c>
      <c r="B23" s="216" t="s">
        <v>130</v>
      </c>
      <c r="C23" s="167">
        <v>2080341</v>
      </c>
      <c r="D23" s="167"/>
      <c r="E23" s="167"/>
      <c r="F23" s="167"/>
      <c r="G23" s="167">
        <v>2080341</v>
      </c>
      <c r="H23" s="167"/>
      <c r="I23" s="167"/>
      <c r="J23" s="167"/>
      <c r="K23" s="167"/>
      <c r="L23" s="167"/>
      <c r="M23" s="167"/>
      <c r="N23" s="167"/>
      <c r="O23" s="167"/>
    </row>
    <row r="24" ht="15" customHeight="1" spans="1:15">
      <c r="A24" s="217" t="s">
        <v>131</v>
      </c>
      <c r="B24" s="217" t="s">
        <v>132</v>
      </c>
      <c r="C24" s="167">
        <v>2080341</v>
      </c>
      <c r="D24" s="167"/>
      <c r="E24" s="167"/>
      <c r="F24" s="167"/>
      <c r="G24" s="167">
        <v>2080341</v>
      </c>
      <c r="H24" s="167"/>
      <c r="I24" s="167"/>
      <c r="J24" s="167"/>
      <c r="K24" s="167"/>
      <c r="L24" s="167"/>
      <c r="M24" s="167"/>
      <c r="N24" s="167"/>
      <c r="O24" s="167"/>
    </row>
    <row r="25" s="137" customFormat="1" ht="15" customHeight="1" spans="1:15">
      <c r="A25" s="215" t="s">
        <v>133</v>
      </c>
      <c r="B25" s="215" t="s">
        <v>134</v>
      </c>
      <c r="C25" s="167">
        <v>10499502.17</v>
      </c>
      <c r="D25" s="167">
        <v>9920427</v>
      </c>
      <c r="E25" s="167">
        <v>5210627</v>
      </c>
      <c r="F25" s="167">
        <v>4709800</v>
      </c>
      <c r="G25" s="167"/>
      <c r="H25" s="167"/>
      <c r="I25" s="167"/>
      <c r="J25" s="167">
        <v>579075.17</v>
      </c>
      <c r="K25" s="167"/>
      <c r="L25" s="167"/>
      <c r="M25" s="167"/>
      <c r="N25" s="167"/>
      <c r="O25" s="167">
        <v>579075.17</v>
      </c>
    </row>
    <row r="26" ht="15" customHeight="1" spans="1:15">
      <c r="A26" s="216" t="s">
        <v>135</v>
      </c>
      <c r="B26" s="216" t="s">
        <v>136</v>
      </c>
      <c r="C26" s="167">
        <v>10138682.17</v>
      </c>
      <c r="D26" s="167">
        <v>9559607</v>
      </c>
      <c r="E26" s="167">
        <v>5210627</v>
      </c>
      <c r="F26" s="167">
        <v>4348980</v>
      </c>
      <c r="G26" s="167"/>
      <c r="H26" s="167"/>
      <c r="I26" s="167"/>
      <c r="J26" s="167">
        <v>579075.17</v>
      </c>
      <c r="K26" s="167"/>
      <c r="L26" s="167"/>
      <c r="M26" s="167"/>
      <c r="N26" s="167"/>
      <c r="O26" s="167">
        <v>579075.17</v>
      </c>
    </row>
    <row r="27" ht="15" customHeight="1" spans="1:15">
      <c r="A27" s="217" t="s">
        <v>137</v>
      </c>
      <c r="B27" s="217" t="s">
        <v>138</v>
      </c>
      <c r="C27" s="167">
        <v>1191143</v>
      </c>
      <c r="D27" s="167">
        <v>1191143</v>
      </c>
      <c r="E27" s="167">
        <v>1191143</v>
      </c>
      <c r="F27" s="167"/>
      <c r="G27" s="167"/>
      <c r="H27" s="167"/>
      <c r="I27" s="167"/>
      <c r="J27" s="167"/>
      <c r="K27" s="167"/>
      <c r="L27" s="167"/>
      <c r="M27" s="167"/>
      <c r="N27" s="167"/>
      <c r="O27" s="167"/>
    </row>
    <row r="28" ht="15" customHeight="1" spans="1:15">
      <c r="A28" s="217" t="s">
        <v>139</v>
      </c>
      <c r="B28" s="217" t="s">
        <v>140</v>
      </c>
      <c r="C28" s="167">
        <v>4019484</v>
      </c>
      <c r="D28" s="167">
        <v>4019484</v>
      </c>
      <c r="E28" s="167">
        <v>4019484</v>
      </c>
      <c r="F28" s="167"/>
      <c r="G28" s="167"/>
      <c r="H28" s="167"/>
      <c r="I28" s="167"/>
      <c r="J28" s="167"/>
      <c r="K28" s="167"/>
      <c r="L28" s="167"/>
      <c r="M28" s="167"/>
      <c r="N28" s="167"/>
      <c r="O28" s="167"/>
    </row>
    <row r="29" ht="15" customHeight="1" spans="1:15">
      <c r="A29" s="217" t="s">
        <v>141</v>
      </c>
      <c r="B29" s="217" t="s">
        <v>142</v>
      </c>
      <c r="C29" s="167">
        <v>873270.96</v>
      </c>
      <c r="D29" s="167">
        <v>873270.96</v>
      </c>
      <c r="E29" s="167"/>
      <c r="F29" s="167">
        <v>873270.96</v>
      </c>
      <c r="G29" s="167"/>
      <c r="H29" s="167"/>
      <c r="I29" s="167"/>
      <c r="J29" s="167"/>
      <c r="K29" s="167"/>
      <c r="L29" s="167"/>
      <c r="M29" s="167"/>
      <c r="N29" s="167"/>
      <c r="O29" s="167"/>
    </row>
    <row r="30" ht="15" customHeight="1" spans="1:15">
      <c r="A30" s="217" t="s">
        <v>143</v>
      </c>
      <c r="B30" s="217" t="s">
        <v>144</v>
      </c>
      <c r="C30" s="167">
        <v>3060000</v>
      </c>
      <c r="D30" s="167">
        <v>3060000</v>
      </c>
      <c r="E30" s="167"/>
      <c r="F30" s="167">
        <v>3060000</v>
      </c>
      <c r="G30" s="167"/>
      <c r="H30" s="167"/>
      <c r="I30" s="167"/>
      <c r="J30" s="167"/>
      <c r="K30" s="167"/>
      <c r="L30" s="167"/>
      <c r="M30" s="167"/>
      <c r="N30" s="167"/>
      <c r="O30" s="167"/>
    </row>
    <row r="31" ht="15" customHeight="1" spans="1:15">
      <c r="A31" s="217" t="s">
        <v>145</v>
      </c>
      <c r="B31" s="217" t="s">
        <v>146</v>
      </c>
      <c r="C31" s="167">
        <v>40000</v>
      </c>
      <c r="D31" s="167">
        <v>40000</v>
      </c>
      <c r="E31" s="167"/>
      <c r="F31" s="167">
        <v>40000</v>
      </c>
      <c r="G31" s="167"/>
      <c r="H31" s="167"/>
      <c r="I31" s="167"/>
      <c r="J31" s="167"/>
      <c r="K31" s="167"/>
      <c r="L31" s="167"/>
      <c r="M31" s="167"/>
      <c r="N31" s="167"/>
      <c r="O31" s="167"/>
    </row>
    <row r="32" ht="15" customHeight="1" spans="1:15">
      <c r="A32" s="217" t="s">
        <v>147</v>
      </c>
      <c r="B32" s="217" t="s">
        <v>148</v>
      </c>
      <c r="C32" s="167">
        <v>150000</v>
      </c>
      <c r="D32" s="167">
        <v>150000</v>
      </c>
      <c r="E32" s="167"/>
      <c r="F32" s="167">
        <v>150000</v>
      </c>
      <c r="G32" s="167"/>
      <c r="H32" s="167"/>
      <c r="I32" s="167"/>
      <c r="J32" s="167"/>
      <c r="K32" s="167"/>
      <c r="L32" s="167"/>
      <c r="M32" s="167"/>
      <c r="N32" s="167"/>
      <c r="O32" s="167"/>
    </row>
    <row r="33" ht="15" customHeight="1" spans="1:15">
      <c r="A33" s="217" t="s">
        <v>149</v>
      </c>
      <c r="B33" s="217" t="s">
        <v>150</v>
      </c>
      <c r="C33" s="167">
        <v>99109.04</v>
      </c>
      <c r="D33" s="167">
        <v>58509.04</v>
      </c>
      <c r="E33" s="167"/>
      <c r="F33" s="167">
        <v>58509.04</v>
      </c>
      <c r="G33" s="167"/>
      <c r="H33" s="167"/>
      <c r="I33" s="167"/>
      <c r="J33" s="167">
        <v>40600</v>
      </c>
      <c r="K33" s="167"/>
      <c r="L33" s="167"/>
      <c r="M33" s="167"/>
      <c r="N33" s="167"/>
      <c r="O33" s="167">
        <v>40600</v>
      </c>
    </row>
    <row r="34" ht="15" customHeight="1" spans="1:15">
      <c r="A34" s="217" t="s">
        <v>151</v>
      </c>
      <c r="B34" s="217" t="s">
        <v>152</v>
      </c>
      <c r="C34" s="167">
        <v>157200</v>
      </c>
      <c r="D34" s="167">
        <v>157200</v>
      </c>
      <c r="E34" s="167"/>
      <c r="F34" s="167">
        <v>157200</v>
      </c>
      <c r="G34" s="167"/>
      <c r="H34" s="167"/>
      <c r="I34" s="167"/>
      <c r="J34" s="167"/>
      <c r="K34" s="167"/>
      <c r="L34" s="167"/>
      <c r="M34" s="167"/>
      <c r="N34" s="167"/>
      <c r="O34" s="167"/>
    </row>
    <row r="35" ht="15" customHeight="1" spans="1:15">
      <c r="A35" s="217" t="s">
        <v>153</v>
      </c>
      <c r="B35" s="217" t="s">
        <v>154</v>
      </c>
      <c r="C35" s="167">
        <v>10000</v>
      </c>
      <c r="D35" s="167">
        <v>10000</v>
      </c>
      <c r="E35" s="167"/>
      <c r="F35" s="167">
        <v>10000</v>
      </c>
      <c r="G35" s="167"/>
      <c r="H35" s="167"/>
      <c r="I35" s="167"/>
      <c r="J35" s="167"/>
      <c r="K35" s="167"/>
      <c r="L35" s="167"/>
      <c r="M35" s="167"/>
      <c r="N35" s="167"/>
      <c r="O35" s="167"/>
    </row>
    <row r="36" s="137" customFormat="1" ht="15" customHeight="1" spans="1:15">
      <c r="A36" s="217" t="s">
        <v>155</v>
      </c>
      <c r="B36" s="217" t="s">
        <v>156</v>
      </c>
      <c r="C36" s="167">
        <v>538475.17</v>
      </c>
      <c r="D36" s="167"/>
      <c r="E36" s="167"/>
      <c r="F36" s="167"/>
      <c r="G36" s="167"/>
      <c r="H36" s="167"/>
      <c r="I36" s="167"/>
      <c r="J36" s="167">
        <v>538475.17</v>
      </c>
      <c r="K36" s="167"/>
      <c r="L36" s="167"/>
      <c r="M36" s="167"/>
      <c r="N36" s="167"/>
      <c r="O36" s="167">
        <v>538475.17</v>
      </c>
    </row>
    <row r="37" s="137" customFormat="1" ht="15" customHeight="1" spans="1:15">
      <c r="A37" s="216" t="s">
        <v>157</v>
      </c>
      <c r="B37" s="216" t="s">
        <v>158</v>
      </c>
      <c r="C37" s="167">
        <v>360820</v>
      </c>
      <c r="D37" s="167">
        <v>360820</v>
      </c>
      <c r="E37" s="167"/>
      <c r="F37" s="167">
        <v>360820</v>
      </c>
      <c r="G37" s="167"/>
      <c r="H37" s="167"/>
      <c r="I37" s="167"/>
      <c r="J37" s="167"/>
      <c r="K37" s="167"/>
      <c r="L37" s="167"/>
      <c r="M37" s="167"/>
      <c r="N37" s="167"/>
      <c r="O37" s="167"/>
    </row>
    <row r="38" ht="15" customHeight="1" spans="1:15">
      <c r="A38" s="217" t="s">
        <v>159</v>
      </c>
      <c r="B38" s="217" t="s">
        <v>160</v>
      </c>
      <c r="C38" s="167">
        <v>360820</v>
      </c>
      <c r="D38" s="167">
        <v>360820</v>
      </c>
      <c r="E38" s="167"/>
      <c r="F38" s="167">
        <v>360820</v>
      </c>
      <c r="G38" s="167"/>
      <c r="H38" s="167"/>
      <c r="I38" s="167"/>
      <c r="J38" s="167"/>
      <c r="K38" s="167"/>
      <c r="L38" s="167"/>
      <c r="M38" s="167"/>
      <c r="N38" s="167"/>
      <c r="O38" s="167"/>
    </row>
    <row r="39" s="137" customFormat="1" ht="15" customHeight="1" spans="1:15">
      <c r="A39" s="215" t="s">
        <v>161</v>
      </c>
      <c r="B39" s="215" t="s">
        <v>162</v>
      </c>
      <c r="C39" s="167">
        <v>656510.64</v>
      </c>
      <c r="D39" s="167">
        <v>656510.64</v>
      </c>
      <c r="E39" s="167">
        <v>656510.64</v>
      </c>
      <c r="F39" s="167"/>
      <c r="G39" s="167"/>
      <c r="H39" s="167"/>
      <c r="I39" s="167"/>
      <c r="J39" s="167"/>
      <c r="K39" s="167"/>
      <c r="L39" s="167"/>
      <c r="M39" s="167"/>
      <c r="N39" s="167"/>
      <c r="O39" s="167"/>
    </row>
    <row r="40" ht="15" customHeight="1" spans="1:15">
      <c r="A40" s="216" t="s">
        <v>163</v>
      </c>
      <c r="B40" s="216" t="s">
        <v>164</v>
      </c>
      <c r="C40" s="167">
        <v>656510.64</v>
      </c>
      <c r="D40" s="167">
        <v>656510.64</v>
      </c>
      <c r="E40" s="167">
        <v>656510.64</v>
      </c>
      <c r="F40" s="167"/>
      <c r="G40" s="167"/>
      <c r="H40" s="167"/>
      <c r="I40" s="167"/>
      <c r="J40" s="167"/>
      <c r="K40" s="167"/>
      <c r="L40" s="167"/>
      <c r="M40" s="167"/>
      <c r="N40" s="167"/>
      <c r="O40" s="167"/>
    </row>
    <row r="41" ht="15" customHeight="1" spans="1:15">
      <c r="A41" s="217" t="s">
        <v>165</v>
      </c>
      <c r="B41" s="217" t="s">
        <v>166</v>
      </c>
      <c r="C41" s="167">
        <v>656510.64</v>
      </c>
      <c r="D41" s="167">
        <v>656510.64</v>
      </c>
      <c r="E41" s="167">
        <v>656510.64</v>
      </c>
      <c r="F41" s="167"/>
      <c r="G41" s="167"/>
      <c r="H41" s="167"/>
      <c r="I41" s="167"/>
      <c r="J41" s="167"/>
      <c r="K41" s="167"/>
      <c r="L41" s="167"/>
      <c r="M41" s="167"/>
      <c r="N41" s="167"/>
      <c r="O41" s="167"/>
    </row>
    <row r="42" ht="15" customHeight="1" spans="1:15">
      <c r="A42" s="218" t="s">
        <v>55</v>
      </c>
      <c r="B42" s="155"/>
      <c r="C42" s="167">
        <v>15672014.17</v>
      </c>
      <c r="D42" s="167">
        <v>13012598</v>
      </c>
      <c r="E42" s="167">
        <v>8302798</v>
      </c>
      <c r="F42" s="167">
        <v>4709800</v>
      </c>
      <c r="G42" s="167">
        <v>2080341</v>
      </c>
      <c r="H42" s="167"/>
      <c r="I42" s="167"/>
      <c r="J42" s="167">
        <v>579075.17</v>
      </c>
      <c r="K42" s="167"/>
      <c r="L42" s="167"/>
      <c r="M42" s="167"/>
      <c r="N42" s="167"/>
      <c r="O42" s="167">
        <v>579075.17</v>
      </c>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751388888888889" right="0.751388888888889" top="1" bottom="1" header="0.5" footer="0.5"/>
  <pageSetup paperSize="9" scale="79" orientation="landscape" blackAndWhite="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6" workbookViewId="0">
      <selection activeCell="G6" sqref="G6"/>
    </sheetView>
  </sheetViews>
  <sheetFormatPr defaultColWidth="8.575" defaultRowHeight="12.75" customHeight="1" outlineLevelCol="3"/>
  <cols>
    <col min="1" max="4" width="35.575" customWidth="1"/>
  </cols>
  <sheetData>
    <row r="1" ht="15" customHeight="1" spans="1:4">
      <c r="A1" s="42"/>
      <c r="B1" s="46"/>
      <c r="C1" s="46"/>
      <c r="D1" s="46" t="s">
        <v>167</v>
      </c>
    </row>
    <row r="2" ht="41.25" customHeight="1" spans="1:1">
      <c r="A2" s="41" t="str">
        <f>"2025"&amp;"年部门财政拨款收支预算总表"</f>
        <v>2025年部门财政拨款收支预算总表</v>
      </c>
    </row>
    <row r="3" ht="17.25" customHeight="1" spans="1:4">
      <c r="A3" s="44" t="str">
        <f>"单位名称："&amp;"嵩明县林业和草原局"</f>
        <v>单位名称：嵩明县林业和草原局</v>
      </c>
      <c r="B3" s="195"/>
      <c r="D3" s="46" t="s">
        <v>1</v>
      </c>
    </row>
    <row r="4" ht="17.25" customHeight="1" spans="1:4">
      <c r="A4" s="196" t="s">
        <v>2</v>
      </c>
      <c r="B4" s="197"/>
      <c r="C4" s="196" t="s">
        <v>3</v>
      </c>
      <c r="D4" s="197"/>
    </row>
    <row r="5" ht="18.75" customHeight="1" spans="1:4">
      <c r="A5" s="196" t="s">
        <v>4</v>
      </c>
      <c r="B5" s="196" t="s">
        <v>5</v>
      </c>
      <c r="C5" s="196" t="s">
        <v>6</v>
      </c>
      <c r="D5" s="196" t="s">
        <v>5</v>
      </c>
    </row>
    <row r="6" ht="20" customHeight="1" spans="1:4">
      <c r="A6" s="198" t="s">
        <v>168</v>
      </c>
      <c r="B6" s="78">
        <v>15092939</v>
      </c>
      <c r="C6" s="198" t="s">
        <v>169</v>
      </c>
      <c r="D6" s="107">
        <v>15092939</v>
      </c>
    </row>
    <row r="7" ht="20" customHeight="1" spans="1:4">
      <c r="A7" s="198" t="s">
        <v>170</v>
      </c>
      <c r="B7" s="78">
        <v>13012598</v>
      </c>
      <c r="C7" s="198" t="s">
        <v>171</v>
      </c>
      <c r="D7" s="107"/>
    </row>
    <row r="8" ht="20" customHeight="1" spans="1:4">
      <c r="A8" s="198" t="s">
        <v>172</v>
      </c>
      <c r="B8" s="78">
        <v>2080341</v>
      </c>
      <c r="C8" s="198" t="s">
        <v>173</v>
      </c>
      <c r="D8" s="107"/>
    </row>
    <row r="9" ht="16.5" customHeight="1" spans="1:4">
      <c r="A9" s="198" t="s">
        <v>174</v>
      </c>
      <c r="B9" s="78"/>
      <c r="C9" s="198" t="s">
        <v>175</v>
      </c>
      <c r="D9" s="107"/>
    </row>
    <row r="10" ht="16.5" customHeight="1" spans="1:4">
      <c r="A10" s="198" t="s">
        <v>176</v>
      </c>
      <c r="B10" s="78"/>
      <c r="C10" s="198" t="s">
        <v>177</v>
      </c>
      <c r="D10" s="107"/>
    </row>
    <row r="11" ht="16.5" customHeight="1" spans="1:4">
      <c r="A11" s="198" t="s">
        <v>170</v>
      </c>
      <c r="B11" s="78"/>
      <c r="C11" s="198" t="s">
        <v>178</v>
      </c>
      <c r="D11" s="107"/>
    </row>
    <row r="12" ht="16.5" customHeight="1" spans="1:4">
      <c r="A12" s="176" t="s">
        <v>172</v>
      </c>
      <c r="B12" s="78"/>
      <c r="C12" s="69" t="s">
        <v>179</v>
      </c>
      <c r="D12" s="107"/>
    </row>
    <row r="13" ht="16.5" customHeight="1" spans="1:4">
      <c r="A13" s="176" t="s">
        <v>174</v>
      </c>
      <c r="B13" s="78"/>
      <c r="C13" s="69" t="s">
        <v>180</v>
      </c>
      <c r="D13" s="107"/>
    </row>
    <row r="14" ht="16.5" customHeight="1" spans="1:4">
      <c r="A14" s="199"/>
      <c r="B14" s="78"/>
      <c r="C14" s="69" t="s">
        <v>181</v>
      </c>
      <c r="D14" s="107">
        <v>1747185.09</v>
      </c>
    </row>
    <row r="15" ht="16.5" customHeight="1" spans="1:4">
      <c r="A15" s="199"/>
      <c r="B15" s="78"/>
      <c r="C15" s="69" t="s">
        <v>182</v>
      </c>
      <c r="D15" s="107">
        <v>688475.27</v>
      </c>
    </row>
    <row r="16" ht="16.5" customHeight="1" spans="1:4">
      <c r="A16" s="199"/>
      <c r="B16" s="78"/>
      <c r="C16" s="69" t="s">
        <v>183</v>
      </c>
      <c r="D16" s="107"/>
    </row>
    <row r="17" ht="16.5" customHeight="1" spans="1:4">
      <c r="A17" s="199"/>
      <c r="B17" s="78"/>
      <c r="C17" s="69" t="s">
        <v>184</v>
      </c>
      <c r="D17" s="107">
        <v>2080341</v>
      </c>
    </row>
    <row r="18" ht="16.5" customHeight="1" spans="1:4">
      <c r="A18" s="199"/>
      <c r="B18" s="78"/>
      <c r="C18" s="69" t="s">
        <v>185</v>
      </c>
      <c r="D18" s="107">
        <v>9920427</v>
      </c>
    </row>
    <row r="19" ht="18" customHeight="1" spans="1:4">
      <c r="A19" s="199"/>
      <c r="B19" s="78"/>
      <c r="C19" s="69" t="s">
        <v>186</v>
      </c>
      <c r="D19" s="107"/>
    </row>
    <row r="20" ht="18" customHeight="1" spans="1:4">
      <c r="A20" s="199"/>
      <c r="B20" s="78"/>
      <c r="C20" s="69" t="s">
        <v>187</v>
      </c>
      <c r="D20" s="107"/>
    </row>
    <row r="21" ht="18" customHeight="1" spans="1:4">
      <c r="A21" s="199"/>
      <c r="B21" s="78"/>
      <c r="C21" s="69" t="s">
        <v>188</v>
      </c>
      <c r="D21" s="107"/>
    </row>
    <row r="22" ht="18" customHeight="1" spans="1:4">
      <c r="A22" s="199"/>
      <c r="B22" s="78"/>
      <c r="C22" s="69" t="s">
        <v>189</v>
      </c>
      <c r="D22" s="107"/>
    </row>
    <row r="23" ht="18" customHeight="1" spans="1:4">
      <c r="A23" s="199"/>
      <c r="B23" s="78"/>
      <c r="C23" s="69" t="s">
        <v>190</v>
      </c>
      <c r="D23" s="107"/>
    </row>
    <row r="24" ht="18" customHeight="1" spans="1:4">
      <c r="A24" s="199"/>
      <c r="B24" s="78"/>
      <c r="C24" s="69" t="s">
        <v>191</v>
      </c>
      <c r="D24" s="107"/>
    </row>
    <row r="25" ht="18" customHeight="1" spans="1:4">
      <c r="A25" s="199"/>
      <c r="B25" s="78"/>
      <c r="C25" s="69" t="s">
        <v>192</v>
      </c>
      <c r="D25" s="107">
        <v>656510.64</v>
      </c>
    </row>
    <row r="26" ht="18" customHeight="1" spans="1:4">
      <c r="A26" s="199"/>
      <c r="B26" s="78"/>
      <c r="C26" s="69" t="s">
        <v>193</v>
      </c>
      <c r="D26" s="107"/>
    </row>
    <row r="27" ht="18" customHeight="1" spans="1:4">
      <c r="A27" s="199"/>
      <c r="B27" s="78"/>
      <c r="C27" s="69" t="s">
        <v>194</v>
      </c>
      <c r="D27" s="107"/>
    </row>
    <row r="28" ht="18" customHeight="1" spans="1:4">
      <c r="A28" s="199"/>
      <c r="B28" s="78"/>
      <c r="C28" s="69" t="s">
        <v>195</v>
      </c>
      <c r="D28" s="107"/>
    </row>
    <row r="29" ht="18" customHeight="1" spans="1:4">
      <c r="A29" s="199"/>
      <c r="B29" s="78"/>
      <c r="C29" s="69" t="s">
        <v>196</v>
      </c>
      <c r="D29" s="107"/>
    </row>
    <row r="30" ht="18" customHeight="1" spans="1:4">
      <c r="A30" s="199"/>
      <c r="B30" s="78"/>
      <c r="C30" s="69" t="s">
        <v>197</v>
      </c>
      <c r="D30" s="107"/>
    </row>
    <row r="31" ht="18" customHeight="1" spans="1:4">
      <c r="A31" s="199"/>
      <c r="B31" s="78"/>
      <c r="C31" s="176" t="s">
        <v>198</v>
      </c>
      <c r="D31" s="107"/>
    </row>
    <row r="32" ht="18" customHeight="1" spans="1:4">
      <c r="A32" s="199"/>
      <c r="B32" s="78"/>
      <c r="C32" s="176" t="s">
        <v>199</v>
      </c>
      <c r="D32" s="107"/>
    </row>
    <row r="33" ht="18" customHeight="1" spans="1:4">
      <c r="A33" s="199"/>
      <c r="B33" s="78"/>
      <c r="C33" s="29" t="s">
        <v>200</v>
      </c>
      <c r="D33" s="107"/>
    </row>
    <row r="34" ht="24" customHeight="1" spans="1:4">
      <c r="A34" s="200" t="s">
        <v>50</v>
      </c>
      <c r="B34" s="201">
        <v>15092939</v>
      </c>
      <c r="C34" s="200" t="s">
        <v>51</v>
      </c>
      <c r="D34" s="201">
        <v>15092939</v>
      </c>
    </row>
  </sheetData>
  <mergeCells count="4">
    <mergeCell ref="A2:D2"/>
    <mergeCell ref="A3:B3"/>
    <mergeCell ref="A4:B4"/>
    <mergeCell ref="C4:D4"/>
  </mergeCells>
  <printOptions horizontalCentered="1"/>
  <pageMargins left="0.751388888888889" right="0.751388888888889" top="1" bottom="1" header="0.5" footer="0.5"/>
  <pageSetup paperSize="9" scale="7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8"/>
  <sheetViews>
    <sheetView showZeros="0" topLeftCell="A34" workbookViewId="0">
      <selection activeCell="B7" sqref="B7"/>
    </sheetView>
  </sheetViews>
  <sheetFormatPr defaultColWidth="9.14166666666667" defaultRowHeight="14.25" customHeight="1" outlineLevelCol="6"/>
  <cols>
    <col min="1" max="1" width="21.875" customWidth="1"/>
    <col min="2" max="2" width="32.25" customWidth="1"/>
    <col min="3" max="7" width="18.875" customWidth="1"/>
  </cols>
  <sheetData>
    <row r="1" customHeight="1" spans="4:7">
      <c r="D1" s="171"/>
      <c r="F1" s="71"/>
      <c r="G1" s="188" t="s">
        <v>201</v>
      </c>
    </row>
    <row r="2" ht="26" customHeight="1" spans="1:7">
      <c r="A2" s="123" t="str">
        <f>"2025"&amp;"年一般公共预算支出预算表（按功能科目分类）"</f>
        <v>2025年一般公共预算支出预算表（按功能科目分类）</v>
      </c>
      <c r="B2" s="123"/>
      <c r="C2" s="123"/>
      <c r="D2" s="123"/>
      <c r="E2" s="123"/>
      <c r="F2" s="123"/>
      <c r="G2" s="123"/>
    </row>
    <row r="3" ht="18" customHeight="1" spans="1:7">
      <c r="A3" s="4" t="str">
        <f>"单位名称："&amp;"嵩明县林业和草原局"</f>
        <v>单位名称：嵩明县林业和草原局</v>
      </c>
      <c r="F3" s="120"/>
      <c r="G3" s="188" t="s">
        <v>1</v>
      </c>
    </row>
    <row r="4" ht="20.25" customHeight="1" spans="1:7">
      <c r="A4" s="189" t="s">
        <v>202</v>
      </c>
      <c r="B4" s="190"/>
      <c r="C4" s="124" t="s">
        <v>55</v>
      </c>
      <c r="D4" s="177" t="s">
        <v>76</v>
      </c>
      <c r="E4" s="11"/>
      <c r="F4" s="12"/>
      <c r="G4" s="191" t="s">
        <v>77</v>
      </c>
    </row>
    <row r="5" ht="20.25" customHeight="1" spans="1:7">
      <c r="A5" s="192" t="s">
        <v>73</v>
      </c>
      <c r="B5" s="192" t="s">
        <v>74</v>
      </c>
      <c r="C5" s="18"/>
      <c r="D5" s="129" t="s">
        <v>57</v>
      </c>
      <c r="E5" s="129" t="s">
        <v>203</v>
      </c>
      <c r="F5" s="129" t="s">
        <v>204</v>
      </c>
      <c r="G5" s="193"/>
    </row>
    <row r="6" ht="15" customHeight="1" spans="1:7">
      <c r="A6" s="59" t="s">
        <v>83</v>
      </c>
      <c r="B6" s="59" t="s">
        <v>84</v>
      </c>
      <c r="C6" s="59" t="s">
        <v>85</v>
      </c>
      <c r="D6" s="59" t="s">
        <v>86</v>
      </c>
      <c r="E6" s="59" t="s">
        <v>87</v>
      </c>
      <c r="F6" s="59" t="s">
        <v>88</v>
      </c>
      <c r="G6" s="59" t="s">
        <v>89</v>
      </c>
    </row>
    <row r="7" ht="15" customHeight="1" spans="1:7">
      <c r="A7" s="29" t="s">
        <v>98</v>
      </c>
      <c r="B7" s="29" t="s">
        <v>99</v>
      </c>
      <c r="C7" s="78">
        <v>1747185.09</v>
      </c>
      <c r="D7" s="78">
        <v>1747185.09</v>
      </c>
      <c r="E7" s="78">
        <v>1721185.09</v>
      </c>
      <c r="F7" s="78">
        <v>26000</v>
      </c>
      <c r="G7" s="78"/>
    </row>
    <row r="8" ht="15" customHeight="1" spans="1:7">
      <c r="A8" s="135" t="s">
        <v>100</v>
      </c>
      <c r="B8" s="135" t="s">
        <v>101</v>
      </c>
      <c r="C8" s="78">
        <v>1315376</v>
      </c>
      <c r="D8" s="78">
        <v>1315376</v>
      </c>
      <c r="E8" s="78">
        <v>1289376</v>
      </c>
      <c r="F8" s="78">
        <v>26000</v>
      </c>
      <c r="G8" s="78"/>
    </row>
    <row r="9" ht="15" customHeight="1" spans="1:7">
      <c r="A9" s="136" t="s">
        <v>102</v>
      </c>
      <c r="B9" s="136" t="s">
        <v>103</v>
      </c>
      <c r="C9" s="78">
        <v>315349</v>
      </c>
      <c r="D9" s="78">
        <v>315349</v>
      </c>
      <c r="E9" s="78">
        <v>301349</v>
      </c>
      <c r="F9" s="78">
        <v>14000</v>
      </c>
      <c r="G9" s="78"/>
    </row>
    <row r="10" ht="15" customHeight="1" spans="1:7">
      <c r="A10" s="136" t="s">
        <v>104</v>
      </c>
      <c r="B10" s="136" t="s">
        <v>105</v>
      </c>
      <c r="C10" s="78">
        <v>271207</v>
      </c>
      <c r="D10" s="78">
        <v>271207</v>
      </c>
      <c r="E10" s="78">
        <v>259207</v>
      </c>
      <c r="F10" s="78">
        <v>12000</v>
      </c>
      <c r="G10" s="78"/>
    </row>
    <row r="11" ht="15" customHeight="1" spans="1:7">
      <c r="A11" s="136" t="s">
        <v>106</v>
      </c>
      <c r="B11" s="136" t="s">
        <v>107</v>
      </c>
      <c r="C11" s="78">
        <v>728820</v>
      </c>
      <c r="D11" s="78">
        <v>728820</v>
      </c>
      <c r="E11" s="78">
        <v>728820</v>
      </c>
      <c r="F11" s="78"/>
      <c r="G11" s="78"/>
    </row>
    <row r="12" ht="15" customHeight="1" spans="1:7">
      <c r="A12" s="135" t="s">
        <v>108</v>
      </c>
      <c r="B12" s="135" t="s">
        <v>109</v>
      </c>
      <c r="C12" s="78">
        <v>405628.2</v>
      </c>
      <c r="D12" s="78">
        <v>405628.2</v>
      </c>
      <c r="E12" s="78">
        <v>405628.2</v>
      </c>
      <c r="F12" s="78"/>
      <c r="G12" s="78"/>
    </row>
    <row r="13" ht="15" customHeight="1" spans="1:7">
      <c r="A13" s="136" t="s">
        <v>110</v>
      </c>
      <c r="B13" s="136" t="s">
        <v>111</v>
      </c>
      <c r="C13" s="78">
        <v>405628.2</v>
      </c>
      <c r="D13" s="78">
        <v>405628.2</v>
      </c>
      <c r="E13" s="78">
        <v>405628.2</v>
      </c>
      <c r="F13" s="78"/>
      <c r="G13" s="78"/>
    </row>
    <row r="14" ht="15" customHeight="1" spans="1:7">
      <c r="A14" s="135" t="s">
        <v>112</v>
      </c>
      <c r="B14" s="135" t="s">
        <v>113</v>
      </c>
      <c r="C14" s="78">
        <v>26180.89</v>
      </c>
      <c r="D14" s="78">
        <v>26180.89</v>
      </c>
      <c r="E14" s="78">
        <v>26180.89</v>
      </c>
      <c r="F14" s="78"/>
      <c r="G14" s="78"/>
    </row>
    <row r="15" ht="15" customHeight="1" spans="1:7">
      <c r="A15" s="136" t="s">
        <v>114</v>
      </c>
      <c r="B15" s="136" t="s">
        <v>113</v>
      </c>
      <c r="C15" s="78">
        <v>26180.89</v>
      </c>
      <c r="D15" s="78">
        <v>26180.89</v>
      </c>
      <c r="E15" s="78">
        <v>26180.89</v>
      </c>
      <c r="F15" s="78"/>
      <c r="G15" s="78"/>
    </row>
    <row r="16" ht="15" customHeight="1" spans="1:7">
      <c r="A16" s="29" t="s">
        <v>115</v>
      </c>
      <c r="B16" s="29" t="s">
        <v>116</v>
      </c>
      <c r="C16" s="78">
        <v>688475.27</v>
      </c>
      <c r="D16" s="78">
        <v>688475.27</v>
      </c>
      <c r="E16" s="78">
        <v>688475.27</v>
      </c>
      <c r="F16" s="78"/>
      <c r="G16" s="78"/>
    </row>
    <row r="17" ht="15" customHeight="1" spans="1:7">
      <c r="A17" s="135" t="s">
        <v>117</v>
      </c>
      <c r="B17" s="135" t="s">
        <v>118</v>
      </c>
      <c r="C17" s="78">
        <v>688475.27</v>
      </c>
      <c r="D17" s="78">
        <v>688475.27</v>
      </c>
      <c r="E17" s="78">
        <v>688475.27</v>
      </c>
      <c r="F17" s="78"/>
      <c r="G17" s="78"/>
    </row>
    <row r="18" ht="15" customHeight="1" spans="1:7">
      <c r="A18" s="136" t="s">
        <v>119</v>
      </c>
      <c r="B18" s="136" t="s">
        <v>120</v>
      </c>
      <c r="C18" s="78">
        <v>133528.12</v>
      </c>
      <c r="D18" s="78">
        <v>133528.12</v>
      </c>
      <c r="E18" s="78">
        <v>133528.12</v>
      </c>
      <c r="F18" s="78"/>
      <c r="G18" s="78"/>
    </row>
    <row r="19" ht="15" customHeight="1" spans="1:7">
      <c r="A19" s="136" t="s">
        <v>121</v>
      </c>
      <c r="B19" s="136" t="s">
        <v>122</v>
      </c>
      <c r="C19" s="78">
        <v>312948.97</v>
      </c>
      <c r="D19" s="78">
        <v>312948.97</v>
      </c>
      <c r="E19" s="78">
        <v>312948.97</v>
      </c>
      <c r="F19" s="78"/>
      <c r="G19" s="78"/>
    </row>
    <row r="20" ht="15" customHeight="1" spans="1:7">
      <c r="A20" s="136" t="s">
        <v>123</v>
      </c>
      <c r="B20" s="136" t="s">
        <v>124</v>
      </c>
      <c r="C20" s="78">
        <v>212876.1</v>
      </c>
      <c r="D20" s="78">
        <v>212876.1</v>
      </c>
      <c r="E20" s="78">
        <v>212876.1</v>
      </c>
      <c r="F20" s="78"/>
      <c r="G20" s="78"/>
    </row>
    <row r="21" ht="15" customHeight="1" spans="1:7">
      <c r="A21" s="136" t="s">
        <v>125</v>
      </c>
      <c r="B21" s="136" t="s">
        <v>126</v>
      </c>
      <c r="C21" s="78">
        <v>29122.08</v>
      </c>
      <c r="D21" s="78">
        <v>29122.08</v>
      </c>
      <c r="E21" s="78">
        <v>29122.08</v>
      </c>
      <c r="F21" s="78"/>
      <c r="G21" s="78"/>
    </row>
    <row r="22" ht="15" customHeight="1" spans="1:7">
      <c r="A22" s="29" t="s">
        <v>133</v>
      </c>
      <c r="B22" s="29" t="s">
        <v>134</v>
      </c>
      <c r="C22" s="78">
        <v>9920427</v>
      </c>
      <c r="D22" s="78">
        <v>5210627</v>
      </c>
      <c r="E22" s="78">
        <v>4742746</v>
      </c>
      <c r="F22" s="78">
        <v>467881</v>
      </c>
      <c r="G22" s="78">
        <v>4709800</v>
      </c>
    </row>
    <row r="23" ht="15" customHeight="1" spans="1:7">
      <c r="A23" s="135" t="s">
        <v>135</v>
      </c>
      <c r="B23" s="135" t="s">
        <v>136</v>
      </c>
      <c r="C23" s="78">
        <v>9559607</v>
      </c>
      <c r="D23" s="78">
        <v>5210627</v>
      </c>
      <c r="E23" s="78">
        <v>4742746</v>
      </c>
      <c r="F23" s="78">
        <v>467881</v>
      </c>
      <c r="G23" s="78">
        <v>4348980</v>
      </c>
    </row>
    <row r="24" ht="15" customHeight="1" spans="1:7">
      <c r="A24" s="136" t="s">
        <v>137</v>
      </c>
      <c r="B24" s="136" t="s">
        <v>138</v>
      </c>
      <c r="C24" s="78">
        <v>1191143</v>
      </c>
      <c r="D24" s="78">
        <v>1191143</v>
      </c>
      <c r="E24" s="78">
        <v>1018670</v>
      </c>
      <c r="F24" s="78">
        <v>172473</v>
      </c>
      <c r="G24" s="78"/>
    </row>
    <row r="25" ht="15" customHeight="1" spans="1:7">
      <c r="A25" s="136" t="s">
        <v>139</v>
      </c>
      <c r="B25" s="136" t="s">
        <v>140</v>
      </c>
      <c r="C25" s="78">
        <v>4019484</v>
      </c>
      <c r="D25" s="78">
        <v>4019484</v>
      </c>
      <c r="E25" s="78">
        <v>3724076</v>
      </c>
      <c r="F25" s="78">
        <v>295408</v>
      </c>
      <c r="G25" s="78"/>
    </row>
    <row r="26" ht="15" customHeight="1" spans="1:7">
      <c r="A26" s="136" t="s">
        <v>141</v>
      </c>
      <c r="B26" s="136" t="s">
        <v>142</v>
      </c>
      <c r="C26" s="78">
        <v>873270.96</v>
      </c>
      <c r="D26" s="78"/>
      <c r="E26" s="78"/>
      <c r="F26" s="78"/>
      <c r="G26" s="78">
        <v>873270.96</v>
      </c>
    </row>
    <row r="27" ht="15" customHeight="1" spans="1:7">
      <c r="A27" s="136" t="s">
        <v>143</v>
      </c>
      <c r="B27" s="136" t="s">
        <v>144</v>
      </c>
      <c r="C27" s="78">
        <v>3060000</v>
      </c>
      <c r="D27" s="78"/>
      <c r="E27" s="78"/>
      <c r="F27" s="78"/>
      <c r="G27" s="78">
        <v>3060000</v>
      </c>
    </row>
    <row r="28" ht="15" customHeight="1" spans="1:7">
      <c r="A28" s="136" t="s">
        <v>145</v>
      </c>
      <c r="B28" s="136" t="s">
        <v>146</v>
      </c>
      <c r="C28" s="78">
        <v>40000</v>
      </c>
      <c r="D28" s="78"/>
      <c r="E28" s="78"/>
      <c r="F28" s="78"/>
      <c r="G28" s="78">
        <v>40000</v>
      </c>
    </row>
    <row r="29" ht="15" customHeight="1" spans="1:7">
      <c r="A29" s="136" t="s">
        <v>147</v>
      </c>
      <c r="B29" s="136" t="s">
        <v>148</v>
      </c>
      <c r="C29" s="78">
        <v>150000</v>
      </c>
      <c r="D29" s="78"/>
      <c r="E29" s="78"/>
      <c r="F29" s="78"/>
      <c r="G29" s="78">
        <v>150000</v>
      </c>
    </row>
    <row r="30" ht="15" customHeight="1" spans="1:7">
      <c r="A30" s="136" t="s">
        <v>149</v>
      </c>
      <c r="B30" s="136" t="s">
        <v>150</v>
      </c>
      <c r="C30" s="78">
        <v>58509.04</v>
      </c>
      <c r="D30" s="78"/>
      <c r="E30" s="78"/>
      <c r="F30" s="78"/>
      <c r="G30" s="78">
        <v>58509.04</v>
      </c>
    </row>
    <row r="31" ht="15" customHeight="1" spans="1:7">
      <c r="A31" s="136" t="s">
        <v>151</v>
      </c>
      <c r="B31" s="136" t="s">
        <v>152</v>
      </c>
      <c r="C31" s="78">
        <v>157200</v>
      </c>
      <c r="D31" s="78"/>
      <c r="E31" s="78"/>
      <c r="F31" s="78"/>
      <c r="G31" s="78">
        <v>157200</v>
      </c>
    </row>
    <row r="32" ht="15" customHeight="1" spans="1:7">
      <c r="A32" s="136" t="s">
        <v>153</v>
      </c>
      <c r="B32" s="136" t="s">
        <v>154</v>
      </c>
      <c r="C32" s="78">
        <v>10000</v>
      </c>
      <c r="D32" s="78"/>
      <c r="E32" s="78"/>
      <c r="F32" s="78"/>
      <c r="G32" s="78">
        <v>10000</v>
      </c>
    </row>
    <row r="33" ht="15" customHeight="1" spans="1:7">
      <c r="A33" s="135" t="s">
        <v>157</v>
      </c>
      <c r="B33" s="135" t="s">
        <v>158</v>
      </c>
      <c r="C33" s="78">
        <v>360820</v>
      </c>
      <c r="D33" s="78"/>
      <c r="E33" s="78"/>
      <c r="F33" s="78"/>
      <c r="G33" s="78">
        <v>360820</v>
      </c>
    </row>
    <row r="34" ht="15" customHeight="1" spans="1:7">
      <c r="A34" s="136" t="s">
        <v>159</v>
      </c>
      <c r="B34" s="136" t="s">
        <v>160</v>
      </c>
      <c r="C34" s="78">
        <v>360820</v>
      </c>
      <c r="D34" s="78"/>
      <c r="E34" s="78"/>
      <c r="F34" s="78"/>
      <c r="G34" s="78">
        <v>360820</v>
      </c>
    </row>
    <row r="35" ht="15" customHeight="1" spans="1:7">
      <c r="A35" s="29" t="s">
        <v>161</v>
      </c>
      <c r="B35" s="29" t="s">
        <v>162</v>
      </c>
      <c r="C35" s="78">
        <v>656510.64</v>
      </c>
      <c r="D35" s="78">
        <v>656510.64</v>
      </c>
      <c r="E35" s="78">
        <v>656510.64</v>
      </c>
      <c r="F35" s="78"/>
      <c r="G35" s="78"/>
    </row>
    <row r="36" ht="15" customHeight="1" spans="1:7">
      <c r="A36" s="135" t="s">
        <v>163</v>
      </c>
      <c r="B36" s="135" t="s">
        <v>164</v>
      </c>
      <c r="C36" s="78">
        <v>656510.64</v>
      </c>
      <c r="D36" s="78">
        <v>656510.64</v>
      </c>
      <c r="E36" s="78">
        <v>656510.64</v>
      </c>
      <c r="F36" s="78"/>
      <c r="G36" s="78"/>
    </row>
    <row r="37" ht="15" customHeight="1" spans="1:7">
      <c r="A37" s="136" t="s">
        <v>165</v>
      </c>
      <c r="B37" s="136" t="s">
        <v>166</v>
      </c>
      <c r="C37" s="78">
        <v>656510.64</v>
      </c>
      <c r="D37" s="78">
        <v>656510.64</v>
      </c>
      <c r="E37" s="78">
        <v>656510.64</v>
      </c>
      <c r="F37" s="78"/>
      <c r="G37" s="78"/>
    </row>
    <row r="38" ht="15" customHeight="1" spans="1:7">
      <c r="A38" s="77" t="s">
        <v>205</v>
      </c>
      <c r="B38" s="194" t="s">
        <v>205</v>
      </c>
      <c r="C38" s="78">
        <v>13012598</v>
      </c>
      <c r="D38" s="78">
        <v>8302798</v>
      </c>
      <c r="E38" s="78">
        <v>7808917</v>
      </c>
      <c r="F38" s="78">
        <v>493881</v>
      </c>
      <c r="G38" s="78">
        <v>4709800</v>
      </c>
    </row>
  </sheetData>
  <mergeCells count="6">
    <mergeCell ref="A2:G2"/>
    <mergeCell ref="A4:B4"/>
    <mergeCell ref="D4:F4"/>
    <mergeCell ref="A38:B38"/>
    <mergeCell ref="C4:C5"/>
    <mergeCell ref="G4:G5"/>
  </mergeCells>
  <printOptions horizontalCentered="1"/>
  <pageMargins left="0.751388888888889" right="0.751388888888889" top="1" bottom="1" header="0.5" footer="0.5"/>
  <pageSetup paperSize="9" scale="7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A2" workbookViewId="0">
      <selection activeCell="F17" sqref="F17"/>
    </sheetView>
  </sheetViews>
  <sheetFormatPr defaultColWidth="10.425" defaultRowHeight="14.25" customHeight="1" outlineLevelRow="6" outlineLevelCol="5"/>
  <cols>
    <col min="1" max="1" width="28.1416666666667" customWidth="1"/>
    <col min="2" max="6" width="21.5" customWidth="1"/>
  </cols>
  <sheetData>
    <row r="1" customHeight="1" spans="1:6">
      <c r="A1" s="43"/>
      <c r="B1" s="43"/>
      <c r="C1" s="43"/>
      <c r="D1" s="43"/>
      <c r="E1" s="42"/>
      <c r="F1" s="184" t="s">
        <v>206</v>
      </c>
    </row>
    <row r="2" ht="41.25" customHeight="1" spans="1:6">
      <c r="A2" s="185" t="str">
        <f>"2025"&amp;"年一般公共预算“三公”经费支出预算表"</f>
        <v>2025年一般公共预算“三公”经费支出预算表</v>
      </c>
      <c r="B2" s="43"/>
      <c r="C2" s="43"/>
      <c r="D2" s="43"/>
      <c r="E2" s="42"/>
      <c r="F2" s="43"/>
    </row>
    <row r="3" ht="18" customHeight="1" spans="1:6">
      <c r="A3" s="108" t="str">
        <f>"单位名称："&amp;"嵩明县林业和草原局"</f>
        <v>单位名称：嵩明县林业和草原局</v>
      </c>
      <c r="B3" s="186"/>
      <c r="D3" s="43"/>
      <c r="E3" s="42"/>
      <c r="F3" s="64" t="s">
        <v>1</v>
      </c>
    </row>
    <row r="4" ht="27" customHeight="1" spans="1:6">
      <c r="A4" s="47" t="s">
        <v>207</v>
      </c>
      <c r="B4" s="47" t="s">
        <v>208</v>
      </c>
      <c r="C4" s="49" t="s">
        <v>209</v>
      </c>
      <c r="D4" s="47"/>
      <c r="E4" s="48"/>
      <c r="F4" s="47" t="s">
        <v>210</v>
      </c>
    </row>
    <row r="5" ht="28.5" customHeight="1" spans="1:6">
      <c r="A5" s="187"/>
      <c r="B5" s="51"/>
      <c r="C5" s="48" t="s">
        <v>57</v>
      </c>
      <c r="D5" s="48" t="s">
        <v>211</v>
      </c>
      <c r="E5" s="48" t="s">
        <v>212</v>
      </c>
      <c r="F5" s="50"/>
    </row>
    <row r="6" ht="17.25" customHeight="1" spans="1:6">
      <c r="A6" s="55" t="s">
        <v>83</v>
      </c>
      <c r="B6" s="55" t="s">
        <v>84</v>
      </c>
      <c r="C6" s="55" t="s">
        <v>85</v>
      </c>
      <c r="D6" s="55" t="s">
        <v>86</v>
      </c>
      <c r="E6" s="55" t="s">
        <v>87</v>
      </c>
      <c r="F6" s="55" t="s">
        <v>88</v>
      </c>
    </row>
    <row r="7" ht="30" customHeight="1" spans="1:6">
      <c r="A7" s="78">
        <v>26250</v>
      </c>
      <c r="B7" s="78"/>
      <c r="C7" s="78">
        <v>24250</v>
      </c>
      <c r="D7" s="78"/>
      <c r="E7" s="78">
        <v>24250</v>
      </c>
      <c r="F7" s="78">
        <v>2000</v>
      </c>
    </row>
  </sheetData>
  <mergeCells count="6">
    <mergeCell ref="A2:F2"/>
    <mergeCell ref="A3:B3"/>
    <mergeCell ref="C4:E4"/>
    <mergeCell ref="A4:A5"/>
    <mergeCell ref="B4:B5"/>
    <mergeCell ref="F4:F5"/>
  </mergeCells>
  <printOptions horizontalCentered="1"/>
  <pageMargins left="0.751388888888889" right="0.751388888888889" top="1" bottom="1" header="0.5" footer="0.5"/>
  <pageSetup paperSize="9" scale="8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5"/>
  <sheetViews>
    <sheetView showZeros="0" topLeftCell="E51" workbookViewId="0">
      <selection activeCell="I74" sqref="I74"/>
    </sheetView>
  </sheetViews>
  <sheetFormatPr defaultColWidth="9.14166666666667" defaultRowHeight="14.25" customHeight="1"/>
  <cols>
    <col min="1" max="1" width="18.375" customWidth="1"/>
    <col min="2" max="2" width="16.75" customWidth="1"/>
    <col min="3" max="3" width="20.7083333333333" customWidth="1"/>
    <col min="4" max="4" width="16.5" customWidth="1"/>
    <col min="5" max="5" width="10.1416666666667" customWidth="1"/>
    <col min="6" max="6" width="31" customWidth="1"/>
    <col min="7" max="7" width="10.2833333333333" customWidth="1"/>
    <col min="8" max="8" width="25.5" customWidth="1"/>
    <col min="9" max="10" width="14.25" customWidth="1"/>
    <col min="11" max="12" width="5" customWidth="1"/>
    <col min="13" max="13" width="12.625" customWidth="1"/>
    <col min="14" max="14" width="5" customWidth="1"/>
    <col min="15" max="17" width="7" customWidth="1"/>
    <col min="18" max="24" width="5" customWidth="1"/>
  </cols>
  <sheetData>
    <row r="1" ht="13.5" customHeight="1" spans="2:24">
      <c r="B1" s="171"/>
      <c r="C1" s="172"/>
      <c r="E1" s="173"/>
      <c r="F1" s="173"/>
      <c r="G1" s="173"/>
      <c r="H1" s="173"/>
      <c r="I1" s="81"/>
      <c r="J1" s="81"/>
      <c r="K1" s="81"/>
      <c r="L1" s="81"/>
      <c r="M1" s="81"/>
      <c r="N1" s="81"/>
      <c r="R1" s="81"/>
      <c r="V1" s="172"/>
      <c r="X1" s="2" t="s">
        <v>213</v>
      </c>
    </row>
    <row r="2" ht="45.75" customHeight="1" spans="1:24">
      <c r="A2" s="66" t="str">
        <f>"2025"&amp;"年部门基本支出预算表"</f>
        <v>2025年部门基本支出预算表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"单位名称："&amp;"嵩明县林业和草原局"</f>
        <v>单位名称：嵩明县林业和草原局</v>
      </c>
      <c r="B3" s="5"/>
      <c r="C3" s="174"/>
      <c r="D3" s="174"/>
      <c r="E3" s="174"/>
      <c r="F3" s="174"/>
      <c r="G3" s="174"/>
      <c r="H3" s="174"/>
      <c r="I3" s="83"/>
      <c r="J3" s="83"/>
      <c r="K3" s="83"/>
      <c r="L3" s="83"/>
      <c r="M3" s="83"/>
      <c r="N3" s="83"/>
      <c r="O3" s="6"/>
      <c r="P3" s="6"/>
      <c r="Q3" s="6"/>
      <c r="R3" s="83"/>
      <c r="V3" s="172"/>
      <c r="X3" s="2" t="s">
        <v>1</v>
      </c>
    </row>
    <row r="4" ht="18" customHeight="1" spans="1:24">
      <c r="A4" s="8" t="s">
        <v>214</v>
      </c>
      <c r="B4" s="8" t="s">
        <v>215</v>
      </c>
      <c r="C4" s="8" t="s">
        <v>216</v>
      </c>
      <c r="D4" s="8" t="s">
        <v>217</v>
      </c>
      <c r="E4" s="8" t="s">
        <v>218</v>
      </c>
      <c r="F4" s="8" t="s">
        <v>219</v>
      </c>
      <c r="G4" s="8" t="s">
        <v>220</v>
      </c>
      <c r="H4" s="8" t="s">
        <v>221</v>
      </c>
      <c r="I4" s="177" t="s">
        <v>222</v>
      </c>
      <c r="J4" s="178" t="s">
        <v>222</v>
      </c>
      <c r="K4" s="178"/>
      <c r="L4" s="178"/>
      <c r="M4" s="178"/>
      <c r="N4" s="178"/>
      <c r="O4" s="11"/>
      <c r="P4" s="11"/>
      <c r="Q4" s="11"/>
      <c r="R4" s="100" t="s">
        <v>61</v>
      </c>
      <c r="S4" s="178" t="s">
        <v>62</v>
      </c>
      <c r="T4" s="178"/>
      <c r="U4" s="178"/>
      <c r="V4" s="178"/>
      <c r="W4" s="178"/>
      <c r="X4" s="179"/>
    </row>
    <row r="5" ht="18" customHeight="1" spans="1:24">
      <c r="A5" s="13"/>
      <c r="B5" s="28"/>
      <c r="C5" s="126"/>
      <c r="D5" s="13"/>
      <c r="E5" s="13"/>
      <c r="F5" s="13"/>
      <c r="G5" s="13"/>
      <c r="H5" s="13"/>
      <c r="I5" s="124" t="s">
        <v>223</v>
      </c>
      <c r="J5" s="177" t="s">
        <v>58</v>
      </c>
      <c r="K5" s="178"/>
      <c r="L5" s="178"/>
      <c r="M5" s="178"/>
      <c r="N5" s="179"/>
      <c r="O5" s="10" t="s">
        <v>224</v>
      </c>
      <c r="P5" s="11"/>
      <c r="Q5" s="12"/>
      <c r="R5" s="8" t="s">
        <v>61</v>
      </c>
      <c r="S5" s="177" t="s">
        <v>62</v>
      </c>
      <c r="T5" s="100" t="s">
        <v>64</v>
      </c>
      <c r="U5" s="178" t="s">
        <v>62</v>
      </c>
      <c r="V5" s="100" t="s">
        <v>66</v>
      </c>
      <c r="W5" s="100" t="s">
        <v>67</v>
      </c>
      <c r="X5" s="105" t="s">
        <v>68</v>
      </c>
    </row>
    <row r="6" ht="19.5" customHeight="1" spans="1:24">
      <c r="A6" s="28"/>
      <c r="B6" s="28"/>
      <c r="C6" s="28"/>
      <c r="D6" s="28"/>
      <c r="E6" s="28"/>
      <c r="F6" s="28"/>
      <c r="G6" s="28"/>
      <c r="H6" s="28"/>
      <c r="I6" s="28"/>
      <c r="J6" s="180" t="s">
        <v>225</v>
      </c>
      <c r="K6" s="8" t="s">
        <v>226</v>
      </c>
      <c r="L6" s="8" t="s">
        <v>227</v>
      </c>
      <c r="M6" s="8" t="s">
        <v>228</v>
      </c>
      <c r="N6" s="8" t="s">
        <v>229</v>
      </c>
      <c r="O6" s="8" t="s">
        <v>58</v>
      </c>
      <c r="P6" s="8" t="s">
        <v>59</v>
      </c>
      <c r="Q6" s="8" t="s">
        <v>60</v>
      </c>
      <c r="R6" s="28"/>
      <c r="S6" s="8" t="s">
        <v>57</v>
      </c>
      <c r="T6" s="8" t="s">
        <v>64</v>
      </c>
      <c r="U6" s="8" t="s">
        <v>230</v>
      </c>
      <c r="V6" s="8" t="s">
        <v>66</v>
      </c>
      <c r="W6" s="8" t="s">
        <v>67</v>
      </c>
      <c r="X6" s="8" t="s">
        <v>68</v>
      </c>
    </row>
    <row r="7" ht="62" customHeight="1" spans="1:24">
      <c r="A7" s="175"/>
      <c r="B7" s="18"/>
      <c r="C7" s="175"/>
      <c r="D7" s="175"/>
      <c r="E7" s="175"/>
      <c r="F7" s="175"/>
      <c r="G7" s="175"/>
      <c r="H7" s="175"/>
      <c r="I7" s="175"/>
      <c r="J7" s="181" t="s">
        <v>57</v>
      </c>
      <c r="K7" s="16" t="s">
        <v>231</v>
      </c>
      <c r="L7" s="16" t="s">
        <v>227</v>
      </c>
      <c r="M7" s="16" t="s">
        <v>228</v>
      </c>
      <c r="N7" s="16" t="s">
        <v>229</v>
      </c>
      <c r="O7" s="16" t="s">
        <v>227</v>
      </c>
      <c r="P7" s="16" t="s">
        <v>228</v>
      </c>
      <c r="Q7" s="16" t="s">
        <v>229</v>
      </c>
      <c r="R7" s="16" t="s">
        <v>61</v>
      </c>
      <c r="S7" s="16" t="s">
        <v>57</v>
      </c>
      <c r="T7" s="16" t="s">
        <v>64</v>
      </c>
      <c r="U7" s="16" t="s">
        <v>230</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18" customHeight="1" spans="1:24">
      <c r="A9" s="176" t="s">
        <v>70</v>
      </c>
      <c r="B9" s="176" t="s">
        <v>70</v>
      </c>
      <c r="C9" s="176" t="s">
        <v>232</v>
      </c>
      <c r="D9" s="176" t="s">
        <v>233</v>
      </c>
      <c r="E9" s="176" t="s">
        <v>137</v>
      </c>
      <c r="F9" s="176" t="s">
        <v>138</v>
      </c>
      <c r="G9" s="176" t="s">
        <v>234</v>
      </c>
      <c r="H9" s="176" t="s">
        <v>235</v>
      </c>
      <c r="I9" s="78">
        <v>346632</v>
      </c>
      <c r="J9" s="78">
        <v>346632</v>
      </c>
      <c r="K9" s="78"/>
      <c r="L9" s="78"/>
      <c r="M9" s="107">
        <v>346632</v>
      </c>
      <c r="N9" s="78"/>
      <c r="O9" s="78"/>
      <c r="P9" s="78"/>
      <c r="Q9" s="78"/>
      <c r="R9" s="78"/>
      <c r="S9" s="78"/>
      <c r="T9" s="78"/>
      <c r="U9" s="78"/>
      <c r="V9" s="78"/>
      <c r="W9" s="78"/>
      <c r="X9" s="78"/>
    </row>
    <row r="10" ht="18" customHeight="1" spans="1:24">
      <c r="A10" s="176" t="s">
        <v>70</v>
      </c>
      <c r="B10" s="176" t="s">
        <v>70</v>
      </c>
      <c r="C10" s="176" t="s">
        <v>232</v>
      </c>
      <c r="D10" s="176" t="s">
        <v>233</v>
      </c>
      <c r="E10" s="176" t="s">
        <v>137</v>
      </c>
      <c r="F10" s="176" t="s">
        <v>138</v>
      </c>
      <c r="G10" s="176" t="s">
        <v>236</v>
      </c>
      <c r="H10" s="176" t="s">
        <v>237</v>
      </c>
      <c r="I10" s="78">
        <v>514992</v>
      </c>
      <c r="J10" s="78">
        <v>514992</v>
      </c>
      <c r="K10" s="23"/>
      <c r="L10" s="23"/>
      <c r="M10" s="107">
        <v>514992</v>
      </c>
      <c r="N10" s="23"/>
      <c r="O10" s="78"/>
      <c r="P10" s="78"/>
      <c r="Q10" s="78"/>
      <c r="R10" s="78"/>
      <c r="S10" s="78"/>
      <c r="T10" s="78"/>
      <c r="U10" s="78"/>
      <c r="V10" s="78"/>
      <c r="W10" s="78"/>
      <c r="X10" s="78"/>
    </row>
    <row r="11" ht="18" customHeight="1" spans="1:24">
      <c r="A11" s="176" t="s">
        <v>70</v>
      </c>
      <c r="B11" s="176" t="s">
        <v>70</v>
      </c>
      <c r="C11" s="176" t="s">
        <v>232</v>
      </c>
      <c r="D11" s="176" t="s">
        <v>233</v>
      </c>
      <c r="E11" s="176" t="s">
        <v>137</v>
      </c>
      <c r="F11" s="176" t="s">
        <v>138</v>
      </c>
      <c r="G11" s="176" t="s">
        <v>238</v>
      </c>
      <c r="H11" s="176" t="s">
        <v>239</v>
      </c>
      <c r="I11" s="78">
        <v>28886</v>
      </c>
      <c r="J11" s="78">
        <v>28886</v>
      </c>
      <c r="K11" s="23"/>
      <c r="L11" s="23"/>
      <c r="M11" s="107">
        <v>28886</v>
      </c>
      <c r="N11" s="23"/>
      <c r="O11" s="78"/>
      <c r="P11" s="78"/>
      <c r="Q11" s="78"/>
      <c r="R11" s="78"/>
      <c r="S11" s="78"/>
      <c r="T11" s="78"/>
      <c r="U11" s="78"/>
      <c r="V11" s="78"/>
      <c r="W11" s="78"/>
      <c r="X11" s="78"/>
    </row>
    <row r="12" ht="18" customHeight="1" spans="1:24">
      <c r="A12" s="176" t="s">
        <v>70</v>
      </c>
      <c r="B12" s="176" t="s">
        <v>70</v>
      </c>
      <c r="C12" s="176" t="s">
        <v>240</v>
      </c>
      <c r="D12" s="176" t="s">
        <v>241</v>
      </c>
      <c r="E12" s="176" t="s">
        <v>139</v>
      </c>
      <c r="F12" s="176" t="s">
        <v>140</v>
      </c>
      <c r="G12" s="176" t="s">
        <v>234</v>
      </c>
      <c r="H12" s="176" t="s">
        <v>235</v>
      </c>
      <c r="I12" s="78">
        <v>1538544</v>
      </c>
      <c r="J12" s="78">
        <v>1538544</v>
      </c>
      <c r="K12" s="23"/>
      <c r="L12" s="23"/>
      <c r="M12" s="107">
        <v>1538544</v>
      </c>
      <c r="N12" s="23"/>
      <c r="O12" s="78"/>
      <c r="P12" s="78"/>
      <c r="Q12" s="78"/>
      <c r="R12" s="78"/>
      <c r="S12" s="78"/>
      <c r="T12" s="78"/>
      <c r="U12" s="78"/>
      <c r="V12" s="78"/>
      <c r="W12" s="78"/>
      <c r="X12" s="78"/>
    </row>
    <row r="13" ht="18" customHeight="1" spans="1:24">
      <c r="A13" s="176" t="s">
        <v>70</v>
      </c>
      <c r="B13" s="176" t="s">
        <v>70</v>
      </c>
      <c r="C13" s="176" t="s">
        <v>240</v>
      </c>
      <c r="D13" s="176" t="s">
        <v>241</v>
      </c>
      <c r="E13" s="176" t="s">
        <v>139</v>
      </c>
      <c r="F13" s="176" t="s">
        <v>140</v>
      </c>
      <c r="G13" s="176" t="s">
        <v>236</v>
      </c>
      <c r="H13" s="176" t="s">
        <v>237</v>
      </c>
      <c r="I13" s="78">
        <v>158016</v>
      </c>
      <c r="J13" s="78">
        <v>158016</v>
      </c>
      <c r="K13" s="23"/>
      <c r="L13" s="23"/>
      <c r="M13" s="107">
        <v>158016</v>
      </c>
      <c r="N13" s="23"/>
      <c r="O13" s="78"/>
      <c r="P13" s="78"/>
      <c r="Q13" s="78"/>
      <c r="R13" s="78"/>
      <c r="S13" s="78"/>
      <c r="T13" s="78"/>
      <c r="U13" s="78"/>
      <c r="V13" s="78"/>
      <c r="W13" s="78"/>
      <c r="X13" s="78"/>
    </row>
    <row r="14" ht="18" customHeight="1" spans="1:24">
      <c r="A14" s="176" t="s">
        <v>70</v>
      </c>
      <c r="B14" s="176" t="s">
        <v>70</v>
      </c>
      <c r="C14" s="176" t="s">
        <v>240</v>
      </c>
      <c r="D14" s="176" t="s">
        <v>241</v>
      </c>
      <c r="E14" s="176" t="s">
        <v>139</v>
      </c>
      <c r="F14" s="176" t="s">
        <v>140</v>
      </c>
      <c r="G14" s="176" t="s">
        <v>236</v>
      </c>
      <c r="H14" s="176" t="s">
        <v>237</v>
      </c>
      <c r="I14" s="78">
        <v>28200</v>
      </c>
      <c r="J14" s="78">
        <v>28200</v>
      </c>
      <c r="K14" s="23"/>
      <c r="L14" s="23"/>
      <c r="M14" s="107">
        <v>28200</v>
      </c>
      <c r="N14" s="23"/>
      <c r="O14" s="78"/>
      <c r="P14" s="78"/>
      <c r="Q14" s="78"/>
      <c r="R14" s="78"/>
      <c r="S14" s="78"/>
      <c r="T14" s="78"/>
      <c r="U14" s="78"/>
      <c r="V14" s="78"/>
      <c r="W14" s="78"/>
      <c r="X14" s="78"/>
    </row>
    <row r="15" ht="18" customHeight="1" spans="1:24">
      <c r="A15" s="176" t="s">
        <v>70</v>
      </c>
      <c r="B15" s="176" t="s">
        <v>70</v>
      </c>
      <c r="C15" s="176" t="s">
        <v>240</v>
      </c>
      <c r="D15" s="176" t="s">
        <v>241</v>
      </c>
      <c r="E15" s="176" t="s">
        <v>139</v>
      </c>
      <c r="F15" s="176" t="s">
        <v>140</v>
      </c>
      <c r="G15" s="176" t="s">
        <v>238</v>
      </c>
      <c r="H15" s="176" t="s">
        <v>239</v>
      </c>
      <c r="I15" s="78">
        <v>128212</v>
      </c>
      <c r="J15" s="78">
        <v>128212</v>
      </c>
      <c r="K15" s="23"/>
      <c r="L15" s="23"/>
      <c r="M15" s="107">
        <v>128212</v>
      </c>
      <c r="N15" s="23"/>
      <c r="O15" s="78"/>
      <c r="P15" s="78"/>
      <c r="Q15" s="78"/>
      <c r="R15" s="78"/>
      <c r="S15" s="78"/>
      <c r="T15" s="78"/>
      <c r="U15" s="78"/>
      <c r="V15" s="78"/>
      <c r="W15" s="78"/>
      <c r="X15" s="78"/>
    </row>
    <row r="16" ht="18" customHeight="1" spans="1:24">
      <c r="A16" s="176" t="s">
        <v>70</v>
      </c>
      <c r="B16" s="176" t="s">
        <v>70</v>
      </c>
      <c r="C16" s="176" t="s">
        <v>240</v>
      </c>
      <c r="D16" s="176" t="s">
        <v>241</v>
      </c>
      <c r="E16" s="176" t="s">
        <v>139</v>
      </c>
      <c r="F16" s="176" t="s">
        <v>140</v>
      </c>
      <c r="G16" s="176" t="s">
        <v>238</v>
      </c>
      <c r="H16" s="176" t="s">
        <v>239</v>
      </c>
      <c r="I16" s="78">
        <v>2218</v>
      </c>
      <c r="J16" s="78">
        <v>2218</v>
      </c>
      <c r="K16" s="23"/>
      <c r="L16" s="23"/>
      <c r="M16" s="107">
        <v>2218</v>
      </c>
      <c r="N16" s="23"/>
      <c r="O16" s="78"/>
      <c r="P16" s="78"/>
      <c r="Q16" s="78"/>
      <c r="R16" s="78"/>
      <c r="S16" s="78"/>
      <c r="T16" s="78"/>
      <c r="U16" s="78"/>
      <c r="V16" s="78"/>
      <c r="W16" s="78"/>
      <c r="X16" s="78"/>
    </row>
    <row r="17" ht="18" customHeight="1" spans="1:24">
      <c r="A17" s="176" t="s">
        <v>70</v>
      </c>
      <c r="B17" s="176" t="s">
        <v>70</v>
      </c>
      <c r="C17" s="176" t="s">
        <v>240</v>
      </c>
      <c r="D17" s="176" t="s">
        <v>241</v>
      </c>
      <c r="E17" s="176" t="s">
        <v>139</v>
      </c>
      <c r="F17" s="176" t="s">
        <v>140</v>
      </c>
      <c r="G17" s="176" t="s">
        <v>242</v>
      </c>
      <c r="H17" s="176" t="s">
        <v>243</v>
      </c>
      <c r="I17" s="78">
        <v>297600</v>
      </c>
      <c r="J17" s="78">
        <v>297600</v>
      </c>
      <c r="K17" s="23"/>
      <c r="L17" s="23"/>
      <c r="M17" s="107">
        <v>297600</v>
      </c>
      <c r="N17" s="23"/>
      <c r="O17" s="78"/>
      <c r="P17" s="78"/>
      <c r="Q17" s="78"/>
      <c r="R17" s="78"/>
      <c r="S17" s="78"/>
      <c r="T17" s="78"/>
      <c r="U17" s="78"/>
      <c r="V17" s="78"/>
      <c r="W17" s="78"/>
      <c r="X17" s="78"/>
    </row>
    <row r="18" ht="18" customHeight="1" spans="1:24">
      <c r="A18" s="176" t="s">
        <v>70</v>
      </c>
      <c r="B18" s="176" t="s">
        <v>70</v>
      </c>
      <c r="C18" s="176" t="s">
        <v>240</v>
      </c>
      <c r="D18" s="176" t="s">
        <v>241</v>
      </c>
      <c r="E18" s="176" t="s">
        <v>139</v>
      </c>
      <c r="F18" s="176" t="s">
        <v>140</v>
      </c>
      <c r="G18" s="176" t="s">
        <v>242</v>
      </c>
      <c r="H18" s="176" t="s">
        <v>243</v>
      </c>
      <c r="I18" s="78">
        <v>318468</v>
      </c>
      <c r="J18" s="78">
        <v>318468</v>
      </c>
      <c r="K18" s="23"/>
      <c r="L18" s="23"/>
      <c r="M18" s="107">
        <v>318468</v>
      </c>
      <c r="N18" s="23"/>
      <c r="O18" s="78"/>
      <c r="P18" s="78"/>
      <c r="Q18" s="78"/>
      <c r="R18" s="78"/>
      <c r="S18" s="78"/>
      <c r="T18" s="78"/>
      <c r="U18" s="78"/>
      <c r="V18" s="78"/>
      <c r="W18" s="78"/>
      <c r="X18" s="78"/>
    </row>
    <row r="19" ht="18" customHeight="1" spans="1:24">
      <c r="A19" s="176" t="s">
        <v>70</v>
      </c>
      <c r="B19" s="176" t="s">
        <v>70</v>
      </c>
      <c r="C19" s="176" t="s">
        <v>240</v>
      </c>
      <c r="D19" s="176" t="s">
        <v>241</v>
      </c>
      <c r="E19" s="176" t="s">
        <v>139</v>
      </c>
      <c r="F19" s="176" t="s">
        <v>140</v>
      </c>
      <c r="G19" s="176" t="s">
        <v>242</v>
      </c>
      <c r="H19" s="176" t="s">
        <v>243</v>
      </c>
      <c r="I19" s="78">
        <v>665808</v>
      </c>
      <c r="J19" s="78">
        <v>665808</v>
      </c>
      <c r="K19" s="23"/>
      <c r="L19" s="23"/>
      <c r="M19" s="107">
        <v>665808</v>
      </c>
      <c r="N19" s="23"/>
      <c r="O19" s="78"/>
      <c r="P19" s="78"/>
      <c r="Q19" s="78"/>
      <c r="R19" s="78"/>
      <c r="S19" s="78"/>
      <c r="T19" s="78"/>
      <c r="U19" s="78"/>
      <c r="V19" s="78"/>
      <c r="W19" s="78"/>
      <c r="X19" s="78"/>
    </row>
    <row r="20" ht="18" customHeight="1" spans="1:24">
      <c r="A20" s="176" t="s">
        <v>70</v>
      </c>
      <c r="B20" s="176" t="s">
        <v>70</v>
      </c>
      <c r="C20" s="176" t="s">
        <v>240</v>
      </c>
      <c r="D20" s="176" t="s">
        <v>241</v>
      </c>
      <c r="E20" s="176" t="s">
        <v>139</v>
      </c>
      <c r="F20" s="176" t="s">
        <v>140</v>
      </c>
      <c r="G20" s="176" t="s">
        <v>242</v>
      </c>
      <c r="H20" s="176" t="s">
        <v>243</v>
      </c>
      <c r="I20" s="78">
        <v>579960</v>
      </c>
      <c r="J20" s="78">
        <v>579960</v>
      </c>
      <c r="K20" s="23"/>
      <c r="L20" s="23"/>
      <c r="M20" s="107">
        <v>579960</v>
      </c>
      <c r="N20" s="23"/>
      <c r="O20" s="78"/>
      <c r="P20" s="78"/>
      <c r="Q20" s="78"/>
      <c r="R20" s="78"/>
      <c r="S20" s="78"/>
      <c r="T20" s="78"/>
      <c r="U20" s="78"/>
      <c r="V20" s="78"/>
      <c r="W20" s="78"/>
      <c r="X20" s="78"/>
    </row>
    <row r="21" ht="18" customHeight="1" spans="1:24">
      <c r="A21" s="176" t="s">
        <v>70</v>
      </c>
      <c r="B21" s="176" t="s">
        <v>70</v>
      </c>
      <c r="C21" s="176" t="s">
        <v>240</v>
      </c>
      <c r="D21" s="176" t="s">
        <v>241</v>
      </c>
      <c r="E21" s="176" t="s">
        <v>139</v>
      </c>
      <c r="F21" s="176" t="s">
        <v>140</v>
      </c>
      <c r="G21" s="176" t="s">
        <v>242</v>
      </c>
      <c r="H21" s="176" t="s">
        <v>243</v>
      </c>
      <c r="I21" s="78">
        <v>7050</v>
      </c>
      <c r="J21" s="78">
        <v>7050</v>
      </c>
      <c r="K21" s="23"/>
      <c r="L21" s="23"/>
      <c r="M21" s="107">
        <v>7050</v>
      </c>
      <c r="N21" s="23"/>
      <c r="O21" s="78"/>
      <c r="P21" s="78"/>
      <c r="Q21" s="78"/>
      <c r="R21" s="78"/>
      <c r="S21" s="78"/>
      <c r="T21" s="78"/>
      <c r="U21" s="78"/>
      <c r="V21" s="78"/>
      <c r="W21" s="78"/>
      <c r="X21" s="78"/>
    </row>
    <row r="22" ht="18" customHeight="1" spans="1:24">
      <c r="A22" s="176" t="s">
        <v>70</v>
      </c>
      <c r="B22" s="176" t="s">
        <v>70</v>
      </c>
      <c r="C22" s="176" t="s">
        <v>244</v>
      </c>
      <c r="D22" s="176" t="s">
        <v>245</v>
      </c>
      <c r="E22" s="176" t="s">
        <v>106</v>
      </c>
      <c r="F22" s="176" t="s">
        <v>107</v>
      </c>
      <c r="G22" s="176" t="s">
        <v>246</v>
      </c>
      <c r="H22" s="176" t="s">
        <v>247</v>
      </c>
      <c r="I22" s="78">
        <v>728820</v>
      </c>
      <c r="J22" s="78">
        <v>728820</v>
      </c>
      <c r="K22" s="23"/>
      <c r="L22" s="23"/>
      <c r="M22" s="107">
        <v>728820</v>
      </c>
      <c r="N22" s="23"/>
      <c r="O22" s="78"/>
      <c r="P22" s="78"/>
      <c r="Q22" s="78"/>
      <c r="R22" s="78"/>
      <c r="S22" s="78"/>
      <c r="T22" s="78"/>
      <c r="U22" s="78"/>
      <c r="V22" s="78"/>
      <c r="W22" s="78"/>
      <c r="X22" s="78"/>
    </row>
    <row r="23" ht="18" customHeight="1" spans="1:24">
      <c r="A23" s="176" t="s">
        <v>70</v>
      </c>
      <c r="B23" s="176" t="s">
        <v>70</v>
      </c>
      <c r="C23" s="176" t="s">
        <v>244</v>
      </c>
      <c r="D23" s="176" t="s">
        <v>245</v>
      </c>
      <c r="E23" s="176" t="s">
        <v>119</v>
      </c>
      <c r="F23" s="176" t="s">
        <v>120</v>
      </c>
      <c r="G23" s="176" t="s">
        <v>248</v>
      </c>
      <c r="H23" s="176" t="s">
        <v>249</v>
      </c>
      <c r="I23" s="78">
        <v>60305.39</v>
      </c>
      <c r="J23" s="78">
        <v>60305.39</v>
      </c>
      <c r="K23" s="23"/>
      <c r="L23" s="23"/>
      <c r="M23" s="107">
        <v>60305.39</v>
      </c>
      <c r="N23" s="23"/>
      <c r="O23" s="78"/>
      <c r="P23" s="78"/>
      <c r="Q23" s="78"/>
      <c r="R23" s="78"/>
      <c r="S23" s="78"/>
      <c r="T23" s="78"/>
      <c r="U23" s="78"/>
      <c r="V23" s="78"/>
      <c r="W23" s="78"/>
      <c r="X23" s="78"/>
    </row>
    <row r="24" ht="18" customHeight="1" spans="1:24">
      <c r="A24" s="176" t="s">
        <v>70</v>
      </c>
      <c r="B24" s="176" t="s">
        <v>70</v>
      </c>
      <c r="C24" s="176" t="s">
        <v>244</v>
      </c>
      <c r="D24" s="176" t="s">
        <v>245</v>
      </c>
      <c r="E24" s="176" t="s">
        <v>119</v>
      </c>
      <c r="F24" s="176" t="s">
        <v>120</v>
      </c>
      <c r="G24" s="176" t="s">
        <v>248</v>
      </c>
      <c r="H24" s="176" t="s">
        <v>249</v>
      </c>
      <c r="I24" s="78">
        <v>73222.73</v>
      </c>
      <c r="J24" s="78">
        <v>73222.73</v>
      </c>
      <c r="K24" s="23"/>
      <c r="L24" s="23"/>
      <c r="M24" s="107">
        <v>73222.73</v>
      </c>
      <c r="N24" s="23"/>
      <c r="O24" s="78"/>
      <c r="P24" s="78"/>
      <c r="Q24" s="78"/>
      <c r="R24" s="78"/>
      <c r="S24" s="78"/>
      <c r="T24" s="78"/>
      <c r="U24" s="78"/>
      <c r="V24" s="78"/>
      <c r="W24" s="78"/>
      <c r="X24" s="78"/>
    </row>
    <row r="25" ht="18" customHeight="1" spans="1:24">
      <c r="A25" s="176" t="s">
        <v>70</v>
      </c>
      <c r="B25" s="176" t="s">
        <v>70</v>
      </c>
      <c r="C25" s="176" t="s">
        <v>244</v>
      </c>
      <c r="D25" s="176" t="s">
        <v>245</v>
      </c>
      <c r="E25" s="176" t="s">
        <v>121</v>
      </c>
      <c r="F25" s="176" t="s">
        <v>122</v>
      </c>
      <c r="G25" s="176" t="s">
        <v>248</v>
      </c>
      <c r="H25" s="176" t="s">
        <v>249</v>
      </c>
      <c r="I25" s="78">
        <v>263121.5</v>
      </c>
      <c r="J25" s="78">
        <v>263121.5</v>
      </c>
      <c r="K25" s="23"/>
      <c r="L25" s="23"/>
      <c r="M25" s="107">
        <v>263121.5</v>
      </c>
      <c r="N25" s="23"/>
      <c r="O25" s="78"/>
      <c r="P25" s="78"/>
      <c r="Q25" s="78"/>
      <c r="R25" s="78"/>
      <c r="S25" s="78"/>
      <c r="T25" s="78"/>
      <c r="U25" s="78"/>
      <c r="V25" s="78"/>
      <c r="W25" s="78"/>
      <c r="X25" s="78"/>
    </row>
    <row r="26" ht="18" customHeight="1" spans="1:24">
      <c r="A26" s="176" t="s">
        <v>70</v>
      </c>
      <c r="B26" s="176" t="s">
        <v>70</v>
      </c>
      <c r="C26" s="176" t="s">
        <v>244</v>
      </c>
      <c r="D26" s="176" t="s">
        <v>245</v>
      </c>
      <c r="E26" s="176" t="s">
        <v>121</v>
      </c>
      <c r="F26" s="176" t="s">
        <v>122</v>
      </c>
      <c r="G26" s="176" t="s">
        <v>248</v>
      </c>
      <c r="H26" s="176" t="s">
        <v>249</v>
      </c>
      <c r="I26" s="78">
        <v>49827.47</v>
      </c>
      <c r="J26" s="78">
        <v>49827.47</v>
      </c>
      <c r="K26" s="23"/>
      <c r="L26" s="23"/>
      <c r="M26" s="107">
        <v>49827.47</v>
      </c>
      <c r="N26" s="23"/>
      <c r="O26" s="78"/>
      <c r="P26" s="78"/>
      <c r="Q26" s="78"/>
      <c r="R26" s="78"/>
      <c r="S26" s="78"/>
      <c r="T26" s="78"/>
      <c r="U26" s="78"/>
      <c r="V26" s="78"/>
      <c r="W26" s="78"/>
      <c r="X26" s="78"/>
    </row>
    <row r="27" ht="18" customHeight="1" spans="1:24">
      <c r="A27" s="176" t="s">
        <v>70</v>
      </c>
      <c r="B27" s="176" t="s">
        <v>70</v>
      </c>
      <c r="C27" s="176" t="s">
        <v>244</v>
      </c>
      <c r="D27" s="176" t="s">
        <v>245</v>
      </c>
      <c r="E27" s="176" t="s">
        <v>123</v>
      </c>
      <c r="F27" s="176" t="s">
        <v>124</v>
      </c>
      <c r="G27" s="176" t="s">
        <v>250</v>
      </c>
      <c r="H27" s="176" t="s">
        <v>251</v>
      </c>
      <c r="I27" s="78">
        <v>166532.6</v>
      </c>
      <c r="J27" s="78">
        <v>166532.6</v>
      </c>
      <c r="K27" s="23"/>
      <c r="L27" s="23"/>
      <c r="M27" s="107">
        <v>166532.6</v>
      </c>
      <c r="N27" s="23"/>
      <c r="O27" s="78"/>
      <c r="P27" s="78"/>
      <c r="Q27" s="78"/>
      <c r="R27" s="78"/>
      <c r="S27" s="78"/>
      <c r="T27" s="78"/>
      <c r="U27" s="78"/>
      <c r="V27" s="78"/>
      <c r="W27" s="78"/>
      <c r="X27" s="78"/>
    </row>
    <row r="28" ht="18" customHeight="1" spans="1:24">
      <c r="A28" s="176" t="s">
        <v>70</v>
      </c>
      <c r="B28" s="176" t="s">
        <v>70</v>
      </c>
      <c r="C28" s="176" t="s">
        <v>244</v>
      </c>
      <c r="D28" s="176" t="s">
        <v>245</v>
      </c>
      <c r="E28" s="176" t="s">
        <v>123</v>
      </c>
      <c r="F28" s="176" t="s">
        <v>124</v>
      </c>
      <c r="G28" s="176" t="s">
        <v>250</v>
      </c>
      <c r="H28" s="176" t="s">
        <v>251</v>
      </c>
      <c r="I28" s="78">
        <v>46343.5</v>
      </c>
      <c r="J28" s="78">
        <v>46343.5</v>
      </c>
      <c r="K28" s="23"/>
      <c r="L28" s="23"/>
      <c r="M28" s="107">
        <v>46343.5</v>
      </c>
      <c r="N28" s="23"/>
      <c r="O28" s="78"/>
      <c r="P28" s="78"/>
      <c r="Q28" s="78"/>
      <c r="R28" s="78"/>
      <c r="S28" s="78"/>
      <c r="T28" s="78"/>
      <c r="U28" s="78"/>
      <c r="V28" s="78"/>
      <c r="W28" s="78"/>
      <c r="X28" s="78"/>
    </row>
    <row r="29" ht="18" customHeight="1" spans="1:24">
      <c r="A29" s="176" t="s">
        <v>70</v>
      </c>
      <c r="B29" s="176" t="s">
        <v>70</v>
      </c>
      <c r="C29" s="176" t="s">
        <v>244</v>
      </c>
      <c r="D29" s="176" t="s">
        <v>245</v>
      </c>
      <c r="E29" s="176" t="s">
        <v>114</v>
      </c>
      <c r="F29" s="176" t="s">
        <v>113</v>
      </c>
      <c r="G29" s="176" t="s">
        <v>252</v>
      </c>
      <c r="H29" s="176" t="s">
        <v>253</v>
      </c>
      <c r="I29" s="78">
        <v>26180.89</v>
      </c>
      <c r="J29" s="78">
        <v>26180.89</v>
      </c>
      <c r="K29" s="23"/>
      <c r="L29" s="23"/>
      <c r="M29" s="107">
        <v>26180.89</v>
      </c>
      <c r="N29" s="23"/>
      <c r="O29" s="78"/>
      <c r="P29" s="78"/>
      <c r="Q29" s="78"/>
      <c r="R29" s="78"/>
      <c r="S29" s="78"/>
      <c r="T29" s="78"/>
      <c r="U29" s="78"/>
      <c r="V29" s="78"/>
      <c r="W29" s="78"/>
      <c r="X29" s="78"/>
    </row>
    <row r="30" ht="18" customHeight="1" spans="1:24">
      <c r="A30" s="176" t="s">
        <v>70</v>
      </c>
      <c r="B30" s="176" t="s">
        <v>70</v>
      </c>
      <c r="C30" s="176" t="s">
        <v>244</v>
      </c>
      <c r="D30" s="176" t="s">
        <v>245</v>
      </c>
      <c r="E30" s="176" t="s">
        <v>125</v>
      </c>
      <c r="F30" s="176" t="s">
        <v>126</v>
      </c>
      <c r="G30" s="176" t="s">
        <v>252</v>
      </c>
      <c r="H30" s="176" t="s">
        <v>253</v>
      </c>
      <c r="I30" s="78">
        <v>16018.32</v>
      </c>
      <c r="J30" s="78">
        <v>16018.32</v>
      </c>
      <c r="K30" s="23"/>
      <c r="L30" s="23"/>
      <c r="M30" s="107">
        <v>16018.32</v>
      </c>
      <c r="N30" s="23"/>
      <c r="O30" s="78"/>
      <c r="P30" s="78"/>
      <c r="Q30" s="78"/>
      <c r="R30" s="78"/>
      <c r="S30" s="78"/>
      <c r="T30" s="78"/>
      <c r="U30" s="78"/>
      <c r="V30" s="78"/>
      <c r="W30" s="78"/>
      <c r="X30" s="78"/>
    </row>
    <row r="31" ht="18" customHeight="1" spans="1:24">
      <c r="A31" s="176" t="s">
        <v>70</v>
      </c>
      <c r="B31" s="176" t="s">
        <v>70</v>
      </c>
      <c r="C31" s="176" t="s">
        <v>244</v>
      </c>
      <c r="D31" s="176" t="s">
        <v>245</v>
      </c>
      <c r="E31" s="176" t="s">
        <v>125</v>
      </c>
      <c r="F31" s="176" t="s">
        <v>126</v>
      </c>
      <c r="G31" s="176" t="s">
        <v>252</v>
      </c>
      <c r="H31" s="176" t="s">
        <v>253</v>
      </c>
      <c r="I31" s="78">
        <v>4133.76</v>
      </c>
      <c r="J31" s="78">
        <v>4133.76</v>
      </c>
      <c r="K31" s="23"/>
      <c r="L31" s="23"/>
      <c r="M31" s="107">
        <v>4133.76</v>
      </c>
      <c r="N31" s="23"/>
      <c r="O31" s="78"/>
      <c r="P31" s="78"/>
      <c r="Q31" s="78"/>
      <c r="R31" s="78"/>
      <c r="S31" s="78"/>
      <c r="T31" s="78"/>
      <c r="U31" s="78"/>
      <c r="V31" s="78"/>
      <c r="W31" s="78"/>
      <c r="X31" s="78"/>
    </row>
    <row r="32" ht="18" customHeight="1" spans="1:24">
      <c r="A32" s="176" t="s">
        <v>70</v>
      </c>
      <c r="B32" s="176" t="s">
        <v>70</v>
      </c>
      <c r="C32" s="176" t="s">
        <v>244</v>
      </c>
      <c r="D32" s="176" t="s">
        <v>245</v>
      </c>
      <c r="E32" s="176" t="s">
        <v>125</v>
      </c>
      <c r="F32" s="176" t="s">
        <v>126</v>
      </c>
      <c r="G32" s="176" t="s">
        <v>252</v>
      </c>
      <c r="H32" s="176" t="s">
        <v>253</v>
      </c>
      <c r="I32" s="78">
        <v>8970</v>
      </c>
      <c r="J32" s="78">
        <v>8970</v>
      </c>
      <c r="K32" s="23"/>
      <c r="L32" s="23"/>
      <c r="M32" s="107">
        <v>8970</v>
      </c>
      <c r="N32" s="23"/>
      <c r="O32" s="78"/>
      <c r="P32" s="78"/>
      <c r="Q32" s="78"/>
      <c r="R32" s="78"/>
      <c r="S32" s="78"/>
      <c r="T32" s="78"/>
      <c r="U32" s="78"/>
      <c r="V32" s="78"/>
      <c r="W32" s="78"/>
      <c r="X32" s="78"/>
    </row>
    <row r="33" ht="18" customHeight="1" spans="1:24">
      <c r="A33" s="176" t="s">
        <v>70</v>
      </c>
      <c r="B33" s="176" t="s">
        <v>70</v>
      </c>
      <c r="C33" s="176" t="s">
        <v>254</v>
      </c>
      <c r="D33" s="176" t="s">
        <v>166</v>
      </c>
      <c r="E33" s="176" t="s">
        <v>165</v>
      </c>
      <c r="F33" s="176" t="s">
        <v>166</v>
      </c>
      <c r="G33" s="176" t="s">
        <v>255</v>
      </c>
      <c r="H33" s="176" t="s">
        <v>166</v>
      </c>
      <c r="I33" s="78">
        <v>524670.24</v>
      </c>
      <c r="J33" s="78">
        <v>524670.24</v>
      </c>
      <c r="K33" s="23"/>
      <c r="L33" s="23"/>
      <c r="M33" s="107">
        <v>524670.24</v>
      </c>
      <c r="N33" s="23"/>
      <c r="O33" s="78"/>
      <c r="P33" s="78"/>
      <c r="Q33" s="78"/>
      <c r="R33" s="78"/>
      <c r="S33" s="78"/>
      <c r="T33" s="78"/>
      <c r="U33" s="78"/>
      <c r="V33" s="78"/>
      <c r="W33" s="78"/>
      <c r="X33" s="78"/>
    </row>
    <row r="34" ht="18" customHeight="1" spans="1:24">
      <c r="A34" s="176" t="s">
        <v>70</v>
      </c>
      <c r="B34" s="176" t="s">
        <v>70</v>
      </c>
      <c r="C34" s="176" t="s">
        <v>254</v>
      </c>
      <c r="D34" s="176" t="s">
        <v>166</v>
      </c>
      <c r="E34" s="176" t="s">
        <v>165</v>
      </c>
      <c r="F34" s="176" t="s">
        <v>166</v>
      </c>
      <c r="G34" s="176" t="s">
        <v>255</v>
      </c>
      <c r="H34" s="176" t="s">
        <v>166</v>
      </c>
      <c r="I34" s="78">
        <v>131840.4</v>
      </c>
      <c r="J34" s="78">
        <v>131840.4</v>
      </c>
      <c r="K34" s="23"/>
      <c r="L34" s="23"/>
      <c r="M34" s="107">
        <v>131840.4</v>
      </c>
      <c r="N34" s="23"/>
      <c r="O34" s="78"/>
      <c r="P34" s="78"/>
      <c r="Q34" s="78"/>
      <c r="R34" s="78"/>
      <c r="S34" s="78"/>
      <c r="T34" s="78"/>
      <c r="U34" s="78"/>
      <c r="V34" s="78"/>
      <c r="W34" s="78"/>
      <c r="X34" s="78"/>
    </row>
    <row r="35" ht="18" customHeight="1" spans="1:24">
      <c r="A35" s="176" t="s">
        <v>70</v>
      </c>
      <c r="B35" s="176" t="s">
        <v>70</v>
      </c>
      <c r="C35" s="176" t="s">
        <v>256</v>
      </c>
      <c r="D35" s="176" t="s">
        <v>257</v>
      </c>
      <c r="E35" s="176" t="s">
        <v>137</v>
      </c>
      <c r="F35" s="176" t="s">
        <v>138</v>
      </c>
      <c r="G35" s="176" t="s">
        <v>258</v>
      </c>
      <c r="H35" s="176" t="s">
        <v>259</v>
      </c>
      <c r="I35" s="78">
        <v>24250</v>
      </c>
      <c r="J35" s="78">
        <v>24250</v>
      </c>
      <c r="K35" s="23"/>
      <c r="L35" s="23"/>
      <c r="M35" s="107">
        <v>24250</v>
      </c>
      <c r="N35" s="23"/>
      <c r="O35" s="78"/>
      <c r="P35" s="78"/>
      <c r="Q35" s="78"/>
      <c r="R35" s="78"/>
      <c r="S35" s="78"/>
      <c r="T35" s="78"/>
      <c r="U35" s="78"/>
      <c r="V35" s="78"/>
      <c r="W35" s="78"/>
      <c r="X35" s="78"/>
    </row>
    <row r="36" ht="18" customHeight="1" spans="1:24">
      <c r="A36" s="176" t="s">
        <v>70</v>
      </c>
      <c r="B36" s="176" t="s">
        <v>70</v>
      </c>
      <c r="C36" s="176" t="s">
        <v>260</v>
      </c>
      <c r="D36" s="176" t="s">
        <v>261</v>
      </c>
      <c r="E36" s="176" t="s">
        <v>137</v>
      </c>
      <c r="F36" s="176" t="s">
        <v>138</v>
      </c>
      <c r="G36" s="176" t="s">
        <v>262</v>
      </c>
      <c r="H36" s="176" t="s">
        <v>263</v>
      </c>
      <c r="I36" s="78">
        <v>70800</v>
      </c>
      <c r="J36" s="78">
        <v>70800</v>
      </c>
      <c r="K36" s="23"/>
      <c r="L36" s="23"/>
      <c r="M36" s="107">
        <v>70800</v>
      </c>
      <c r="N36" s="23"/>
      <c r="O36" s="78"/>
      <c r="P36" s="78"/>
      <c r="Q36" s="78"/>
      <c r="R36" s="78"/>
      <c r="S36" s="78"/>
      <c r="T36" s="78"/>
      <c r="U36" s="78"/>
      <c r="V36" s="78"/>
      <c r="W36" s="78"/>
      <c r="X36" s="78"/>
    </row>
    <row r="37" ht="18" customHeight="1" spans="1:24">
      <c r="A37" s="176" t="s">
        <v>70</v>
      </c>
      <c r="B37" s="176" t="s">
        <v>70</v>
      </c>
      <c r="C37" s="176" t="s">
        <v>264</v>
      </c>
      <c r="D37" s="176" t="s">
        <v>265</v>
      </c>
      <c r="E37" s="176" t="s">
        <v>102</v>
      </c>
      <c r="F37" s="176" t="s">
        <v>103</v>
      </c>
      <c r="G37" s="176" t="s">
        <v>266</v>
      </c>
      <c r="H37" s="176" t="s">
        <v>267</v>
      </c>
      <c r="I37" s="78">
        <v>14000</v>
      </c>
      <c r="J37" s="78">
        <v>14000</v>
      </c>
      <c r="K37" s="23"/>
      <c r="L37" s="23"/>
      <c r="M37" s="107">
        <v>14000</v>
      </c>
      <c r="N37" s="23"/>
      <c r="O37" s="78"/>
      <c r="P37" s="78"/>
      <c r="Q37" s="78"/>
      <c r="R37" s="78"/>
      <c r="S37" s="78"/>
      <c r="T37" s="78"/>
      <c r="U37" s="78"/>
      <c r="V37" s="78"/>
      <c r="W37" s="78"/>
      <c r="X37" s="78"/>
    </row>
    <row r="38" ht="18" customHeight="1" spans="1:24">
      <c r="A38" s="176" t="s">
        <v>70</v>
      </c>
      <c r="B38" s="176" t="s">
        <v>70</v>
      </c>
      <c r="C38" s="176" t="s">
        <v>264</v>
      </c>
      <c r="D38" s="176" t="s">
        <v>265</v>
      </c>
      <c r="E38" s="176" t="s">
        <v>104</v>
      </c>
      <c r="F38" s="176" t="s">
        <v>105</v>
      </c>
      <c r="G38" s="176" t="s">
        <v>266</v>
      </c>
      <c r="H38" s="176" t="s">
        <v>267</v>
      </c>
      <c r="I38" s="78">
        <v>12000</v>
      </c>
      <c r="J38" s="78">
        <v>12000</v>
      </c>
      <c r="K38" s="23"/>
      <c r="L38" s="23"/>
      <c r="M38" s="107">
        <v>12000</v>
      </c>
      <c r="N38" s="23"/>
      <c r="O38" s="78"/>
      <c r="P38" s="78"/>
      <c r="Q38" s="78"/>
      <c r="R38" s="78"/>
      <c r="S38" s="78"/>
      <c r="T38" s="78"/>
      <c r="U38" s="78"/>
      <c r="V38" s="78"/>
      <c r="W38" s="78"/>
      <c r="X38" s="78"/>
    </row>
    <row r="39" ht="18" customHeight="1" spans="1:24">
      <c r="A39" s="176" t="s">
        <v>70</v>
      </c>
      <c r="B39" s="176" t="s">
        <v>70</v>
      </c>
      <c r="C39" s="176" t="s">
        <v>264</v>
      </c>
      <c r="D39" s="176" t="s">
        <v>265</v>
      </c>
      <c r="E39" s="176" t="s">
        <v>137</v>
      </c>
      <c r="F39" s="176" t="s">
        <v>138</v>
      </c>
      <c r="G39" s="176" t="s">
        <v>266</v>
      </c>
      <c r="H39" s="176" t="s">
        <v>267</v>
      </c>
      <c r="I39" s="78">
        <v>14400</v>
      </c>
      <c r="J39" s="78">
        <v>14400</v>
      </c>
      <c r="K39" s="23"/>
      <c r="L39" s="23"/>
      <c r="M39" s="107">
        <v>14400</v>
      </c>
      <c r="N39" s="23"/>
      <c r="O39" s="78"/>
      <c r="P39" s="78"/>
      <c r="Q39" s="78"/>
      <c r="R39" s="78"/>
      <c r="S39" s="78"/>
      <c r="T39" s="78"/>
      <c r="U39" s="78"/>
      <c r="V39" s="78"/>
      <c r="W39" s="78"/>
      <c r="X39" s="78"/>
    </row>
    <row r="40" ht="18" customHeight="1" spans="1:24">
      <c r="A40" s="176" t="s">
        <v>70</v>
      </c>
      <c r="B40" s="176" t="s">
        <v>70</v>
      </c>
      <c r="C40" s="176" t="s">
        <v>264</v>
      </c>
      <c r="D40" s="176" t="s">
        <v>265</v>
      </c>
      <c r="E40" s="176" t="s">
        <v>139</v>
      </c>
      <c r="F40" s="176" t="s">
        <v>140</v>
      </c>
      <c r="G40" s="176" t="s">
        <v>266</v>
      </c>
      <c r="H40" s="176" t="s">
        <v>267</v>
      </c>
      <c r="I40" s="78">
        <v>53800</v>
      </c>
      <c r="J40" s="78">
        <v>53800</v>
      </c>
      <c r="K40" s="23"/>
      <c r="L40" s="23"/>
      <c r="M40" s="107">
        <v>53800</v>
      </c>
      <c r="N40" s="23"/>
      <c r="O40" s="78"/>
      <c r="P40" s="78"/>
      <c r="Q40" s="78"/>
      <c r="R40" s="78"/>
      <c r="S40" s="78"/>
      <c r="T40" s="78"/>
      <c r="U40" s="78"/>
      <c r="V40" s="78"/>
      <c r="W40" s="78"/>
      <c r="X40" s="78"/>
    </row>
    <row r="41" ht="18" customHeight="1" spans="1:24">
      <c r="A41" s="176" t="s">
        <v>70</v>
      </c>
      <c r="B41" s="176" t="s">
        <v>70</v>
      </c>
      <c r="C41" s="176" t="s">
        <v>264</v>
      </c>
      <c r="D41" s="176" t="s">
        <v>265</v>
      </c>
      <c r="E41" s="176" t="s">
        <v>137</v>
      </c>
      <c r="F41" s="176" t="s">
        <v>138</v>
      </c>
      <c r="G41" s="176" t="s">
        <v>268</v>
      </c>
      <c r="H41" s="176" t="s">
        <v>269</v>
      </c>
      <c r="I41" s="78">
        <v>2400</v>
      </c>
      <c r="J41" s="78">
        <v>2400</v>
      </c>
      <c r="K41" s="23"/>
      <c r="L41" s="23"/>
      <c r="M41" s="107">
        <v>2400</v>
      </c>
      <c r="N41" s="23"/>
      <c r="O41" s="78"/>
      <c r="P41" s="78"/>
      <c r="Q41" s="78"/>
      <c r="R41" s="78"/>
      <c r="S41" s="78"/>
      <c r="T41" s="78"/>
      <c r="U41" s="78"/>
      <c r="V41" s="78"/>
      <c r="W41" s="78"/>
      <c r="X41" s="78"/>
    </row>
    <row r="42" ht="18" customHeight="1" spans="1:24">
      <c r="A42" s="176" t="s">
        <v>70</v>
      </c>
      <c r="B42" s="176" t="s">
        <v>70</v>
      </c>
      <c r="C42" s="176" t="s">
        <v>264</v>
      </c>
      <c r="D42" s="176" t="s">
        <v>265</v>
      </c>
      <c r="E42" s="176" t="s">
        <v>139</v>
      </c>
      <c r="F42" s="176" t="s">
        <v>140</v>
      </c>
      <c r="G42" s="176" t="s">
        <v>268</v>
      </c>
      <c r="H42" s="176" t="s">
        <v>269</v>
      </c>
      <c r="I42" s="78">
        <v>9300</v>
      </c>
      <c r="J42" s="78">
        <v>9300</v>
      </c>
      <c r="K42" s="23"/>
      <c r="L42" s="23"/>
      <c r="M42" s="107">
        <v>9300</v>
      </c>
      <c r="N42" s="23"/>
      <c r="O42" s="78"/>
      <c r="P42" s="78"/>
      <c r="Q42" s="78"/>
      <c r="R42" s="78"/>
      <c r="S42" s="78"/>
      <c r="T42" s="78"/>
      <c r="U42" s="78"/>
      <c r="V42" s="78"/>
      <c r="W42" s="78"/>
      <c r="X42" s="78"/>
    </row>
    <row r="43" ht="18" customHeight="1" spans="1:24">
      <c r="A43" s="176" t="s">
        <v>70</v>
      </c>
      <c r="B43" s="176" t="s">
        <v>70</v>
      </c>
      <c r="C43" s="176" t="s">
        <v>264</v>
      </c>
      <c r="D43" s="176" t="s">
        <v>265</v>
      </c>
      <c r="E43" s="176" t="s">
        <v>137</v>
      </c>
      <c r="F43" s="176" t="s">
        <v>138</v>
      </c>
      <c r="G43" s="176" t="s">
        <v>270</v>
      </c>
      <c r="H43" s="176" t="s">
        <v>271</v>
      </c>
      <c r="I43" s="78">
        <v>2400</v>
      </c>
      <c r="J43" s="78">
        <v>2400</v>
      </c>
      <c r="K43" s="23"/>
      <c r="L43" s="23"/>
      <c r="M43" s="107">
        <v>2400</v>
      </c>
      <c r="N43" s="23"/>
      <c r="O43" s="78"/>
      <c r="P43" s="78"/>
      <c r="Q43" s="78"/>
      <c r="R43" s="78"/>
      <c r="S43" s="78"/>
      <c r="T43" s="78"/>
      <c r="U43" s="78"/>
      <c r="V43" s="78"/>
      <c r="W43" s="78"/>
      <c r="X43" s="78"/>
    </row>
    <row r="44" ht="18" customHeight="1" spans="1:24">
      <c r="A44" s="176" t="s">
        <v>70</v>
      </c>
      <c r="B44" s="176" t="s">
        <v>70</v>
      </c>
      <c r="C44" s="176" t="s">
        <v>264</v>
      </c>
      <c r="D44" s="176" t="s">
        <v>265</v>
      </c>
      <c r="E44" s="176" t="s">
        <v>139</v>
      </c>
      <c r="F44" s="176" t="s">
        <v>140</v>
      </c>
      <c r="G44" s="176" t="s">
        <v>270</v>
      </c>
      <c r="H44" s="176" t="s">
        <v>271</v>
      </c>
      <c r="I44" s="78">
        <v>9300</v>
      </c>
      <c r="J44" s="78">
        <v>9300</v>
      </c>
      <c r="K44" s="23"/>
      <c r="L44" s="23"/>
      <c r="M44" s="107">
        <v>9300</v>
      </c>
      <c r="N44" s="23"/>
      <c r="O44" s="78"/>
      <c r="P44" s="78"/>
      <c r="Q44" s="78"/>
      <c r="R44" s="78"/>
      <c r="S44" s="78"/>
      <c r="T44" s="78"/>
      <c r="U44" s="78"/>
      <c r="V44" s="78"/>
      <c r="W44" s="78"/>
      <c r="X44" s="78"/>
    </row>
    <row r="45" ht="18" customHeight="1" spans="1:24">
      <c r="A45" s="176" t="s">
        <v>70</v>
      </c>
      <c r="B45" s="176" t="s">
        <v>70</v>
      </c>
      <c r="C45" s="176" t="s">
        <v>264</v>
      </c>
      <c r="D45" s="176" t="s">
        <v>265</v>
      </c>
      <c r="E45" s="176" t="s">
        <v>137</v>
      </c>
      <c r="F45" s="176" t="s">
        <v>138</v>
      </c>
      <c r="G45" s="176" t="s">
        <v>272</v>
      </c>
      <c r="H45" s="176" t="s">
        <v>273</v>
      </c>
      <c r="I45" s="78">
        <v>2400</v>
      </c>
      <c r="J45" s="78">
        <v>2400</v>
      </c>
      <c r="K45" s="23"/>
      <c r="L45" s="23"/>
      <c r="M45" s="107">
        <v>2400</v>
      </c>
      <c r="N45" s="23"/>
      <c r="O45" s="78"/>
      <c r="P45" s="78"/>
      <c r="Q45" s="78"/>
      <c r="R45" s="78"/>
      <c r="S45" s="78"/>
      <c r="T45" s="78"/>
      <c r="U45" s="78"/>
      <c r="V45" s="78"/>
      <c r="W45" s="78"/>
      <c r="X45" s="78"/>
    </row>
    <row r="46" ht="18" customHeight="1" spans="1:24">
      <c r="A46" s="176" t="s">
        <v>70</v>
      </c>
      <c r="B46" s="176" t="s">
        <v>70</v>
      </c>
      <c r="C46" s="176" t="s">
        <v>264</v>
      </c>
      <c r="D46" s="176" t="s">
        <v>265</v>
      </c>
      <c r="E46" s="176" t="s">
        <v>139</v>
      </c>
      <c r="F46" s="176" t="s">
        <v>140</v>
      </c>
      <c r="G46" s="176" t="s">
        <v>272</v>
      </c>
      <c r="H46" s="176" t="s">
        <v>273</v>
      </c>
      <c r="I46" s="78">
        <v>9300</v>
      </c>
      <c r="J46" s="78">
        <v>9300</v>
      </c>
      <c r="K46" s="23"/>
      <c r="L46" s="23"/>
      <c r="M46" s="107">
        <v>9300</v>
      </c>
      <c r="N46" s="23"/>
      <c r="O46" s="78"/>
      <c r="P46" s="78"/>
      <c r="Q46" s="78"/>
      <c r="R46" s="78"/>
      <c r="S46" s="78"/>
      <c r="T46" s="78"/>
      <c r="U46" s="78"/>
      <c r="V46" s="78"/>
      <c r="W46" s="78"/>
      <c r="X46" s="78"/>
    </row>
    <row r="47" ht="18" customHeight="1" spans="1:24">
      <c r="A47" s="176" t="s">
        <v>70</v>
      </c>
      <c r="B47" s="176" t="s">
        <v>70</v>
      </c>
      <c r="C47" s="176" t="s">
        <v>264</v>
      </c>
      <c r="D47" s="176" t="s">
        <v>265</v>
      </c>
      <c r="E47" s="176" t="s">
        <v>137</v>
      </c>
      <c r="F47" s="176" t="s">
        <v>138</v>
      </c>
      <c r="G47" s="176" t="s">
        <v>274</v>
      </c>
      <c r="H47" s="176" t="s">
        <v>275</v>
      </c>
      <c r="I47" s="78">
        <v>2400</v>
      </c>
      <c r="J47" s="78">
        <v>2400</v>
      </c>
      <c r="K47" s="23"/>
      <c r="L47" s="23"/>
      <c r="M47" s="107">
        <v>2400</v>
      </c>
      <c r="N47" s="23"/>
      <c r="O47" s="78"/>
      <c r="P47" s="78"/>
      <c r="Q47" s="78"/>
      <c r="R47" s="78"/>
      <c r="S47" s="78"/>
      <c r="T47" s="78"/>
      <c r="U47" s="78"/>
      <c r="V47" s="78"/>
      <c r="W47" s="78"/>
      <c r="X47" s="78"/>
    </row>
    <row r="48" ht="18" customHeight="1" spans="1:24">
      <c r="A48" s="176" t="s">
        <v>70</v>
      </c>
      <c r="B48" s="176" t="s">
        <v>70</v>
      </c>
      <c r="C48" s="176" t="s">
        <v>264</v>
      </c>
      <c r="D48" s="176" t="s">
        <v>265</v>
      </c>
      <c r="E48" s="176" t="s">
        <v>139</v>
      </c>
      <c r="F48" s="176" t="s">
        <v>140</v>
      </c>
      <c r="G48" s="176" t="s">
        <v>274</v>
      </c>
      <c r="H48" s="176" t="s">
        <v>275</v>
      </c>
      <c r="I48" s="78">
        <v>9300</v>
      </c>
      <c r="J48" s="78">
        <v>9300</v>
      </c>
      <c r="K48" s="23"/>
      <c r="L48" s="23"/>
      <c r="M48" s="107">
        <v>9300</v>
      </c>
      <c r="N48" s="23"/>
      <c r="O48" s="78"/>
      <c r="P48" s="78"/>
      <c r="Q48" s="78"/>
      <c r="R48" s="78"/>
      <c r="S48" s="78"/>
      <c r="T48" s="78"/>
      <c r="U48" s="78"/>
      <c r="V48" s="78"/>
      <c r="W48" s="78"/>
      <c r="X48" s="78"/>
    </row>
    <row r="49" ht="18" customHeight="1" spans="1:24">
      <c r="A49" s="176" t="s">
        <v>70</v>
      </c>
      <c r="B49" s="176" t="s">
        <v>70</v>
      </c>
      <c r="C49" s="176" t="s">
        <v>264</v>
      </c>
      <c r="D49" s="176" t="s">
        <v>265</v>
      </c>
      <c r="E49" s="176" t="s">
        <v>137</v>
      </c>
      <c r="F49" s="176" t="s">
        <v>138</v>
      </c>
      <c r="G49" s="176" t="s">
        <v>276</v>
      </c>
      <c r="H49" s="176" t="s">
        <v>277</v>
      </c>
      <c r="I49" s="78">
        <v>8800</v>
      </c>
      <c r="J49" s="78">
        <v>8800</v>
      </c>
      <c r="K49" s="23"/>
      <c r="L49" s="23"/>
      <c r="M49" s="107">
        <v>8800</v>
      </c>
      <c r="N49" s="23"/>
      <c r="O49" s="78"/>
      <c r="P49" s="78"/>
      <c r="Q49" s="78"/>
      <c r="R49" s="78"/>
      <c r="S49" s="78"/>
      <c r="T49" s="78"/>
      <c r="U49" s="78"/>
      <c r="V49" s="78"/>
      <c r="W49" s="78"/>
      <c r="X49" s="78"/>
    </row>
    <row r="50" ht="18" customHeight="1" spans="1:24">
      <c r="A50" s="176" t="s">
        <v>70</v>
      </c>
      <c r="B50" s="176" t="s">
        <v>70</v>
      </c>
      <c r="C50" s="176" t="s">
        <v>264</v>
      </c>
      <c r="D50" s="176" t="s">
        <v>265</v>
      </c>
      <c r="E50" s="176" t="s">
        <v>139</v>
      </c>
      <c r="F50" s="176" t="s">
        <v>140</v>
      </c>
      <c r="G50" s="176" t="s">
        <v>276</v>
      </c>
      <c r="H50" s="176" t="s">
        <v>277</v>
      </c>
      <c r="I50" s="78">
        <v>34100</v>
      </c>
      <c r="J50" s="78">
        <v>34100</v>
      </c>
      <c r="K50" s="23"/>
      <c r="L50" s="23"/>
      <c r="M50" s="107">
        <v>34100</v>
      </c>
      <c r="N50" s="23"/>
      <c r="O50" s="78"/>
      <c r="P50" s="78"/>
      <c r="Q50" s="78"/>
      <c r="R50" s="78"/>
      <c r="S50" s="78"/>
      <c r="T50" s="78"/>
      <c r="U50" s="78"/>
      <c r="V50" s="78"/>
      <c r="W50" s="78"/>
      <c r="X50" s="78"/>
    </row>
    <row r="51" ht="18" customHeight="1" spans="1:24">
      <c r="A51" s="176" t="s">
        <v>70</v>
      </c>
      <c r="B51" s="176" t="s">
        <v>70</v>
      </c>
      <c r="C51" s="176" t="s">
        <v>264</v>
      </c>
      <c r="D51" s="176" t="s">
        <v>265</v>
      </c>
      <c r="E51" s="176" t="s">
        <v>137</v>
      </c>
      <c r="F51" s="176" t="s">
        <v>138</v>
      </c>
      <c r="G51" s="176" t="s">
        <v>278</v>
      </c>
      <c r="H51" s="176" t="s">
        <v>279</v>
      </c>
      <c r="I51" s="78">
        <v>7200</v>
      </c>
      <c r="J51" s="78">
        <v>7200</v>
      </c>
      <c r="K51" s="23"/>
      <c r="L51" s="23"/>
      <c r="M51" s="107">
        <v>7200</v>
      </c>
      <c r="N51" s="23"/>
      <c r="O51" s="78"/>
      <c r="P51" s="78"/>
      <c r="Q51" s="78"/>
      <c r="R51" s="78"/>
      <c r="S51" s="78"/>
      <c r="T51" s="78"/>
      <c r="U51" s="78"/>
      <c r="V51" s="78"/>
      <c r="W51" s="78"/>
      <c r="X51" s="78"/>
    </row>
    <row r="52" ht="18" customHeight="1" spans="1:24">
      <c r="A52" s="176" t="s">
        <v>70</v>
      </c>
      <c r="B52" s="176" t="s">
        <v>70</v>
      </c>
      <c r="C52" s="176" t="s">
        <v>264</v>
      </c>
      <c r="D52" s="176" t="s">
        <v>265</v>
      </c>
      <c r="E52" s="176" t="s">
        <v>139</v>
      </c>
      <c r="F52" s="176" t="s">
        <v>140</v>
      </c>
      <c r="G52" s="176" t="s">
        <v>278</v>
      </c>
      <c r="H52" s="176" t="s">
        <v>279</v>
      </c>
      <c r="I52" s="78">
        <v>27900</v>
      </c>
      <c r="J52" s="78">
        <v>27900</v>
      </c>
      <c r="K52" s="23"/>
      <c r="L52" s="23"/>
      <c r="M52" s="107">
        <v>27900</v>
      </c>
      <c r="N52" s="23"/>
      <c r="O52" s="78"/>
      <c r="P52" s="78"/>
      <c r="Q52" s="78"/>
      <c r="R52" s="78"/>
      <c r="S52" s="78"/>
      <c r="T52" s="78"/>
      <c r="U52" s="78"/>
      <c r="V52" s="78"/>
      <c r="W52" s="78"/>
      <c r="X52" s="78"/>
    </row>
    <row r="53" ht="18" customHeight="1" spans="1:24">
      <c r="A53" s="176" t="s">
        <v>70</v>
      </c>
      <c r="B53" s="176" t="s">
        <v>70</v>
      </c>
      <c r="C53" s="176" t="s">
        <v>264</v>
      </c>
      <c r="D53" s="176" t="s">
        <v>265</v>
      </c>
      <c r="E53" s="176" t="s">
        <v>137</v>
      </c>
      <c r="F53" s="176" t="s">
        <v>138</v>
      </c>
      <c r="G53" s="176" t="s">
        <v>280</v>
      </c>
      <c r="H53" s="176" t="s">
        <v>281</v>
      </c>
      <c r="I53" s="78">
        <v>14847</v>
      </c>
      <c r="J53" s="78">
        <v>14847</v>
      </c>
      <c r="K53" s="23"/>
      <c r="L53" s="23"/>
      <c r="M53" s="107">
        <v>14847</v>
      </c>
      <c r="N53" s="23"/>
      <c r="O53" s="78"/>
      <c r="P53" s="78"/>
      <c r="Q53" s="78"/>
      <c r="R53" s="78"/>
      <c r="S53" s="78"/>
      <c r="T53" s="78"/>
      <c r="U53" s="78"/>
      <c r="V53" s="78"/>
      <c r="W53" s="78"/>
      <c r="X53" s="78"/>
    </row>
    <row r="54" ht="18" customHeight="1" spans="1:24">
      <c r="A54" s="176" t="s">
        <v>70</v>
      </c>
      <c r="B54" s="176" t="s">
        <v>70</v>
      </c>
      <c r="C54" s="176" t="s">
        <v>264</v>
      </c>
      <c r="D54" s="176" t="s">
        <v>265</v>
      </c>
      <c r="E54" s="176" t="s">
        <v>139</v>
      </c>
      <c r="F54" s="176" t="s">
        <v>140</v>
      </c>
      <c r="G54" s="176" t="s">
        <v>280</v>
      </c>
      <c r="H54" s="176" t="s">
        <v>281</v>
      </c>
      <c r="I54" s="78">
        <v>52926</v>
      </c>
      <c r="J54" s="78">
        <v>52926</v>
      </c>
      <c r="K54" s="23"/>
      <c r="L54" s="23"/>
      <c r="M54" s="107">
        <v>52926</v>
      </c>
      <c r="N54" s="23"/>
      <c r="O54" s="78"/>
      <c r="P54" s="78"/>
      <c r="Q54" s="78"/>
      <c r="R54" s="78"/>
      <c r="S54" s="78"/>
      <c r="T54" s="78"/>
      <c r="U54" s="78"/>
      <c r="V54" s="78"/>
      <c r="W54" s="78"/>
      <c r="X54" s="78"/>
    </row>
    <row r="55" ht="18" customHeight="1" spans="1:24">
      <c r="A55" s="176" t="s">
        <v>70</v>
      </c>
      <c r="B55" s="176" t="s">
        <v>70</v>
      </c>
      <c r="C55" s="176" t="s">
        <v>264</v>
      </c>
      <c r="D55" s="176" t="s">
        <v>265</v>
      </c>
      <c r="E55" s="176" t="s">
        <v>137</v>
      </c>
      <c r="F55" s="176" t="s">
        <v>138</v>
      </c>
      <c r="G55" s="176" t="s">
        <v>282</v>
      </c>
      <c r="H55" s="176" t="s">
        <v>283</v>
      </c>
      <c r="I55" s="78">
        <v>19200</v>
      </c>
      <c r="J55" s="78">
        <v>19200</v>
      </c>
      <c r="K55" s="23"/>
      <c r="L55" s="23"/>
      <c r="M55" s="107">
        <v>19200</v>
      </c>
      <c r="N55" s="23"/>
      <c r="O55" s="78"/>
      <c r="P55" s="78"/>
      <c r="Q55" s="78"/>
      <c r="R55" s="78"/>
      <c r="S55" s="78"/>
      <c r="T55" s="78"/>
      <c r="U55" s="78"/>
      <c r="V55" s="78"/>
      <c r="W55" s="78"/>
      <c r="X55" s="78"/>
    </row>
    <row r="56" ht="18" customHeight="1" spans="1:24">
      <c r="A56" s="176" t="s">
        <v>70</v>
      </c>
      <c r="B56" s="176" t="s">
        <v>70</v>
      </c>
      <c r="C56" s="176" t="s">
        <v>264</v>
      </c>
      <c r="D56" s="176" t="s">
        <v>265</v>
      </c>
      <c r="E56" s="176" t="s">
        <v>139</v>
      </c>
      <c r="F56" s="176" t="s">
        <v>140</v>
      </c>
      <c r="G56" s="176" t="s">
        <v>282</v>
      </c>
      <c r="H56" s="176" t="s">
        <v>283</v>
      </c>
      <c r="I56" s="78">
        <v>74400</v>
      </c>
      <c r="J56" s="78">
        <v>74400</v>
      </c>
      <c r="K56" s="23"/>
      <c r="L56" s="23"/>
      <c r="M56" s="107">
        <v>74400</v>
      </c>
      <c r="N56" s="23"/>
      <c r="O56" s="78"/>
      <c r="P56" s="78"/>
      <c r="Q56" s="78"/>
      <c r="R56" s="78"/>
      <c r="S56" s="78"/>
      <c r="T56" s="78"/>
      <c r="U56" s="78"/>
      <c r="V56" s="78"/>
      <c r="W56" s="78"/>
      <c r="X56" s="78"/>
    </row>
    <row r="57" ht="18" customHeight="1" spans="1:24">
      <c r="A57" s="176" t="s">
        <v>70</v>
      </c>
      <c r="B57" s="176" t="s">
        <v>70</v>
      </c>
      <c r="C57" s="176" t="s">
        <v>284</v>
      </c>
      <c r="D57" s="176" t="s">
        <v>285</v>
      </c>
      <c r="E57" s="176" t="s">
        <v>137</v>
      </c>
      <c r="F57" s="176" t="s">
        <v>138</v>
      </c>
      <c r="G57" s="176" t="s">
        <v>238</v>
      </c>
      <c r="H57" s="176" t="s">
        <v>239</v>
      </c>
      <c r="I57" s="78">
        <v>128160</v>
      </c>
      <c r="J57" s="78">
        <v>128160</v>
      </c>
      <c r="K57" s="23"/>
      <c r="L57" s="23"/>
      <c r="M57" s="107">
        <v>128160</v>
      </c>
      <c r="N57" s="23"/>
      <c r="O57" s="78"/>
      <c r="P57" s="78"/>
      <c r="Q57" s="78"/>
      <c r="R57" s="78"/>
      <c r="S57" s="78"/>
      <c r="T57" s="78"/>
      <c r="U57" s="78"/>
      <c r="V57" s="78"/>
      <c r="W57" s="78"/>
      <c r="X57" s="78"/>
    </row>
    <row r="58" ht="18" customHeight="1" spans="1:24">
      <c r="A58" s="176" t="s">
        <v>70</v>
      </c>
      <c r="B58" s="176" t="s">
        <v>70</v>
      </c>
      <c r="C58" s="176" t="s">
        <v>286</v>
      </c>
      <c r="D58" s="176" t="s">
        <v>287</v>
      </c>
      <c r="E58" s="176" t="s">
        <v>102</v>
      </c>
      <c r="F58" s="176" t="s">
        <v>103</v>
      </c>
      <c r="G58" s="176" t="s">
        <v>288</v>
      </c>
      <c r="H58" s="176" t="s">
        <v>289</v>
      </c>
      <c r="I58" s="78">
        <v>301349</v>
      </c>
      <c r="J58" s="78">
        <v>301349</v>
      </c>
      <c r="K58" s="23"/>
      <c r="L58" s="23"/>
      <c r="M58" s="107">
        <v>301349</v>
      </c>
      <c r="N58" s="23"/>
      <c r="O58" s="78"/>
      <c r="P58" s="78"/>
      <c r="Q58" s="78"/>
      <c r="R58" s="78"/>
      <c r="S58" s="78"/>
      <c r="T58" s="78"/>
      <c r="U58" s="78"/>
      <c r="V58" s="78"/>
      <c r="W58" s="78"/>
      <c r="X58" s="78"/>
    </row>
    <row r="59" ht="18" customHeight="1" spans="1:24">
      <c r="A59" s="176" t="s">
        <v>70</v>
      </c>
      <c r="B59" s="176" t="s">
        <v>70</v>
      </c>
      <c r="C59" s="176" t="s">
        <v>286</v>
      </c>
      <c r="D59" s="176" t="s">
        <v>287</v>
      </c>
      <c r="E59" s="176" t="s">
        <v>104</v>
      </c>
      <c r="F59" s="176" t="s">
        <v>105</v>
      </c>
      <c r="G59" s="176" t="s">
        <v>288</v>
      </c>
      <c r="H59" s="176" t="s">
        <v>289</v>
      </c>
      <c r="I59" s="78">
        <v>259207</v>
      </c>
      <c r="J59" s="78">
        <v>259207</v>
      </c>
      <c r="K59" s="23"/>
      <c r="L59" s="23"/>
      <c r="M59" s="107">
        <v>259207</v>
      </c>
      <c r="N59" s="23"/>
      <c r="O59" s="78"/>
      <c r="P59" s="78"/>
      <c r="Q59" s="78"/>
      <c r="R59" s="78"/>
      <c r="S59" s="78"/>
      <c r="T59" s="78"/>
      <c r="U59" s="78"/>
      <c r="V59" s="78"/>
      <c r="W59" s="78"/>
      <c r="X59" s="78"/>
    </row>
    <row r="60" ht="18" customHeight="1" spans="1:24">
      <c r="A60" s="176" t="s">
        <v>70</v>
      </c>
      <c r="B60" s="176" t="s">
        <v>70</v>
      </c>
      <c r="C60" s="176" t="s">
        <v>290</v>
      </c>
      <c r="D60" s="176" t="s">
        <v>291</v>
      </c>
      <c r="E60" s="176" t="s">
        <v>110</v>
      </c>
      <c r="F60" s="176" t="s">
        <v>111</v>
      </c>
      <c r="G60" s="176" t="s">
        <v>288</v>
      </c>
      <c r="H60" s="176" t="s">
        <v>289</v>
      </c>
      <c r="I60" s="78">
        <v>60246</v>
      </c>
      <c r="J60" s="78">
        <v>60246</v>
      </c>
      <c r="K60" s="23"/>
      <c r="L60" s="23"/>
      <c r="M60" s="107">
        <v>60246</v>
      </c>
      <c r="N60" s="23"/>
      <c r="O60" s="78"/>
      <c r="P60" s="78"/>
      <c r="Q60" s="78"/>
      <c r="R60" s="78"/>
      <c r="S60" s="78"/>
      <c r="T60" s="78"/>
      <c r="U60" s="78"/>
      <c r="V60" s="78"/>
      <c r="W60" s="78"/>
      <c r="X60" s="78"/>
    </row>
    <row r="61" ht="18" customHeight="1" spans="1:24">
      <c r="A61" s="176" t="s">
        <v>70</v>
      </c>
      <c r="B61" s="176" t="s">
        <v>70</v>
      </c>
      <c r="C61" s="176" t="s">
        <v>292</v>
      </c>
      <c r="D61" s="176" t="s">
        <v>210</v>
      </c>
      <c r="E61" s="176" t="s">
        <v>139</v>
      </c>
      <c r="F61" s="176" t="s">
        <v>140</v>
      </c>
      <c r="G61" s="176" t="s">
        <v>293</v>
      </c>
      <c r="H61" s="176" t="s">
        <v>210</v>
      </c>
      <c r="I61" s="78">
        <v>2000</v>
      </c>
      <c r="J61" s="78">
        <v>2000</v>
      </c>
      <c r="K61" s="23"/>
      <c r="L61" s="23"/>
      <c r="M61" s="107">
        <v>2000</v>
      </c>
      <c r="N61" s="23"/>
      <c r="O61" s="78"/>
      <c r="P61" s="78"/>
      <c r="Q61" s="78"/>
      <c r="R61" s="78"/>
      <c r="S61" s="78"/>
      <c r="T61" s="78"/>
      <c r="U61" s="78"/>
      <c r="V61" s="78"/>
      <c r="W61" s="78"/>
      <c r="X61" s="78"/>
    </row>
    <row r="62" ht="18" customHeight="1" spans="1:24">
      <c r="A62" s="176" t="s">
        <v>70</v>
      </c>
      <c r="B62" s="176" t="s">
        <v>70</v>
      </c>
      <c r="C62" s="176" t="s">
        <v>294</v>
      </c>
      <c r="D62" s="176" t="s">
        <v>295</v>
      </c>
      <c r="E62" s="176" t="s">
        <v>137</v>
      </c>
      <c r="F62" s="176" t="s">
        <v>138</v>
      </c>
      <c r="G62" s="176" t="s">
        <v>296</v>
      </c>
      <c r="H62" s="176" t="s">
        <v>295</v>
      </c>
      <c r="I62" s="78">
        <v>3376</v>
      </c>
      <c r="J62" s="78">
        <v>3376</v>
      </c>
      <c r="K62" s="23"/>
      <c r="L62" s="23"/>
      <c r="M62" s="107">
        <v>3376</v>
      </c>
      <c r="N62" s="23"/>
      <c r="O62" s="78"/>
      <c r="P62" s="78"/>
      <c r="Q62" s="78"/>
      <c r="R62" s="78"/>
      <c r="S62" s="78"/>
      <c r="T62" s="78"/>
      <c r="U62" s="78"/>
      <c r="V62" s="78"/>
      <c r="W62" s="78"/>
      <c r="X62" s="78"/>
    </row>
    <row r="63" ht="18" customHeight="1" spans="1:24">
      <c r="A63" s="176" t="s">
        <v>70</v>
      </c>
      <c r="B63" s="176" t="s">
        <v>70</v>
      </c>
      <c r="C63" s="176" t="s">
        <v>294</v>
      </c>
      <c r="D63" s="176" t="s">
        <v>295</v>
      </c>
      <c r="E63" s="176" t="s">
        <v>139</v>
      </c>
      <c r="F63" s="176" t="s">
        <v>140</v>
      </c>
      <c r="G63" s="176" t="s">
        <v>296</v>
      </c>
      <c r="H63" s="176" t="s">
        <v>295</v>
      </c>
      <c r="I63" s="78">
        <v>13082</v>
      </c>
      <c r="J63" s="78">
        <v>13082</v>
      </c>
      <c r="K63" s="23"/>
      <c r="L63" s="23"/>
      <c r="M63" s="107">
        <v>13082</v>
      </c>
      <c r="N63" s="23"/>
      <c r="O63" s="78"/>
      <c r="P63" s="78"/>
      <c r="Q63" s="78"/>
      <c r="R63" s="78"/>
      <c r="S63" s="78"/>
      <c r="T63" s="78"/>
      <c r="U63" s="78"/>
      <c r="V63" s="78"/>
      <c r="W63" s="78"/>
      <c r="X63" s="78"/>
    </row>
    <row r="64" ht="18" customHeight="1" spans="1:24">
      <c r="A64" s="176" t="s">
        <v>70</v>
      </c>
      <c r="B64" s="176" t="s">
        <v>70</v>
      </c>
      <c r="C64" s="176" t="s">
        <v>297</v>
      </c>
      <c r="D64" s="176" t="s">
        <v>298</v>
      </c>
      <c r="E64" s="176" t="s">
        <v>110</v>
      </c>
      <c r="F64" s="176" t="s">
        <v>111</v>
      </c>
      <c r="G64" s="176" t="s">
        <v>299</v>
      </c>
      <c r="H64" s="176" t="s">
        <v>300</v>
      </c>
      <c r="I64" s="78">
        <v>345382.2</v>
      </c>
      <c r="J64" s="78">
        <v>345382.2</v>
      </c>
      <c r="K64" s="23"/>
      <c r="L64" s="23"/>
      <c r="M64" s="107">
        <v>345382.2</v>
      </c>
      <c r="N64" s="23"/>
      <c r="O64" s="78"/>
      <c r="P64" s="78"/>
      <c r="Q64" s="78"/>
      <c r="R64" s="78"/>
      <c r="S64" s="78"/>
      <c r="T64" s="78"/>
      <c r="U64" s="78"/>
      <c r="V64" s="78"/>
      <c r="W64" s="78"/>
      <c r="X64" s="78"/>
    </row>
    <row r="65" ht="17.25" customHeight="1" spans="1:24">
      <c r="A65" s="32" t="s">
        <v>205</v>
      </c>
      <c r="B65" s="33"/>
      <c r="C65" s="182"/>
      <c r="D65" s="182"/>
      <c r="E65" s="182"/>
      <c r="F65" s="182"/>
      <c r="G65" s="182"/>
      <c r="H65" s="183"/>
      <c r="I65" s="78">
        <v>8302798</v>
      </c>
      <c r="J65" s="78">
        <v>8302798</v>
      </c>
      <c r="K65" s="78"/>
      <c r="L65" s="78"/>
      <c r="M65" s="107">
        <v>8302798</v>
      </c>
      <c r="N65" s="78"/>
      <c r="O65" s="78"/>
      <c r="P65" s="78"/>
      <c r="Q65" s="78"/>
      <c r="R65" s="78"/>
      <c r="S65" s="78"/>
      <c r="T65" s="78"/>
      <c r="U65" s="78"/>
      <c r="V65" s="78"/>
      <c r="W65" s="78"/>
      <c r="X65" s="78"/>
    </row>
  </sheetData>
  <mergeCells count="31">
    <mergeCell ref="A2:X2"/>
    <mergeCell ref="A3:H3"/>
    <mergeCell ref="I4:X4"/>
    <mergeCell ref="J5:N5"/>
    <mergeCell ref="O5:Q5"/>
    <mergeCell ref="S5:X5"/>
    <mergeCell ref="A65:H6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751388888888889" right="0.751388888888889" top="1" bottom="1" header="0.5" footer="0.5"/>
  <pageSetup paperSize="9" scale="5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A17" workbookViewId="0">
      <selection activeCell="J28" sqref="J28"/>
    </sheetView>
  </sheetViews>
  <sheetFormatPr defaultColWidth="9.14166666666667" defaultRowHeight="14.25" customHeight="1"/>
  <cols>
    <col min="1" max="1" width="10.2833333333333" style="137" customWidth="1"/>
    <col min="2" max="2" width="13.425" style="137" customWidth="1"/>
    <col min="3" max="3" width="32.85" style="137" customWidth="1"/>
    <col min="4" max="4" width="18.125" style="137" customWidth="1"/>
    <col min="5" max="5" width="9.125" style="137" customWidth="1"/>
    <col min="6" max="6" width="20.625" style="137" customWidth="1"/>
    <col min="7" max="7" width="7" style="137" customWidth="1"/>
    <col min="8" max="8" width="14.875" style="137" customWidth="1"/>
    <col min="9" max="11" width="12.375" style="137" customWidth="1"/>
    <col min="12" max="12" width="12.25" style="137" customWidth="1"/>
    <col min="13" max="13" width="5.125" style="137" customWidth="1"/>
    <col min="14" max="16" width="6.375" style="137" customWidth="1"/>
    <col min="17" max="17" width="5.125" style="137" customWidth="1"/>
    <col min="18" max="18" width="11.625" style="137" customWidth="1"/>
    <col min="19" max="22" width="5" style="137" customWidth="1"/>
    <col min="23" max="23" width="12" style="137" customWidth="1"/>
    <col min="24" max="16384" width="9.14166666666667" style="137"/>
  </cols>
  <sheetData>
    <row r="1" ht="13.5" customHeight="1" spans="2:23">
      <c r="B1" s="138"/>
      <c r="E1" s="139"/>
      <c r="F1" s="139"/>
      <c r="G1" s="139"/>
      <c r="H1" s="139"/>
      <c r="U1" s="138"/>
      <c r="W1" s="169" t="s">
        <v>301</v>
      </c>
    </row>
    <row r="2" ht="46.5" customHeight="1" spans="1:23">
      <c r="A2" s="140" t="str">
        <f>"2025"&amp;"年部门项目支出预算表"</f>
        <v>2025年部门项目支出预算表</v>
      </c>
      <c r="B2" s="140"/>
      <c r="C2" s="140"/>
      <c r="D2" s="140"/>
      <c r="E2" s="140"/>
      <c r="F2" s="140"/>
      <c r="G2" s="140"/>
      <c r="H2" s="140"/>
      <c r="I2" s="140"/>
      <c r="J2" s="140"/>
      <c r="K2" s="140"/>
      <c r="L2" s="140"/>
      <c r="M2" s="140"/>
      <c r="N2" s="140"/>
      <c r="O2" s="140"/>
      <c r="P2" s="140"/>
      <c r="Q2" s="140"/>
      <c r="R2" s="140"/>
      <c r="S2" s="140"/>
      <c r="T2" s="140"/>
      <c r="U2" s="140"/>
      <c r="V2" s="140"/>
      <c r="W2" s="140"/>
    </row>
    <row r="3" ht="13.5" customHeight="1" spans="1:23">
      <c r="A3" s="141" t="str">
        <f>"单位名称："&amp;"嵩明县林业和草原局"</f>
        <v>单位名称：嵩明县林业和草原局</v>
      </c>
      <c r="B3" s="142"/>
      <c r="C3" s="142"/>
      <c r="D3" s="142"/>
      <c r="E3" s="142"/>
      <c r="F3" s="142"/>
      <c r="G3" s="142"/>
      <c r="H3" s="142"/>
      <c r="I3" s="156"/>
      <c r="J3" s="156"/>
      <c r="K3" s="156"/>
      <c r="L3" s="156"/>
      <c r="M3" s="156"/>
      <c r="N3" s="156"/>
      <c r="O3" s="156"/>
      <c r="P3" s="156"/>
      <c r="Q3" s="156"/>
      <c r="U3" s="138"/>
      <c r="W3" s="170" t="s">
        <v>1</v>
      </c>
    </row>
    <row r="4" ht="21.75" customHeight="1" spans="1:23">
      <c r="A4" s="143" t="s">
        <v>302</v>
      </c>
      <c r="B4" s="144" t="s">
        <v>216</v>
      </c>
      <c r="C4" s="143" t="s">
        <v>217</v>
      </c>
      <c r="D4" s="143" t="s">
        <v>303</v>
      </c>
      <c r="E4" s="144" t="s">
        <v>218</v>
      </c>
      <c r="F4" s="144" t="s">
        <v>219</v>
      </c>
      <c r="G4" s="144" t="s">
        <v>304</v>
      </c>
      <c r="H4" s="144" t="s">
        <v>305</v>
      </c>
      <c r="I4" s="157" t="s">
        <v>55</v>
      </c>
      <c r="J4" s="158" t="s">
        <v>306</v>
      </c>
      <c r="K4" s="159"/>
      <c r="L4" s="159"/>
      <c r="M4" s="160"/>
      <c r="N4" s="158" t="s">
        <v>224</v>
      </c>
      <c r="O4" s="159"/>
      <c r="P4" s="160"/>
      <c r="Q4" s="144" t="s">
        <v>61</v>
      </c>
      <c r="R4" s="158" t="s">
        <v>62</v>
      </c>
      <c r="S4" s="159"/>
      <c r="T4" s="159"/>
      <c r="U4" s="159"/>
      <c r="V4" s="159"/>
      <c r="W4" s="160"/>
    </row>
    <row r="5" ht="21.75" customHeight="1" spans="1:23">
      <c r="A5" s="145"/>
      <c r="B5" s="146"/>
      <c r="C5" s="145"/>
      <c r="D5" s="145"/>
      <c r="E5" s="147"/>
      <c r="F5" s="147"/>
      <c r="G5" s="147"/>
      <c r="H5" s="147"/>
      <c r="I5" s="146"/>
      <c r="J5" s="161" t="s">
        <v>58</v>
      </c>
      <c r="K5" s="162"/>
      <c r="L5" s="144" t="s">
        <v>59</v>
      </c>
      <c r="M5" s="144" t="s">
        <v>60</v>
      </c>
      <c r="N5" s="144" t="s">
        <v>58</v>
      </c>
      <c r="O5" s="144" t="s">
        <v>59</v>
      </c>
      <c r="P5" s="144" t="s">
        <v>60</v>
      </c>
      <c r="Q5" s="147"/>
      <c r="R5" s="144" t="s">
        <v>57</v>
      </c>
      <c r="S5" s="144" t="s">
        <v>64</v>
      </c>
      <c r="T5" s="144" t="s">
        <v>230</v>
      </c>
      <c r="U5" s="144" t="s">
        <v>66</v>
      </c>
      <c r="V5" s="144" t="s">
        <v>67</v>
      </c>
      <c r="W5" s="144" t="s">
        <v>68</v>
      </c>
    </row>
    <row r="6" ht="21" customHeight="1" spans="1:23">
      <c r="A6" s="146"/>
      <c r="B6" s="146"/>
      <c r="C6" s="146"/>
      <c r="D6" s="146"/>
      <c r="E6" s="146"/>
      <c r="F6" s="146"/>
      <c r="G6" s="146"/>
      <c r="H6" s="146"/>
      <c r="I6" s="146"/>
      <c r="J6" s="163" t="s">
        <v>57</v>
      </c>
      <c r="K6" s="164"/>
      <c r="L6" s="146"/>
      <c r="M6" s="146"/>
      <c r="N6" s="146"/>
      <c r="O6" s="146"/>
      <c r="P6" s="146"/>
      <c r="Q6" s="146"/>
      <c r="R6" s="146"/>
      <c r="S6" s="146"/>
      <c r="T6" s="146"/>
      <c r="U6" s="146"/>
      <c r="V6" s="146"/>
      <c r="W6" s="146"/>
    </row>
    <row r="7" ht="39.75" customHeight="1" spans="1:23">
      <c r="A7" s="148"/>
      <c r="B7" s="149"/>
      <c r="C7" s="148"/>
      <c r="D7" s="148"/>
      <c r="E7" s="150"/>
      <c r="F7" s="150"/>
      <c r="G7" s="150"/>
      <c r="H7" s="150"/>
      <c r="I7" s="149"/>
      <c r="J7" s="165" t="s">
        <v>57</v>
      </c>
      <c r="K7" s="165" t="s">
        <v>307</v>
      </c>
      <c r="L7" s="150"/>
      <c r="M7" s="150"/>
      <c r="N7" s="150"/>
      <c r="O7" s="150"/>
      <c r="P7" s="150"/>
      <c r="Q7" s="150"/>
      <c r="R7" s="150"/>
      <c r="S7" s="150"/>
      <c r="T7" s="150"/>
      <c r="U7" s="149"/>
      <c r="V7" s="150"/>
      <c r="W7" s="150"/>
    </row>
    <row r="8" ht="15" customHeight="1" spans="1:23">
      <c r="A8" s="151">
        <v>1</v>
      </c>
      <c r="B8" s="151">
        <v>2</v>
      </c>
      <c r="C8" s="151">
        <v>3</v>
      </c>
      <c r="D8" s="151">
        <v>4</v>
      </c>
      <c r="E8" s="151">
        <v>5</v>
      </c>
      <c r="F8" s="151">
        <v>6</v>
      </c>
      <c r="G8" s="151">
        <v>7</v>
      </c>
      <c r="H8" s="151">
        <v>8</v>
      </c>
      <c r="I8" s="151">
        <v>9</v>
      </c>
      <c r="J8" s="151">
        <v>10</v>
      </c>
      <c r="K8" s="151">
        <v>11</v>
      </c>
      <c r="L8" s="166">
        <v>12</v>
      </c>
      <c r="M8" s="166">
        <v>13</v>
      </c>
      <c r="N8" s="166">
        <v>14</v>
      </c>
      <c r="O8" s="166">
        <v>15</v>
      </c>
      <c r="P8" s="166">
        <v>16</v>
      </c>
      <c r="Q8" s="166">
        <v>17</v>
      </c>
      <c r="R8" s="166">
        <v>18</v>
      </c>
      <c r="S8" s="166">
        <v>19</v>
      </c>
      <c r="T8" s="166">
        <v>20</v>
      </c>
      <c r="U8" s="151">
        <v>21</v>
      </c>
      <c r="V8" s="166">
        <v>22</v>
      </c>
      <c r="W8" s="151">
        <v>23</v>
      </c>
    </row>
    <row r="9" s="137" customFormat="1" ht="21.75" customHeight="1" spans="1:23">
      <c r="A9" s="152" t="s">
        <v>308</v>
      </c>
      <c r="B9" s="152" t="s">
        <v>309</v>
      </c>
      <c r="C9" s="152" t="s">
        <v>310</v>
      </c>
      <c r="D9" s="152" t="s">
        <v>70</v>
      </c>
      <c r="E9" s="152" t="s">
        <v>131</v>
      </c>
      <c r="F9" s="152" t="s">
        <v>132</v>
      </c>
      <c r="G9" s="152" t="s">
        <v>311</v>
      </c>
      <c r="H9" s="152" t="s">
        <v>312</v>
      </c>
      <c r="I9" s="167">
        <v>400000</v>
      </c>
      <c r="J9" s="167"/>
      <c r="K9" s="168"/>
      <c r="L9" s="167">
        <v>400000</v>
      </c>
      <c r="M9" s="167"/>
      <c r="N9" s="167"/>
      <c r="O9" s="167"/>
      <c r="P9" s="167"/>
      <c r="Q9" s="167"/>
      <c r="R9" s="167"/>
      <c r="S9" s="167"/>
      <c r="T9" s="167"/>
      <c r="U9" s="167"/>
      <c r="V9" s="167"/>
      <c r="W9" s="167"/>
    </row>
    <row r="10" s="137" customFormat="1" ht="21.75" customHeight="1" spans="1:23">
      <c r="A10" s="152" t="s">
        <v>308</v>
      </c>
      <c r="B10" s="152" t="s">
        <v>313</v>
      </c>
      <c r="C10" s="152" t="s">
        <v>314</v>
      </c>
      <c r="D10" s="152" t="s">
        <v>70</v>
      </c>
      <c r="E10" s="152" t="s">
        <v>131</v>
      </c>
      <c r="F10" s="152" t="s">
        <v>132</v>
      </c>
      <c r="G10" s="152" t="s">
        <v>311</v>
      </c>
      <c r="H10" s="152" t="s">
        <v>312</v>
      </c>
      <c r="I10" s="167">
        <v>200000</v>
      </c>
      <c r="J10" s="167"/>
      <c r="K10" s="168"/>
      <c r="L10" s="167">
        <v>200000</v>
      </c>
      <c r="M10" s="167"/>
      <c r="N10" s="167"/>
      <c r="O10" s="167"/>
      <c r="P10" s="167"/>
      <c r="Q10" s="167"/>
      <c r="R10" s="167"/>
      <c r="S10" s="167"/>
      <c r="T10" s="167"/>
      <c r="U10" s="167"/>
      <c r="V10" s="167"/>
      <c r="W10" s="167"/>
    </row>
    <row r="11" ht="21.75" customHeight="1" spans="1:23">
      <c r="A11" s="152" t="s">
        <v>308</v>
      </c>
      <c r="B11" s="152" t="s">
        <v>315</v>
      </c>
      <c r="C11" s="152" t="s">
        <v>316</v>
      </c>
      <c r="D11" s="152" t="s">
        <v>70</v>
      </c>
      <c r="E11" s="152" t="s">
        <v>143</v>
      </c>
      <c r="F11" s="152" t="s">
        <v>144</v>
      </c>
      <c r="G11" s="152" t="s">
        <v>266</v>
      </c>
      <c r="H11" s="152" t="s">
        <v>267</v>
      </c>
      <c r="I11" s="167">
        <v>60000</v>
      </c>
      <c r="J11" s="167">
        <v>60000</v>
      </c>
      <c r="K11" s="168">
        <v>60000</v>
      </c>
      <c r="L11" s="167"/>
      <c r="M11" s="167"/>
      <c r="N11" s="167"/>
      <c r="O11" s="167"/>
      <c r="P11" s="167"/>
      <c r="Q11" s="167"/>
      <c r="R11" s="167"/>
      <c r="S11" s="167"/>
      <c r="T11" s="167"/>
      <c r="U11" s="167"/>
      <c r="V11" s="167"/>
      <c r="W11" s="167"/>
    </row>
    <row r="12" ht="21.75" customHeight="1" spans="1:23">
      <c r="A12" s="152" t="s">
        <v>308</v>
      </c>
      <c r="B12" s="152" t="s">
        <v>317</v>
      </c>
      <c r="C12" s="152" t="s">
        <v>318</v>
      </c>
      <c r="D12" s="152" t="s">
        <v>70</v>
      </c>
      <c r="E12" s="152" t="s">
        <v>149</v>
      </c>
      <c r="F12" s="152" t="s">
        <v>150</v>
      </c>
      <c r="G12" s="152" t="s">
        <v>311</v>
      </c>
      <c r="H12" s="152" t="s">
        <v>312</v>
      </c>
      <c r="I12" s="167">
        <v>48000</v>
      </c>
      <c r="J12" s="167">
        <v>48000</v>
      </c>
      <c r="K12" s="168">
        <v>48000</v>
      </c>
      <c r="L12" s="167"/>
      <c r="M12" s="167"/>
      <c r="N12" s="167"/>
      <c r="O12" s="167"/>
      <c r="P12" s="167"/>
      <c r="Q12" s="167"/>
      <c r="R12" s="167"/>
      <c r="S12" s="167"/>
      <c r="T12" s="167"/>
      <c r="U12" s="167"/>
      <c r="V12" s="167"/>
      <c r="W12" s="167"/>
    </row>
    <row r="13" s="137" customFormat="1" ht="21.75" customHeight="1" spans="1:23">
      <c r="A13" s="152" t="s">
        <v>308</v>
      </c>
      <c r="B13" s="152" t="s">
        <v>319</v>
      </c>
      <c r="C13" s="152" t="s">
        <v>320</v>
      </c>
      <c r="D13" s="152" t="s">
        <v>70</v>
      </c>
      <c r="E13" s="152" t="s">
        <v>131</v>
      </c>
      <c r="F13" s="152" t="s">
        <v>132</v>
      </c>
      <c r="G13" s="152" t="s">
        <v>311</v>
      </c>
      <c r="H13" s="152" t="s">
        <v>312</v>
      </c>
      <c r="I13" s="167">
        <v>700000</v>
      </c>
      <c r="J13" s="167"/>
      <c r="K13" s="168"/>
      <c r="L13" s="167">
        <v>700000</v>
      </c>
      <c r="M13" s="167"/>
      <c r="N13" s="167"/>
      <c r="O13" s="167"/>
      <c r="P13" s="167"/>
      <c r="Q13" s="167"/>
      <c r="R13" s="167"/>
      <c r="S13" s="167"/>
      <c r="T13" s="167"/>
      <c r="U13" s="167"/>
      <c r="V13" s="167"/>
      <c r="W13" s="167"/>
    </row>
    <row r="14" ht="21.75" customHeight="1" spans="1:23">
      <c r="A14" s="152" t="s">
        <v>308</v>
      </c>
      <c r="B14" s="152" t="s">
        <v>321</v>
      </c>
      <c r="C14" s="152" t="s">
        <v>322</v>
      </c>
      <c r="D14" s="152" t="s">
        <v>70</v>
      </c>
      <c r="E14" s="152" t="s">
        <v>155</v>
      </c>
      <c r="F14" s="152" t="s">
        <v>156</v>
      </c>
      <c r="G14" s="152" t="s">
        <v>311</v>
      </c>
      <c r="H14" s="152" t="s">
        <v>312</v>
      </c>
      <c r="I14" s="167">
        <v>538475.17</v>
      </c>
      <c r="J14" s="167"/>
      <c r="K14" s="168"/>
      <c r="L14" s="167"/>
      <c r="M14" s="167"/>
      <c r="N14" s="167"/>
      <c r="O14" s="167"/>
      <c r="P14" s="167"/>
      <c r="Q14" s="167"/>
      <c r="R14" s="167">
        <v>538475.17</v>
      </c>
      <c r="S14" s="167"/>
      <c r="T14" s="167"/>
      <c r="U14" s="167"/>
      <c r="V14" s="167"/>
      <c r="W14" s="167">
        <v>538475.17</v>
      </c>
    </row>
    <row r="15" ht="21.75" customHeight="1" spans="1:23">
      <c r="A15" s="152" t="s">
        <v>308</v>
      </c>
      <c r="B15" s="152" t="s">
        <v>323</v>
      </c>
      <c r="C15" s="152" t="s">
        <v>324</v>
      </c>
      <c r="D15" s="152" t="s">
        <v>70</v>
      </c>
      <c r="E15" s="152" t="s">
        <v>149</v>
      </c>
      <c r="F15" s="152" t="s">
        <v>150</v>
      </c>
      <c r="G15" s="152" t="s">
        <v>311</v>
      </c>
      <c r="H15" s="152" t="s">
        <v>312</v>
      </c>
      <c r="I15" s="167">
        <v>40600</v>
      </c>
      <c r="J15" s="167"/>
      <c r="K15" s="168"/>
      <c r="L15" s="167"/>
      <c r="M15" s="167"/>
      <c r="N15" s="167"/>
      <c r="O15" s="167"/>
      <c r="P15" s="167"/>
      <c r="Q15" s="167"/>
      <c r="R15" s="167">
        <v>40600</v>
      </c>
      <c r="S15" s="167"/>
      <c r="T15" s="167"/>
      <c r="U15" s="167"/>
      <c r="V15" s="167"/>
      <c r="W15" s="167">
        <v>40600</v>
      </c>
    </row>
    <row r="16" ht="21.75" customHeight="1" spans="1:23">
      <c r="A16" s="152" t="s">
        <v>308</v>
      </c>
      <c r="B16" s="152" t="s">
        <v>325</v>
      </c>
      <c r="C16" s="152" t="s">
        <v>326</v>
      </c>
      <c r="D16" s="152" t="s">
        <v>70</v>
      </c>
      <c r="E16" s="152" t="s">
        <v>149</v>
      </c>
      <c r="F16" s="152" t="s">
        <v>150</v>
      </c>
      <c r="G16" s="152" t="s">
        <v>311</v>
      </c>
      <c r="H16" s="152" t="s">
        <v>312</v>
      </c>
      <c r="I16" s="167">
        <v>10509.04</v>
      </c>
      <c r="J16" s="167">
        <v>10509.04</v>
      </c>
      <c r="K16" s="168">
        <v>10509.04</v>
      </c>
      <c r="L16" s="167"/>
      <c r="M16" s="167"/>
      <c r="N16" s="167"/>
      <c r="O16" s="167"/>
      <c r="P16" s="167"/>
      <c r="Q16" s="167"/>
      <c r="R16" s="167"/>
      <c r="S16" s="167"/>
      <c r="T16" s="167"/>
      <c r="U16" s="167"/>
      <c r="V16" s="167"/>
      <c r="W16" s="167"/>
    </row>
    <row r="17" ht="21.75" customHeight="1" spans="1:23">
      <c r="A17" s="152" t="s">
        <v>308</v>
      </c>
      <c r="B17" s="152" t="s">
        <v>327</v>
      </c>
      <c r="C17" s="152" t="s">
        <v>328</v>
      </c>
      <c r="D17" s="152" t="s">
        <v>70</v>
      </c>
      <c r="E17" s="152" t="s">
        <v>151</v>
      </c>
      <c r="F17" s="152" t="s">
        <v>152</v>
      </c>
      <c r="G17" s="152" t="s">
        <v>311</v>
      </c>
      <c r="H17" s="152" t="s">
        <v>312</v>
      </c>
      <c r="I17" s="167">
        <v>157200</v>
      </c>
      <c r="J17" s="167">
        <v>157200</v>
      </c>
      <c r="K17" s="168">
        <v>157200</v>
      </c>
      <c r="L17" s="167"/>
      <c r="M17" s="167"/>
      <c r="N17" s="167"/>
      <c r="O17" s="167"/>
      <c r="P17" s="167"/>
      <c r="Q17" s="167"/>
      <c r="R17" s="167"/>
      <c r="S17" s="167"/>
      <c r="T17" s="167"/>
      <c r="U17" s="167"/>
      <c r="V17" s="167"/>
      <c r="W17" s="167"/>
    </row>
    <row r="18" ht="21.75" customHeight="1" spans="1:23">
      <c r="A18" s="152" t="s">
        <v>308</v>
      </c>
      <c r="B18" s="152" t="s">
        <v>329</v>
      </c>
      <c r="C18" s="152" t="s">
        <v>330</v>
      </c>
      <c r="D18" s="152" t="s">
        <v>70</v>
      </c>
      <c r="E18" s="152" t="s">
        <v>153</v>
      </c>
      <c r="F18" s="152" t="s">
        <v>154</v>
      </c>
      <c r="G18" s="152" t="s">
        <v>266</v>
      </c>
      <c r="H18" s="152" t="s">
        <v>267</v>
      </c>
      <c r="I18" s="167">
        <v>10000</v>
      </c>
      <c r="J18" s="167">
        <v>10000</v>
      </c>
      <c r="K18" s="168">
        <v>10000</v>
      </c>
      <c r="L18" s="167"/>
      <c r="M18" s="167"/>
      <c r="N18" s="167"/>
      <c r="O18" s="167"/>
      <c r="P18" s="167"/>
      <c r="Q18" s="167"/>
      <c r="R18" s="167"/>
      <c r="S18" s="167"/>
      <c r="T18" s="167"/>
      <c r="U18" s="167"/>
      <c r="V18" s="167"/>
      <c r="W18" s="167"/>
    </row>
    <row r="19" ht="21.75" customHeight="1" spans="1:23">
      <c r="A19" s="152" t="s">
        <v>308</v>
      </c>
      <c r="B19" s="152" t="s">
        <v>331</v>
      </c>
      <c r="C19" s="152" t="s">
        <v>332</v>
      </c>
      <c r="D19" s="152" t="s">
        <v>70</v>
      </c>
      <c r="E19" s="152" t="s">
        <v>141</v>
      </c>
      <c r="F19" s="152" t="s">
        <v>142</v>
      </c>
      <c r="G19" s="152" t="s">
        <v>266</v>
      </c>
      <c r="H19" s="152" t="s">
        <v>267</v>
      </c>
      <c r="I19" s="167">
        <v>164740.96</v>
      </c>
      <c r="J19" s="167">
        <v>164740.96</v>
      </c>
      <c r="K19" s="168">
        <v>164740.96</v>
      </c>
      <c r="L19" s="167"/>
      <c r="M19" s="167"/>
      <c r="N19" s="167"/>
      <c r="O19" s="167"/>
      <c r="P19" s="167"/>
      <c r="Q19" s="167"/>
      <c r="R19" s="167"/>
      <c r="S19" s="167"/>
      <c r="T19" s="167"/>
      <c r="U19" s="167"/>
      <c r="V19" s="167"/>
      <c r="W19" s="167"/>
    </row>
    <row r="20" ht="21.75" customHeight="1" spans="1:23">
      <c r="A20" s="152" t="s">
        <v>308</v>
      </c>
      <c r="B20" s="152" t="s">
        <v>333</v>
      </c>
      <c r="C20" s="152" t="s">
        <v>334</v>
      </c>
      <c r="D20" s="152" t="s">
        <v>70</v>
      </c>
      <c r="E20" s="152" t="s">
        <v>141</v>
      </c>
      <c r="F20" s="152" t="s">
        <v>142</v>
      </c>
      <c r="G20" s="152" t="s">
        <v>311</v>
      </c>
      <c r="H20" s="152" t="s">
        <v>312</v>
      </c>
      <c r="I20" s="167">
        <v>600000</v>
      </c>
      <c r="J20" s="167">
        <v>600000</v>
      </c>
      <c r="K20" s="168">
        <v>600000</v>
      </c>
      <c r="L20" s="167"/>
      <c r="M20" s="167"/>
      <c r="N20" s="167"/>
      <c r="O20" s="167"/>
      <c r="P20" s="167"/>
      <c r="Q20" s="167"/>
      <c r="R20" s="167"/>
      <c r="S20" s="167"/>
      <c r="T20" s="167"/>
      <c r="U20" s="167"/>
      <c r="V20" s="167"/>
      <c r="W20" s="167"/>
    </row>
    <row r="21" ht="21.75" customHeight="1" spans="1:23">
      <c r="A21" s="152" t="s">
        <v>308</v>
      </c>
      <c r="B21" s="152" t="s">
        <v>335</v>
      </c>
      <c r="C21" s="152" t="s">
        <v>336</v>
      </c>
      <c r="D21" s="152" t="s">
        <v>70</v>
      </c>
      <c r="E21" s="152" t="s">
        <v>141</v>
      </c>
      <c r="F21" s="152" t="s">
        <v>142</v>
      </c>
      <c r="G21" s="152" t="s">
        <v>337</v>
      </c>
      <c r="H21" s="152" t="s">
        <v>338</v>
      </c>
      <c r="I21" s="167">
        <v>8530</v>
      </c>
      <c r="J21" s="167">
        <v>8530</v>
      </c>
      <c r="K21" s="168">
        <v>8530</v>
      </c>
      <c r="L21" s="167"/>
      <c r="M21" s="167"/>
      <c r="N21" s="167"/>
      <c r="O21" s="167"/>
      <c r="P21" s="167"/>
      <c r="Q21" s="167"/>
      <c r="R21" s="167"/>
      <c r="S21" s="167"/>
      <c r="T21" s="167"/>
      <c r="U21" s="167"/>
      <c r="V21" s="167"/>
      <c r="W21" s="167"/>
    </row>
    <row r="22" ht="21.75" customHeight="1" spans="1:23">
      <c r="A22" s="152" t="s">
        <v>308</v>
      </c>
      <c r="B22" s="152" t="s">
        <v>339</v>
      </c>
      <c r="C22" s="152" t="s">
        <v>340</v>
      </c>
      <c r="D22" s="152" t="s">
        <v>70</v>
      </c>
      <c r="E22" s="152" t="s">
        <v>145</v>
      </c>
      <c r="F22" s="152" t="s">
        <v>146</v>
      </c>
      <c r="G22" s="152" t="s">
        <v>311</v>
      </c>
      <c r="H22" s="152" t="s">
        <v>312</v>
      </c>
      <c r="I22" s="167">
        <v>40000</v>
      </c>
      <c r="J22" s="167">
        <v>40000</v>
      </c>
      <c r="K22" s="168">
        <v>40000</v>
      </c>
      <c r="L22" s="167"/>
      <c r="M22" s="167"/>
      <c r="N22" s="167"/>
      <c r="O22" s="167"/>
      <c r="P22" s="167"/>
      <c r="Q22" s="167"/>
      <c r="R22" s="167"/>
      <c r="S22" s="167"/>
      <c r="T22" s="167"/>
      <c r="U22" s="167"/>
      <c r="V22" s="167"/>
      <c r="W22" s="167"/>
    </row>
    <row r="23" ht="21.75" customHeight="1" spans="1:23">
      <c r="A23" s="152" t="s">
        <v>308</v>
      </c>
      <c r="B23" s="152" t="s">
        <v>341</v>
      </c>
      <c r="C23" s="152" t="s">
        <v>342</v>
      </c>
      <c r="D23" s="152" t="s">
        <v>70</v>
      </c>
      <c r="E23" s="152" t="s">
        <v>159</v>
      </c>
      <c r="F23" s="152" t="s">
        <v>160</v>
      </c>
      <c r="G23" s="152" t="s">
        <v>311</v>
      </c>
      <c r="H23" s="152" t="s">
        <v>312</v>
      </c>
      <c r="I23" s="167">
        <v>339820</v>
      </c>
      <c r="J23" s="167">
        <v>339820</v>
      </c>
      <c r="K23" s="168">
        <v>339820</v>
      </c>
      <c r="L23" s="167"/>
      <c r="M23" s="167"/>
      <c r="N23" s="167"/>
      <c r="O23" s="167"/>
      <c r="P23" s="167"/>
      <c r="Q23" s="167"/>
      <c r="R23" s="167"/>
      <c r="S23" s="167"/>
      <c r="T23" s="167"/>
      <c r="U23" s="167"/>
      <c r="V23" s="167"/>
      <c r="W23" s="167"/>
    </row>
    <row r="24" ht="21.75" customHeight="1" spans="1:23">
      <c r="A24" s="152" t="s">
        <v>308</v>
      </c>
      <c r="B24" s="152" t="s">
        <v>343</v>
      </c>
      <c r="C24" s="152" t="s">
        <v>344</v>
      </c>
      <c r="D24" s="152" t="s">
        <v>70</v>
      </c>
      <c r="E24" s="152" t="s">
        <v>141</v>
      </c>
      <c r="F24" s="152" t="s">
        <v>142</v>
      </c>
      <c r="G24" s="152" t="s">
        <v>311</v>
      </c>
      <c r="H24" s="152" t="s">
        <v>312</v>
      </c>
      <c r="I24" s="167">
        <v>100000</v>
      </c>
      <c r="J24" s="167">
        <v>100000</v>
      </c>
      <c r="K24" s="168">
        <v>100000</v>
      </c>
      <c r="L24" s="167"/>
      <c r="M24" s="167"/>
      <c r="N24" s="167"/>
      <c r="O24" s="167"/>
      <c r="P24" s="167"/>
      <c r="Q24" s="167"/>
      <c r="R24" s="167"/>
      <c r="S24" s="167"/>
      <c r="T24" s="167"/>
      <c r="U24" s="167"/>
      <c r="V24" s="167"/>
      <c r="W24" s="167"/>
    </row>
    <row r="25" ht="21.75" customHeight="1" spans="1:23">
      <c r="A25" s="152" t="s">
        <v>308</v>
      </c>
      <c r="B25" s="152" t="s">
        <v>345</v>
      </c>
      <c r="C25" s="152" t="s">
        <v>346</v>
      </c>
      <c r="D25" s="152" t="s">
        <v>70</v>
      </c>
      <c r="E25" s="152" t="s">
        <v>143</v>
      </c>
      <c r="F25" s="152" t="s">
        <v>144</v>
      </c>
      <c r="G25" s="152" t="s">
        <v>311</v>
      </c>
      <c r="H25" s="152" t="s">
        <v>312</v>
      </c>
      <c r="I25" s="167">
        <v>3000000</v>
      </c>
      <c r="J25" s="167">
        <v>3000000</v>
      </c>
      <c r="K25" s="168">
        <v>3000000</v>
      </c>
      <c r="L25" s="167"/>
      <c r="M25" s="167"/>
      <c r="N25" s="167"/>
      <c r="O25" s="167"/>
      <c r="P25" s="167"/>
      <c r="Q25" s="167"/>
      <c r="R25" s="167"/>
      <c r="S25" s="167"/>
      <c r="T25" s="167"/>
      <c r="U25" s="167"/>
      <c r="V25" s="167"/>
      <c r="W25" s="167"/>
    </row>
    <row r="26" s="137" customFormat="1" ht="21.75" customHeight="1" spans="1:23">
      <c r="A26" s="152" t="s">
        <v>308</v>
      </c>
      <c r="B26" s="152" t="s">
        <v>347</v>
      </c>
      <c r="C26" s="152" t="s">
        <v>348</v>
      </c>
      <c r="D26" s="152" t="s">
        <v>70</v>
      </c>
      <c r="E26" s="152" t="s">
        <v>131</v>
      </c>
      <c r="F26" s="152" t="s">
        <v>132</v>
      </c>
      <c r="G26" s="152" t="s">
        <v>311</v>
      </c>
      <c r="H26" s="152" t="s">
        <v>312</v>
      </c>
      <c r="I26" s="167">
        <v>36000</v>
      </c>
      <c r="J26" s="167"/>
      <c r="K26" s="168"/>
      <c r="L26" s="167">
        <v>36000</v>
      </c>
      <c r="M26" s="167"/>
      <c r="N26" s="167"/>
      <c r="O26" s="167"/>
      <c r="P26" s="167"/>
      <c r="Q26" s="167"/>
      <c r="R26" s="167"/>
      <c r="S26" s="167"/>
      <c r="T26" s="167"/>
      <c r="U26" s="167"/>
      <c r="V26" s="167"/>
      <c r="W26" s="167"/>
    </row>
    <row r="27" s="137" customFormat="1" ht="21.75" customHeight="1" spans="1:23">
      <c r="A27" s="152" t="s">
        <v>308</v>
      </c>
      <c r="B27" s="152" t="s">
        <v>349</v>
      </c>
      <c r="C27" s="152" t="s">
        <v>350</v>
      </c>
      <c r="D27" s="152" t="s">
        <v>70</v>
      </c>
      <c r="E27" s="152" t="s">
        <v>131</v>
      </c>
      <c r="F27" s="152" t="s">
        <v>132</v>
      </c>
      <c r="G27" s="152" t="s">
        <v>311</v>
      </c>
      <c r="H27" s="152" t="s">
        <v>312</v>
      </c>
      <c r="I27" s="167">
        <v>114341</v>
      </c>
      <c r="J27" s="167"/>
      <c r="K27" s="168"/>
      <c r="L27" s="167">
        <v>114341</v>
      </c>
      <c r="M27" s="167"/>
      <c r="N27" s="167"/>
      <c r="O27" s="167"/>
      <c r="P27" s="167"/>
      <c r="Q27" s="167"/>
      <c r="R27" s="167"/>
      <c r="S27" s="167"/>
      <c r="T27" s="167"/>
      <c r="U27" s="167"/>
      <c r="V27" s="167"/>
      <c r="W27" s="167"/>
    </row>
    <row r="28" s="137" customFormat="1" ht="21.75" customHeight="1" spans="1:23">
      <c r="A28" s="152" t="s">
        <v>308</v>
      </c>
      <c r="B28" s="152" t="s">
        <v>351</v>
      </c>
      <c r="C28" s="152" t="s">
        <v>352</v>
      </c>
      <c r="D28" s="152" t="s">
        <v>70</v>
      </c>
      <c r="E28" s="152" t="s">
        <v>131</v>
      </c>
      <c r="F28" s="152" t="s">
        <v>132</v>
      </c>
      <c r="G28" s="152" t="s">
        <v>311</v>
      </c>
      <c r="H28" s="152" t="s">
        <v>312</v>
      </c>
      <c r="I28" s="167">
        <v>70000</v>
      </c>
      <c r="J28" s="167"/>
      <c r="K28" s="168"/>
      <c r="L28" s="167">
        <v>70000</v>
      </c>
      <c r="M28" s="167"/>
      <c r="N28" s="167"/>
      <c r="O28" s="167"/>
      <c r="P28" s="167"/>
      <c r="Q28" s="167"/>
      <c r="R28" s="167"/>
      <c r="S28" s="167"/>
      <c r="T28" s="167"/>
      <c r="U28" s="167"/>
      <c r="V28" s="167"/>
      <c r="W28" s="167"/>
    </row>
    <row r="29" s="137" customFormat="1" ht="21.75" customHeight="1" spans="1:23">
      <c r="A29" s="152" t="s">
        <v>308</v>
      </c>
      <c r="B29" s="152" t="s">
        <v>353</v>
      </c>
      <c r="C29" s="152" t="s">
        <v>354</v>
      </c>
      <c r="D29" s="152" t="s">
        <v>70</v>
      </c>
      <c r="E29" s="152" t="s">
        <v>131</v>
      </c>
      <c r="F29" s="152" t="s">
        <v>132</v>
      </c>
      <c r="G29" s="152" t="s">
        <v>311</v>
      </c>
      <c r="H29" s="152" t="s">
        <v>312</v>
      </c>
      <c r="I29" s="167">
        <v>60000</v>
      </c>
      <c r="J29" s="167"/>
      <c r="K29" s="168"/>
      <c r="L29" s="167">
        <v>60000</v>
      </c>
      <c r="M29" s="167"/>
      <c r="N29" s="167"/>
      <c r="O29" s="167"/>
      <c r="P29" s="167"/>
      <c r="Q29" s="167"/>
      <c r="R29" s="167"/>
      <c r="S29" s="167"/>
      <c r="T29" s="167"/>
      <c r="U29" s="167"/>
      <c r="V29" s="167"/>
      <c r="W29" s="167"/>
    </row>
    <row r="30" s="137" customFormat="1" ht="21.75" customHeight="1" spans="1:23">
      <c r="A30" s="152" t="s">
        <v>308</v>
      </c>
      <c r="B30" s="152" t="s">
        <v>355</v>
      </c>
      <c r="C30" s="152" t="s">
        <v>356</v>
      </c>
      <c r="D30" s="152" t="s">
        <v>70</v>
      </c>
      <c r="E30" s="152" t="s">
        <v>131</v>
      </c>
      <c r="F30" s="152" t="s">
        <v>132</v>
      </c>
      <c r="G30" s="152" t="s">
        <v>311</v>
      </c>
      <c r="H30" s="152" t="s">
        <v>312</v>
      </c>
      <c r="I30" s="167">
        <v>500000</v>
      </c>
      <c r="J30" s="167"/>
      <c r="K30" s="168"/>
      <c r="L30" s="167">
        <v>500000</v>
      </c>
      <c r="M30" s="167"/>
      <c r="N30" s="167"/>
      <c r="O30" s="167"/>
      <c r="P30" s="167"/>
      <c r="Q30" s="167"/>
      <c r="R30" s="167"/>
      <c r="S30" s="167"/>
      <c r="T30" s="167"/>
      <c r="U30" s="167"/>
      <c r="V30" s="167"/>
      <c r="W30" s="167"/>
    </row>
    <row r="31" ht="21.75" customHeight="1" spans="1:23">
      <c r="A31" s="152" t="s">
        <v>308</v>
      </c>
      <c r="B31" s="152" t="s">
        <v>357</v>
      </c>
      <c r="C31" s="152" t="s">
        <v>358</v>
      </c>
      <c r="D31" s="152" t="s">
        <v>70</v>
      </c>
      <c r="E31" s="152" t="s">
        <v>147</v>
      </c>
      <c r="F31" s="152" t="s">
        <v>148</v>
      </c>
      <c r="G31" s="152" t="s">
        <v>337</v>
      </c>
      <c r="H31" s="152" t="s">
        <v>338</v>
      </c>
      <c r="I31" s="167">
        <v>150000</v>
      </c>
      <c r="J31" s="167">
        <v>150000</v>
      </c>
      <c r="K31" s="168">
        <v>150000</v>
      </c>
      <c r="L31" s="167"/>
      <c r="M31" s="167"/>
      <c r="N31" s="167"/>
      <c r="O31" s="167"/>
      <c r="P31" s="167"/>
      <c r="Q31" s="167"/>
      <c r="R31" s="167"/>
      <c r="S31" s="167"/>
      <c r="T31" s="167"/>
      <c r="U31" s="167"/>
      <c r="V31" s="167"/>
      <c r="W31" s="167"/>
    </row>
    <row r="32" ht="21.75" customHeight="1" spans="1:23">
      <c r="A32" s="152" t="s">
        <v>308</v>
      </c>
      <c r="B32" s="152" t="s">
        <v>359</v>
      </c>
      <c r="C32" s="152" t="s">
        <v>360</v>
      </c>
      <c r="D32" s="152" t="s">
        <v>70</v>
      </c>
      <c r="E32" s="152" t="s">
        <v>159</v>
      </c>
      <c r="F32" s="152" t="s">
        <v>160</v>
      </c>
      <c r="G32" s="152" t="s">
        <v>311</v>
      </c>
      <c r="H32" s="152" t="s">
        <v>312</v>
      </c>
      <c r="I32" s="167">
        <v>21000</v>
      </c>
      <c r="J32" s="167">
        <v>21000</v>
      </c>
      <c r="K32" s="168">
        <v>21000</v>
      </c>
      <c r="L32" s="167"/>
      <c r="M32" s="167"/>
      <c r="N32" s="167"/>
      <c r="O32" s="167"/>
      <c r="P32" s="167"/>
      <c r="Q32" s="167"/>
      <c r="R32" s="167"/>
      <c r="S32" s="167"/>
      <c r="T32" s="167"/>
      <c r="U32" s="167"/>
      <c r="V32" s="167"/>
      <c r="W32" s="167"/>
    </row>
    <row r="33" ht="18.75" customHeight="1" spans="1:23">
      <c r="A33" s="153" t="s">
        <v>205</v>
      </c>
      <c r="B33" s="154"/>
      <c r="C33" s="154"/>
      <c r="D33" s="154"/>
      <c r="E33" s="154"/>
      <c r="F33" s="154"/>
      <c r="G33" s="154"/>
      <c r="H33" s="155"/>
      <c r="I33" s="167">
        <v>7369216.17</v>
      </c>
      <c r="J33" s="167">
        <v>4709800</v>
      </c>
      <c r="K33" s="168">
        <v>4709800</v>
      </c>
      <c r="L33" s="167">
        <v>2080341</v>
      </c>
      <c r="M33" s="167"/>
      <c r="N33" s="167"/>
      <c r="O33" s="167"/>
      <c r="P33" s="167"/>
      <c r="Q33" s="167"/>
      <c r="R33" s="167">
        <v>579075.17</v>
      </c>
      <c r="S33" s="167"/>
      <c r="T33" s="167"/>
      <c r="U33" s="167"/>
      <c r="V33" s="167"/>
      <c r="W33" s="167">
        <v>579075.17</v>
      </c>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751388888888889" right="0.751388888888889" top="1" bottom="1" header="0.5" footer="0.5"/>
  <pageSetup paperSize="9" scale="5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1"/>
  <sheetViews>
    <sheetView showZeros="0" topLeftCell="A108" workbookViewId="0">
      <selection activeCell="K5" sqref="K5"/>
    </sheetView>
  </sheetViews>
  <sheetFormatPr defaultColWidth="9.14166666666667" defaultRowHeight="12" customHeight="1"/>
  <cols>
    <col min="1" max="1" width="22.75" customWidth="1"/>
    <col min="2" max="2" width="17.125" customWidth="1"/>
    <col min="3" max="4" width="14.75" customWidth="1"/>
    <col min="5" max="5" width="23.575" customWidth="1"/>
    <col min="6" max="6" width="11.2833333333333" customWidth="1"/>
    <col min="7" max="7" width="15.125" customWidth="1"/>
    <col min="8" max="8" width="15.575" customWidth="1"/>
    <col min="9" max="9" width="13.425" customWidth="1"/>
    <col min="10" max="10" width="18.85" customWidth="1"/>
  </cols>
  <sheetData>
    <row r="1" ht="18" customHeight="1" spans="10:10">
      <c r="J1" s="2" t="s">
        <v>361</v>
      </c>
    </row>
    <row r="2" ht="39.75" customHeight="1" spans="1:10">
      <c r="A2" s="65" t="str">
        <f>"2025"&amp;"年部门项目支出绩效目标表"</f>
        <v>2025年部门项目支出绩效目标表</v>
      </c>
      <c r="B2" s="3"/>
      <c r="C2" s="3"/>
      <c r="D2" s="3"/>
      <c r="E2" s="3"/>
      <c r="F2" s="66"/>
      <c r="G2" s="3"/>
      <c r="H2" s="66"/>
      <c r="I2" s="66"/>
      <c r="J2" s="3"/>
    </row>
    <row r="3" ht="17.25" customHeight="1" spans="1:1">
      <c r="A3" s="4" t="str">
        <f>"单位名称："&amp;"嵩明县林业和草原局"</f>
        <v>单位名称：嵩明县林业和草原局</v>
      </c>
    </row>
    <row r="4" ht="44.25" customHeight="1" spans="1:10">
      <c r="A4" s="67" t="s">
        <v>217</v>
      </c>
      <c r="B4" s="67" t="s">
        <v>362</v>
      </c>
      <c r="C4" s="67" t="s">
        <v>363</v>
      </c>
      <c r="D4" s="67" t="s">
        <v>364</v>
      </c>
      <c r="E4" s="67" t="s">
        <v>365</v>
      </c>
      <c r="F4" s="68" t="s">
        <v>366</v>
      </c>
      <c r="G4" s="67" t="s">
        <v>367</v>
      </c>
      <c r="H4" s="68" t="s">
        <v>368</v>
      </c>
      <c r="I4" s="68" t="s">
        <v>369</v>
      </c>
      <c r="J4" s="67" t="s">
        <v>370</v>
      </c>
    </row>
    <row r="5" ht="18.75" customHeight="1" spans="1:10">
      <c r="A5" s="134">
        <v>1</v>
      </c>
      <c r="B5" s="134">
        <v>2</v>
      </c>
      <c r="C5" s="134">
        <v>3</v>
      </c>
      <c r="D5" s="134">
        <v>4</v>
      </c>
      <c r="E5" s="134">
        <v>5</v>
      </c>
      <c r="F5" s="36">
        <v>6</v>
      </c>
      <c r="G5" s="134">
        <v>7</v>
      </c>
      <c r="H5" s="36">
        <v>8</v>
      </c>
      <c r="I5" s="36">
        <v>9</v>
      </c>
      <c r="J5" s="134">
        <v>10</v>
      </c>
    </row>
    <row r="6" ht="42" customHeight="1" spans="1:10">
      <c r="A6" s="29" t="s">
        <v>70</v>
      </c>
      <c r="B6" s="69"/>
      <c r="C6" s="69"/>
      <c r="D6" s="69"/>
      <c r="E6" s="54"/>
      <c r="F6" s="70"/>
      <c r="G6" s="54"/>
      <c r="H6" s="70"/>
      <c r="I6" s="70"/>
      <c r="J6" s="54"/>
    </row>
    <row r="7" ht="42" customHeight="1" spans="1:10">
      <c r="A7" s="135" t="s">
        <v>70</v>
      </c>
      <c r="B7" s="20"/>
      <c r="C7" s="20"/>
      <c r="D7" s="20"/>
      <c r="E7" s="29"/>
      <c r="F7" s="20"/>
      <c r="G7" s="29"/>
      <c r="H7" s="20"/>
      <c r="I7" s="20"/>
      <c r="J7" s="29"/>
    </row>
    <row r="8" ht="78" customHeight="1" spans="1:10">
      <c r="A8" s="136" t="s">
        <v>350</v>
      </c>
      <c r="B8" s="20" t="s">
        <v>371</v>
      </c>
      <c r="C8" s="20" t="s">
        <v>372</v>
      </c>
      <c r="D8" s="20" t="s">
        <v>373</v>
      </c>
      <c r="E8" s="29" t="s">
        <v>374</v>
      </c>
      <c r="F8" s="20" t="s">
        <v>375</v>
      </c>
      <c r="G8" s="29" t="s">
        <v>376</v>
      </c>
      <c r="H8" s="20" t="s">
        <v>377</v>
      </c>
      <c r="I8" s="20" t="s">
        <v>378</v>
      </c>
      <c r="J8" s="29" t="s">
        <v>371</v>
      </c>
    </row>
    <row r="9" ht="78" customHeight="1" spans="1:10">
      <c r="A9" s="136" t="s">
        <v>350</v>
      </c>
      <c r="B9" s="20" t="s">
        <v>371</v>
      </c>
      <c r="C9" s="20" t="s">
        <v>379</v>
      </c>
      <c r="D9" s="20" t="s">
        <v>380</v>
      </c>
      <c r="E9" s="29" t="s">
        <v>381</v>
      </c>
      <c r="F9" s="20" t="s">
        <v>375</v>
      </c>
      <c r="G9" s="29" t="s">
        <v>382</v>
      </c>
      <c r="H9" s="20" t="s">
        <v>383</v>
      </c>
      <c r="I9" s="20" t="s">
        <v>384</v>
      </c>
      <c r="J9" s="29" t="s">
        <v>371</v>
      </c>
    </row>
    <row r="10" ht="78" customHeight="1" spans="1:10">
      <c r="A10" s="136" t="s">
        <v>350</v>
      </c>
      <c r="B10" s="20" t="s">
        <v>371</v>
      </c>
      <c r="C10" s="20" t="s">
        <v>385</v>
      </c>
      <c r="D10" s="20" t="s">
        <v>386</v>
      </c>
      <c r="E10" s="29" t="s">
        <v>387</v>
      </c>
      <c r="F10" s="20" t="s">
        <v>388</v>
      </c>
      <c r="G10" s="29" t="s">
        <v>389</v>
      </c>
      <c r="H10" s="20" t="s">
        <v>390</v>
      </c>
      <c r="I10" s="20" t="s">
        <v>378</v>
      </c>
      <c r="J10" s="29" t="s">
        <v>371</v>
      </c>
    </row>
    <row r="11" ht="42" customHeight="1" spans="1:10">
      <c r="A11" s="136" t="s">
        <v>354</v>
      </c>
      <c r="B11" s="20" t="s">
        <v>391</v>
      </c>
      <c r="C11" s="20" t="s">
        <v>372</v>
      </c>
      <c r="D11" s="20" t="s">
        <v>373</v>
      </c>
      <c r="E11" s="29" t="s">
        <v>392</v>
      </c>
      <c r="F11" s="20" t="s">
        <v>393</v>
      </c>
      <c r="G11" s="29" t="s">
        <v>88</v>
      </c>
      <c r="H11" s="20" t="s">
        <v>394</v>
      </c>
      <c r="I11" s="20" t="s">
        <v>384</v>
      </c>
      <c r="J11" s="29" t="s">
        <v>392</v>
      </c>
    </row>
    <row r="12" ht="42" customHeight="1" spans="1:10">
      <c r="A12" s="136" t="s">
        <v>354</v>
      </c>
      <c r="B12" s="20" t="s">
        <v>391</v>
      </c>
      <c r="C12" s="20" t="s">
        <v>379</v>
      </c>
      <c r="D12" s="20" t="s">
        <v>395</v>
      </c>
      <c r="E12" s="29" t="s">
        <v>396</v>
      </c>
      <c r="F12" s="20" t="s">
        <v>375</v>
      </c>
      <c r="G12" s="29" t="s">
        <v>382</v>
      </c>
      <c r="H12" s="20" t="s">
        <v>383</v>
      </c>
      <c r="I12" s="20" t="s">
        <v>384</v>
      </c>
      <c r="J12" s="29" t="s">
        <v>397</v>
      </c>
    </row>
    <row r="13" ht="42" customHeight="1" spans="1:10">
      <c r="A13" s="136" t="s">
        <v>354</v>
      </c>
      <c r="B13" s="20" t="s">
        <v>391</v>
      </c>
      <c r="C13" s="20" t="s">
        <v>385</v>
      </c>
      <c r="D13" s="20" t="s">
        <v>386</v>
      </c>
      <c r="E13" s="29" t="s">
        <v>398</v>
      </c>
      <c r="F13" s="20" t="s">
        <v>388</v>
      </c>
      <c r="G13" s="29" t="s">
        <v>399</v>
      </c>
      <c r="H13" s="20" t="s">
        <v>390</v>
      </c>
      <c r="I13" s="20" t="s">
        <v>378</v>
      </c>
      <c r="J13" s="29" t="s">
        <v>398</v>
      </c>
    </row>
    <row r="14" ht="42" customHeight="1" spans="1:10">
      <c r="A14" s="136" t="s">
        <v>324</v>
      </c>
      <c r="B14" s="20" t="s">
        <v>400</v>
      </c>
      <c r="C14" s="20" t="s">
        <v>372</v>
      </c>
      <c r="D14" s="20" t="s">
        <v>373</v>
      </c>
      <c r="E14" s="29" t="s">
        <v>401</v>
      </c>
      <c r="F14" s="20" t="s">
        <v>388</v>
      </c>
      <c r="G14" s="29" t="s">
        <v>402</v>
      </c>
      <c r="H14" s="20" t="s">
        <v>390</v>
      </c>
      <c r="I14" s="20" t="s">
        <v>378</v>
      </c>
      <c r="J14" s="29" t="s">
        <v>403</v>
      </c>
    </row>
    <row r="15" ht="42" customHeight="1" spans="1:10">
      <c r="A15" s="136" t="s">
        <v>324</v>
      </c>
      <c r="B15" s="20" t="s">
        <v>400</v>
      </c>
      <c r="C15" s="20" t="s">
        <v>372</v>
      </c>
      <c r="D15" s="20" t="s">
        <v>404</v>
      </c>
      <c r="E15" s="29" t="s">
        <v>405</v>
      </c>
      <c r="F15" s="20" t="s">
        <v>375</v>
      </c>
      <c r="G15" s="29" t="s">
        <v>84</v>
      </c>
      <c r="H15" s="20" t="s">
        <v>406</v>
      </c>
      <c r="I15" s="20" t="s">
        <v>378</v>
      </c>
      <c r="J15" s="29" t="s">
        <v>403</v>
      </c>
    </row>
    <row r="16" ht="42" customHeight="1" spans="1:10">
      <c r="A16" s="136" t="s">
        <v>324</v>
      </c>
      <c r="B16" s="20" t="s">
        <v>400</v>
      </c>
      <c r="C16" s="20" t="s">
        <v>372</v>
      </c>
      <c r="D16" s="20" t="s">
        <v>407</v>
      </c>
      <c r="E16" s="29" t="s">
        <v>405</v>
      </c>
      <c r="F16" s="20" t="s">
        <v>375</v>
      </c>
      <c r="G16" s="29" t="s">
        <v>408</v>
      </c>
      <c r="H16" s="20" t="s">
        <v>377</v>
      </c>
      <c r="I16" s="20" t="s">
        <v>378</v>
      </c>
      <c r="J16" s="29" t="s">
        <v>403</v>
      </c>
    </row>
    <row r="17" ht="42" customHeight="1" spans="1:10">
      <c r="A17" s="136" t="s">
        <v>324</v>
      </c>
      <c r="B17" s="20" t="s">
        <v>400</v>
      </c>
      <c r="C17" s="20" t="s">
        <v>379</v>
      </c>
      <c r="D17" s="20" t="s">
        <v>395</v>
      </c>
      <c r="E17" s="29" t="s">
        <v>409</v>
      </c>
      <c r="F17" s="20" t="s">
        <v>375</v>
      </c>
      <c r="G17" s="29" t="s">
        <v>382</v>
      </c>
      <c r="H17" s="20" t="s">
        <v>383</v>
      </c>
      <c r="I17" s="20" t="s">
        <v>378</v>
      </c>
      <c r="J17" s="29" t="s">
        <v>410</v>
      </c>
    </row>
    <row r="18" ht="42" customHeight="1" spans="1:10">
      <c r="A18" s="136" t="s">
        <v>324</v>
      </c>
      <c r="B18" s="20" t="s">
        <v>400</v>
      </c>
      <c r="C18" s="20" t="s">
        <v>379</v>
      </c>
      <c r="D18" s="20" t="s">
        <v>380</v>
      </c>
      <c r="E18" s="29" t="s">
        <v>411</v>
      </c>
      <c r="F18" s="20" t="s">
        <v>375</v>
      </c>
      <c r="G18" s="29" t="s">
        <v>382</v>
      </c>
      <c r="H18" s="20" t="s">
        <v>383</v>
      </c>
      <c r="I18" s="20" t="s">
        <v>384</v>
      </c>
      <c r="J18" s="29" t="s">
        <v>410</v>
      </c>
    </row>
    <row r="19" ht="42" customHeight="1" spans="1:10">
      <c r="A19" s="136" t="s">
        <v>324</v>
      </c>
      <c r="B19" s="20" t="s">
        <v>400</v>
      </c>
      <c r="C19" s="20" t="s">
        <v>385</v>
      </c>
      <c r="D19" s="20" t="s">
        <v>386</v>
      </c>
      <c r="E19" s="29" t="s">
        <v>412</v>
      </c>
      <c r="F19" s="20" t="s">
        <v>388</v>
      </c>
      <c r="G19" s="29" t="s">
        <v>413</v>
      </c>
      <c r="H19" s="20" t="s">
        <v>390</v>
      </c>
      <c r="I19" s="20" t="s">
        <v>378</v>
      </c>
      <c r="J19" s="29" t="s">
        <v>414</v>
      </c>
    </row>
    <row r="20" ht="42" customHeight="1" spans="1:10">
      <c r="A20" s="136" t="s">
        <v>314</v>
      </c>
      <c r="B20" s="20" t="s">
        <v>415</v>
      </c>
      <c r="C20" s="20" t="s">
        <v>372</v>
      </c>
      <c r="D20" s="20" t="s">
        <v>373</v>
      </c>
      <c r="E20" s="29" t="s">
        <v>416</v>
      </c>
      <c r="F20" s="20" t="s">
        <v>388</v>
      </c>
      <c r="G20" s="29" t="s">
        <v>402</v>
      </c>
      <c r="H20" s="20" t="s">
        <v>390</v>
      </c>
      <c r="I20" s="20" t="s">
        <v>378</v>
      </c>
      <c r="J20" s="29" t="s">
        <v>417</v>
      </c>
    </row>
    <row r="21" ht="42" customHeight="1" spans="1:10">
      <c r="A21" s="136" t="s">
        <v>314</v>
      </c>
      <c r="B21" s="20" t="s">
        <v>415</v>
      </c>
      <c r="C21" s="20" t="s">
        <v>372</v>
      </c>
      <c r="D21" s="20" t="s">
        <v>404</v>
      </c>
      <c r="E21" s="29" t="s">
        <v>418</v>
      </c>
      <c r="F21" s="20" t="s">
        <v>388</v>
      </c>
      <c r="G21" s="29" t="s">
        <v>413</v>
      </c>
      <c r="H21" s="20" t="s">
        <v>390</v>
      </c>
      <c r="I21" s="20" t="s">
        <v>378</v>
      </c>
      <c r="J21" s="29" t="s">
        <v>417</v>
      </c>
    </row>
    <row r="22" ht="42" customHeight="1" spans="1:10">
      <c r="A22" s="136" t="s">
        <v>314</v>
      </c>
      <c r="B22" s="20" t="s">
        <v>415</v>
      </c>
      <c r="C22" s="20" t="s">
        <v>379</v>
      </c>
      <c r="D22" s="20" t="s">
        <v>395</v>
      </c>
      <c r="E22" s="29" t="s">
        <v>419</v>
      </c>
      <c r="F22" s="20" t="s">
        <v>375</v>
      </c>
      <c r="G22" s="29" t="s">
        <v>420</v>
      </c>
      <c r="H22" s="20" t="s">
        <v>383</v>
      </c>
      <c r="I22" s="20" t="s">
        <v>384</v>
      </c>
      <c r="J22" s="29" t="s">
        <v>421</v>
      </c>
    </row>
    <row r="23" ht="42" customHeight="1" spans="1:10">
      <c r="A23" s="136" t="s">
        <v>314</v>
      </c>
      <c r="B23" s="20" t="s">
        <v>415</v>
      </c>
      <c r="C23" s="20" t="s">
        <v>379</v>
      </c>
      <c r="D23" s="20" t="s">
        <v>380</v>
      </c>
      <c r="E23" s="29" t="s">
        <v>422</v>
      </c>
      <c r="F23" s="20" t="s">
        <v>375</v>
      </c>
      <c r="G23" s="29" t="s">
        <v>423</v>
      </c>
      <c r="H23" s="20" t="s">
        <v>383</v>
      </c>
      <c r="I23" s="20" t="s">
        <v>384</v>
      </c>
      <c r="J23" s="29" t="s">
        <v>421</v>
      </c>
    </row>
    <row r="24" ht="42" customHeight="1" spans="1:10">
      <c r="A24" s="136" t="s">
        <v>314</v>
      </c>
      <c r="B24" s="20" t="s">
        <v>415</v>
      </c>
      <c r="C24" s="20" t="s">
        <v>385</v>
      </c>
      <c r="D24" s="20" t="s">
        <v>386</v>
      </c>
      <c r="E24" s="29" t="s">
        <v>424</v>
      </c>
      <c r="F24" s="20" t="s">
        <v>375</v>
      </c>
      <c r="G24" s="29" t="s">
        <v>389</v>
      </c>
      <c r="H24" s="20" t="s">
        <v>390</v>
      </c>
      <c r="I24" s="20" t="s">
        <v>384</v>
      </c>
      <c r="J24" s="29" t="s">
        <v>417</v>
      </c>
    </row>
    <row r="25" ht="42" customHeight="1" spans="1:10">
      <c r="A25" s="136" t="s">
        <v>332</v>
      </c>
      <c r="B25" s="20" t="s">
        <v>425</v>
      </c>
      <c r="C25" s="20" t="s">
        <v>372</v>
      </c>
      <c r="D25" s="20" t="s">
        <v>373</v>
      </c>
      <c r="E25" s="29" t="s">
        <v>426</v>
      </c>
      <c r="F25" s="20" t="s">
        <v>393</v>
      </c>
      <c r="G25" s="29" t="s">
        <v>427</v>
      </c>
      <c r="H25" s="20" t="s">
        <v>390</v>
      </c>
      <c r="I25" s="20" t="s">
        <v>378</v>
      </c>
      <c r="J25" s="29" t="s">
        <v>428</v>
      </c>
    </row>
    <row r="26" ht="42" customHeight="1" spans="1:10">
      <c r="A26" s="136" t="s">
        <v>332</v>
      </c>
      <c r="B26" s="20" t="s">
        <v>425</v>
      </c>
      <c r="C26" s="20" t="s">
        <v>372</v>
      </c>
      <c r="D26" s="20" t="s">
        <v>407</v>
      </c>
      <c r="E26" s="29" t="s">
        <v>429</v>
      </c>
      <c r="F26" s="20" t="s">
        <v>393</v>
      </c>
      <c r="G26" s="29" t="s">
        <v>430</v>
      </c>
      <c r="H26" s="20" t="s">
        <v>431</v>
      </c>
      <c r="I26" s="20" t="s">
        <v>378</v>
      </c>
      <c r="J26" s="29" t="s">
        <v>428</v>
      </c>
    </row>
    <row r="27" ht="42" customHeight="1" spans="1:10">
      <c r="A27" s="136" t="s">
        <v>332</v>
      </c>
      <c r="B27" s="20" t="s">
        <v>425</v>
      </c>
      <c r="C27" s="20" t="s">
        <v>379</v>
      </c>
      <c r="D27" s="20" t="s">
        <v>380</v>
      </c>
      <c r="E27" s="29" t="s">
        <v>432</v>
      </c>
      <c r="F27" s="20" t="s">
        <v>375</v>
      </c>
      <c r="G27" s="29" t="s">
        <v>433</v>
      </c>
      <c r="H27" s="20"/>
      <c r="I27" s="20" t="s">
        <v>384</v>
      </c>
      <c r="J27" s="29" t="s">
        <v>428</v>
      </c>
    </row>
    <row r="28" ht="42" customHeight="1" spans="1:10">
      <c r="A28" s="136" t="s">
        <v>332</v>
      </c>
      <c r="B28" s="20" t="s">
        <v>425</v>
      </c>
      <c r="C28" s="20" t="s">
        <v>385</v>
      </c>
      <c r="D28" s="20" t="s">
        <v>386</v>
      </c>
      <c r="E28" s="29" t="s">
        <v>434</v>
      </c>
      <c r="F28" s="20" t="s">
        <v>388</v>
      </c>
      <c r="G28" s="29" t="s">
        <v>399</v>
      </c>
      <c r="H28" s="20" t="s">
        <v>390</v>
      </c>
      <c r="I28" s="20" t="s">
        <v>378</v>
      </c>
      <c r="J28" s="29" t="s">
        <v>428</v>
      </c>
    </row>
    <row r="29" ht="42" customHeight="1" spans="1:10">
      <c r="A29" s="136" t="s">
        <v>356</v>
      </c>
      <c r="B29" s="20" t="s">
        <v>435</v>
      </c>
      <c r="C29" s="20" t="s">
        <v>372</v>
      </c>
      <c r="D29" s="20" t="s">
        <v>373</v>
      </c>
      <c r="E29" s="29" t="s">
        <v>416</v>
      </c>
      <c r="F29" s="20" t="s">
        <v>388</v>
      </c>
      <c r="G29" s="29" t="s">
        <v>399</v>
      </c>
      <c r="H29" s="20" t="s">
        <v>390</v>
      </c>
      <c r="I29" s="20" t="s">
        <v>378</v>
      </c>
      <c r="J29" s="29" t="s">
        <v>417</v>
      </c>
    </row>
    <row r="30" ht="42" customHeight="1" spans="1:10">
      <c r="A30" s="136" t="s">
        <v>356</v>
      </c>
      <c r="B30" s="20" t="s">
        <v>435</v>
      </c>
      <c r="C30" s="20" t="s">
        <v>372</v>
      </c>
      <c r="D30" s="20" t="s">
        <v>404</v>
      </c>
      <c r="E30" s="29" t="s">
        <v>436</v>
      </c>
      <c r="F30" s="20" t="s">
        <v>393</v>
      </c>
      <c r="G30" s="29" t="s">
        <v>94</v>
      </c>
      <c r="H30" s="20" t="s">
        <v>394</v>
      </c>
      <c r="I30" s="20" t="s">
        <v>378</v>
      </c>
      <c r="J30" s="29" t="s">
        <v>417</v>
      </c>
    </row>
    <row r="31" ht="42" customHeight="1" spans="1:10">
      <c r="A31" s="136" t="s">
        <v>356</v>
      </c>
      <c r="B31" s="20" t="s">
        <v>435</v>
      </c>
      <c r="C31" s="20" t="s">
        <v>379</v>
      </c>
      <c r="D31" s="20" t="s">
        <v>395</v>
      </c>
      <c r="E31" s="29" t="s">
        <v>419</v>
      </c>
      <c r="F31" s="20" t="s">
        <v>375</v>
      </c>
      <c r="G31" s="29" t="s">
        <v>420</v>
      </c>
      <c r="H31" s="20" t="s">
        <v>383</v>
      </c>
      <c r="I31" s="20" t="s">
        <v>384</v>
      </c>
      <c r="J31" s="29" t="s">
        <v>421</v>
      </c>
    </row>
    <row r="32" ht="42" customHeight="1" spans="1:10">
      <c r="A32" s="136" t="s">
        <v>356</v>
      </c>
      <c r="B32" s="20" t="s">
        <v>435</v>
      </c>
      <c r="C32" s="20" t="s">
        <v>385</v>
      </c>
      <c r="D32" s="20" t="s">
        <v>386</v>
      </c>
      <c r="E32" s="29" t="s">
        <v>424</v>
      </c>
      <c r="F32" s="20" t="s">
        <v>388</v>
      </c>
      <c r="G32" s="29" t="s">
        <v>413</v>
      </c>
      <c r="H32" s="20" t="s">
        <v>383</v>
      </c>
      <c r="I32" s="20" t="s">
        <v>378</v>
      </c>
      <c r="J32" s="29" t="s">
        <v>417</v>
      </c>
    </row>
    <row r="33" ht="61" customHeight="1" spans="1:10">
      <c r="A33" s="136" t="s">
        <v>342</v>
      </c>
      <c r="B33" s="20" t="s">
        <v>437</v>
      </c>
      <c r="C33" s="20" t="s">
        <v>372</v>
      </c>
      <c r="D33" s="20" t="s">
        <v>373</v>
      </c>
      <c r="E33" s="29" t="s">
        <v>438</v>
      </c>
      <c r="F33" s="20" t="s">
        <v>388</v>
      </c>
      <c r="G33" s="29" t="s">
        <v>439</v>
      </c>
      <c r="H33" s="20" t="s">
        <v>440</v>
      </c>
      <c r="I33" s="20" t="s">
        <v>378</v>
      </c>
      <c r="J33" s="29" t="s">
        <v>441</v>
      </c>
    </row>
    <row r="34" ht="69" customHeight="1" spans="1:10">
      <c r="A34" s="136" t="s">
        <v>342</v>
      </c>
      <c r="B34" s="20" t="s">
        <v>437</v>
      </c>
      <c r="C34" s="20" t="s">
        <v>372</v>
      </c>
      <c r="D34" s="20" t="s">
        <v>407</v>
      </c>
      <c r="E34" s="29" t="s">
        <v>405</v>
      </c>
      <c r="F34" s="20" t="s">
        <v>388</v>
      </c>
      <c r="G34" s="29" t="s">
        <v>442</v>
      </c>
      <c r="H34" s="20" t="s">
        <v>377</v>
      </c>
      <c r="I34" s="20" t="s">
        <v>378</v>
      </c>
      <c r="J34" s="29" t="s">
        <v>443</v>
      </c>
    </row>
    <row r="35" ht="61" customHeight="1" spans="1:10">
      <c r="A35" s="136" t="s">
        <v>342</v>
      </c>
      <c r="B35" s="20" t="s">
        <v>437</v>
      </c>
      <c r="C35" s="20" t="s">
        <v>379</v>
      </c>
      <c r="D35" s="20" t="s">
        <v>380</v>
      </c>
      <c r="E35" s="29" t="s">
        <v>444</v>
      </c>
      <c r="F35" s="20" t="s">
        <v>375</v>
      </c>
      <c r="G35" s="29" t="s">
        <v>445</v>
      </c>
      <c r="H35" s="20" t="s">
        <v>383</v>
      </c>
      <c r="I35" s="20" t="s">
        <v>384</v>
      </c>
      <c r="J35" s="29" t="s">
        <v>444</v>
      </c>
    </row>
    <row r="36" ht="61" customHeight="1" spans="1:10">
      <c r="A36" s="136" t="s">
        <v>342</v>
      </c>
      <c r="B36" s="20" t="s">
        <v>437</v>
      </c>
      <c r="C36" s="20" t="s">
        <v>385</v>
      </c>
      <c r="D36" s="20" t="s">
        <v>386</v>
      </c>
      <c r="E36" s="29" t="s">
        <v>446</v>
      </c>
      <c r="F36" s="20" t="s">
        <v>388</v>
      </c>
      <c r="G36" s="29" t="s">
        <v>413</v>
      </c>
      <c r="H36" s="20" t="s">
        <v>390</v>
      </c>
      <c r="I36" s="20" t="s">
        <v>378</v>
      </c>
      <c r="J36" s="29" t="s">
        <v>447</v>
      </c>
    </row>
    <row r="37" ht="42" customHeight="1" spans="1:10">
      <c r="A37" s="136" t="s">
        <v>352</v>
      </c>
      <c r="B37" s="20" t="s">
        <v>448</v>
      </c>
      <c r="C37" s="20" t="s">
        <v>372</v>
      </c>
      <c r="D37" s="20" t="s">
        <v>407</v>
      </c>
      <c r="E37" s="29" t="s">
        <v>405</v>
      </c>
      <c r="F37" s="20" t="s">
        <v>375</v>
      </c>
      <c r="G37" s="29" t="s">
        <v>449</v>
      </c>
      <c r="H37" s="20" t="s">
        <v>377</v>
      </c>
      <c r="I37" s="20" t="s">
        <v>378</v>
      </c>
      <c r="J37" s="29" t="s">
        <v>450</v>
      </c>
    </row>
    <row r="38" ht="42" customHeight="1" spans="1:10">
      <c r="A38" s="136" t="s">
        <v>352</v>
      </c>
      <c r="B38" s="20" t="s">
        <v>448</v>
      </c>
      <c r="C38" s="20" t="s">
        <v>379</v>
      </c>
      <c r="D38" s="20" t="s">
        <v>395</v>
      </c>
      <c r="E38" s="29" t="s">
        <v>451</v>
      </c>
      <c r="F38" s="20" t="s">
        <v>393</v>
      </c>
      <c r="G38" s="29" t="s">
        <v>88</v>
      </c>
      <c r="H38" s="20" t="s">
        <v>394</v>
      </c>
      <c r="I38" s="20" t="s">
        <v>378</v>
      </c>
      <c r="J38" s="29" t="s">
        <v>452</v>
      </c>
    </row>
    <row r="39" ht="42" customHeight="1" spans="1:10">
      <c r="A39" s="136" t="s">
        <v>352</v>
      </c>
      <c r="B39" s="20" t="s">
        <v>448</v>
      </c>
      <c r="C39" s="20" t="s">
        <v>385</v>
      </c>
      <c r="D39" s="20" t="s">
        <v>386</v>
      </c>
      <c r="E39" s="29" t="s">
        <v>453</v>
      </c>
      <c r="F39" s="20" t="s">
        <v>388</v>
      </c>
      <c r="G39" s="29" t="s">
        <v>413</v>
      </c>
      <c r="H39" s="20" t="s">
        <v>390</v>
      </c>
      <c r="I39" s="20" t="s">
        <v>378</v>
      </c>
      <c r="J39" s="29" t="s">
        <v>450</v>
      </c>
    </row>
    <row r="40" ht="42" customHeight="1" spans="1:10">
      <c r="A40" s="136" t="s">
        <v>340</v>
      </c>
      <c r="B40" s="20" t="s">
        <v>454</v>
      </c>
      <c r="C40" s="20" t="s">
        <v>372</v>
      </c>
      <c r="D40" s="20" t="s">
        <v>455</v>
      </c>
      <c r="E40" s="29" t="s">
        <v>456</v>
      </c>
      <c r="F40" s="20" t="s">
        <v>393</v>
      </c>
      <c r="G40" s="29" t="s">
        <v>402</v>
      </c>
      <c r="H40" s="20" t="s">
        <v>390</v>
      </c>
      <c r="I40" s="20" t="s">
        <v>378</v>
      </c>
      <c r="J40" s="29" t="s">
        <v>428</v>
      </c>
    </row>
    <row r="41" ht="42" customHeight="1" spans="1:10">
      <c r="A41" s="136" t="s">
        <v>340</v>
      </c>
      <c r="B41" s="20" t="s">
        <v>454</v>
      </c>
      <c r="C41" s="20" t="s">
        <v>372</v>
      </c>
      <c r="D41" s="20" t="s">
        <v>407</v>
      </c>
      <c r="E41" s="29" t="s">
        <v>429</v>
      </c>
      <c r="F41" s="20" t="s">
        <v>393</v>
      </c>
      <c r="G41" s="29" t="s">
        <v>86</v>
      </c>
      <c r="H41" s="20" t="s">
        <v>431</v>
      </c>
      <c r="I41" s="20" t="s">
        <v>378</v>
      </c>
      <c r="J41" s="29" t="s">
        <v>428</v>
      </c>
    </row>
    <row r="42" ht="42" customHeight="1" spans="1:10">
      <c r="A42" s="136" t="s">
        <v>340</v>
      </c>
      <c r="B42" s="20" t="s">
        <v>454</v>
      </c>
      <c r="C42" s="20" t="s">
        <v>379</v>
      </c>
      <c r="D42" s="20" t="s">
        <v>380</v>
      </c>
      <c r="E42" s="29" t="s">
        <v>457</v>
      </c>
      <c r="F42" s="20" t="s">
        <v>375</v>
      </c>
      <c r="G42" s="29" t="s">
        <v>433</v>
      </c>
      <c r="H42" s="20" t="s">
        <v>390</v>
      </c>
      <c r="I42" s="20" t="s">
        <v>378</v>
      </c>
      <c r="J42" s="29" t="s">
        <v>428</v>
      </c>
    </row>
    <row r="43" ht="42" customHeight="1" spans="1:10">
      <c r="A43" s="136" t="s">
        <v>340</v>
      </c>
      <c r="B43" s="20" t="s">
        <v>454</v>
      </c>
      <c r="C43" s="20" t="s">
        <v>385</v>
      </c>
      <c r="D43" s="20" t="s">
        <v>386</v>
      </c>
      <c r="E43" s="29" t="s">
        <v>434</v>
      </c>
      <c r="F43" s="20" t="s">
        <v>388</v>
      </c>
      <c r="G43" s="29" t="s">
        <v>399</v>
      </c>
      <c r="H43" s="20" t="s">
        <v>390</v>
      </c>
      <c r="I43" s="20" t="s">
        <v>378</v>
      </c>
      <c r="J43" s="29" t="s">
        <v>428</v>
      </c>
    </row>
    <row r="44" ht="42" customHeight="1" spans="1:10">
      <c r="A44" s="136" t="s">
        <v>328</v>
      </c>
      <c r="B44" s="20" t="s">
        <v>458</v>
      </c>
      <c r="C44" s="20" t="s">
        <v>372</v>
      </c>
      <c r="D44" s="20" t="s">
        <v>373</v>
      </c>
      <c r="E44" s="29" t="s">
        <v>459</v>
      </c>
      <c r="F44" s="20" t="s">
        <v>393</v>
      </c>
      <c r="G44" s="29" t="s">
        <v>460</v>
      </c>
      <c r="H44" s="20" t="s">
        <v>431</v>
      </c>
      <c r="I44" s="20" t="s">
        <v>378</v>
      </c>
      <c r="J44" s="29" t="s">
        <v>428</v>
      </c>
    </row>
    <row r="45" ht="42" customHeight="1" spans="1:10">
      <c r="A45" s="136" t="s">
        <v>328</v>
      </c>
      <c r="B45" s="20" t="s">
        <v>458</v>
      </c>
      <c r="C45" s="20" t="s">
        <v>372</v>
      </c>
      <c r="D45" s="20" t="s">
        <v>407</v>
      </c>
      <c r="E45" s="29" t="s">
        <v>429</v>
      </c>
      <c r="F45" s="20" t="s">
        <v>393</v>
      </c>
      <c r="G45" s="29" t="s">
        <v>460</v>
      </c>
      <c r="H45" s="20" t="s">
        <v>431</v>
      </c>
      <c r="I45" s="20" t="s">
        <v>378</v>
      </c>
      <c r="J45" s="29" t="s">
        <v>428</v>
      </c>
    </row>
    <row r="46" ht="42" customHeight="1" spans="1:10">
      <c r="A46" s="136" t="s">
        <v>328</v>
      </c>
      <c r="B46" s="20" t="s">
        <v>458</v>
      </c>
      <c r="C46" s="20" t="s">
        <v>379</v>
      </c>
      <c r="D46" s="20" t="s">
        <v>380</v>
      </c>
      <c r="E46" s="29" t="s">
        <v>461</v>
      </c>
      <c r="F46" s="20" t="s">
        <v>388</v>
      </c>
      <c r="G46" s="29" t="s">
        <v>433</v>
      </c>
      <c r="H46" s="20" t="s">
        <v>390</v>
      </c>
      <c r="I46" s="20" t="s">
        <v>378</v>
      </c>
      <c r="J46" s="29" t="s">
        <v>428</v>
      </c>
    </row>
    <row r="47" ht="42" customHeight="1" spans="1:10">
      <c r="A47" s="136" t="s">
        <v>328</v>
      </c>
      <c r="B47" s="20" t="s">
        <v>458</v>
      </c>
      <c r="C47" s="20" t="s">
        <v>385</v>
      </c>
      <c r="D47" s="20" t="s">
        <v>386</v>
      </c>
      <c r="E47" s="29" t="s">
        <v>434</v>
      </c>
      <c r="F47" s="20" t="s">
        <v>388</v>
      </c>
      <c r="G47" s="29" t="s">
        <v>399</v>
      </c>
      <c r="H47" s="20" t="s">
        <v>390</v>
      </c>
      <c r="I47" s="20" t="s">
        <v>378</v>
      </c>
      <c r="J47" s="29" t="s">
        <v>428</v>
      </c>
    </row>
    <row r="48" ht="42" customHeight="1" spans="1:10">
      <c r="A48" s="136" t="s">
        <v>348</v>
      </c>
      <c r="B48" s="20" t="s">
        <v>462</v>
      </c>
      <c r="C48" s="20" t="s">
        <v>372</v>
      </c>
      <c r="D48" s="20" t="s">
        <v>373</v>
      </c>
      <c r="E48" s="29" t="s">
        <v>463</v>
      </c>
      <c r="F48" s="20" t="s">
        <v>388</v>
      </c>
      <c r="G48" s="29" t="s">
        <v>413</v>
      </c>
      <c r="H48" s="20" t="s">
        <v>390</v>
      </c>
      <c r="I48" s="20" t="s">
        <v>378</v>
      </c>
      <c r="J48" s="29" t="s">
        <v>450</v>
      </c>
    </row>
    <row r="49" ht="42" customHeight="1" spans="1:10">
      <c r="A49" s="136" t="s">
        <v>348</v>
      </c>
      <c r="B49" s="20" t="s">
        <v>462</v>
      </c>
      <c r="C49" s="20" t="s">
        <v>379</v>
      </c>
      <c r="D49" s="20" t="s">
        <v>395</v>
      </c>
      <c r="E49" s="29" t="s">
        <v>464</v>
      </c>
      <c r="F49" s="20" t="s">
        <v>375</v>
      </c>
      <c r="G49" s="29" t="s">
        <v>465</v>
      </c>
      <c r="H49" s="20" t="s">
        <v>383</v>
      </c>
      <c r="I49" s="20" t="s">
        <v>384</v>
      </c>
      <c r="J49" s="29" t="s">
        <v>466</v>
      </c>
    </row>
    <row r="50" ht="42" customHeight="1" spans="1:10">
      <c r="A50" s="136" t="s">
        <v>348</v>
      </c>
      <c r="B50" s="20" t="s">
        <v>462</v>
      </c>
      <c r="C50" s="20" t="s">
        <v>385</v>
      </c>
      <c r="D50" s="20" t="s">
        <v>386</v>
      </c>
      <c r="E50" s="29" t="s">
        <v>467</v>
      </c>
      <c r="F50" s="20" t="s">
        <v>388</v>
      </c>
      <c r="G50" s="29" t="s">
        <v>413</v>
      </c>
      <c r="H50" s="20" t="s">
        <v>390</v>
      </c>
      <c r="I50" s="20" t="s">
        <v>378</v>
      </c>
      <c r="J50" s="29" t="s">
        <v>467</v>
      </c>
    </row>
    <row r="51" ht="42" customHeight="1" spans="1:10">
      <c r="A51" s="136" t="s">
        <v>326</v>
      </c>
      <c r="B51" s="20" t="s">
        <v>468</v>
      </c>
      <c r="C51" s="20" t="s">
        <v>372</v>
      </c>
      <c r="D51" s="20" t="s">
        <v>373</v>
      </c>
      <c r="E51" s="29" t="s">
        <v>469</v>
      </c>
      <c r="F51" s="20" t="s">
        <v>393</v>
      </c>
      <c r="G51" s="29" t="s">
        <v>470</v>
      </c>
      <c r="H51" s="20" t="s">
        <v>431</v>
      </c>
      <c r="I51" s="20" t="s">
        <v>378</v>
      </c>
      <c r="J51" s="29" t="s">
        <v>428</v>
      </c>
    </row>
    <row r="52" ht="42" customHeight="1" spans="1:10">
      <c r="A52" s="136" t="s">
        <v>326</v>
      </c>
      <c r="B52" s="20" t="s">
        <v>468</v>
      </c>
      <c r="C52" s="20" t="s">
        <v>372</v>
      </c>
      <c r="D52" s="20" t="s">
        <v>455</v>
      </c>
      <c r="E52" s="29" t="s">
        <v>471</v>
      </c>
      <c r="F52" s="20" t="s">
        <v>393</v>
      </c>
      <c r="G52" s="29" t="s">
        <v>427</v>
      </c>
      <c r="H52" s="20" t="s">
        <v>390</v>
      </c>
      <c r="I52" s="20" t="s">
        <v>378</v>
      </c>
      <c r="J52" s="29" t="s">
        <v>428</v>
      </c>
    </row>
    <row r="53" ht="42" customHeight="1" spans="1:10">
      <c r="A53" s="136" t="s">
        <v>326</v>
      </c>
      <c r="B53" s="20" t="s">
        <v>468</v>
      </c>
      <c r="C53" s="20" t="s">
        <v>379</v>
      </c>
      <c r="D53" s="20" t="s">
        <v>395</v>
      </c>
      <c r="E53" s="29" t="s">
        <v>472</v>
      </c>
      <c r="F53" s="20" t="s">
        <v>393</v>
      </c>
      <c r="G53" s="29" t="s">
        <v>427</v>
      </c>
      <c r="H53" s="20" t="s">
        <v>390</v>
      </c>
      <c r="I53" s="20" t="s">
        <v>378</v>
      </c>
      <c r="J53" s="29" t="s">
        <v>428</v>
      </c>
    </row>
    <row r="54" ht="42" customHeight="1" spans="1:10">
      <c r="A54" s="136" t="s">
        <v>326</v>
      </c>
      <c r="B54" s="20" t="s">
        <v>468</v>
      </c>
      <c r="C54" s="20" t="s">
        <v>385</v>
      </c>
      <c r="D54" s="20" t="s">
        <v>386</v>
      </c>
      <c r="E54" s="29" t="s">
        <v>434</v>
      </c>
      <c r="F54" s="20" t="s">
        <v>388</v>
      </c>
      <c r="G54" s="29" t="s">
        <v>399</v>
      </c>
      <c r="H54" s="20" t="s">
        <v>390</v>
      </c>
      <c r="I54" s="20" t="s">
        <v>378</v>
      </c>
      <c r="J54" s="29" t="s">
        <v>428</v>
      </c>
    </row>
    <row r="55" ht="42" customHeight="1" spans="1:10">
      <c r="A55" s="136" t="s">
        <v>316</v>
      </c>
      <c r="B55" s="20" t="s">
        <v>473</v>
      </c>
      <c r="C55" s="20" t="s">
        <v>372</v>
      </c>
      <c r="D55" s="20" t="s">
        <v>373</v>
      </c>
      <c r="E55" s="29" t="s">
        <v>474</v>
      </c>
      <c r="F55" s="20" t="s">
        <v>388</v>
      </c>
      <c r="G55" s="29" t="s">
        <v>475</v>
      </c>
      <c r="H55" s="20" t="s">
        <v>476</v>
      </c>
      <c r="I55" s="20" t="s">
        <v>378</v>
      </c>
      <c r="J55" s="29" t="s">
        <v>477</v>
      </c>
    </row>
    <row r="56" ht="42" customHeight="1" spans="1:10">
      <c r="A56" s="136" t="s">
        <v>316</v>
      </c>
      <c r="B56" s="20" t="s">
        <v>473</v>
      </c>
      <c r="C56" s="20" t="s">
        <v>372</v>
      </c>
      <c r="D56" s="20" t="s">
        <v>404</v>
      </c>
      <c r="E56" s="29" t="s">
        <v>478</v>
      </c>
      <c r="F56" s="20" t="s">
        <v>388</v>
      </c>
      <c r="G56" s="29" t="s">
        <v>399</v>
      </c>
      <c r="H56" s="20" t="s">
        <v>390</v>
      </c>
      <c r="I56" s="20" t="s">
        <v>378</v>
      </c>
      <c r="J56" s="29" t="s">
        <v>479</v>
      </c>
    </row>
    <row r="57" ht="42" customHeight="1" spans="1:10">
      <c r="A57" s="136" t="s">
        <v>316</v>
      </c>
      <c r="B57" s="20" t="s">
        <v>473</v>
      </c>
      <c r="C57" s="20" t="s">
        <v>379</v>
      </c>
      <c r="D57" s="20" t="s">
        <v>395</v>
      </c>
      <c r="E57" s="29" t="s">
        <v>480</v>
      </c>
      <c r="F57" s="20" t="s">
        <v>375</v>
      </c>
      <c r="G57" s="29" t="s">
        <v>445</v>
      </c>
      <c r="H57" s="20" t="s">
        <v>383</v>
      </c>
      <c r="I57" s="20" t="s">
        <v>384</v>
      </c>
      <c r="J57" s="29" t="s">
        <v>481</v>
      </c>
    </row>
    <row r="58" ht="42" customHeight="1" spans="1:10">
      <c r="A58" s="136" t="s">
        <v>316</v>
      </c>
      <c r="B58" s="20" t="s">
        <v>473</v>
      </c>
      <c r="C58" s="20" t="s">
        <v>379</v>
      </c>
      <c r="D58" s="20" t="s">
        <v>380</v>
      </c>
      <c r="E58" s="29" t="s">
        <v>482</v>
      </c>
      <c r="F58" s="20" t="s">
        <v>375</v>
      </c>
      <c r="G58" s="29" t="s">
        <v>445</v>
      </c>
      <c r="H58" s="20" t="s">
        <v>383</v>
      </c>
      <c r="I58" s="20" t="s">
        <v>384</v>
      </c>
      <c r="J58" s="29" t="s">
        <v>481</v>
      </c>
    </row>
    <row r="59" ht="42" customHeight="1" spans="1:10">
      <c r="A59" s="136" t="s">
        <v>316</v>
      </c>
      <c r="B59" s="20" t="s">
        <v>473</v>
      </c>
      <c r="C59" s="20" t="s">
        <v>385</v>
      </c>
      <c r="D59" s="20" t="s">
        <v>386</v>
      </c>
      <c r="E59" s="29" t="s">
        <v>483</v>
      </c>
      <c r="F59" s="20" t="s">
        <v>388</v>
      </c>
      <c r="G59" s="29" t="s">
        <v>413</v>
      </c>
      <c r="H59" s="20" t="s">
        <v>390</v>
      </c>
      <c r="I59" s="20" t="s">
        <v>378</v>
      </c>
      <c r="J59" s="29" t="s">
        <v>477</v>
      </c>
    </row>
    <row r="60" ht="42" customHeight="1" spans="1:10">
      <c r="A60" s="136" t="s">
        <v>336</v>
      </c>
      <c r="B60" s="20" t="s">
        <v>484</v>
      </c>
      <c r="C60" s="20" t="s">
        <v>372</v>
      </c>
      <c r="D60" s="20" t="s">
        <v>373</v>
      </c>
      <c r="E60" s="29" t="s">
        <v>459</v>
      </c>
      <c r="F60" s="20" t="s">
        <v>393</v>
      </c>
      <c r="G60" s="29" t="s">
        <v>427</v>
      </c>
      <c r="H60" s="20" t="s">
        <v>390</v>
      </c>
      <c r="I60" s="20" t="s">
        <v>378</v>
      </c>
      <c r="J60" s="29" t="s">
        <v>428</v>
      </c>
    </row>
    <row r="61" ht="42" customHeight="1" spans="1:10">
      <c r="A61" s="136" t="s">
        <v>336</v>
      </c>
      <c r="B61" s="20" t="s">
        <v>484</v>
      </c>
      <c r="C61" s="20" t="s">
        <v>372</v>
      </c>
      <c r="D61" s="20" t="s">
        <v>407</v>
      </c>
      <c r="E61" s="29" t="s">
        <v>429</v>
      </c>
      <c r="F61" s="20" t="s">
        <v>393</v>
      </c>
      <c r="G61" s="29" t="s">
        <v>485</v>
      </c>
      <c r="H61" s="20" t="s">
        <v>431</v>
      </c>
      <c r="I61" s="20" t="s">
        <v>378</v>
      </c>
      <c r="J61" s="29" t="s">
        <v>428</v>
      </c>
    </row>
    <row r="62" ht="42" customHeight="1" spans="1:10">
      <c r="A62" s="136" t="s">
        <v>336</v>
      </c>
      <c r="B62" s="20" t="s">
        <v>484</v>
      </c>
      <c r="C62" s="20" t="s">
        <v>379</v>
      </c>
      <c r="D62" s="20" t="s">
        <v>380</v>
      </c>
      <c r="E62" s="29" t="s">
        <v>461</v>
      </c>
      <c r="F62" s="20" t="s">
        <v>375</v>
      </c>
      <c r="G62" s="29" t="s">
        <v>433</v>
      </c>
      <c r="H62" s="20"/>
      <c r="I62" s="20" t="s">
        <v>384</v>
      </c>
      <c r="J62" s="29" t="s">
        <v>428</v>
      </c>
    </row>
    <row r="63" ht="42" customHeight="1" spans="1:10">
      <c r="A63" s="136" t="s">
        <v>336</v>
      </c>
      <c r="B63" s="20" t="s">
        <v>484</v>
      </c>
      <c r="C63" s="20" t="s">
        <v>385</v>
      </c>
      <c r="D63" s="20" t="s">
        <v>386</v>
      </c>
      <c r="E63" s="29" t="s">
        <v>434</v>
      </c>
      <c r="F63" s="20" t="s">
        <v>388</v>
      </c>
      <c r="G63" s="29" t="s">
        <v>399</v>
      </c>
      <c r="H63" s="20" t="s">
        <v>390</v>
      </c>
      <c r="I63" s="20" t="s">
        <v>378</v>
      </c>
      <c r="J63" s="29" t="s">
        <v>428</v>
      </c>
    </row>
    <row r="64" ht="42" customHeight="1" spans="1:10">
      <c r="A64" s="136" t="s">
        <v>344</v>
      </c>
      <c r="B64" s="20" t="s">
        <v>486</v>
      </c>
      <c r="C64" s="20" t="s">
        <v>372</v>
      </c>
      <c r="D64" s="20" t="s">
        <v>373</v>
      </c>
      <c r="E64" s="29" t="s">
        <v>487</v>
      </c>
      <c r="F64" s="20" t="s">
        <v>388</v>
      </c>
      <c r="G64" s="29" t="s">
        <v>399</v>
      </c>
      <c r="H64" s="20" t="s">
        <v>390</v>
      </c>
      <c r="I64" s="20" t="s">
        <v>378</v>
      </c>
      <c r="J64" s="29" t="s">
        <v>487</v>
      </c>
    </row>
    <row r="65" ht="42" customHeight="1" spans="1:10">
      <c r="A65" s="136" t="s">
        <v>344</v>
      </c>
      <c r="B65" s="20" t="s">
        <v>486</v>
      </c>
      <c r="C65" s="20" t="s">
        <v>379</v>
      </c>
      <c r="D65" s="20" t="s">
        <v>395</v>
      </c>
      <c r="E65" s="29" t="s">
        <v>488</v>
      </c>
      <c r="F65" s="20" t="s">
        <v>375</v>
      </c>
      <c r="G65" s="29" t="s">
        <v>382</v>
      </c>
      <c r="H65" s="20" t="s">
        <v>383</v>
      </c>
      <c r="I65" s="20" t="s">
        <v>384</v>
      </c>
      <c r="J65" s="29" t="s">
        <v>488</v>
      </c>
    </row>
    <row r="66" ht="84" customHeight="1" spans="1:10">
      <c r="A66" s="136" t="s">
        <v>344</v>
      </c>
      <c r="B66" s="20" t="s">
        <v>486</v>
      </c>
      <c r="C66" s="20" t="s">
        <v>385</v>
      </c>
      <c r="D66" s="20" t="s">
        <v>386</v>
      </c>
      <c r="E66" s="29" t="s">
        <v>489</v>
      </c>
      <c r="F66" s="20" t="s">
        <v>388</v>
      </c>
      <c r="G66" s="29" t="s">
        <v>413</v>
      </c>
      <c r="H66" s="20" t="s">
        <v>390</v>
      </c>
      <c r="I66" s="20" t="s">
        <v>378</v>
      </c>
      <c r="J66" s="29" t="s">
        <v>490</v>
      </c>
    </row>
    <row r="67" ht="42" customHeight="1" spans="1:10">
      <c r="A67" s="136" t="s">
        <v>346</v>
      </c>
      <c r="B67" s="20" t="s">
        <v>491</v>
      </c>
      <c r="C67" s="20" t="s">
        <v>372</v>
      </c>
      <c r="D67" s="20" t="s">
        <v>373</v>
      </c>
      <c r="E67" s="29" t="s">
        <v>492</v>
      </c>
      <c r="F67" s="20" t="s">
        <v>388</v>
      </c>
      <c r="G67" s="29" t="s">
        <v>493</v>
      </c>
      <c r="H67" s="20" t="s">
        <v>494</v>
      </c>
      <c r="I67" s="20" t="s">
        <v>378</v>
      </c>
      <c r="J67" s="29" t="s">
        <v>495</v>
      </c>
    </row>
    <row r="68" ht="42" customHeight="1" spans="1:10">
      <c r="A68" s="136" t="s">
        <v>346</v>
      </c>
      <c r="B68" s="20" t="s">
        <v>491</v>
      </c>
      <c r="C68" s="20" t="s">
        <v>372</v>
      </c>
      <c r="D68" s="20" t="s">
        <v>455</v>
      </c>
      <c r="E68" s="29" t="s">
        <v>496</v>
      </c>
      <c r="F68" s="20" t="s">
        <v>393</v>
      </c>
      <c r="G68" s="29" t="s">
        <v>497</v>
      </c>
      <c r="H68" s="20" t="s">
        <v>498</v>
      </c>
      <c r="I68" s="20" t="s">
        <v>378</v>
      </c>
      <c r="J68" s="29" t="s">
        <v>499</v>
      </c>
    </row>
    <row r="69" ht="42" customHeight="1" spans="1:10">
      <c r="A69" s="136" t="s">
        <v>346</v>
      </c>
      <c r="B69" s="20" t="s">
        <v>491</v>
      </c>
      <c r="C69" s="20" t="s">
        <v>372</v>
      </c>
      <c r="D69" s="20" t="s">
        <v>404</v>
      </c>
      <c r="E69" s="29" t="s">
        <v>500</v>
      </c>
      <c r="F69" s="20" t="s">
        <v>393</v>
      </c>
      <c r="G69" s="29" t="s">
        <v>94</v>
      </c>
      <c r="H69" s="20" t="s">
        <v>394</v>
      </c>
      <c r="I69" s="20" t="s">
        <v>378</v>
      </c>
      <c r="J69" s="29" t="s">
        <v>499</v>
      </c>
    </row>
    <row r="70" ht="42" customHeight="1" spans="1:10">
      <c r="A70" s="136" t="s">
        <v>346</v>
      </c>
      <c r="B70" s="20" t="s">
        <v>491</v>
      </c>
      <c r="C70" s="20" t="s">
        <v>379</v>
      </c>
      <c r="D70" s="20" t="s">
        <v>380</v>
      </c>
      <c r="E70" s="29" t="s">
        <v>501</v>
      </c>
      <c r="F70" s="20" t="s">
        <v>375</v>
      </c>
      <c r="G70" s="29" t="s">
        <v>445</v>
      </c>
      <c r="H70" s="20" t="s">
        <v>383</v>
      </c>
      <c r="I70" s="20" t="s">
        <v>384</v>
      </c>
      <c r="J70" s="29" t="s">
        <v>502</v>
      </c>
    </row>
    <row r="71" ht="42" customHeight="1" spans="1:10">
      <c r="A71" s="136" t="s">
        <v>346</v>
      </c>
      <c r="B71" s="20" t="s">
        <v>491</v>
      </c>
      <c r="C71" s="20" t="s">
        <v>385</v>
      </c>
      <c r="D71" s="20" t="s">
        <v>386</v>
      </c>
      <c r="E71" s="29" t="s">
        <v>503</v>
      </c>
      <c r="F71" s="20" t="s">
        <v>388</v>
      </c>
      <c r="G71" s="29" t="s">
        <v>413</v>
      </c>
      <c r="H71" s="20" t="s">
        <v>390</v>
      </c>
      <c r="I71" s="20" t="s">
        <v>378</v>
      </c>
      <c r="J71" s="29" t="s">
        <v>504</v>
      </c>
    </row>
    <row r="72" ht="42" customHeight="1" spans="1:10">
      <c r="A72" s="136" t="s">
        <v>334</v>
      </c>
      <c r="B72" s="20" t="s">
        <v>505</v>
      </c>
      <c r="C72" s="20" t="s">
        <v>372</v>
      </c>
      <c r="D72" s="20" t="s">
        <v>373</v>
      </c>
      <c r="E72" s="29" t="s">
        <v>506</v>
      </c>
      <c r="F72" s="20" t="s">
        <v>393</v>
      </c>
      <c r="G72" s="29" t="s">
        <v>507</v>
      </c>
      <c r="H72" s="20" t="s">
        <v>431</v>
      </c>
      <c r="I72" s="20" t="s">
        <v>378</v>
      </c>
      <c r="J72" s="29" t="s">
        <v>428</v>
      </c>
    </row>
    <row r="73" ht="42" customHeight="1" spans="1:10">
      <c r="A73" s="136" t="s">
        <v>334</v>
      </c>
      <c r="B73" s="20" t="s">
        <v>505</v>
      </c>
      <c r="C73" s="20" t="s">
        <v>372</v>
      </c>
      <c r="D73" s="20" t="s">
        <v>407</v>
      </c>
      <c r="E73" s="29" t="s">
        <v>429</v>
      </c>
      <c r="F73" s="20" t="s">
        <v>393</v>
      </c>
      <c r="G73" s="29" t="s">
        <v>507</v>
      </c>
      <c r="H73" s="20" t="s">
        <v>431</v>
      </c>
      <c r="I73" s="20" t="s">
        <v>378</v>
      </c>
      <c r="J73" s="29" t="s">
        <v>428</v>
      </c>
    </row>
    <row r="74" ht="42" customHeight="1" spans="1:10">
      <c r="A74" s="136" t="s">
        <v>334</v>
      </c>
      <c r="B74" s="20" t="s">
        <v>505</v>
      </c>
      <c r="C74" s="20" t="s">
        <v>379</v>
      </c>
      <c r="D74" s="20" t="s">
        <v>395</v>
      </c>
      <c r="E74" s="29" t="s">
        <v>508</v>
      </c>
      <c r="F74" s="20" t="s">
        <v>388</v>
      </c>
      <c r="G74" s="29" t="s">
        <v>433</v>
      </c>
      <c r="H74" s="20"/>
      <c r="I74" s="20" t="s">
        <v>384</v>
      </c>
      <c r="J74" s="29" t="s">
        <v>428</v>
      </c>
    </row>
    <row r="75" ht="42" customHeight="1" spans="1:10">
      <c r="A75" s="136" t="s">
        <v>334</v>
      </c>
      <c r="B75" s="20" t="s">
        <v>505</v>
      </c>
      <c r="C75" s="20" t="s">
        <v>385</v>
      </c>
      <c r="D75" s="20" t="s">
        <v>386</v>
      </c>
      <c r="E75" s="29" t="s">
        <v>434</v>
      </c>
      <c r="F75" s="20" t="s">
        <v>388</v>
      </c>
      <c r="G75" s="29" t="s">
        <v>399</v>
      </c>
      <c r="H75" s="20" t="s">
        <v>390</v>
      </c>
      <c r="I75" s="20" t="s">
        <v>378</v>
      </c>
      <c r="J75" s="29" t="s">
        <v>428</v>
      </c>
    </row>
    <row r="76" ht="42" customHeight="1" spans="1:10">
      <c r="A76" s="136" t="s">
        <v>330</v>
      </c>
      <c r="B76" s="20" t="s">
        <v>509</v>
      </c>
      <c r="C76" s="20" t="s">
        <v>372</v>
      </c>
      <c r="D76" s="20" t="s">
        <v>373</v>
      </c>
      <c r="E76" s="29" t="s">
        <v>510</v>
      </c>
      <c r="F76" s="20" t="s">
        <v>393</v>
      </c>
      <c r="G76" s="29" t="s">
        <v>427</v>
      </c>
      <c r="H76" s="20" t="s">
        <v>390</v>
      </c>
      <c r="I76" s="20" t="s">
        <v>378</v>
      </c>
      <c r="J76" s="29" t="s">
        <v>428</v>
      </c>
    </row>
    <row r="77" ht="42" customHeight="1" spans="1:10">
      <c r="A77" s="136" t="s">
        <v>330</v>
      </c>
      <c r="B77" s="20" t="s">
        <v>509</v>
      </c>
      <c r="C77" s="20" t="s">
        <v>372</v>
      </c>
      <c r="D77" s="20" t="s">
        <v>407</v>
      </c>
      <c r="E77" s="29" t="s">
        <v>429</v>
      </c>
      <c r="F77" s="20" t="s">
        <v>393</v>
      </c>
      <c r="G77" s="29" t="s">
        <v>511</v>
      </c>
      <c r="H77" s="20" t="s">
        <v>431</v>
      </c>
      <c r="I77" s="20" t="s">
        <v>378</v>
      </c>
      <c r="J77" s="29" t="s">
        <v>428</v>
      </c>
    </row>
    <row r="78" ht="42" customHeight="1" spans="1:10">
      <c r="A78" s="136" t="s">
        <v>330</v>
      </c>
      <c r="B78" s="20" t="s">
        <v>509</v>
      </c>
      <c r="C78" s="20" t="s">
        <v>379</v>
      </c>
      <c r="D78" s="20" t="s">
        <v>395</v>
      </c>
      <c r="E78" s="29" t="s">
        <v>512</v>
      </c>
      <c r="F78" s="20" t="s">
        <v>375</v>
      </c>
      <c r="G78" s="29" t="s">
        <v>433</v>
      </c>
      <c r="H78" s="20"/>
      <c r="I78" s="20" t="s">
        <v>384</v>
      </c>
      <c r="J78" s="29" t="s">
        <v>428</v>
      </c>
    </row>
    <row r="79" ht="42" customHeight="1" spans="1:10">
      <c r="A79" s="136" t="s">
        <v>330</v>
      </c>
      <c r="B79" s="20" t="s">
        <v>509</v>
      </c>
      <c r="C79" s="20" t="s">
        <v>385</v>
      </c>
      <c r="D79" s="20" t="s">
        <v>386</v>
      </c>
      <c r="E79" s="29" t="s">
        <v>434</v>
      </c>
      <c r="F79" s="20" t="s">
        <v>388</v>
      </c>
      <c r="G79" s="29" t="s">
        <v>399</v>
      </c>
      <c r="H79" s="20" t="s">
        <v>390</v>
      </c>
      <c r="I79" s="20" t="s">
        <v>378</v>
      </c>
      <c r="J79" s="29" t="s">
        <v>428</v>
      </c>
    </row>
    <row r="80" ht="42" customHeight="1" spans="1:10">
      <c r="A80" s="136" t="s">
        <v>360</v>
      </c>
      <c r="B80" s="20" t="s">
        <v>513</v>
      </c>
      <c r="C80" s="20" t="s">
        <v>372</v>
      </c>
      <c r="D80" s="20" t="s">
        <v>373</v>
      </c>
      <c r="E80" s="29" t="s">
        <v>438</v>
      </c>
      <c r="F80" s="20" t="s">
        <v>388</v>
      </c>
      <c r="G80" s="29" t="s">
        <v>514</v>
      </c>
      <c r="H80" s="20" t="s">
        <v>377</v>
      </c>
      <c r="I80" s="20" t="s">
        <v>378</v>
      </c>
      <c r="J80" s="29" t="s">
        <v>515</v>
      </c>
    </row>
    <row r="81" ht="86" customHeight="1" spans="1:10">
      <c r="A81" s="136" t="s">
        <v>360</v>
      </c>
      <c r="B81" s="20" t="s">
        <v>513</v>
      </c>
      <c r="C81" s="20" t="s">
        <v>372</v>
      </c>
      <c r="D81" s="20" t="s">
        <v>455</v>
      </c>
      <c r="E81" s="29" t="s">
        <v>516</v>
      </c>
      <c r="F81" s="20" t="s">
        <v>388</v>
      </c>
      <c r="G81" s="29" t="s">
        <v>389</v>
      </c>
      <c r="H81" s="20" t="s">
        <v>390</v>
      </c>
      <c r="I81" s="20" t="s">
        <v>378</v>
      </c>
      <c r="J81" s="29" t="s">
        <v>517</v>
      </c>
    </row>
    <row r="82" ht="42" customHeight="1" spans="1:10">
      <c r="A82" s="136" t="s">
        <v>360</v>
      </c>
      <c r="B82" s="20" t="s">
        <v>513</v>
      </c>
      <c r="C82" s="20" t="s">
        <v>372</v>
      </c>
      <c r="D82" s="20" t="s">
        <v>407</v>
      </c>
      <c r="E82" s="29" t="s">
        <v>405</v>
      </c>
      <c r="F82" s="20" t="s">
        <v>375</v>
      </c>
      <c r="G82" s="29" t="s">
        <v>518</v>
      </c>
      <c r="H82" s="20" t="s">
        <v>377</v>
      </c>
      <c r="I82" s="20" t="s">
        <v>378</v>
      </c>
      <c r="J82" s="29" t="s">
        <v>519</v>
      </c>
    </row>
    <row r="83" ht="42" customHeight="1" spans="1:10">
      <c r="A83" s="136" t="s">
        <v>360</v>
      </c>
      <c r="B83" s="20" t="s">
        <v>513</v>
      </c>
      <c r="C83" s="20" t="s">
        <v>379</v>
      </c>
      <c r="D83" s="20" t="s">
        <v>380</v>
      </c>
      <c r="E83" s="29" t="s">
        <v>520</v>
      </c>
      <c r="F83" s="20" t="s">
        <v>375</v>
      </c>
      <c r="G83" s="29" t="s">
        <v>445</v>
      </c>
      <c r="H83" s="20" t="s">
        <v>383</v>
      </c>
      <c r="I83" s="20" t="s">
        <v>384</v>
      </c>
      <c r="J83" s="29" t="s">
        <v>421</v>
      </c>
    </row>
    <row r="84" ht="42" customHeight="1" spans="1:10">
      <c r="A84" s="136" t="s">
        <v>360</v>
      </c>
      <c r="B84" s="20" t="s">
        <v>513</v>
      </c>
      <c r="C84" s="20" t="s">
        <v>385</v>
      </c>
      <c r="D84" s="20" t="s">
        <v>386</v>
      </c>
      <c r="E84" s="29" t="s">
        <v>521</v>
      </c>
      <c r="F84" s="20" t="s">
        <v>388</v>
      </c>
      <c r="G84" s="29" t="s">
        <v>413</v>
      </c>
      <c r="H84" s="20" t="s">
        <v>390</v>
      </c>
      <c r="I84" s="20" t="s">
        <v>378</v>
      </c>
      <c r="J84" s="29" t="s">
        <v>522</v>
      </c>
    </row>
    <row r="85" ht="42" customHeight="1" spans="1:10">
      <c r="A85" s="136" t="s">
        <v>360</v>
      </c>
      <c r="B85" s="20" t="s">
        <v>513</v>
      </c>
      <c r="C85" s="20" t="s">
        <v>385</v>
      </c>
      <c r="D85" s="20" t="s">
        <v>386</v>
      </c>
      <c r="E85" s="29" t="s">
        <v>446</v>
      </c>
      <c r="F85" s="20" t="s">
        <v>388</v>
      </c>
      <c r="G85" s="29" t="s">
        <v>413</v>
      </c>
      <c r="H85" s="20" t="s">
        <v>390</v>
      </c>
      <c r="I85" s="20" t="s">
        <v>378</v>
      </c>
      <c r="J85" s="29" t="s">
        <v>446</v>
      </c>
    </row>
    <row r="86" ht="42" customHeight="1" spans="1:10">
      <c r="A86" s="136" t="s">
        <v>358</v>
      </c>
      <c r="B86" s="20" t="s">
        <v>523</v>
      </c>
      <c r="C86" s="20" t="s">
        <v>372</v>
      </c>
      <c r="D86" s="20" t="s">
        <v>373</v>
      </c>
      <c r="E86" s="29" t="s">
        <v>524</v>
      </c>
      <c r="F86" s="20" t="s">
        <v>388</v>
      </c>
      <c r="G86" s="29" t="s">
        <v>525</v>
      </c>
      <c r="H86" s="20" t="s">
        <v>440</v>
      </c>
      <c r="I86" s="20" t="s">
        <v>378</v>
      </c>
      <c r="J86" s="29" t="s">
        <v>526</v>
      </c>
    </row>
    <row r="87" ht="42" customHeight="1" spans="1:10">
      <c r="A87" s="136" t="s">
        <v>358</v>
      </c>
      <c r="B87" s="20" t="s">
        <v>523</v>
      </c>
      <c r="C87" s="20" t="s">
        <v>372</v>
      </c>
      <c r="D87" s="20" t="s">
        <v>404</v>
      </c>
      <c r="E87" s="29" t="s">
        <v>527</v>
      </c>
      <c r="F87" s="20" t="s">
        <v>375</v>
      </c>
      <c r="G87" s="29" t="s">
        <v>399</v>
      </c>
      <c r="H87" s="20" t="s">
        <v>390</v>
      </c>
      <c r="I87" s="20" t="s">
        <v>378</v>
      </c>
      <c r="J87" s="29" t="s">
        <v>526</v>
      </c>
    </row>
    <row r="88" ht="42" customHeight="1" spans="1:10">
      <c r="A88" s="136" t="s">
        <v>358</v>
      </c>
      <c r="B88" s="20" t="s">
        <v>523</v>
      </c>
      <c r="C88" s="20" t="s">
        <v>379</v>
      </c>
      <c r="D88" s="20" t="s">
        <v>380</v>
      </c>
      <c r="E88" s="29" t="s">
        <v>528</v>
      </c>
      <c r="F88" s="20" t="s">
        <v>375</v>
      </c>
      <c r="G88" s="29" t="s">
        <v>529</v>
      </c>
      <c r="H88" s="20" t="s">
        <v>383</v>
      </c>
      <c r="I88" s="20" t="s">
        <v>384</v>
      </c>
      <c r="J88" s="29" t="s">
        <v>530</v>
      </c>
    </row>
    <row r="89" ht="42" customHeight="1" spans="1:10">
      <c r="A89" s="136" t="s">
        <v>358</v>
      </c>
      <c r="B89" s="20" t="s">
        <v>523</v>
      </c>
      <c r="C89" s="20" t="s">
        <v>385</v>
      </c>
      <c r="D89" s="20" t="s">
        <v>386</v>
      </c>
      <c r="E89" s="29" t="s">
        <v>531</v>
      </c>
      <c r="F89" s="20" t="s">
        <v>388</v>
      </c>
      <c r="G89" s="29" t="s">
        <v>413</v>
      </c>
      <c r="H89" s="20" t="s">
        <v>390</v>
      </c>
      <c r="I89" s="20" t="s">
        <v>378</v>
      </c>
      <c r="J89" s="29" t="s">
        <v>526</v>
      </c>
    </row>
    <row r="90" ht="42" customHeight="1" spans="1:10">
      <c r="A90" s="136" t="s">
        <v>322</v>
      </c>
      <c r="B90" s="20" t="s">
        <v>532</v>
      </c>
      <c r="C90" s="20" t="s">
        <v>372</v>
      </c>
      <c r="D90" s="20" t="s">
        <v>373</v>
      </c>
      <c r="E90" s="29" t="s">
        <v>533</v>
      </c>
      <c r="F90" s="20" t="s">
        <v>375</v>
      </c>
      <c r="G90" s="29" t="s">
        <v>84</v>
      </c>
      <c r="H90" s="20" t="s">
        <v>534</v>
      </c>
      <c r="I90" s="20" t="s">
        <v>378</v>
      </c>
      <c r="J90" s="29" t="s">
        <v>535</v>
      </c>
    </row>
    <row r="91" ht="66" customHeight="1" spans="1:10">
      <c r="A91" s="136" t="s">
        <v>322</v>
      </c>
      <c r="B91" s="20" t="s">
        <v>532</v>
      </c>
      <c r="C91" s="20" t="s">
        <v>372</v>
      </c>
      <c r="D91" s="20" t="s">
        <v>455</v>
      </c>
      <c r="E91" s="29" t="s">
        <v>536</v>
      </c>
      <c r="F91" s="20" t="s">
        <v>375</v>
      </c>
      <c r="G91" s="29" t="s">
        <v>84</v>
      </c>
      <c r="H91" s="20" t="s">
        <v>534</v>
      </c>
      <c r="I91" s="20" t="s">
        <v>378</v>
      </c>
      <c r="J91" s="29" t="s">
        <v>537</v>
      </c>
    </row>
    <row r="92" ht="86" customHeight="1" spans="1:10">
      <c r="A92" s="136" t="s">
        <v>322</v>
      </c>
      <c r="B92" s="20" t="s">
        <v>532</v>
      </c>
      <c r="C92" s="20" t="s">
        <v>372</v>
      </c>
      <c r="D92" s="20" t="s">
        <v>404</v>
      </c>
      <c r="E92" s="29" t="s">
        <v>538</v>
      </c>
      <c r="F92" s="20" t="s">
        <v>375</v>
      </c>
      <c r="G92" s="29" t="s">
        <v>84</v>
      </c>
      <c r="H92" s="20" t="s">
        <v>406</v>
      </c>
      <c r="I92" s="20" t="s">
        <v>378</v>
      </c>
      <c r="J92" s="29" t="s">
        <v>539</v>
      </c>
    </row>
    <row r="93" ht="86" customHeight="1" spans="1:10">
      <c r="A93" s="136" t="s">
        <v>322</v>
      </c>
      <c r="B93" s="20" t="s">
        <v>532</v>
      </c>
      <c r="C93" s="20" t="s">
        <v>379</v>
      </c>
      <c r="D93" s="20" t="s">
        <v>540</v>
      </c>
      <c r="E93" s="29" t="s">
        <v>541</v>
      </c>
      <c r="F93" s="20" t="s">
        <v>375</v>
      </c>
      <c r="G93" s="29" t="s">
        <v>445</v>
      </c>
      <c r="H93" s="20" t="s">
        <v>383</v>
      </c>
      <c r="I93" s="20" t="s">
        <v>384</v>
      </c>
      <c r="J93" s="29" t="s">
        <v>539</v>
      </c>
    </row>
    <row r="94" ht="66" customHeight="1" spans="1:10">
      <c r="A94" s="136" t="s">
        <v>322</v>
      </c>
      <c r="B94" s="20" t="s">
        <v>532</v>
      </c>
      <c r="C94" s="20" t="s">
        <v>379</v>
      </c>
      <c r="D94" s="20" t="s">
        <v>395</v>
      </c>
      <c r="E94" s="29" t="s">
        <v>542</v>
      </c>
      <c r="F94" s="20" t="s">
        <v>375</v>
      </c>
      <c r="G94" s="29" t="s">
        <v>445</v>
      </c>
      <c r="H94" s="20" t="s">
        <v>383</v>
      </c>
      <c r="I94" s="20" t="s">
        <v>384</v>
      </c>
      <c r="J94" s="29" t="s">
        <v>543</v>
      </c>
    </row>
    <row r="95" ht="42" customHeight="1" spans="1:10">
      <c r="A95" s="136" t="s">
        <v>322</v>
      </c>
      <c r="B95" s="20" t="s">
        <v>532</v>
      </c>
      <c r="C95" s="20" t="s">
        <v>379</v>
      </c>
      <c r="D95" s="20" t="s">
        <v>380</v>
      </c>
      <c r="E95" s="29" t="s">
        <v>544</v>
      </c>
      <c r="F95" s="20" t="s">
        <v>375</v>
      </c>
      <c r="G95" s="29" t="s">
        <v>445</v>
      </c>
      <c r="H95" s="20" t="s">
        <v>383</v>
      </c>
      <c r="I95" s="20" t="s">
        <v>384</v>
      </c>
      <c r="J95" s="29" t="s">
        <v>545</v>
      </c>
    </row>
    <row r="96" ht="42" customHeight="1" spans="1:10">
      <c r="A96" s="136" t="s">
        <v>322</v>
      </c>
      <c r="B96" s="20" t="s">
        <v>532</v>
      </c>
      <c r="C96" s="20" t="s">
        <v>385</v>
      </c>
      <c r="D96" s="20" t="s">
        <v>386</v>
      </c>
      <c r="E96" s="29" t="s">
        <v>546</v>
      </c>
      <c r="F96" s="20" t="s">
        <v>388</v>
      </c>
      <c r="G96" s="29" t="s">
        <v>399</v>
      </c>
      <c r="H96" s="20" t="s">
        <v>390</v>
      </c>
      <c r="I96" s="20" t="s">
        <v>378</v>
      </c>
      <c r="J96" s="29" t="s">
        <v>547</v>
      </c>
    </row>
    <row r="97" ht="42" customHeight="1" spans="1:10">
      <c r="A97" s="136" t="s">
        <v>318</v>
      </c>
      <c r="B97" s="20" t="s">
        <v>548</v>
      </c>
      <c r="C97" s="20" t="s">
        <v>372</v>
      </c>
      <c r="D97" s="20" t="s">
        <v>373</v>
      </c>
      <c r="E97" s="29" t="s">
        <v>549</v>
      </c>
      <c r="F97" s="20" t="s">
        <v>388</v>
      </c>
      <c r="G97" s="29" t="s">
        <v>427</v>
      </c>
      <c r="H97" s="20" t="s">
        <v>390</v>
      </c>
      <c r="I97" s="20" t="s">
        <v>378</v>
      </c>
      <c r="J97" s="29" t="s">
        <v>450</v>
      </c>
    </row>
    <row r="98" ht="42" customHeight="1" spans="1:10">
      <c r="A98" s="136" t="s">
        <v>318</v>
      </c>
      <c r="B98" s="20" t="s">
        <v>548</v>
      </c>
      <c r="C98" s="20" t="s">
        <v>372</v>
      </c>
      <c r="D98" s="20" t="s">
        <v>404</v>
      </c>
      <c r="E98" s="29" t="s">
        <v>550</v>
      </c>
      <c r="F98" s="20" t="s">
        <v>393</v>
      </c>
      <c r="G98" s="29" t="s">
        <v>84</v>
      </c>
      <c r="H98" s="20" t="s">
        <v>406</v>
      </c>
      <c r="I98" s="20" t="s">
        <v>378</v>
      </c>
      <c r="J98" s="29" t="s">
        <v>450</v>
      </c>
    </row>
    <row r="99" ht="42" customHeight="1" spans="1:10">
      <c r="A99" s="136" t="s">
        <v>318</v>
      </c>
      <c r="B99" s="20" t="s">
        <v>548</v>
      </c>
      <c r="C99" s="20" t="s">
        <v>379</v>
      </c>
      <c r="D99" s="20" t="s">
        <v>395</v>
      </c>
      <c r="E99" s="29" t="s">
        <v>551</v>
      </c>
      <c r="F99" s="20" t="s">
        <v>375</v>
      </c>
      <c r="G99" s="29" t="s">
        <v>382</v>
      </c>
      <c r="H99" s="20" t="s">
        <v>383</v>
      </c>
      <c r="I99" s="20" t="s">
        <v>384</v>
      </c>
      <c r="J99" s="29" t="s">
        <v>421</v>
      </c>
    </row>
    <row r="100" ht="42" customHeight="1" spans="1:10">
      <c r="A100" s="136" t="s">
        <v>318</v>
      </c>
      <c r="B100" s="20" t="s">
        <v>548</v>
      </c>
      <c r="C100" s="20" t="s">
        <v>379</v>
      </c>
      <c r="D100" s="20" t="s">
        <v>380</v>
      </c>
      <c r="E100" s="29" t="s">
        <v>552</v>
      </c>
      <c r="F100" s="20" t="s">
        <v>375</v>
      </c>
      <c r="G100" s="29" t="s">
        <v>382</v>
      </c>
      <c r="H100" s="20" t="s">
        <v>383</v>
      </c>
      <c r="I100" s="20" t="s">
        <v>384</v>
      </c>
      <c r="J100" s="29" t="s">
        <v>421</v>
      </c>
    </row>
    <row r="101" ht="42" customHeight="1" spans="1:10">
      <c r="A101" s="136" t="s">
        <v>318</v>
      </c>
      <c r="B101" s="20" t="s">
        <v>548</v>
      </c>
      <c r="C101" s="20" t="s">
        <v>385</v>
      </c>
      <c r="D101" s="20" t="s">
        <v>386</v>
      </c>
      <c r="E101" s="29" t="s">
        <v>553</v>
      </c>
      <c r="F101" s="20" t="s">
        <v>388</v>
      </c>
      <c r="G101" s="29" t="s">
        <v>413</v>
      </c>
      <c r="H101" s="20" t="s">
        <v>390</v>
      </c>
      <c r="I101" s="20" t="s">
        <v>378</v>
      </c>
      <c r="J101" s="29" t="s">
        <v>450</v>
      </c>
    </row>
    <row r="102" ht="42" customHeight="1" spans="1:10">
      <c r="A102" s="136" t="s">
        <v>310</v>
      </c>
      <c r="B102" s="20" t="s">
        <v>554</v>
      </c>
      <c r="C102" s="20" t="s">
        <v>372</v>
      </c>
      <c r="D102" s="20" t="s">
        <v>373</v>
      </c>
      <c r="E102" s="29" t="s">
        <v>416</v>
      </c>
      <c r="F102" s="20" t="s">
        <v>388</v>
      </c>
      <c r="G102" s="29" t="s">
        <v>402</v>
      </c>
      <c r="H102" s="20" t="s">
        <v>390</v>
      </c>
      <c r="I102" s="20" t="s">
        <v>378</v>
      </c>
      <c r="J102" s="29" t="s">
        <v>417</v>
      </c>
    </row>
    <row r="103" ht="42" customHeight="1" spans="1:10">
      <c r="A103" s="136" t="s">
        <v>310</v>
      </c>
      <c r="B103" s="20" t="s">
        <v>554</v>
      </c>
      <c r="C103" s="20" t="s">
        <v>372</v>
      </c>
      <c r="D103" s="20" t="s">
        <v>455</v>
      </c>
      <c r="E103" s="29" t="s">
        <v>418</v>
      </c>
      <c r="F103" s="20" t="s">
        <v>388</v>
      </c>
      <c r="G103" s="29" t="s">
        <v>413</v>
      </c>
      <c r="H103" s="20" t="s">
        <v>390</v>
      </c>
      <c r="I103" s="20" t="s">
        <v>378</v>
      </c>
      <c r="J103" s="29" t="s">
        <v>417</v>
      </c>
    </row>
    <row r="104" ht="42" customHeight="1" spans="1:10">
      <c r="A104" s="136" t="s">
        <v>310</v>
      </c>
      <c r="B104" s="20" t="s">
        <v>554</v>
      </c>
      <c r="C104" s="20" t="s">
        <v>379</v>
      </c>
      <c r="D104" s="20" t="s">
        <v>395</v>
      </c>
      <c r="E104" s="29" t="s">
        <v>419</v>
      </c>
      <c r="F104" s="20" t="s">
        <v>375</v>
      </c>
      <c r="G104" s="29" t="s">
        <v>420</v>
      </c>
      <c r="H104" s="20" t="s">
        <v>383</v>
      </c>
      <c r="I104" s="20" t="s">
        <v>384</v>
      </c>
      <c r="J104" s="29" t="s">
        <v>421</v>
      </c>
    </row>
    <row r="105" ht="42" customHeight="1" spans="1:10">
      <c r="A105" s="136" t="s">
        <v>310</v>
      </c>
      <c r="B105" s="20" t="s">
        <v>554</v>
      </c>
      <c r="C105" s="20" t="s">
        <v>379</v>
      </c>
      <c r="D105" s="20" t="s">
        <v>380</v>
      </c>
      <c r="E105" s="29" t="s">
        <v>422</v>
      </c>
      <c r="F105" s="20" t="s">
        <v>375</v>
      </c>
      <c r="G105" s="29" t="s">
        <v>423</v>
      </c>
      <c r="H105" s="20" t="s">
        <v>383</v>
      </c>
      <c r="I105" s="20" t="s">
        <v>384</v>
      </c>
      <c r="J105" s="29" t="s">
        <v>421</v>
      </c>
    </row>
    <row r="106" ht="42" customHeight="1" spans="1:10">
      <c r="A106" s="136" t="s">
        <v>310</v>
      </c>
      <c r="B106" s="20" t="s">
        <v>554</v>
      </c>
      <c r="C106" s="20" t="s">
        <v>385</v>
      </c>
      <c r="D106" s="20" t="s">
        <v>386</v>
      </c>
      <c r="E106" s="29" t="s">
        <v>424</v>
      </c>
      <c r="F106" s="20" t="s">
        <v>388</v>
      </c>
      <c r="G106" s="29" t="s">
        <v>413</v>
      </c>
      <c r="H106" s="20" t="s">
        <v>390</v>
      </c>
      <c r="I106" s="20" t="s">
        <v>378</v>
      </c>
      <c r="J106" s="29" t="s">
        <v>417</v>
      </c>
    </row>
    <row r="107" ht="42" customHeight="1" spans="1:10">
      <c r="A107" s="136" t="s">
        <v>320</v>
      </c>
      <c r="B107" s="20" t="s">
        <v>555</v>
      </c>
      <c r="C107" s="20" t="s">
        <v>372</v>
      </c>
      <c r="D107" s="20" t="s">
        <v>373</v>
      </c>
      <c r="E107" s="29" t="s">
        <v>416</v>
      </c>
      <c r="F107" s="20" t="s">
        <v>388</v>
      </c>
      <c r="G107" s="29" t="s">
        <v>402</v>
      </c>
      <c r="H107" s="20" t="s">
        <v>390</v>
      </c>
      <c r="I107" s="20" t="s">
        <v>378</v>
      </c>
      <c r="J107" s="29" t="s">
        <v>417</v>
      </c>
    </row>
    <row r="108" ht="42" customHeight="1" spans="1:10">
      <c r="A108" s="136" t="s">
        <v>320</v>
      </c>
      <c r="B108" s="20" t="s">
        <v>555</v>
      </c>
      <c r="C108" s="20" t="s">
        <v>372</v>
      </c>
      <c r="D108" s="20" t="s">
        <v>404</v>
      </c>
      <c r="E108" s="29" t="s">
        <v>418</v>
      </c>
      <c r="F108" s="20" t="s">
        <v>388</v>
      </c>
      <c r="G108" s="29" t="s">
        <v>413</v>
      </c>
      <c r="H108" s="20" t="s">
        <v>390</v>
      </c>
      <c r="I108" s="20" t="s">
        <v>378</v>
      </c>
      <c r="J108" s="29" t="s">
        <v>417</v>
      </c>
    </row>
    <row r="109" ht="42" customHeight="1" spans="1:10">
      <c r="A109" s="136" t="s">
        <v>320</v>
      </c>
      <c r="B109" s="20" t="s">
        <v>555</v>
      </c>
      <c r="C109" s="20" t="s">
        <v>379</v>
      </c>
      <c r="D109" s="20" t="s">
        <v>395</v>
      </c>
      <c r="E109" s="29" t="s">
        <v>419</v>
      </c>
      <c r="F109" s="20" t="s">
        <v>375</v>
      </c>
      <c r="G109" s="29" t="s">
        <v>420</v>
      </c>
      <c r="H109" s="20" t="s">
        <v>383</v>
      </c>
      <c r="I109" s="20" t="s">
        <v>384</v>
      </c>
      <c r="J109" s="29" t="s">
        <v>421</v>
      </c>
    </row>
    <row r="110" ht="42" customHeight="1" spans="1:10">
      <c r="A110" s="136" t="s">
        <v>320</v>
      </c>
      <c r="B110" s="20" t="s">
        <v>555</v>
      </c>
      <c r="C110" s="20" t="s">
        <v>379</v>
      </c>
      <c r="D110" s="20" t="s">
        <v>380</v>
      </c>
      <c r="E110" s="29" t="s">
        <v>422</v>
      </c>
      <c r="F110" s="20" t="s">
        <v>375</v>
      </c>
      <c r="G110" s="29" t="s">
        <v>423</v>
      </c>
      <c r="H110" s="20" t="s">
        <v>383</v>
      </c>
      <c r="I110" s="20" t="s">
        <v>384</v>
      </c>
      <c r="J110" s="29" t="s">
        <v>421</v>
      </c>
    </row>
    <row r="111" ht="42" customHeight="1" spans="1:10">
      <c r="A111" s="136" t="s">
        <v>320</v>
      </c>
      <c r="B111" s="20" t="s">
        <v>555</v>
      </c>
      <c r="C111" s="20" t="s">
        <v>385</v>
      </c>
      <c r="D111" s="20" t="s">
        <v>386</v>
      </c>
      <c r="E111" s="29" t="s">
        <v>424</v>
      </c>
      <c r="F111" s="20" t="s">
        <v>388</v>
      </c>
      <c r="G111" s="29" t="s">
        <v>413</v>
      </c>
      <c r="H111" s="20" t="s">
        <v>390</v>
      </c>
      <c r="I111" s="20" t="s">
        <v>378</v>
      </c>
      <c r="J111" s="29" t="s">
        <v>417</v>
      </c>
    </row>
  </sheetData>
  <mergeCells count="50">
    <mergeCell ref="A2:J2"/>
    <mergeCell ref="A3:H3"/>
    <mergeCell ref="A8:A10"/>
    <mergeCell ref="A11:A13"/>
    <mergeCell ref="A14:A19"/>
    <mergeCell ref="A20:A24"/>
    <mergeCell ref="A25:A28"/>
    <mergeCell ref="A29:A32"/>
    <mergeCell ref="A33:A36"/>
    <mergeCell ref="A37:A39"/>
    <mergeCell ref="A40:A43"/>
    <mergeCell ref="A44:A47"/>
    <mergeCell ref="A48:A50"/>
    <mergeCell ref="A51:A54"/>
    <mergeCell ref="A55:A59"/>
    <mergeCell ref="A60:A63"/>
    <mergeCell ref="A64:A66"/>
    <mergeCell ref="A67:A71"/>
    <mergeCell ref="A72:A75"/>
    <mergeCell ref="A76:A79"/>
    <mergeCell ref="A80:A85"/>
    <mergeCell ref="A86:A89"/>
    <mergeCell ref="A90:A96"/>
    <mergeCell ref="A97:A101"/>
    <mergeCell ref="A102:A106"/>
    <mergeCell ref="A107:A111"/>
    <mergeCell ref="B8:B10"/>
    <mergeCell ref="B11:B13"/>
    <mergeCell ref="B14:B19"/>
    <mergeCell ref="B20:B24"/>
    <mergeCell ref="B25:B28"/>
    <mergeCell ref="B29:B32"/>
    <mergeCell ref="B33:B36"/>
    <mergeCell ref="B37:B39"/>
    <mergeCell ref="B40:B43"/>
    <mergeCell ref="B44:B47"/>
    <mergeCell ref="B48:B50"/>
    <mergeCell ref="B51:B54"/>
    <mergeCell ref="B55:B59"/>
    <mergeCell ref="B60:B63"/>
    <mergeCell ref="B64:B66"/>
    <mergeCell ref="B67:B71"/>
    <mergeCell ref="B72:B75"/>
    <mergeCell ref="B76:B79"/>
    <mergeCell ref="B80:B85"/>
    <mergeCell ref="B86:B89"/>
    <mergeCell ref="B90:B96"/>
    <mergeCell ref="B97:B101"/>
    <mergeCell ref="B102:B106"/>
    <mergeCell ref="B107:B111"/>
  </mergeCells>
  <printOptions horizontalCentered="1"/>
  <pageMargins left="0.751388888888889" right="0.751388888888889" top="1" bottom="1" header="0.5" footer="0.5"/>
  <pageSetup paperSize="9" scale="5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韩璐</cp:lastModifiedBy>
  <dcterms:created xsi:type="dcterms:W3CDTF">2025-03-06T07:47:00Z</dcterms:created>
  <dcterms:modified xsi:type="dcterms:W3CDTF">2025-04-29T08:02:44Z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4D9C21B171714C12977721D6060D023A_13</vt:lpwstr>
  </property>
  <property fmtid="{D5CDD505-2E9C-101B-9397-08002B2CF9AE}" pid="3" name="KSOProductBuildVer">
    <vt:lpwstr>2052-12.1.0.18608</vt:lpwstr>
  </property>
</Properties>
</file>