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550" windowHeight="11355" firstSheet="4" activeTab="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44525"/>
</workbook>
</file>

<file path=xl/sharedStrings.xml><?xml version="1.0" encoding="utf-8"?>
<sst xmlns="http://schemas.openxmlformats.org/spreadsheetml/2006/main" count="2249" uniqueCount="546">
  <si>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</si>
  <si>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</si>
  <si>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</si>
  <si>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</si>
  <si>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</si>
  <si>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</si>
  <si>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</si>
  <si>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</si>
  <si>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</si>
  <si>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</si>
  <si>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</si>
  <si>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</si>
  <si>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</si>
  <si>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</si>
  <si>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</si>
  <si>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</si>
  <si>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</si>
  <si>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</si>
  <si>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</si>
  <si>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</si>
  <si>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</si>
  <si>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</si>
  <si>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</si>
  <si>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</si>
  <si>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</si>
  <si>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</si>
  <si>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</si>
  <si>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</si>
  <si>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</si>
  <si>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</si>
  <si>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</si>
  <si>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</si>
  <si>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</si>
  <si>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</si>
  <si>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</si>
  <si>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</si>
  <si>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</si>
  <si>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</si>
  <si>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</si>
  <si>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</si>
  <si>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</si>
  <si>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</si>
  <si>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</si>
  <si>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</si>
  <si>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</si>
  <si>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</si>
  <si>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</si>
  <si>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</si>
  <si>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</si>
  <si>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</si>
  <si>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</si>
  <si>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</si>
  <si>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</si>
  <si>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</si>
  <si>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</si>
  <si>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</si>
  <si>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</si>
  <si>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</si>
  <si>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</si>
  <si>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</si>
  <si>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</si>
  <si>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</si>
  <si>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</si>
  <si>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</si>
  <si>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</si>
  <si>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</si>
  <si>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</si>
  <si>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</si>
  <si>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</si>
  <si>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111001</t>
  </si>
  <si>
    <t>嵩明县公安局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</si>
  <si>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</si>
  <si>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</si>
  <si>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</si>
  <si>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</si>
  <si>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</si>
  <si>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</si>
  <si>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</si>
  <si>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</si>
  <si>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</si>
  <si>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</si>
  <si>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</si>
  <si>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</si>
  <si>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</si>
  <si>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</si>
  <si>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</si>
  <si>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</si>
  <si>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</si>
  <si>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</si>
  <si>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</si>
  <si>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</si>
  <si>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</si>
  <si>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</si>
  <si>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</si>
  <si>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</si>
  <si>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</si>
  <si>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</si>
  <si>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204</t>
  </si>
  <si>
    <t>公共安全支出</t>
  </si>
  <si>
    <t>20402</t>
  </si>
  <si>
    <t>公安</t>
  </si>
  <si>
    <t>2040201</t>
  </si>
  <si>
    <t>行政运行</t>
  </si>
  <si>
    <t>2040220</t>
  </si>
  <si>
    <t>执法办案</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</si>
  <si>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</si>
  <si>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</si>
  <si>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</si>
  <si>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</si>
  <si>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</si>
  <si>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</si>
  <si>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</si>
  <si>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</si>
  <si>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</si>
  <si>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</si>
  <si>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</si>
  <si>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</si>
  <si>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</si>
  <si>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</si>
  <si>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</si>
  <si>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</si>
  <si>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</si>
  <si>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</si>
  <si>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</si>
  <si>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</si>
  <si>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</si>
  <si>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</si>
  <si>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</si>
  <si>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</si>
  <si>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</si>
  <si>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212</t>
  </si>
  <si>
    <t>城乡社区支出</t>
  </si>
  <si>
    <t>21208</t>
  </si>
  <si>
    <t>国有土地使用权出让收入安排的支出</t>
  </si>
  <si>
    <t>2120803</t>
  </si>
  <si>
    <t>城市建设支出</t>
  </si>
  <si>
    <t>2120804</t>
  </si>
  <si>
    <t>农村基础设施建设支出</t>
  </si>
  <si>
    <t>2120814</t>
  </si>
  <si>
    <t>农业生产发展支出</t>
  </si>
  <si>
    <t>2120815</t>
  </si>
  <si>
    <t>农村社会事业支出</t>
  </si>
  <si>
    <t>2120816</t>
  </si>
  <si>
    <t>农业农村生态环境支出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</si>
  <si>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</si>
  <si>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</si>
  <si>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</si>
  <si>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</si>
  <si>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</si>
  <si>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</si>
  <si>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</si>
  <si>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</si>
  <si>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</si>
  <si>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</si>
  <si>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</si>
  <si>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</si>
  <si>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</si>
  <si>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</si>
  <si>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</si>
  <si>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</si>
  <si>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</si>
  <si>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</si>
  <si>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</si>
  <si>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</si>
  <si>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</si>
  <si>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</si>
  <si>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</si>
  <si>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</si>
  <si>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</si>
  <si>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</si>
  <si>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</si>
  <si>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</si>
  <si>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</si>
  <si>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</si>
  <si>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</si>
  <si>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</si>
  <si>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</si>
  <si>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</si>
  <si>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</si>
  <si>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</si>
  <si>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</si>
  <si>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</si>
  <si>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</si>
  <si>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</si>
  <si>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</si>
  <si>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</si>
  <si>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</si>
  <si>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</si>
  <si>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</si>
  <si>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</si>
  <si>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</si>
  <si>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</si>
  <si>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</si>
  <si>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</si>
  <si>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</si>
  <si>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</si>
  <si>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</si>
  <si>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</si>
  <si>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</si>
  <si>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</si>
  <si>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</si>
  <si>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</si>
  <si>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</si>
  <si>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</si>
  <si>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</si>
  <si>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</si>
  <si>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</si>
  <si>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</si>
  <si>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</si>
  <si>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</si>
  <si>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</si>
  <si>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</si>
  <si>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</si>
  <si>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</si>
  <si>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</si>
  <si>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530127210000000018315</t>
  </si>
  <si>
    <t>行政人员支出工资</t>
  </si>
  <si>
    <t>30101</t>
  </si>
  <si>
    <t>基本工资</t>
  </si>
  <si>
    <t>30102</t>
  </si>
  <si>
    <t>津贴补贴</t>
  </si>
  <si>
    <t>30103</t>
  </si>
  <si>
    <t>奖金</t>
  </si>
  <si>
    <t>530127210000000018317</t>
  </si>
  <si>
    <t>社会保障缴费</t>
  </si>
  <si>
    <t>30108</t>
  </si>
  <si>
    <t>机关事业单位基本养老保险缴费</t>
  </si>
  <si>
    <t>30110</t>
  </si>
  <si>
    <t>职工基本医疗保险缴费</t>
  </si>
  <si>
    <t>30111</t>
  </si>
  <si>
    <t>公务员医疗补助缴费</t>
  </si>
  <si>
    <t>30112</t>
  </si>
  <si>
    <t>其他社会保障缴费</t>
  </si>
  <si>
    <t>30307</t>
  </si>
  <si>
    <t>医疗费补助</t>
  </si>
  <si>
    <t>530127210000000018318</t>
  </si>
  <si>
    <t>30113</t>
  </si>
  <si>
    <t>530127210000000018319</t>
  </si>
  <si>
    <t>对个人和家庭的补助</t>
  </si>
  <si>
    <t>30305</t>
  </si>
  <si>
    <t>生活补助</t>
  </si>
  <si>
    <t>530127210000000018320</t>
  </si>
  <si>
    <t>其他工资福利支出</t>
  </si>
  <si>
    <t>30199</t>
  </si>
  <si>
    <t>530127210000000018322</t>
  </si>
  <si>
    <t>公务交通补贴</t>
  </si>
  <si>
    <t>30239</t>
  </si>
  <si>
    <t>其他交通费用</t>
  </si>
  <si>
    <t>530127210000000018323</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</si>
  <si>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</si>
  <si>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</si>
  <si>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</si>
  <si>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</si>
  <si>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</si>
  <si>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</si>
  <si>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</si>
  <si>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</si>
  <si>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</si>
  <si>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</si>
  <si>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</si>
  <si>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</si>
  <si>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</si>
  <si>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</si>
  <si>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</si>
  <si>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</si>
  <si>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</si>
  <si>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30218</t>
  </si>
  <si>
    <t>专用材料费</t>
  </si>
  <si>
    <t>30224</t>
  </si>
  <si>
    <t>被装购置费</t>
  </si>
  <si>
    <t>30226</t>
  </si>
  <si>
    <t>劳务费</t>
  </si>
  <si>
    <t>30227</t>
  </si>
  <si>
    <t>委托业务费</t>
  </si>
  <si>
    <t>30229</t>
  </si>
  <si>
    <t>福利费</t>
  </si>
  <si>
    <t>30299</t>
  </si>
  <si>
    <t>其他商品和服务支出</t>
  </si>
  <si>
    <t>530127231100001596134</t>
  </si>
  <si>
    <t>行政人员绩效奖励</t>
  </si>
  <si>
    <t>530127231100001596140</t>
  </si>
  <si>
    <t>遗属生活补助</t>
  </si>
  <si>
    <t>530127231100001596156</t>
  </si>
  <si>
    <t>离退休人员支出</t>
  </si>
  <si>
    <t>530127231100001596158</t>
  </si>
  <si>
    <t>公车购置及运维费</t>
  </si>
  <si>
    <t>30231</t>
  </si>
  <si>
    <t>公务用车运行维护费</t>
  </si>
  <si>
    <t>530127241100002367944</t>
  </si>
  <si>
    <t>编外人员经费支出</t>
  </si>
  <si>
    <t>530127241100002367946</t>
  </si>
  <si>
    <t>工会经费</t>
  </si>
  <si>
    <t>30228</t>
  </si>
  <si>
    <t>预算05-1表</t>
  </si>
  <si>
    <t>项目分类</t>
  </si>
  <si>
    <t>项目单位</t>
  </si>
  <si>
    <t>经济科目编码</t>
  </si>
  <si>
    <t>经济科目名称</t>
  </si>
  <si>
    <t>本年拨款</t>
  </si>
  <si>
    <t>其中：本次下达</t>
  </si>
  <si>
    <t>专项业务类</t>
  </si>
  <si>
    <t>530127210000000018758</t>
  </si>
  <si>
    <t>禁毒管理专项经费</t>
  </si>
  <si>
    <t>530127210000000018924</t>
  </si>
  <si>
    <t>驾考场地购买服务经费</t>
  </si>
  <si>
    <t>530127210000000019393</t>
  </si>
  <si>
    <t>推丘工作两站两员经费</t>
  </si>
  <si>
    <t>530127231100001499591</t>
  </si>
  <si>
    <t>公安局警务亭建设项目专项经费</t>
  </si>
  <si>
    <t>30901</t>
  </si>
  <si>
    <t>房屋建筑物购建</t>
  </si>
  <si>
    <t>530127231100001502628</t>
  </si>
  <si>
    <t>医疗合作专项经费</t>
  </si>
  <si>
    <t>530127231100001505527</t>
  </si>
  <si>
    <t>各派出所标牌标识建设经费</t>
  </si>
  <si>
    <t>530127231100001505669</t>
  </si>
  <si>
    <t>车管业务专项经费</t>
  </si>
  <si>
    <t>530127231100001512743</t>
  </si>
  <si>
    <t>看守所医疗服务经费</t>
  </si>
  <si>
    <t>530127231100001604338</t>
  </si>
  <si>
    <t>犯罪嫌疑人医疗经费</t>
  </si>
  <si>
    <t>530127231100001978604</t>
  </si>
  <si>
    <t>新开办企业雕刻印章专项经费</t>
  </si>
  <si>
    <t>530127241100002662575</t>
  </si>
  <si>
    <t>嵩明县平安城市、村（社区）视频监控网络维护及租用服务项目经费</t>
  </si>
  <si>
    <t>30214</t>
  </si>
  <si>
    <t>租赁费</t>
  </si>
  <si>
    <t>530127241100002662634</t>
  </si>
  <si>
    <t>嵩明县交通安全基础设施提升维护维修及零星建设项目经费</t>
  </si>
  <si>
    <t>530127241100002662635</t>
  </si>
  <si>
    <t>检验鉴定经费</t>
  </si>
  <si>
    <t>530127251100003818520</t>
  </si>
  <si>
    <t>涉密网络改造经费</t>
  </si>
  <si>
    <t>530127251100003823481</t>
  </si>
  <si>
    <t>扫黑除恶经费</t>
  </si>
  <si>
    <t>530127251100003823530</t>
  </si>
  <si>
    <t>特警营房租用费经费</t>
  </si>
  <si>
    <t>530127251100003823608</t>
  </si>
  <si>
    <t>反恐怖经费</t>
  </si>
  <si>
    <t>530127251100003823648</t>
  </si>
  <si>
    <t>安保维稳专项工作经费</t>
  </si>
  <si>
    <t>530127251100003823679</t>
  </si>
  <si>
    <t>职教园区特警用房改造项目经费</t>
  </si>
  <si>
    <t>30906</t>
  </si>
  <si>
    <t>大型修缮</t>
  </si>
  <si>
    <t>530127251100003823709</t>
  </si>
  <si>
    <t>80辆新能源车辆租赁经费</t>
  </si>
  <si>
    <t>530127251100004037051</t>
  </si>
  <si>
    <t>看守所监室卫生间改造新建项目专项经费</t>
  </si>
  <si>
    <t>530127251100004037452</t>
  </si>
  <si>
    <t>嵩明县公安局信息化建设在建项目专项经费</t>
  </si>
  <si>
    <t>30905</t>
  </si>
  <si>
    <t>基础设施建设</t>
  </si>
  <si>
    <t>530127251100004037638</t>
  </si>
  <si>
    <t>杨桥派出所、小街派出所办案区智能化升级改造在建项目专项经费</t>
  </si>
  <si>
    <t>530127251100004037718</t>
  </si>
  <si>
    <t>嵩明县公安局基础管控中心平台系统升级改造在建项目专项经费</t>
  </si>
  <si>
    <t>530127251100004041635</t>
  </si>
  <si>
    <t>北城派出所新建项目历史遗留债务专项资金</t>
  </si>
  <si>
    <t>530127251100004041679</t>
  </si>
  <si>
    <t>杨林工业园区派出所新建项目历史遗留债务专项资金</t>
  </si>
  <si>
    <t>530127251100004041754</t>
  </si>
  <si>
    <t>小新街派出所新建项目历史遗留债务专项资金</t>
  </si>
  <si>
    <t>530127251100004041823</t>
  </si>
  <si>
    <t>县公安局智慧办案中心维修改造项目历史遗留债务专项资金</t>
  </si>
  <si>
    <t>530127251100004041981</t>
  </si>
  <si>
    <t>县看守所磐石工程建设项目历史遗留债务专项资金</t>
  </si>
  <si>
    <t>530127251100004043784</t>
  </si>
  <si>
    <t>县公安局龙保派出所业务用房及交警大队业务技术用房新建项目历史遗留债务专项经费</t>
  </si>
  <si>
    <t>事业发展类</t>
  </si>
  <si>
    <t>530127221100000611330</t>
  </si>
  <si>
    <t>涉案车辆停放点购买服务专项资金</t>
  </si>
  <si>
    <t>530127221100000639793</t>
  </si>
  <si>
    <t>反诈专项资金</t>
  </si>
  <si>
    <t>预算05-2表</t>
  </si>
  <si>
    <t>项目年度绩效目标</t>
  </si>
  <si>
    <t>一级指标</t>
  </si>
  <si>
    <t>二级指标</t>
  </si>
  <si>
    <t>三级指标</t>
  </si>
  <si>
    <t>指标性质</t>
  </si>
  <si>
    <t>指标值</t>
  </si>
  <si>
    <t>度量单位</t>
  </si>
  <si>
    <t>指标属性</t>
  </si>
  <si>
    <t>指标内容</t>
  </si>
  <si>
    <t>产出指标</t>
  </si>
  <si>
    <t>数量指标</t>
  </si>
  <si>
    <t>主体工程完成率</t>
  </si>
  <si>
    <t>&gt;=</t>
  </si>
  <si>
    <t>90</t>
  </si>
  <si>
    <t>%</t>
  </si>
  <si>
    <t>定量指标</t>
  </si>
  <si>
    <t>反映主体工程完成情况。
主体工程完成率=（按计划完成主体工程的工程量/计划完成主体工程量）*100%。</t>
  </si>
  <si>
    <t>效益指标</t>
  </si>
  <si>
    <t>社会效益</t>
  </si>
  <si>
    <t>综合使用率</t>
  </si>
  <si>
    <t>反映设施建成后的利用、使用的情况。
综合使用率=（投入使用的基础建设工程建设内容/完成建设内容）*100%</t>
  </si>
  <si>
    <t>满意度指标</t>
  </si>
  <si>
    <t>服务对象满意度</t>
  </si>
  <si>
    <t>受益人群满意度</t>
  </si>
  <si>
    <t>调查人群中对设施建设或设施运行的满意度。
受益人群覆盖率=（调查人群中对设施建设或设施运行的人数/问卷调查人数）*100%</t>
  </si>
  <si>
    <t>建成完成并投入使用</t>
  </si>
  <si>
    <t>100</t>
  </si>
  <si>
    <t>全部购买完成并投入使用</t>
  </si>
  <si>
    <t>涉案车辆保管率</t>
  </si>
  <si>
    <t>=</t>
  </si>
  <si>
    <t>可持续影响</t>
  </si>
  <si>
    <t>维护社会安定</t>
  </si>
  <si>
    <t>持续安定</t>
  </si>
  <si>
    <t>年</t>
  </si>
  <si>
    <t>定性指标</t>
  </si>
  <si>
    <t>办案人员满意度</t>
  </si>
  <si>
    <t>全部投入使用并取得相应成果</t>
  </si>
  <si>
    <t>宣传活动举办次数</t>
  </si>
  <si>
    <t>反映组织宣传活动次数的情况。</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</si>
  <si>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</si>
  <si>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</si>
  <si>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101</t>
  </si>
  <si>
    <t>反映通过抽查方式完成，相关受众群体对宣传内容的知晓程度。
宣传内容知晓率=被调查对象中知晓人数/被调查对象的人数*101%
（具体应用时指标名称根据项目进行具体化，比如具体为重大事件知晓率、宣贯政策知晓率、重要政策知晓率等。）</t>
  </si>
  <si>
    <t>102</t>
  </si>
  <si>
    <t>反映通过抽查方式完成，相关受众群体对宣传内容的知晓程度。
宣传内容知晓率=被调查对象中知晓人数/被调查对象的人数*102%
（具体应用时指标名称根据项目进行具体化，比如具体为重大事件知晓率、宣贯政策知晓率、重要政策知晓率等。）</t>
  </si>
  <si>
    <t>103</t>
  </si>
  <si>
    <t>反映通过抽查方式完成，相关受众群体对宣传内容的知晓程度。
宣传内容知晓率=被调查对象中知晓人数/被调查对象的人数*103%
（具体应用时指标名称根据项目进行具体化，比如具体为重大事件知晓率、宣贯政策知晓率、重要政策知晓率等。）</t>
  </si>
  <si>
    <t>发布稿件数量</t>
  </si>
  <si>
    <t>10000</t>
  </si>
  <si>
    <t>篇</t>
  </si>
  <si>
    <t>反映通过相关媒体、网络等发布或推送稿件的篇数情况。</t>
  </si>
  <si>
    <t>社会公众满意度</t>
  </si>
  <si>
    <t>反映社会公众对宣传的满意程度。</t>
  </si>
  <si>
    <t>预算执行率</t>
  </si>
  <si>
    <t>资源整合</t>
  </si>
  <si>
    <t>有效整合</t>
  </si>
  <si>
    <t>单位工作人员满意度</t>
  </si>
  <si>
    <t>资金到位及时率</t>
  </si>
  <si>
    <t>维护社会长治久安</t>
  </si>
  <si>
    <t>持续稳定</t>
  </si>
  <si>
    <t>高效投入使用</t>
  </si>
  <si>
    <t>获补对象数</t>
  </si>
  <si>
    <t>反映获补助人员、企业的数量情况，也适用补贴、资助等形式的补助。</t>
  </si>
  <si>
    <t>经济效益</t>
  </si>
  <si>
    <t>带动人均增收</t>
  </si>
  <si>
    <t>反映补助带动人均增收的情况。</t>
  </si>
  <si>
    <t>受益对象满意度</t>
  </si>
  <si>
    <t>反映获补助受益对象的满意程度。</t>
  </si>
  <si>
    <t>91</t>
  </si>
  <si>
    <t>调查人群中对设施建设或设施运行的满意度。
受益人群覆盖率=（调查人群中对设施建设或设施运行的人数/问卷调查人数）*101%</t>
  </si>
  <si>
    <t>维护社会治安持续稳定</t>
  </si>
  <si>
    <t>反映主体工程完成情况。
主体工程完成率=（按计划完成主体工程的工程量/计划完成主体工程量）*101%。</t>
  </si>
  <si>
    <t>反映设施建成后的利用、使用的情况。
综合使用率=（投入使用的基础建设工程建设内容/完成建设内容）*101%</t>
  </si>
  <si>
    <t>引导和支持地方公安机关开展业务活动，帮助提高基层公安机关的办案和装备经费保障水平。</t>
  </si>
  <si>
    <t>发生涉恐案件数量</t>
  </si>
  <si>
    <t>0</t>
  </si>
  <si>
    <t>件</t>
  </si>
  <si>
    <t>社会纠纷矛盾化解排除率</t>
  </si>
  <si>
    <t>发生社恐案件数量</t>
  </si>
  <si>
    <t>保障政法机关正常履职</t>
  </si>
  <si>
    <t>有效</t>
  </si>
  <si>
    <t>群众满意度</t>
  </si>
  <si>
    <t>发生涉恐重大案件数量</t>
  </si>
  <si>
    <t>社会矛盾纠纷化解排查率</t>
  </si>
  <si>
    <t>质量指标</t>
  </si>
  <si>
    <t>信息数据安全</t>
  </si>
  <si>
    <t>99.9</t>
  </si>
  <si>
    <t>反映信息系统相关数据安全的保障情况。</t>
  </si>
  <si>
    <t>系统全年正常运行时长</t>
  </si>
  <si>
    <t>8700</t>
  </si>
  <si>
    <t>小时</t>
  </si>
  <si>
    <t>反映信息系统全年正常运行时间情况。</t>
  </si>
  <si>
    <t>使用人员满意度度</t>
  </si>
  <si>
    <t>反映使用对象对信息系统使用的满意度。
使用人员满意度=（对信息系统满意的使用人员/问卷调查人数）*100%</t>
  </si>
  <si>
    <t>县公安局龙保派出所业务用房及交警大队业务技术用房新建项目历史遗留债</t>
  </si>
  <si>
    <t>资金使用正确率</t>
  </si>
  <si>
    <t>持续加强</t>
  </si>
  <si>
    <t>配套设施完成率</t>
  </si>
  <si>
    <t>反映配套设施完成情况。
配套设施完成率=（按计划完成配套设施的工程量/计划完成配套设施工程量）*100%。</t>
  </si>
  <si>
    <t>受益人群覆盖率</t>
  </si>
  <si>
    <t>反映项目设计受益人群或地区的实现情况。
受益人群覆盖率=（实际实现受益人群数/计划实现受益人群数）*100%</t>
  </si>
  <si>
    <t>反映配套设施完成情况。
配套设施完成率=（按计划完成配套设施的工程量/计划完成配套设施工程量）*101%。</t>
  </si>
  <si>
    <t>反映项目设计受益人群或地区的实现情况。
受益人群覆盖率=（实际实现受益人群数/计划实现受益人群数）*101%</t>
  </si>
  <si>
    <t>开展检查（核查）次数</t>
  </si>
  <si>
    <t>次</t>
  </si>
  <si>
    <t>反映检查核查的次数情况。</t>
  </si>
  <si>
    <t>问题整改落实率</t>
  </si>
  <si>
    <t>反映检查核查发现问题的整改落实情况。
问题整改落实率=（实际整改问题数/现场检查发现问题数）*100%</t>
  </si>
  <si>
    <t>检查（核查）人员被投诉次数</t>
  </si>
  <si>
    <t>&lt;=</t>
  </si>
  <si>
    <t>反映服务对象对检查核查工作的整体满意情况。</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</si>
  <si>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</si>
  <si>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</si>
  <si>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</si>
  <si>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</si>
  <si>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</si>
  <si>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</si>
  <si>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</si>
  <si>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</si>
  <si>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</si>
  <si>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</si>
  <si>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</si>
  <si>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</si>
  <si>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</si>
  <si>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</si>
  <si>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</si>
  <si>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物业管理服务</t>
  </si>
  <si>
    <t>份</t>
  </si>
  <si>
    <t>公车燃油</t>
  </si>
  <si>
    <t>车辆加油、添加燃料服务</t>
  </si>
  <si>
    <t>吨</t>
  </si>
  <si>
    <t>公车维修维护</t>
  </si>
  <si>
    <t>车辆维修和保养服务</t>
  </si>
  <si>
    <t>公务车辆保险</t>
  </si>
  <si>
    <t>机动车保险服务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</si>
  <si>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</si>
  <si>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</si>
  <si>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</si>
  <si>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</si>
  <si>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</si>
  <si>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</si>
  <si>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</si>
  <si>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</si>
  <si>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B1102 物业管理服务</t>
  </si>
  <si>
    <t>B 政府履职辅助性服务</t>
  </si>
  <si>
    <t>B1101 维修保养服务</t>
  </si>
  <si>
    <t>预算09-1表</t>
  </si>
  <si>
    <t>单位名称（项目）</t>
  </si>
  <si>
    <t>地区</t>
  </si>
  <si>
    <t>杨林经开区</t>
  </si>
  <si>
    <t>备注：我单位无对下转移支付，故此表为空</t>
  </si>
  <si>
    <t>预算09-2表</t>
  </si>
  <si>
    <t>备注：我单位无对下转移支付绩效目标，故此表为空</t>
  </si>
  <si>
    <t>预算10表</t>
  </si>
  <si>
    <t>资产类别</t>
  </si>
  <si>
    <t>资产分类代码.名称</t>
  </si>
  <si>
    <t>资产名称</t>
  </si>
  <si>
    <t>计量单位</t>
  </si>
  <si>
    <t>财政部门批复数（元）</t>
  </si>
  <si>
    <t>单价</t>
  </si>
  <si>
    <t>金额</t>
  </si>
  <si>
    <t>备注：我单位无新增配置预算，故此表为空</t>
  </si>
  <si>
    <t>预算11表</t>
  </si>
  <si>
    <t>上级补助</t>
  </si>
  <si>
    <t>备注：我单位无上级转移支付补助项目支出，故此表为空</t>
  </si>
  <si>
    <t>预算12表</t>
  </si>
  <si>
    <t>项目级次</t>
  </si>
  <si>
    <t>311 专项业务类</t>
  </si>
  <si>
    <t>本级</t>
  </si>
  <si>
    <t>313 事业发展类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</si>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</sst>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
    <numFmt numFmtId="178" formatCode="yyyy/mm/dd"/>
    <numFmt numFmtId="179" formatCode="#,##0.00;\-#,##0.00;;@"/>
    <numFmt numFmtId="180" formatCode="hh:mm:ss"/>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5" fillId="5" borderId="0" applyNumberFormat="0" applyBorder="0" applyAlignment="0" applyProtection="0">
      <alignment vertical="center"/>
    </xf>
    <xf numFmtId="0" fontId="16" fillId="6"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17" fillId="0" borderId="7">
      <alignment horizontal="right" vertical="center"/>
    </xf>
    <xf numFmtId="0" fontId="15" fillId="7" borderId="0" applyNumberFormat="0" applyBorder="0" applyAlignment="0" applyProtection="0">
      <alignment vertical="center"/>
    </xf>
    <xf numFmtId="0" fontId="18" fillId="8" borderId="0" applyNumberFormat="0" applyBorder="0" applyAlignment="0" applyProtection="0">
      <alignment vertical="center"/>
    </xf>
    <xf numFmtId="43" fontId="0" fillId="0" borderId="0" applyFont="0" applyFill="0" applyBorder="0" applyAlignment="0" applyProtection="0">
      <alignment vertical="center"/>
    </xf>
    <xf numFmtId="0" fontId="19" fillId="9"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178" fontId="17" fillId="0" borderId="7">
      <alignment horizontal="right" vertical="center"/>
    </xf>
    <xf numFmtId="0" fontId="21" fillId="0" borderId="0" applyNumberFormat="0" applyFill="0" applyBorder="0" applyAlignment="0" applyProtection="0">
      <alignment vertical="center"/>
    </xf>
    <xf numFmtId="0" fontId="0" fillId="10" borderId="15" applyNumberFormat="0" applyFont="0" applyAlignment="0" applyProtection="0">
      <alignment vertical="center"/>
    </xf>
    <xf numFmtId="0" fontId="19" fillId="11"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19" fillId="12" borderId="0" applyNumberFormat="0" applyBorder="0" applyAlignment="0" applyProtection="0">
      <alignment vertical="center"/>
    </xf>
    <xf numFmtId="0" fontId="22" fillId="0" borderId="17" applyNumberFormat="0" applyFill="0" applyAlignment="0" applyProtection="0">
      <alignment vertical="center"/>
    </xf>
    <xf numFmtId="0" fontId="19" fillId="13" borderId="0" applyNumberFormat="0" applyBorder="0" applyAlignment="0" applyProtection="0">
      <alignment vertical="center"/>
    </xf>
    <xf numFmtId="0" fontId="28" fillId="14" borderId="18" applyNumberFormat="0" applyAlignment="0" applyProtection="0">
      <alignment vertical="center"/>
    </xf>
    <xf numFmtId="0" fontId="29" fillId="14" borderId="14" applyNumberFormat="0" applyAlignment="0" applyProtection="0">
      <alignment vertical="center"/>
    </xf>
    <xf numFmtId="0" fontId="30" fillId="15" borderId="19" applyNumberFormat="0" applyAlignment="0" applyProtection="0">
      <alignment vertical="center"/>
    </xf>
    <xf numFmtId="0" fontId="15" fillId="16" borderId="0" applyNumberFormat="0" applyBorder="0" applyAlignment="0" applyProtection="0">
      <alignment vertical="center"/>
    </xf>
    <xf numFmtId="0" fontId="19" fillId="17" borderId="0" applyNumberFormat="0" applyBorder="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10" fontId="17" fillId="0" borderId="7">
      <alignment horizontal="right" vertical="center"/>
    </xf>
    <xf numFmtId="0" fontId="15" fillId="20" borderId="0" applyNumberFormat="0" applyBorder="0" applyAlignment="0" applyProtection="0">
      <alignment vertical="center"/>
    </xf>
    <xf numFmtId="0" fontId="19"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5" fillId="28" borderId="0" applyNumberFormat="0" applyBorder="0" applyAlignment="0" applyProtection="0">
      <alignment vertical="center"/>
    </xf>
    <xf numFmtId="0" fontId="15" fillId="29" borderId="0" applyNumberFormat="0" applyBorder="0" applyAlignment="0" applyProtection="0">
      <alignment vertical="center"/>
    </xf>
    <xf numFmtId="0" fontId="19" fillId="30" borderId="0" applyNumberFormat="0" applyBorder="0" applyAlignment="0" applyProtection="0">
      <alignment vertical="center"/>
    </xf>
    <xf numFmtId="0" fontId="15" fillId="31" borderId="0" applyNumberFormat="0" applyBorder="0" applyAlignment="0" applyProtection="0">
      <alignment vertical="center"/>
    </xf>
    <xf numFmtId="0" fontId="19" fillId="32" borderId="0" applyNumberFormat="0" applyBorder="0" applyAlignment="0" applyProtection="0">
      <alignment vertical="center"/>
    </xf>
    <xf numFmtId="0" fontId="19" fillId="33" borderId="0" applyNumberFormat="0" applyBorder="0" applyAlignment="0" applyProtection="0">
      <alignment vertical="center"/>
    </xf>
    <xf numFmtId="0" fontId="15" fillId="34" borderId="0" applyNumberFormat="0" applyBorder="0" applyAlignment="0" applyProtection="0">
      <alignment vertical="center"/>
    </xf>
    <xf numFmtId="0" fontId="19" fillId="35" borderId="0" applyNumberFormat="0" applyBorder="0" applyAlignment="0" applyProtection="0">
      <alignment vertical="center"/>
    </xf>
    <xf numFmtId="177" fontId="17" fillId="0" borderId="7">
      <alignment horizontal="right" vertical="center"/>
    </xf>
    <xf numFmtId="179" fontId="17" fillId="0" borderId="7">
      <alignment horizontal="right" vertical="center"/>
    </xf>
    <xf numFmtId="179" fontId="17" fillId="0" borderId="7">
      <alignment horizontal="right" vertical="center"/>
    </xf>
    <xf numFmtId="49" fontId="17" fillId="0" borderId="7">
      <alignment horizontal="left" vertical="center" wrapText="1"/>
    </xf>
    <xf numFmtId="180" fontId="17" fillId="0" borderId="7">
      <alignment horizontal="right" vertical="center"/>
    </xf>
  </cellStyleXfs>
  <cellXfs count="204">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5"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0" fillId="0" borderId="0" xfId="0" applyAlignment="1">
      <alignment horizontal="center"/>
    </xf>
    <xf numFmtId="0" fontId="1" fillId="0" borderId="7" xfId="0" applyFont="1" applyBorder="1" applyAlignment="1" applyProtection="1">
      <alignment horizontal="center" vertical="center"/>
      <protection locked="0"/>
    </xf>
    <xf numFmtId="4" fontId="5" fillId="0" borderId="7" xfId="54" applyNumberFormat="1" applyFont="1">
      <alignment horizontal="righ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6"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9" fontId="5" fillId="0" borderId="7" xfId="54"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79" fontId="5" fillId="0" borderId="7" xfId="0" applyNumberFormat="1" applyFont="1" applyBorder="1" applyAlignment="1">
      <alignment horizontal="right" vertical="center"/>
    </xf>
    <xf numFmtId="0" fontId="2" fillId="0" borderId="0" xfId="0" applyFont="1" applyAlignment="1">
      <alignment horizontal="left" vertical="center"/>
    </xf>
    <xf numFmtId="177" fontId="5" fillId="0" borderId="7" xfId="52" applyFont="1" applyAlignment="1">
      <alignment horizontal="center" vertical="center"/>
    </xf>
    <xf numFmtId="177"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9" fontId="5" fillId="0" borderId="0" xfId="0" applyNumberFormat="1" applyFont="1" applyBorder="1" applyAlignment="1">
      <alignment horizontal="left" vertical="center"/>
    </xf>
    <xf numFmtId="0" fontId="2" fillId="0" borderId="0" xfId="0" applyFont="1" applyAlignment="1">
      <alignment horizontal="right"/>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2" fillId="3"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2" fillId="3" borderId="7" xfId="0" applyFont="1" applyFill="1" applyBorder="1" applyAlignment="1">
      <alignment horizontal="left" vertical="center" wrapText="1" indent="2"/>
    </xf>
    <xf numFmtId="0" fontId="2" fillId="4" borderId="7" xfId="0" applyFont="1" applyFill="1" applyBorder="1" applyAlignment="1">
      <alignment horizontal="left" vertical="center" wrapText="1"/>
    </xf>
    <xf numFmtId="0" fontId="2" fillId="4" borderId="7" xfId="0" applyFont="1" applyFill="1" applyBorder="1" applyAlignment="1">
      <alignment horizontal="left" vertical="center" wrapText="1" indent="1"/>
    </xf>
    <xf numFmtId="0" fontId="2" fillId="3" borderId="7" xfId="0" applyFont="1" applyFill="1" applyBorder="1" applyAlignment="1">
      <alignment horizontal="left" vertical="center" wrapText="1" indent="1"/>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9"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IntegralNumberStyle" xfId="52"/>
    <cellStyle name="MoneyStyle" xfId="53"/>
    <cellStyle name="NumberStyle" xfId="54"/>
    <cellStyle name="TextStyle" xfId="55"/>
    <cellStyle name="TimeStyle" xfId="56"/>
  </cellStyles>
  <tableStyles count="0" defaultTableStyle="TableStyleMedium2" defaultPivotStyle="PivotStyleLight16"/>
  <colors>
    <mruColors>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zoomScale="120" zoomScaleNormal="120" topLeftCell="A2" workbookViewId="0">
      <selection activeCell="B32" sqref="B32"/>
    </sheetView>
  </sheetViews>
  <sheetFormatPr defaultColWidth="8.625" defaultRowHeight="12.75" customHeight="1" outlineLevelCol="3"/>
  <cols>
    <col min="1" max="4" width="41" customWidth="1"/>
  </cols>
  <sheetData>
    <row r="1" ht="15" customHeight="1" spans="1:4">
      <c r="A1" s="46"/>
      <c r="B1" s="46"/>
      <c r="C1" s="46"/>
      <c r="D1" s="64" t="s">
        <v>0</v>
      </c>
    </row>
    <row r="2" ht="41.25" customHeight="1" spans="1:1">
      <c r="A2" s="41" t="str">
        <f>"2025"&amp;"年部门财务收支预算总表"</f>
        <v>2025年部门财务收支预算总表</v>
      </c>
    </row>
    <row r="3" ht="17.25" customHeight="1" spans="1:4">
      <c r="A3" s="44" t="str">
        <f>"单位名称："&amp;"嵩明县公安局"</f>
        <v>单位名称：嵩明县公安局</v>
      </c>
      <c r="B3" s="169"/>
      <c r="D3" s="144" t="s">
        <v>1</v>
      </c>
    </row>
    <row r="4" ht="23.25" customHeight="1" spans="1:4">
      <c r="A4" s="170" t="s">
        <v>2</v>
      </c>
      <c r="B4" s="171"/>
      <c r="C4" s="170" t="s">
        <v>3</v>
      </c>
      <c r="D4" s="171"/>
    </row>
    <row r="5" ht="24" customHeight="1" spans="1:4">
      <c r="A5" s="170" t="s">
        <v>4</v>
      </c>
      <c r="B5" s="170" t="s">
        <v>5</v>
      </c>
      <c r="C5" s="170" t="s">
        <v>6</v>
      </c>
      <c r="D5" s="170" t="s">
        <v>5</v>
      </c>
    </row>
    <row r="6" ht="17.25" customHeight="1" spans="1:4">
      <c r="A6" s="172" t="s">
        <v>7</v>
      </c>
      <c r="B6" s="78">
        <v>166845162.01</v>
      </c>
      <c r="C6" s="172" t="s">
        <v>8</v>
      </c>
      <c r="D6" s="78"/>
    </row>
    <row r="7" ht="17.25" customHeight="1" spans="1:4">
      <c r="A7" s="172" t="s">
        <v>9</v>
      </c>
      <c r="B7" s="78">
        <v>4217065</v>
      </c>
      <c r="C7" s="172" t="s">
        <v>10</v>
      </c>
      <c r="D7" s="78"/>
    </row>
    <row r="8" ht="17.25" customHeight="1" spans="1:4">
      <c r="A8" s="172" t="s">
        <v>11</v>
      </c>
      <c r="B8" s="78"/>
      <c r="C8" s="203" t="s">
        <v>12</v>
      </c>
      <c r="D8" s="78"/>
    </row>
    <row r="9" ht="17.25" customHeight="1" spans="1:4">
      <c r="A9" s="172" t="s">
        <v>13</v>
      </c>
      <c r="B9" s="78"/>
      <c r="C9" s="203" t="s">
        <v>14</v>
      </c>
      <c r="D9" s="78">
        <v>144524305.11</v>
      </c>
    </row>
    <row r="10" ht="17.25" customHeight="1" spans="1:4">
      <c r="A10" s="172" t="s">
        <v>15</v>
      </c>
      <c r="B10" s="78"/>
      <c r="C10" s="203" t="s">
        <v>16</v>
      </c>
      <c r="D10" s="78"/>
    </row>
    <row r="11" ht="17.25" customHeight="1" spans="1:4">
      <c r="A11" s="172" t="s">
        <v>17</v>
      </c>
      <c r="B11" s="78"/>
      <c r="C11" s="203" t="s">
        <v>18</v>
      </c>
      <c r="D11" s="78"/>
    </row>
    <row r="12" ht="17.25" customHeight="1" spans="1:4">
      <c r="A12" s="172" t="s">
        <v>19</v>
      </c>
      <c r="B12" s="78"/>
      <c r="C12" s="31" t="s">
        <v>20</v>
      </c>
      <c r="D12" s="78"/>
    </row>
    <row r="13" ht="17.25" customHeight="1" spans="1:4">
      <c r="A13" s="172" t="s">
        <v>21</v>
      </c>
      <c r="B13" s="78"/>
      <c r="C13" s="31" t="s">
        <v>22</v>
      </c>
      <c r="D13" s="78">
        <v>9306908.44</v>
      </c>
    </row>
    <row r="14" ht="17.25" customHeight="1" spans="1:4">
      <c r="A14" s="172" t="s">
        <v>23</v>
      </c>
      <c r="B14" s="78"/>
      <c r="C14" s="31" t="s">
        <v>24</v>
      </c>
      <c r="D14" s="78">
        <v>6449313.44</v>
      </c>
    </row>
    <row r="15" ht="17.25" customHeight="1" spans="1:4">
      <c r="A15" s="172" t="s">
        <v>25</v>
      </c>
      <c r="B15" s="109"/>
      <c r="C15" s="31" t="s">
        <v>26</v>
      </c>
      <c r="D15" s="78"/>
    </row>
    <row r="16" ht="17.25" customHeight="1" spans="1:4">
      <c r="A16" s="149"/>
      <c r="B16" s="78"/>
      <c r="C16" s="31" t="s">
        <v>27</v>
      </c>
      <c r="D16" s="78">
        <v>4217065</v>
      </c>
    </row>
    <row r="17" ht="17.25" customHeight="1" spans="1:4">
      <c r="A17" s="173"/>
      <c r="B17" s="78"/>
      <c r="C17" s="31" t="s">
        <v>28</v>
      </c>
      <c r="D17" s="78"/>
    </row>
    <row r="18" ht="17.25" customHeight="1" spans="1:4">
      <c r="A18" s="173"/>
      <c r="B18" s="78"/>
      <c r="C18" s="31" t="s">
        <v>29</v>
      </c>
      <c r="D18" s="78"/>
    </row>
    <row r="19" ht="17.25" customHeight="1" spans="1:4">
      <c r="A19" s="173"/>
      <c r="B19" s="78"/>
      <c r="C19" s="31" t="s">
        <v>30</v>
      </c>
      <c r="D19" s="78"/>
    </row>
    <row r="20" ht="17.25" customHeight="1" spans="1:4">
      <c r="A20" s="173"/>
      <c r="B20" s="78"/>
      <c r="C20" s="31" t="s">
        <v>31</v>
      </c>
      <c r="D20" s="78"/>
    </row>
    <row r="21" ht="17.25" customHeight="1" spans="1:4">
      <c r="A21" s="173"/>
      <c r="B21" s="78"/>
      <c r="C21" s="31" t="s">
        <v>32</v>
      </c>
      <c r="D21" s="78"/>
    </row>
    <row r="22" ht="17.25" customHeight="1" spans="1:4">
      <c r="A22" s="173"/>
      <c r="B22" s="78"/>
      <c r="C22" s="31" t="s">
        <v>33</v>
      </c>
      <c r="D22" s="78"/>
    </row>
    <row r="23" ht="17.25" customHeight="1" spans="1:4">
      <c r="A23" s="173"/>
      <c r="B23" s="78"/>
      <c r="C23" s="31" t="s">
        <v>34</v>
      </c>
      <c r="D23" s="78"/>
    </row>
    <row r="24" ht="17.25" customHeight="1" spans="1:4">
      <c r="A24" s="173"/>
      <c r="B24" s="78"/>
      <c r="C24" s="31" t="s">
        <v>35</v>
      </c>
      <c r="D24" s="78">
        <v>6564635.02</v>
      </c>
    </row>
    <row r="25" ht="17.25" customHeight="1" spans="1:4">
      <c r="A25" s="173"/>
      <c r="B25" s="78"/>
      <c r="C25" s="31" t="s">
        <v>36</v>
      </c>
      <c r="D25" s="78"/>
    </row>
    <row r="26" ht="17.25" customHeight="1" spans="1:4">
      <c r="A26" s="173"/>
      <c r="B26" s="78"/>
      <c r="C26" s="149" t="s">
        <v>37</v>
      </c>
      <c r="D26" s="78"/>
    </row>
    <row r="27" ht="17.25" customHeight="1" spans="1:4">
      <c r="A27" s="173"/>
      <c r="B27" s="78"/>
      <c r="C27" s="31" t="s">
        <v>38</v>
      </c>
      <c r="D27" s="78"/>
    </row>
    <row r="28" ht="16.5" customHeight="1" spans="1:4">
      <c r="A28" s="173"/>
      <c r="B28" s="78"/>
      <c r="C28" s="31" t="s">
        <v>39</v>
      </c>
      <c r="D28" s="78"/>
    </row>
    <row r="29" ht="16.5" customHeight="1" spans="1:4">
      <c r="A29" s="173"/>
      <c r="B29" s="78"/>
      <c r="C29" s="149" t="s">
        <v>40</v>
      </c>
      <c r="D29" s="78"/>
    </row>
    <row r="30" ht="17.25" customHeight="1" spans="1:4">
      <c r="A30" s="173"/>
      <c r="B30" s="78"/>
      <c r="C30" s="149" t="s">
        <v>41</v>
      </c>
      <c r="D30" s="78"/>
    </row>
    <row r="31" ht="17.25" customHeight="1" spans="1:4">
      <c r="A31" s="173"/>
      <c r="B31" s="78"/>
      <c r="C31" s="31" t="s">
        <v>42</v>
      </c>
      <c r="D31" s="78"/>
    </row>
    <row r="32" ht="16.5" customHeight="1" spans="1:4">
      <c r="A32" s="173" t="s">
        <v>43</v>
      </c>
      <c r="B32" s="78">
        <v>171062227.01</v>
      </c>
      <c r="C32" s="173" t="s">
        <v>44</v>
      </c>
      <c r="D32" s="78">
        <v>171062227.01</v>
      </c>
    </row>
    <row r="33" ht="16.5" customHeight="1" spans="1:4">
      <c r="A33" s="149" t="s">
        <v>45</v>
      </c>
      <c r="B33" s="78"/>
      <c r="C33" s="149" t="s">
        <v>46</v>
      </c>
      <c r="D33" s="78"/>
    </row>
    <row r="34" ht="16.5" customHeight="1" spans="1:4">
      <c r="A34" s="31" t="s">
        <v>47</v>
      </c>
      <c r="B34" s="109"/>
      <c r="C34" s="31" t="s">
        <v>47</v>
      </c>
      <c r="D34" s="109"/>
    </row>
    <row r="35" ht="16.5" customHeight="1" spans="1:4">
      <c r="A35" s="31" t="s">
        <v>48</v>
      </c>
      <c r="B35" s="109"/>
      <c r="C35" s="31" t="s">
        <v>49</v>
      </c>
      <c r="D35" s="109"/>
    </row>
    <row r="36" ht="16.5" customHeight="1" spans="1:4">
      <c r="A36" s="174" t="s">
        <v>50</v>
      </c>
      <c r="B36" s="78">
        <v>171062227.01</v>
      </c>
      <c r="C36" s="174" t="s">
        <v>51</v>
      </c>
      <c r="D36" s="78">
        <v>171062227.01</v>
      </c>
    </row>
  </sheetData>
  <mergeCells count="4">
    <mergeCell ref="A2:D2"/>
    <mergeCell ref="A3:B3"/>
    <mergeCell ref="A4:B4"/>
    <mergeCell ref="C4:D4"/>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5"/>
  <sheetViews>
    <sheetView showZeros="0" workbookViewId="0">
      <selection activeCell="A15" sqref="A15:C15"/>
    </sheetView>
  </sheetViews>
  <sheetFormatPr defaultColWidth="9.125" defaultRowHeight="14.25" customHeight="1" outlineLevelCol="5"/>
  <cols>
    <col min="1" max="1" width="32.125" customWidth="1"/>
    <col min="2" max="2" width="20.75" customWidth="1"/>
    <col min="3" max="3" width="32.125" customWidth="1"/>
    <col min="4" max="4" width="27.75" customWidth="1"/>
    <col min="5" max="6" width="36.75" customWidth="1"/>
  </cols>
  <sheetData>
    <row r="1" ht="12" customHeight="1" spans="1:6">
      <c r="A1" s="120">
        <v>1</v>
      </c>
      <c r="B1" s="121">
        <v>0</v>
      </c>
      <c r="C1" s="120">
        <v>1</v>
      </c>
      <c r="D1" s="122"/>
      <c r="E1" s="122"/>
      <c r="F1" s="119" t="s">
        <v>486</v>
      </c>
    </row>
    <row r="2" ht="42" customHeight="1" spans="1:6">
      <c r="A2" s="123" t="str">
        <f>"2025"&amp;"年部门政府性基金预算支出预算表"</f>
        <v>2025年部门政府性基金预算支出预算表</v>
      </c>
      <c r="B2" s="123" t="s">
        <v>487</v>
      </c>
      <c r="C2" s="124"/>
      <c r="D2" s="125"/>
      <c r="E2" s="125"/>
      <c r="F2" s="125"/>
    </row>
    <row r="3" ht="13.5" customHeight="1" spans="1:6">
      <c r="A3" s="4" t="str">
        <f>"单位名称："&amp;"嵩明县公安局"</f>
        <v>单位名称：嵩明县公安局</v>
      </c>
      <c r="B3" s="4" t="s">
        <v>488</v>
      </c>
      <c r="C3" s="120"/>
      <c r="D3" s="122"/>
      <c r="E3" s="122"/>
      <c r="F3" s="119" t="s">
        <v>1</v>
      </c>
    </row>
    <row r="4" ht="19.5" customHeight="1" spans="1:6">
      <c r="A4" s="126" t="s">
        <v>198</v>
      </c>
      <c r="B4" s="127" t="s">
        <v>72</v>
      </c>
      <c r="C4" s="126" t="s">
        <v>73</v>
      </c>
      <c r="D4" s="10" t="s">
        <v>489</v>
      </c>
      <c r="E4" s="11"/>
      <c r="F4" s="12"/>
    </row>
    <row r="5" ht="18.75" customHeight="1" spans="1:6">
      <c r="A5" s="128"/>
      <c r="B5" s="129"/>
      <c r="C5" s="128"/>
      <c r="D5" s="15" t="s">
        <v>55</v>
      </c>
      <c r="E5" s="10" t="s">
        <v>75</v>
      </c>
      <c r="F5" s="15" t="s">
        <v>76</v>
      </c>
    </row>
    <row r="6" ht="18.75" customHeight="1" spans="1:6">
      <c r="A6" s="68">
        <v>1</v>
      </c>
      <c r="B6" s="130" t="s">
        <v>83</v>
      </c>
      <c r="C6" s="68">
        <v>3</v>
      </c>
      <c r="D6" s="131">
        <v>4</v>
      </c>
      <c r="E6" s="131">
        <v>5</v>
      </c>
      <c r="F6" s="131">
        <v>6</v>
      </c>
    </row>
    <row r="7" ht="21" customHeight="1" spans="1:6">
      <c r="A7" s="20" t="s">
        <v>70</v>
      </c>
      <c r="B7" s="20"/>
      <c r="C7" s="20"/>
      <c r="D7" s="78">
        <v>4217065</v>
      </c>
      <c r="E7" s="78"/>
      <c r="F7" s="78">
        <v>4217065</v>
      </c>
    </row>
    <row r="8" ht="21" customHeight="1" spans="1:6">
      <c r="A8" s="20"/>
      <c r="B8" s="20" t="s">
        <v>130</v>
      </c>
      <c r="C8" s="20" t="s">
        <v>131</v>
      </c>
      <c r="D8" s="78">
        <v>4217065</v>
      </c>
      <c r="E8" s="78"/>
      <c r="F8" s="78">
        <v>4217065</v>
      </c>
    </row>
    <row r="9" ht="21" customHeight="1" spans="1:6">
      <c r="A9" s="23"/>
      <c r="B9" s="132" t="s">
        <v>132</v>
      </c>
      <c r="C9" s="132" t="s">
        <v>133</v>
      </c>
      <c r="D9" s="78">
        <v>4217065</v>
      </c>
      <c r="E9" s="78"/>
      <c r="F9" s="78">
        <v>4217065</v>
      </c>
    </row>
    <row r="10" ht="21" customHeight="1" spans="1:6">
      <c r="A10" s="23"/>
      <c r="B10" s="133" t="s">
        <v>134</v>
      </c>
      <c r="C10" s="134" t="s">
        <v>135</v>
      </c>
      <c r="D10" s="78">
        <v>1267065</v>
      </c>
      <c r="E10" s="78"/>
      <c r="F10" s="78">
        <v>1267065</v>
      </c>
    </row>
    <row r="11" ht="21" customHeight="1" spans="1:6">
      <c r="A11" s="23"/>
      <c r="B11" s="133" t="s">
        <v>136</v>
      </c>
      <c r="C11" s="134" t="s">
        <v>137</v>
      </c>
      <c r="D11" s="78">
        <v>600000</v>
      </c>
      <c r="E11" s="78"/>
      <c r="F11" s="78">
        <v>600000</v>
      </c>
    </row>
    <row r="12" ht="21" customHeight="1" spans="1:6">
      <c r="A12" s="23"/>
      <c r="B12" s="133" t="s">
        <v>138</v>
      </c>
      <c r="C12" s="134" t="s">
        <v>139</v>
      </c>
      <c r="D12" s="78">
        <v>900000</v>
      </c>
      <c r="E12" s="78"/>
      <c r="F12" s="78">
        <v>900000</v>
      </c>
    </row>
    <row r="13" ht="21" customHeight="1" spans="1:6">
      <c r="A13" s="23"/>
      <c r="B13" s="133" t="s">
        <v>140</v>
      </c>
      <c r="C13" s="134" t="s">
        <v>141</v>
      </c>
      <c r="D13" s="78">
        <v>450000</v>
      </c>
      <c r="E13" s="78"/>
      <c r="F13" s="78">
        <v>450000</v>
      </c>
    </row>
    <row r="14" ht="21" customHeight="1" spans="1:6">
      <c r="A14" s="23"/>
      <c r="B14" s="133" t="s">
        <v>142</v>
      </c>
      <c r="C14" s="134" t="s">
        <v>143</v>
      </c>
      <c r="D14" s="78">
        <v>1000000</v>
      </c>
      <c r="E14" s="78"/>
      <c r="F14" s="78">
        <v>1000000</v>
      </c>
    </row>
    <row r="15" ht="18.75" customHeight="1" spans="1:6">
      <c r="A15" s="135" t="s">
        <v>188</v>
      </c>
      <c r="B15" s="135" t="s">
        <v>188</v>
      </c>
      <c r="C15" s="136" t="s">
        <v>188</v>
      </c>
      <c r="D15" s="78">
        <v>4217065</v>
      </c>
      <c r="E15" s="78"/>
      <c r="F15" s="78">
        <v>4217065</v>
      </c>
    </row>
  </sheetData>
  <mergeCells count="7">
    <mergeCell ref="A2:F2"/>
    <mergeCell ref="A3:C3"/>
    <mergeCell ref="D4:F4"/>
    <mergeCell ref="A15:C15"/>
    <mergeCell ref="A4:A5"/>
    <mergeCell ref="B4:B5"/>
    <mergeCell ref="C4:C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3"/>
  <sheetViews>
    <sheetView showZeros="0" workbookViewId="0">
      <selection activeCell="A1" sqref="A1"/>
    </sheetView>
  </sheetViews>
  <sheetFormatPr defaultColWidth="9.125" defaultRowHeight="14.25" customHeight="1"/>
  <cols>
    <col min="1" max="2" width="32.625" customWidth="1"/>
    <col min="3" max="3" width="41.125" customWidth="1"/>
    <col min="4" max="4" width="21.75" customWidth="1"/>
    <col min="5" max="5" width="35.25" customWidth="1"/>
    <col min="6" max="6" width="7.75" customWidth="1"/>
    <col min="7" max="7" width="11.125" customWidth="1"/>
    <col min="8" max="8" width="13.25" customWidth="1"/>
    <col min="9" max="18" width="20" customWidth="1"/>
    <col min="19" max="19" width="19.875" customWidth="1"/>
  </cols>
  <sheetData>
    <row r="1" ht="15.75" customHeight="1" spans="2:19">
      <c r="B1" s="80"/>
      <c r="C1" s="80"/>
      <c r="R1" s="2"/>
      <c r="S1" s="2" t="s">
        <v>490</v>
      </c>
    </row>
    <row r="2" ht="41.25" customHeight="1" spans="1:19">
      <c r="A2" s="72" t="str">
        <f>"2025"&amp;"年部门政府采购预算表"</f>
        <v>2025年部门政府采购预算表</v>
      </c>
      <c r="B2" s="66"/>
      <c r="C2" s="66"/>
      <c r="D2" s="3"/>
      <c r="E2" s="3"/>
      <c r="F2" s="3"/>
      <c r="G2" s="3"/>
      <c r="H2" s="3"/>
      <c r="I2" s="3"/>
      <c r="J2" s="3"/>
      <c r="K2" s="3"/>
      <c r="L2" s="3"/>
      <c r="M2" s="66"/>
      <c r="N2" s="3"/>
      <c r="O2" s="3"/>
      <c r="P2" s="66"/>
      <c r="Q2" s="3"/>
      <c r="R2" s="66"/>
      <c r="S2" s="66"/>
    </row>
    <row r="3" ht="18.75" customHeight="1" spans="1:19">
      <c r="A3" s="110" t="str">
        <f>"单位名称："&amp;"嵩明县公安局"</f>
        <v>单位名称：嵩明县公安局</v>
      </c>
      <c r="B3" s="82"/>
      <c r="C3" s="82"/>
      <c r="D3" s="6"/>
      <c r="E3" s="6"/>
      <c r="F3" s="6"/>
      <c r="G3" s="6"/>
      <c r="H3" s="6"/>
      <c r="I3" s="6"/>
      <c r="J3" s="6"/>
      <c r="K3" s="6"/>
      <c r="L3" s="6"/>
      <c r="R3" s="7"/>
      <c r="S3" s="119" t="s">
        <v>1</v>
      </c>
    </row>
    <row r="4" ht="15.75" customHeight="1" spans="1:19">
      <c r="A4" s="9" t="s">
        <v>197</v>
      </c>
      <c r="B4" s="83" t="s">
        <v>198</v>
      </c>
      <c r="C4" s="83" t="s">
        <v>491</v>
      </c>
      <c r="D4" s="84" t="s">
        <v>492</v>
      </c>
      <c r="E4" s="84" t="s">
        <v>493</v>
      </c>
      <c r="F4" s="84" t="s">
        <v>494</v>
      </c>
      <c r="G4" s="84" t="s">
        <v>495</v>
      </c>
      <c r="H4" s="84" t="s">
        <v>496</v>
      </c>
      <c r="I4" s="97" t="s">
        <v>205</v>
      </c>
      <c r="J4" s="97"/>
      <c r="K4" s="97"/>
      <c r="L4" s="97"/>
      <c r="M4" s="98"/>
      <c r="N4" s="97"/>
      <c r="O4" s="97"/>
      <c r="P4" s="105"/>
      <c r="Q4" s="97"/>
      <c r="R4" s="98"/>
      <c r="S4" s="106"/>
    </row>
    <row r="5" ht="17.25" customHeight="1" spans="1:19">
      <c r="A5" s="14"/>
      <c r="B5" s="85"/>
      <c r="C5" s="85"/>
      <c r="D5" s="86"/>
      <c r="E5" s="86"/>
      <c r="F5" s="86"/>
      <c r="G5" s="86"/>
      <c r="H5" s="86"/>
      <c r="I5" s="86" t="s">
        <v>55</v>
      </c>
      <c r="J5" s="86" t="s">
        <v>58</v>
      </c>
      <c r="K5" s="86" t="s">
        <v>497</v>
      </c>
      <c r="L5" s="86" t="s">
        <v>498</v>
      </c>
      <c r="M5" s="99" t="s">
        <v>499</v>
      </c>
      <c r="N5" s="100" t="s">
        <v>500</v>
      </c>
      <c r="O5" s="100"/>
      <c r="P5" s="107"/>
      <c r="Q5" s="100"/>
      <c r="R5" s="108"/>
      <c r="S5" s="87"/>
    </row>
    <row r="6" ht="54" customHeight="1" spans="1:19">
      <c r="A6" s="17"/>
      <c r="B6" s="87"/>
      <c r="C6" s="87"/>
      <c r="D6" s="88"/>
      <c r="E6" s="88"/>
      <c r="F6" s="88"/>
      <c r="G6" s="88"/>
      <c r="H6" s="88"/>
      <c r="I6" s="88"/>
      <c r="J6" s="88" t="s">
        <v>57</v>
      </c>
      <c r="K6" s="88"/>
      <c r="L6" s="88"/>
      <c r="M6" s="101"/>
      <c r="N6" s="88" t="s">
        <v>57</v>
      </c>
      <c r="O6" s="88" t="s">
        <v>64</v>
      </c>
      <c r="P6" s="87" t="s">
        <v>65</v>
      </c>
      <c r="Q6" s="88" t="s">
        <v>66</v>
      </c>
      <c r="R6" s="101" t="s">
        <v>67</v>
      </c>
      <c r="S6" s="87" t="s">
        <v>68</v>
      </c>
    </row>
    <row r="7" ht="18" customHeight="1" spans="1:19">
      <c r="A7" s="111">
        <v>1</v>
      </c>
      <c r="B7" s="111" t="s">
        <v>83</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89" t="s">
        <v>70</v>
      </c>
      <c r="B8" s="90" t="s">
        <v>70</v>
      </c>
      <c r="C8" s="90" t="s">
        <v>249</v>
      </c>
      <c r="D8" s="91" t="s">
        <v>501</v>
      </c>
      <c r="E8" s="91" t="s">
        <v>501</v>
      </c>
      <c r="F8" s="91" t="s">
        <v>502</v>
      </c>
      <c r="G8" s="113">
        <v>1</v>
      </c>
      <c r="H8" s="78"/>
      <c r="I8" s="78">
        <v>3190000</v>
      </c>
      <c r="J8" s="78">
        <v>3190000</v>
      </c>
      <c r="K8" s="78"/>
      <c r="L8" s="78"/>
      <c r="M8" s="78"/>
      <c r="N8" s="78"/>
      <c r="O8" s="78"/>
      <c r="P8" s="109"/>
      <c r="Q8" s="109"/>
      <c r="R8" s="78"/>
      <c r="S8" s="78"/>
    </row>
    <row r="9" ht="21" customHeight="1" spans="1:19">
      <c r="A9" s="89" t="s">
        <v>70</v>
      </c>
      <c r="B9" s="90" t="s">
        <v>70</v>
      </c>
      <c r="C9" s="90" t="s">
        <v>285</v>
      </c>
      <c r="D9" s="91" t="s">
        <v>503</v>
      </c>
      <c r="E9" s="91" t="s">
        <v>504</v>
      </c>
      <c r="F9" s="91" t="s">
        <v>505</v>
      </c>
      <c r="G9" s="113">
        <v>1</v>
      </c>
      <c r="H9" s="78">
        <v>500000</v>
      </c>
      <c r="I9" s="78">
        <v>500000</v>
      </c>
      <c r="J9" s="78">
        <v>500000</v>
      </c>
      <c r="K9" s="78"/>
      <c r="L9" s="78"/>
      <c r="M9" s="78"/>
      <c r="N9" s="78"/>
      <c r="O9" s="78"/>
      <c r="P9" s="109"/>
      <c r="Q9" s="109"/>
      <c r="R9" s="78"/>
      <c r="S9" s="78"/>
    </row>
    <row r="10" ht="21" customHeight="1" spans="1:19">
      <c r="A10" s="89" t="s">
        <v>70</v>
      </c>
      <c r="B10" s="90" t="s">
        <v>70</v>
      </c>
      <c r="C10" s="90" t="s">
        <v>285</v>
      </c>
      <c r="D10" s="91" t="s">
        <v>506</v>
      </c>
      <c r="E10" s="91" t="s">
        <v>507</v>
      </c>
      <c r="F10" s="91" t="s">
        <v>502</v>
      </c>
      <c r="G10" s="113">
        <v>1</v>
      </c>
      <c r="H10" s="78">
        <v>670000</v>
      </c>
      <c r="I10" s="78">
        <v>670000</v>
      </c>
      <c r="J10" s="78">
        <v>670000</v>
      </c>
      <c r="K10" s="78"/>
      <c r="L10" s="78"/>
      <c r="M10" s="78"/>
      <c r="N10" s="78"/>
      <c r="O10" s="78"/>
      <c r="P10" s="109"/>
      <c r="Q10" s="109"/>
      <c r="R10" s="78"/>
      <c r="S10" s="78"/>
    </row>
    <row r="11" ht="21" customHeight="1" spans="1:19">
      <c r="A11" s="89" t="s">
        <v>70</v>
      </c>
      <c r="B11" s="90" t="s">
        <v>70</v>
      </c>
      <c r="C11" s="90" t="s">
        <v>285</v>
      </c>
      <c r="D11" s="91" t="s">
        <v>508</v>
      </c>
      <c r="E11" s="91" t="s">
        <v>509</v>
      </c>
      <c r="F11" s="91" t="s">
        <v>502</v>
      </c>
      <c r="G11" s="113">
        <v>1</v>
      </c>
      <c r="H11" s="78">
        <v>130000</v>
      </c>
      <c r="I11" s="78">
        <v>130000</v>
      </c>
      <c r="J11" s="78">
        <v>130000</v>
      </c>
      <c r="K11" s="78"/>
      <c r="L11" s="78"/>
      <c r="M11" s="78"/>
      <c r="N11" s="78"/>
      <c r="O11" s="78"/>
      <c r="P11" s="109"/>
      <c r="Q11" s="109"/>
      <c r="R11" s="78"/>
      <c r="S11" s="78"/>
    </row>
    <row r="12" ht="21" customHeight="1" spans="1:19">
      <c r="A12" s="92" t="s">
        <v>188</v>
      </c>
      <c r="B12" s="93"/>
      <c r="C12" s="93"/>
      <c r="D12" s="94"/>
      <c r="E12" s="94"/>
      <c r="F12" s="94"/>
      <c r="G12" s="114"/>
      <c r="H12" s="78">
        <v>1300000</v>
      </c>
      <c r="I12" s="78">
        <v>4490000</v>
      </c>
      <c r="J12" s="78">
        <v>4490000</v>
      </c>
      <c r="K12" s="78"/>
      <c r="L12" s="78"/>
      <c r="M12" s="78"/>
      <c r="N12" s="78"/>
      <c r="O12" s="78"/>
      <c r="P12" s="109"/>
      <c r="Q12" s="109"/>
      <c r="R12" s="78"/>
      <c r="S12" s="78"/>
    </row>
    <row r="13" ht="21" customHeight="1" spans="1:19">
      <c r="A13" s="115" t="s">
        <v>510</v>
      </c>
      <c r="B13" s="116"/>
      <c r="C13" s="116"/>
      <c r="D13" s="115"/>
      <c r="E13" s="115"/>
      <c r="F13" s="115"/>
      <c r="G13" s="117"/>
      <c r="H13" s="118"/>
      <c r="I13" s="118"/>
      <c r="J13" s="118"/>
      <c r="K13" s="118"/>
      <c r="L13" s="118"/>
      <c r="M13" s="118"/>
      <c r="N13" s="118"/>
      <c r="O13" s="118"/>
      <c r="P13" s="118"/>
      <c r="Q13" s="118"/>
      <c r="R13" s="118"/>
      <c r="S13" s="118"/>
    </row>
  </sheetData>
  <mergeCells count="19">
    <mergeCell ref="A2:S2"/>
    <mergeCell ref="A3:H3"/>
    <mergeCell ref="I4:S4"/>
    <mergeCell ref="N5:S5"/>
    <mergeCell ref="A12:G12"/>
    <mergeCell ref="A13:S13"/>
    <mergeCell ref="A4:A6"/>
    <mergeCell ref="B4:B6"/>
    <mergeCell ref="C4:C6"/>
    <mergeCell ref="D4:D6"/>
    <mergeCell ref="E4:E6"/>
    <mergeCell ref="F4:F6"/>
    <mergeCell ref="G4:G6"/>
    <mergeCell ref="H4:H6"/>
    <mergeCell ref="I5:I6"/>
    <mergeCell ref="J5:J6"/>
    <mergeCell ref="K5:K6"/>
    <mergeCell ref="L5:L6"/>
    <mergeCell ref="M5:M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topLeftCell="H1" workbookViewId="0">
      <selection activeCell="A1" sqref="A1"/>
    </sheetView>
  </sheetViews>
  <sheetFormatPr defaultColWidth="9.125" defaultRowHeight="14.25" customHeight="1"/>
  <cols>
    <col min="1" max="5" width="39.125" customWidth="1"/>
    <col min="6" max="6" width="27.625" customWidth="1"/>
    <col min="7" max="7" width="28.625" customWidth="1"/>
    <col min="8" max="8" width="28.125" customWidth="1"/>
    <col min="9" max="9" width="39.125" customWidth="1"/>
    <col min="10" max="18" width="20.375" customWidth="1"/>
    <col min="19" max="20" width="20.25" customWidth="1"/>
  </cols>
  <sheetData>
    <row r="1" ht="16.5" customHeight="1" spans="1:20">
      <c r="A1" s="79"/>
      <c r="B1" s="80"/>
      <c r="C1" s="80"/>
      <c r="D1" s="80"/>
      <c r="E1" s="80"/>
      <c r="F1" s="80"/>
      <c r="G1" s="80"/>
      <c r="H1" s="79"/>
      <c r="I1" s="79"/>
      <c r="J1" s="79"/>
      <c r="K1" s="79"/>
      <c r="L1" s="79"/>
      <c r="M1" s="79"/>
      <c r="N1" s="95"/>
      <c r="O1" s="79"/>
      <c r="P1" s="79"/>
      <c r="Q1" s="80"/>
      <c r="R1" s="79"/>
      <c r="S1" s="103"/>
      <c r="T1" s="103" t="s">
        <v>511</v>
      </c>
    </row>
    <row r="2" ht="41.25" customHeight="1" spans="1:20">
      <c r="A2" s="72" t="str">
        <f>"2025"&amp;"年部门政府购买服务预算表"</f>
        <v>2025年部门政府购买服务预算表</v>
      </c>
      <c r="B2" s="66"/>
      <c r="C2" s="66"/>
      <c r="D2" s="66"/>
      <c r="E2" s="66"/>
      <c r="F2" s="66"/>
      <c r="G2" s="66"/>
      <c r="H2" s="81"/>
      <c r="I2" s="81"/>
      <c r="J2" s="81"/>
      <c r="K2" s="81"/>
      <c r="L2" s="81"/>
      <c r="M2" s="81"/>
      <c r="N2" s="96"/>
      <c r="O2" s="81"/>
      <c r="P2" s="81"/>
      <c r="Q2" s="66"/>
      <c r="R2" s="81"/>
      <c r="S2" s="96"/>
      <c r="T2" s="66"/>
    </row>
    <row r="3" ht="22.5" customHeight="1" spans="1:20">
      <c r="A3" s="73" t="str">
        <f>"单位名称："&amp;"嵩明县公安局"</f>
        <v>单位名称：嵩明县公安局</v>
      </c>
      <c r="B3" s="82"/>
      <c r="C3" s="82"/>
      <c r="D3" s="82"/>
      <c r="E3" s="82"/>
      <c r="F3" s="82"/>
      <c r="G3" s="82"/>
      <c r="H3" s="74"/>
      <c r="I3" s="74"/>
      <c r="J3" s="74"/>
      <c r="K3" s="74"/>
      <c r="L3" s="74"/>
      <c r="M3" s="74"/>
      <c r="N3" s="95"/>
      <c r="O3" s="79"/>
      <c r="P3" s="79"/>
      <c r="Q3" s="80"/>
      <c r="R3" s="79"/>
      <c r="S3" s="104"/>
      <c r="T3" s="103" t="s">
        <v>1</v>
      </c>
    </row>
    <row r="4" ht="24" customHeight="1" spans="1:20">
      <c r="A4" s="9" t="s">
        <v>197</v>
      </c>
      <c r="B4" s="83" t="s">
        <v>198</v>
      </c>
      <c r="C4" s="83" t="s">
        <v>491</v>
      </c>
      <c r="D4" s="83" t="s">
        <v>512</v>
      </c>
      <c r="E4" s="83" t="s">
        <v>513</v>
      </c>
      <c r="F4" s="83" t="s">
        <v>514</v>
      </c>
      <c r="G4" s="83" t="s">
        <v>515</v>
      </c>
      <c r="H4" s="84" t="s">
        <v>516</v>
      </c>
      <c r="I4" s="84" t="s">
        <v>517</v>
      </c>
      <c r="J4" s="97" t="s">
        <v>205</v>
      </c>
      <c r="K4" s="97"/>
      <c r="L4" s="97"/>
      <c r="M4" s="97"/>
      <c r="N4" s="98"/>
      <c r="O4" s="97"/>
      <c r="P4" s="97"/>
      <c r="Q4" s="105"/>
      <c r="R4" s="97"/>
      <c r="S4" s="98"/>
      <c r="T4" s="106"/>
    </row>
    <row r="5" ht="24" customHeight="1" spans="1:20">
      <c r="A5" s="14"/>
      <c r="B5" s="85"/>
      <c r="C5" s="85"/>
      <c r="D5" s="85"/>
      <c r="E5" s="85"/>
      <c r="F5" s="85"/>
      <c r="G5" s="85"/>
      <c r="H5" s="86"/>
      <c r="I5" s="86"/>
      <c r="J5" s="86" t="s">
        <v>55</v>
      </c>
      <c r="K5" s="86" t="s">
        <v>58</v>
      </c>
      <c r="L5" s="86" t="s">
        <v>497</v>
      </c>
      <c r="M5" s="86" t="s">
        <v>498</v>
      </c>
      <c r="N5" s="99" t="s">
        <v>499</v>
      </c>
      <c r="O5" s="100" t="s">
        <v>500</v>
      </c>
      <c r="P5" s="100"/>
      <c r="Q5" s="107"/>
      <c r="R5" s="100"/>
      <c r="S5" s="108"/>
      <c r="T5" s="87"/>
    </row>
    <row r="6" ht="54" customHeight="1" spans="1:20">
      <c r="A6" s="17"/>
      <c r="B6" s="87"/>
      <c r="C6" s="87"/>
      <c r="D6" s="87"/>
      <c r="E6" s="87"/>
      <c r="F6" s="87"/>
      <c r="G6" s="87"/>
      <c r="H6" s="88"/>
      <c r="I6" s="88"/>
      <c r="J6" s="88"/>
      <c r="K6" s="88" t="s">
        <v>57</v>
      </c>
      <c r="L6" s="88"/>
      <c r="M6" s="88"/>
      <c r="N6" s="101"/>
      <c r="O6" s="88" t="s">
        <v>57</v>
      </c>
      <c r="P6" s="88" t="s">
        <v>64</v>
      </c>
      <c r="Q6" s="87" t="s">
        <v>65</v>
      </c>
      <c r="R6" s="88" t="s">
        <v>66</v>
      </c>
      <c r="S6" s="101" t="s">
        <v>67</v>
      </c>
      <c r="T6" s="87" t="s">
        <v>68</v>
      </c>
    </row>
    <row r="7" ht="17.25" customHeight="1" spans="1:20">
      <c r="A7" s="18">
        <v>1</v>
      </c>
      <c r="B7" s="87">
        <v>2</v>
      </c>
      <c r="C7" s="18">
        <v>3</v>
      </c>
      <c r="D7" s="18">
        <v>4</v>
      </c>
      <c r="E7" s="87">
        <v>5</v>
      </c>
      <c r="F7" s="18">
        <v>6</v>
      </c>
      <c r="G7" s="18">
        <v>7</v>
      </c>
      <c r="H7" s="87">
        <v>8</v>
      </c>
      <c r="I7" s="18">
        <v>9</v>
      </c>
      <c r="J7" s="18">
        <v>10</v>
      </c>
      <c r="K7" s="87">
        <v>11</v>
      </c>
      <c r="L7" s="18">
        <v>12</v>
      </c>
      <c r="M7" s="18">
        <v>13</v>
      </c>
      <c r="N7" s="87">
        <v>14</v>
      </c>
      <c r="O7" s="18">
        <v>15</v>
      </c>
      <c r="P7" s="18">
        <v>16</v>
      </c>
      <c r="Q7" s="87">
        <v>17</v>
      </c>
      <c r="R7" s="18">
        <v>18</v>
      </c>
      <c r="S7" s="18">
        <v>19</v>
      </c>
      <c r="T7" s="18">
        <v>20</v>
      </c>
    </row>
    <row r="8" ht="21" customHeight="1" spans="1:20">
      <c r="A8" s="89" t="s">
        <v>70</v>
      </c>
      <c r="B8" s="90" t="s">
        <v>70</v>
      </c>
      <c r="C8" s="90" t="s">
        <v>249</v>
      </c>
      <c r="D8" s="90" t="s">
        <v>501</v>
      </c>
      <c r="E8" s="90" t="s">
        <v>518</v>
      </c>
      <c r="F8" s="90" t="s">
        <v>75</v>
      </c>
      <c r="G8" s="90" t="s">
        <v>519</v>
      </c>
      <c r="H8" s="91" t="s">
        <v>98</v>
      </c>
      <c r="I8" s="91" t="s">
        <v>501</v>
      </c>
      <c r="J8" s="78">
        <v>3190000</v>
      </c>
      <c r="K8" s="78">
        <v>3190000</v>
      </c>
      <c r="L8" s="78"/>
      <c r="M8" s="78"/>
      <c r="N8" s="78"/>
      <c r="O8" s="78"/>
      <c r="P8" s="78"/>
      <c r="Q8" s="109"/>
      <c r="R8" s="109"/>
      <c r="S8" s="78"/>
      <c r="T8" s="78"/>
    </row>
    <row r="9" ht="21" customHeight="1" spans="1:20">
      <c r="A9" s="89" t="s">
        <v>70</v>
      </c>
      <c r="B9" s="90" t="s">
        <v>70</v>
      </c>
      <c r="C9" s="90" t="s">
        <v>285</v>
      </c>
      <c r="D9" s="90" t="s">
        <v>506</v>
      </c>
      <c r="E9" s="90" t="s">
        <v>520</v>
      </c>
      <c r="F9" s="90" t="s">
        <v>75</v>
      </c>
      <c r="G9" s="90" t="s">
        <v>519</v>
      </c>
      <c r="H9" s="91" t="s">
        <v>98</v>
      </c>
      <c r="I9" s="91" t="s">
        <v>506</v>
      </c>
      <c r="J9" s="78">
        <v>670000</v>
      </c>
      <c r="K9" s="78">
        <v>670000</v>
      </c>
      <c r="L9" s="78"/>
      <c r="M9" s="78"/>
      <c r="N9" s="78"/>
      <c r="O9" s="78"/>
      <c r="P9" s="78"/>
      <c r="Q9" s="109"/>
      <c r="R9" s="109"/>
      <c r="S9" s="78"/>
      <c r="T9" s="78"/>
    </row>
    <row r="10" ht="21" customHeight="1" spans="1:20">
      <c r="A10" s="92" t="s">
        <v>188</v>
      </c>
      <c r="B10" s="93"/>
      <c r="C10" s="93"/>
      <c r="D10" s="93"/>
      <c r="E10" s="93"/>
      <c r="F10" s="93"/>
      <c r="G10" s="93"/>
      <c r="H10" s="94"/>
      <c r="I10" s="102"/>
      <c r="J10" s="78">
        <v>3860000</v>
      </c>
      <c r="K10" s="78">
        <v>3860000</v>
      </c>
      <c r="L10" s="78"/>
      <c r="M10" s="78"/>
      <c r="N10" s="78"/>
      <c r="O10" s="78"/>
      <c r="P10" s="78"/>
      <c r="Q10" s="109"/>
      <c r="R10" s="109"/>
      <c r="S10" s="78"/>
      <c r="T10" s="78"/>
    </row>
  </sheetData>
  <mergeCells count="19">
    <mergeCell ref="A2:T2"/>
    <mergeCell ref="A3:I3"/>
    <mergeCell ref="J4:T4"/>
    <mergeCell ref="O5:T5"/>
    <mergeCell ref="A10:I10"/>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10"/>
  <sheetViews>
    <sheetView showZeros="0" workbookViewId="0">
      <selection activeCell="B14" sqref="B14"/>
    </sheetView>
  </sheetViews>
  <sheetFormatPr defaultColWidth="9.125" defaultRowHeight="14.25" customHeight="1" outlineLevelCol="4"/>
  <cols>
    <col min="1" max="1" width="37.75" customWidth="1"/>
    <col min="2" max="4" width="20" customWidth="1"/>
    <col min="5" max="5" width="24.5" customWidth="1"/>
  </cols>
  <sheetData>
    <row r="1" ht="17.25" customHeight="1" spans="4:5">
      <c r="D1" s="71"/>
      <c r="E1" s="2" t="s">
        <v>521</v>
      </c>
    </row>
    <row r="2" ht="41.25" customHeight="1" spans="1:5">
      <c r="A2" s="72" t="str">
        <f>"2025"&amp;"年对下转移支付预算表"</f>
        <v>2025年对下转移支付预算表</v>
      </c>
      <c r="B2" s="3"/>
      <c r="C2" s="3"/>
      <c r="D2" s="3"/>
      <c r="E2" s="66"/>
    </row>
    <row r="3" ht="18" customHeight="1" spans="1:5">
      <c r="A3" s="73" t="str">
        <f>"单位名称："&amp;"嵩明县公安局"</f>
        <v>单位名称：嵩明县公安局</v>
      </c>
      <c r="B3" s="74"/>
      <c r="C3" s="74"/>
      <c r="D3" s="75"/>
      <c r="E3" s="7" t="s">
        <v>1</v>
      </c>
    </row>
    <row r="4" ht="19.5" customHeight="1" spans="1:5">
      <c r="A4" s="27" t="s">
        <v>522</v>
      </c>
      <c r="B4" s="10" t="s">
        <v>205</v>
      </c>
      <c r="C4" s="11"/>
      <c r="D4" s="11"/>
      <c r="E4" s="68" t="s">
        <v>523</v>
      </c>
    </row>
    <row r="5" ht="40.5" customHeight="1" spans="1:5">
      <c r="A5" s="18"/>
      <c r="B5" s="28" t="s">
        <v>55</v>
      </c>
      <c r="C5" s="9" t="s">
        <v>58</v>
      </c>
      <c r="D5" s="76" t="s">
        <v>497</v>
      </c>
      <c r="E5" s="36" t="s">
        <v>524</v>
      </c>
    </row>
    <row r="6" ht="19.5" customHeight="1" spans="1:5">
      <c r="A6" s="19">
        <v>1</v>
      </c>
      <c r="B6" s="19">
        <v>2</v>
      </c>
      <c r="C6" s="19">
        <v>3</v>
      </c>
      <c r="D6" s="77">
        <v>4</v>
      </c>
      <c r="E6" s="36">
        <v>5</v>
      </c>
    </row>
    <row r="7" ht="19.5" customHeight="1" spans="1:5">
      <c r="A7" s="29"/>
      <c r="B7" s="78"/>
      <c r="C7" s="78"/>
      <c r="D7" s="78"/>
      <c r="E7" s="78"/>
    </row>
    <row r="8" ht="19.5" customHeight="1" spans="1:5">
      <c r="A8" s="69"/>
      <c r="B8" s="78"/>
      <c r="C8" s="78"/>
      <c r="D8" s="78"/>
      <c r="E8" s="78"/>
    </row>
    <row r="10" customHeight="1" spans="1:1">
      <c r="A10" t="s">
        <v>525</v>
      </c>
    </row>
  </sheetData>
  <mergeCells count="4">
    <mergeCell ref="A2:E2"/>
    <mergeCell ref="A3:D3"/>
    <mergeCell ref="B4:D4"/>
    <mergeCell ref="A4:A5"/>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selection activeCell="B18" sqref="B18"/>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ht="16.5" customHeight="1" spans="10:10">
      <c r="J1" s="2" t="s">
        <v>526</v>
      </c>
    </row>
    <row r="2" ht="41.25" customHeight="1" spans="1:10">
      <c r="A2" s="65" t="str">
        <f>"2025"&amp;"年对下转移支付绩效目标表"</f>
        <v>2025年对下转移支付绩效目标表</v>
      </c>
      <c r="B2" s="3"/>
      <c r="C2" s="3"/>
      <c r="D2" s="3"/>
      <c r="E2" s="3"/>
      <c r="F2" s="66"/>
      <c r="G2" s="3"/>
      <c r="H2" s="66"/>
      <c r="I2" s="66"/>
      <c r="J2" s="3"/>
    </row>
    <row r="3" ht="17.25" customHeight="1" spans="1:1">
      <c r="A3" s="4" t="str">
        <f>"单位名称："&amp;"嵩明县公安局"</f>
        <v>单位名称：嵩明县公安局</v>
      </c>
    </row>
    <row r="4" ht="44.25" customHeight="1" spans="1:10">
      <c r="A4" s="67" t="s">
        <v>522</v>
      </c>
      <c r="B4" s="67" t="s">
        <v>375</v>
      </c>
      <c r="C4" s="67" t="s">
        <v>376</v>
      </c>
      <c r="D4" s="67" t="s">
        <v>377</v>
      </c>
      <c r="E4" s="67" t="s">
        <v>378</v>
      </c>
      <c r="F4" s="68" t="s">
        <v>379</v>
      </c>
      <c r="G4" s="67" t="s">
        <v>380</v>
      </c>
      <c r="H4" s="68" t="s">
        <v>381</v>
      </c>
      <c r="I4" s="68" t="s">
        <v>382</v>
      </c>
      <c r="J4" s="67" t="s">
        <v>383</v>
      </c>
    </row>
    <row r="5" ht="14.25" customHeight="1" spans="1:10">
      <c r="A5" s="67">
        <v>1</v>
      </c>
      <c r="B5" s="67">
        <v>2</v>
      </c>
      <c r="C5" s="67">
        <v>3</v>
      </c>
      <c r="D5" s="67">
        <v>4</v>
      </c>
      <c r="E5" s="67">
        <v>5</v>
      </c>
      <c r="F5" s="68">
        <v>6</v>
      </c>
      <c r="G5" s="67">
        <v>7</v>
      </c>
      <c r="H5" s="68">
        <v>8</v>
      </c>
      <c r="I5" s="68">
        <v>9</v>
      </c>
      <c r="J5" s="67">
        <v>10</v>
      </c>
    </row>
    <row r="6" ht="42" customHeight="1" spans="1:10">
      <c r="A6" s="29"/>
      <c r="B6" s="69"/>
      <c r="C6" s="69"/>
      <c r="D6" s="69"/>
      <c r="E6" s="54"/>
      <c r="F6" s="70"/>
      <c r="G6" s="54"/>
      <c r="H6" s="70"/>
      <c r="I6" s="70"/>
      <c r="J6" s="54"/>
    </row>
    <row r="7" ht="42" customHeight="1" spans="1:10">
      <c r="A7" s="29"/>
      <c r="B7" s="20"/>
      <c r="C7" s="20"/>
      <c r="D7" s="20"/>
      <c r="E7" s="29"/>
      <c r="F7" s="20"/>
      <c r="G7" s="29"/>
      <c r="H7" s="20"/>
      <c r="I7" s="20"/>
      <c r="J7" s="29"/>
    </row>
    <row r="9" customHeight="1" spans="1:1">
      <c r="A9" t="s">
        <v>527</v>
      </c>
    </row>
  </sheetData>
  <mergeCells count="2">
    <mergeCell ref="A2:J2"/>
    <mergeCell ref="A3:H3"/>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10"/>
  <sheetViews>
    <sheetView showZeros="0" workbookViewId="0">
      <selection activeCell="B15" sqref="B15"/>
    </sheetView>
  </sheetViews>
  <sheetFormatPr defaultColWidth="10.375" defaultRowHeight="14.25" customHeight="1"/>
  <cols>
    <col min="1" max="3" width="33.75" customWidth="1"/>
    <col min="4" max="4" width="45.625" customWidth="1"/>
    <col min="5" max="5" width="27.625" customWidth="1"/>
    <col min="6" max="6" width="21.75" customWidth="1"/>
    <col min="7" max="9" width="26.25" customWidth="1"/>
  </cols>
  <sheetData>
    <row r="1" customHeight="1" spans="1:9">
      <c r="A1" s="38"/>
      <c r="B1" s="39"/>
      <c r="C1" s="39"/>
      <c r="D1" s="40"/>
      <c r="E1" s="40"/>
      <c r="F1" s="40"/>
      <c r="G1" s="39"/>
      <c r="H1" s="39"/>
      <c r="I1" s="63" t="s">
        <v>528</v>
      </c>
    </row>
    <row r="2" ht="41.25" customHeight="1" spans="1:9">
      <c r="A2" s="41" t="str">
        <f>"2025"&amp;"年新增资产配置预算表"</f>
        <v>2025年新增资产配置预算表</v>
      </c>
      <c r="B2" s="42"/>
      <c r="C2" s="42"/>
      <c r="D2" s="43"/>
      <c r="E2" s="43"/>
      <c r="F2" s="43"/>
      <c r="G2" s="42"/>
      <c r="H2" s="42"/>
      <c r="I2" s="43"/>
    </row>
    <row r="3" customHeight="1" spans="1:9">
      <c r="A3" s="44" t="str">
        <f>"单位名称："&amp;"嵩明县公安局"</f>
        <v>单位名称：嵩明县公安局</v>
      </c>
      <c r="B3" s="45"/>
      <c r="C3" s="45"/>
      <c r="D3" s="46"/>
      <c r="F3" s="43"/>
      <c r="G3" s="42"/>
      <c r="H3" s="42"/>
      <c r="I3" s="64" t="s">
        <v>1</v>
      </c>
    </row>
    <row r="4" ht="28.5" customHeight="1" spans="1:9">
      <c r="A4" s="47" t="s">
        <v>197</v>
      </c>
      <c r="B4" s="48" t="s">
        <v>198</v>
      </c>
      <c r="C4" s="49" t="s">
        <v>529</v>
      </c>
      <c r="D4" s="47" t="s">
        <v>530</v>
      </c>
      <c r="E4" s="47" t="s">
        <v>531</v>
      </c>
      <c r="F4" s="47" t="s">
        <v>532</v>
      </c>
      <c r="G4" s="48" t="s">
        <v>533</v>
      </c>
      <c r="H4" s="36"/>
      <c r="I4" s="47"/>
    </row>
    <row r="5" ht="21" customHeight="1" spans="1:9">
      <c r="A5" s="49"/>
      <c r="B5" s="50"/>
      <c r="C5" s="50"/>
      <c r="D5" s="51"/>
      <c r="E5" s="50"/>
      <c r="F5" s="50"/>
      <c r="G5" s="48" t="s">
        <v>495</v>
      </c>
      <c r="H5" s="48" t="s">
        <v>534</v>
      </c>
      <c r="I5" s="48" t="s">
        <v>535</v>
      </c>
    </row>
    <row r="6" ht="17.25" customHeight="1" spans="1:9">
      <c r="A6" s="52" t="s">
        <v>82</v>
      </c>
      <c r="B6" s="53" t="s">
        <v>83</v>
      </c>
      <c r="C6" s="52" t="s">
        <v>84</v>
      </c>
      <c r="D6" s="54" t="s">
        <v>85</v>
      </c>
      <c r="E6" s="52" t="s">
        <v>86</v>
      </c>
      <c r="F6" s="53" t="s">
        <v>87</v>
      </c>
      <c r="G6" s="55" t="s">
        <v>88</v>
      </c>
      <c r="H6" s="54" t="s">
        <v>89</v>
      </c>
      <c r="I6" s="54">
        <v>9</v>
      </c>
    </row>
    <row r="7" ht="19.5" customHeight="1" spans="1:9">
      <c r="A7" s="56"/>
      <c r="B7" s="31"/>
      <c r="C7" s="31"/>
      <c r="D7" s="29"/>
      <c r="E7" s="20"/>
      <c r="F7" s="55"/>
      <c r="G7" s="57"/>
      <c r="H7" s="58"/>
      <c r="I7" s="58"/>
    </row>
    <row r="8" ht="19.5" customHeight="1" spans="1:9">
      <c r="A8" s="59" t="s">
        <v>55</v>
      </c>
      <c r="B8" s="60"/>
      <c r="C8" s="60"/>
      <c r="D8" s="61"/>
      <c r="E8" s="62"/>
      <c r="F8" s="62"/>
      <c r="G8" s="57"/>
      <c r="H8" s="58"/>
      <c r="I8" s="58"/>
    </row>
    <row r="10" customHeight="1" spans="1:1">
      <c r="A10" t="s">
        <v>536</v>
      </c>
    </row>
  </sheetData>
  <mergeCells count="10">
    <mergeCell ref="A2:I2"/>
    <mergeCell ref="A3:C3"/>
    <mergeCell ref="G4:I4"/>
    <mergeCell ref="A8:F8"/>
    <mergeCell ref="A4:A5"/>
    <mergeCell ref="B4:B5"/>
    <mergeCell ref="C4:C5"/>
    <mergeCell ref="D4:D5"/>
    <mergeCell ref="E4:E5"/>
    <mergeCell ref="F4:F5"/>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selection activeCell="B16" sqref="B16"/>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customHeight="1" spans="4:11">
      <c r="D1" s="1"/>
      <c r="E1" s="1"/>
      <c r="F1" s="1"/>
      <c r="G1" s="1"/>
      <c r="K1" s="2" t="s">
        <v>537</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tr">
        <f>"单位名称："&amp;"嵩明县公安局"</f>
        <v>单位名称：嵩明县公安局</v>
      </c>
      <c r="B3" s="5"/>
      <c r="C3" s="5"/>
      <c r="D3" s="5"/>
      <c r="E3" s="5"/>
      <c r="F3" s="5"/>
      <c r="G3" s="5"/>
      <c r="H3" s="6"/>
      <c r="I3" s="6"/>
      <c r="J3" s="6"/>
      <c r="K3" s="7" t="s">
        <v>1</v>
      </c>
    </row>
    <row r="4" ht="21.75" customHeight="1" spans="1:11">
      <c r="A4" s="8" t="s">
        <v>294</v>
      </c>
      <c r="B4" s="8" t="s">
        <v>200</v>
      </c>
      <c r="C4" s="8" t="s">
        <v>295</v>
      </c>
      <c r="D4" s="9" t="s">
        <v>201</v>
      </c>
      <c r="E4" s="9" t="s">
        <v>202</v>
      </c>
      <c r="F4" s="9" t="s">
        <v>296</v>
      </c>
      <c r="G4" s="9" t="s">
        <v>297</v>
      </c>
      <c r="H4" s="27" t="s">
        <v>55</v>
      </c>
      <c r="I4" s="10" t="s">
        <v>538</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6">
        <v>10</v>
      </c>
      <c r="K7" s="36">
        <v>11</v>
      </c>
    </row>
    <row r="8" ht="18.75" customHeight="1" spans="1:11">
      <c r="A8" s="29"/>
      <c r="B8" s="20"/>
      <c r="C8" s="29"/>
      <c r="D8" s="29"/>
      <c r="E8" s="29"/>
      <c r="F8" s="29"/>
      <c r="G8" s="29"/>
      <c r="H8" s="30"/>
      <c r="I8" s="37"/>
      <c r="J8" s="37"/>
      <c r="K8" s="30"/>
    </row>
    <row r="9" ht="18.75" customHeight="1" spans="1:11">
      <c r="A9" s="31"/>
      <c r="B9" s="20"/>
      <c r="C9" s="20"/>
      <c r="D9" s="20"/>
      <c r="E9" s="20"/>
      <c r="F9" s="20"/>
      <c r="G9" s="20"/>
      <c r="H9" s="22"/>
      <c r="I9" s="22"/>
      <c r="J9" s="22"/>
      <c r="K9" s="30"/>
    </row>
    <row r="10" ht="18.75" customHeight="1" spans="1:11">
      <c r="A10" s="32" t="s">
        <v>188</v>
      </c>
      <c r="B10" s="33"/>
      <c r="C10" s="33"/>
      <c r="D10" s="33"/>
      <c r="E10" s="33"/>
      <c r="F10" s="33"/>
      <c r="G10" s="34"/>
      <c r="H10" s="22"/>
      <c r="I10" s="22"/>
      <c r="J10" s="22"/>
      <c r="K10" s="30"/>
    </row>
    <row r="12" customHeight="1" spans="1:2">
      <c r="A12" s="35" t="s">
        <v>539</v>
      </c>
      <c r="B12" s="35"/>
    </row>
  </sheetData>
  <mergeCells count="16">
    <mergeCell ref="A2:K2"/>
    <mergeCell ref="A3:G3"/>
    <mergeCell ref="I4:K4"/>
    <mergeCell ref="A10:G10"/>
    <mergeCell ref="A12:B12"/>
    <mergeCell ref="A4:A6"/>
    <mergeCell ref="B4:B6"/>
    <mergeCell ref="C4:C6"/>
    <mergeCell ref="D4:D6"/>
    <mergeCell ref="E4:E6"/>
    <mergeCell ref="F4:F6"/>
    <mergeCell ref="G4:G6"/>
    <mergeCell ref="H4:H6"/>
    <mergeCell ref="I5:I6"/>
    <mergeCell ref="J5:J6"/>
    <mergeCell ref="K5:K6"/>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1"/>
  <sheetViews>
    <sheetView showZeros="0" workbookViewId="0">
      <selection activeCell="A1" sqref="A1"/>
    </sheetView>
  </sheetViews>
  <sheetFormatPr defaultColWidth="9.125" defaultRowHeight="14.25" customHeight="1" outlineLevelCol="6"/>
  <cols>
    <col min="1" max="1" width="35.25" customWidth="1"/>
    <col min="2" max="2" width="28" customWidth="1"/>
    <col min="3" max="3" width="32.875" customWidth="1"/>
    <col min="4" max="4" width="28" customWidth="1"/>
    <col min="5" max="7" width="23.875" customWidth="1"/>
  </cols>
  <sheetData>
    <row r="1" ht="13.5" customHeight="1" spans="4:7">
      <c r="D1" s="1"/>
      <c r="G1" s="2" t="s">
        <v>540</v>
      </c>
    </row>
    <row r="2" ht="41.25" customHeight="1" spans="1:7">
      <c r="A2" s="3" t="str">
        <f>"2025"&amp;"年部门项目中期规划预算表"</f>
        <v>2025年部门项目中期规划预算表</v>
      </c>
      <c r="B2" s="3"/>
      <c r="C2" s="3"/>
      <c r="D2" s="3"/>
      <c r="E2" s="3"/>
      <c r="F2" s="3"/>
      <c r="G2" s="3"/>
    </row>
    <row r="3" ht="13.5" customHeight="1" spans="1:7">
      <c r="A3" s="4" t="str">
        <f>"单位名称："&amp;"嵩明县公安局"</f>
        <v>单位名称：嵩明县公安局</v>
      </c>
      <c r="B3" s="5"/>
      <c r="C3" s="5"/>
      <c r="D3" s="5"/>
      <c r="E3" s="6"/>
      <c r="F3" s="6"/>
      <c r="G3" s="7" t="s">
        <v>1</v>
      </c>
    </row>
    <row r="4" ht="21.75" customHeight="1" spans="1:7">
      <c r="A4" s="8" t="s">
        <v>295</v>
      </c>
      <c r="B4" s="8" t="s">
        <v>294</v>
      </c>
      <c r="C4" s="8" t="s">
        <v>200</v>
      </c>
      <c r="D4" s="9" t="s">
        <v>541</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16860000</v>
      </c>
      <c r="F8" s="22"/>
      <c r="G8" s="22"/>
    </row>
    <row r="9" ht="18.75" customHeight="1" spans="1:7">
      <c r="A9" s="20"/>
      <c r="B9" s="20" t="s">
        <v>542</v>
      </c>
      <c r="C9" s="20" t="s">
        <v>302</v>
      </c>
      <c r="D9" s="20" t="s">
        <v>543</v>
      </c>
      <c r="E9" s="22">
        <v>50000</v>
      </c>
      <c r="F9" s="22"/>
      <c r="G9" s="22"/>
    </row>
    <row r="10" ht="18.75" customHeight="1" spans="1:7">
      <c r="A10" s="23"/>
      <c r="B10" s="20" t="s">
        <v>542</v>
      </c>
      <c r="C10" s="20" t="s">
        <v>304</v>
      </c>
      <c r="D10" s="20" t="s">
        <v>543</v>
      </c>
      <c r="E10" s="22">
        <v>500000</v>
      </c>
      <c r="F10" s="22"/>
      <c r="G10" s="22"/>
    </row>
    <row r="11" ht="18.75" customHeight="1" spans="1:7">
      <c r="A11" s="23"/>
      <c r="B11" s="20" t="s">
        <v>542</v>
      </c>
      <c r="C11" s="20" t="s">
        <v>306</v>
      </c>
      <c r="D11" s="20" t="s">
        <v>543</v>
      </c>
      <c r="E11" s="22">
        <v>610000</v>
      </c>
      <c r="F11" s="22"/>
      <c r="G11" s="22"/>
    </row>
    <row r="12" ht="18.75" customHeight="1" spans="1:7">
      <c r="A12" s="23"/>
      <c r="B12" s="20" t="s">
        <v>542</v>
      </c>
      <c r="C12" s="20" t="s">
        <v>308</v>
      </c>
      <c r="D12" s="20" t="s">
        <v>543</v>
      </c>
      <c r="E12" s="22">
        <v>200000</v>
      </c>
      <c r="F12" s="22"/>
      <c r="G12" s="22"/>
    </row>
    <row r="13" ht="18.75" customHeight="1" spans="1:7">
      <c r="A13" s="23"/>
      <c r="B13" s="20" t="s">
        <v>542</v>
      </c>
      <c r="C13" s="20" t="s">
        <v>312</v>
      </c>
      <c r="D13" s="20" t="s">
        <v>543</v>
      </c>
      <c r="E13" s="22">
        <v>200000</v>
      </c>
      <c r="F13" s="22"/>
      <c r="G13" s="22"/>
    </row>
    <row r="14" ht="18.75" customHeight="1" spans="1:7">
      <c r="A14" s="23"/>
      <c r="B14" s="20" t="s">
        <v>542</v>
      </c>
      <c r="C14" s="20" t="s">
        <v>314</v>
      </c>
      <c r="D14" s="20" t="s">
        <v>543</v>
      </c>
      <c r="E14" s="22">
        <v>100000</v>
      </c>
      <c r="F14" s="22"/>
      <c r="G14" s="22"/>
    </row>
    <row r="15" ht="18.75" customHeight="1" spans="1:7">
      <c r="A15" s="23"/>
      <c r="B15" s="20" t="s">
        <v>542</v>
      </c>
      <c r="C15" s="20" t="s">
        <v>316</v>
      </c>
      <c r="D15" s="20" t="s">
        <v>543</v>
      </c>
      <c r="E15" s="22">
        <v>1000000</v>
      </c>
      <c r="F15" s="22"/>
      <c r="G15" s="22"/>
    </row>
    <row r="16" ht="18.75" customHeight="1" spans="1:7">
      <c r="A16" s="23"/>
      <c r="B16" s="20" t="s">
        <v>542</v>
      </c>
      <c r="C16" s="20" t="s">
        <v>318</v>
      </c>
      <c r="D16" s="20" t="s">
        <v>543</v>
      </c>
      <c r="E16" s="22">
        <v>1000000</v>
      </c>
      <c r="F16" s="22"/>
      <c r="G16" s="22"/>
    </row>
    <row r="17" ht="18.75" customHeight="1" spans="1:7">
      <c r="A17" s="23"/>
      <c r="B17" s="20" t="s">
        <v>542</v>
      </c>
      <c r="C17" s="20" t="s">
        <v>320</v>
      </c>
      <c r="D17" s="20" t="s">
        <v>543</v>
      </c>
      <c r="E17" s="22">
        <v>1000000</v>
      </c>
      <c r="F17" s="22"/>
      <c r="G17" s="22"/>
    </row>
    <row r="18" ht="18.75" customHeight="1" spans="1:7">
      <c r="A18" s="23"/>
      <c r="B18" s="20" t="s">
        <v>542</v>
      </c>
      <c r="C18" s="20" t="s">
        <v>322</v>
      </c>
      <c r="D18" s="20" t="s">
        <v>543</v>
      </c>
      <c r="E18" s="22">
        <v>500000</v>
      </c>
      <c r="F18" s="22"/>
      <c r="G18" s="22"/>
    </row>
    <row r="19" ht="27" customHeight="1" spans="1:7">
      <c r="A19" s="23"/>
      <c r="B19" s="20" t="s">
        <v>542</v>
      </c>
      <c r="C19" s="20" t="s">
        <v>324</v>
      </c>
      <c r="D19" s="20" t="s">
        <v>543</v>
      </c>
      <c r="E19" s="22">
        <v>3500000</v>
      </c>
      <c r="F19" s="22"/>
      <c r="G19" s="22"/>
    </row>
    <row r="20" ht="30" customHeight="1" spans="1:7">
      <c r="A20" s="23"/>
      <c r="B20" s="20" t="s">
        <v>542</v>
      </c>
      <c r="C20" s="20" t="s">
        <v>328</v>
      </c>
      <c r="D20" s="20" t="s">
        <v>543</v>
      </c>
      <c r="E20" s="22">
        <v>2000000</v>
      </c>
      <c r="F20" s="22"/>
      <c r="G20" s="22"/>
    </row>
    <row r="21" ht="18.75" customHeight="1" spans="1:7">
      <c r="A21" s="23"/>
      <c r="B21" s="20" t="s">
        <v>542</v>
      </c>
      <c r="C21" s="20" t="s">
        <v>330</v>
      </c>
      <c r="D21" s="20" t="s">
        <v>543</v>
      </c>
      <c r="E21" s="22">
        <v>1000000</v>
      </c>
      <c r="F21" s="22"/>
      <c r="G21" s="22"/>
    </row>
    <row r="22" ht="18.75" customHeight="1" spans="1:7">
      <c r="A22" s="23"/>
      <c r="B22" s="20" t="s">
        <v>542</v>
      </c>
      <c r="C22" s="20" t="s">
        <v>332</v>
      </c>
      <c r="D22" s="20" t="s">
        <v>543</v>
      </c>
      <c r="E22" s="22">
        <v>500000</v>
      </c>
      <c r="F22" s="22"/>
      <c r="G22" s="22"/>
    </row>
    <row r="23" ht="18.75" customHeight="1" spans="1:7">
      <c r="A23" s="23"/>
      <c r="B23" s="20" t="s">
        <v>542</v>
      </c>
      <c r="C23" s="20" t="s">
        <v>334</v>
      </c>
      <c r="D23" s="20" t="s">
        <v>543</v>
      </c>
      <c r="E23" s="22">
        <v>50000</v>
      </c>
      <c r="F23" s="22"/>
      <c r="G23" s="22"/>
    </row>
    <row r="24" ht="18.75" customHeight="1" spans="1:7">
      <c r="A24" s="23"/>
      <c r="B24" s="20" t="s">
        <v>542</v>
      </c>
      <c r="C24" s="20" t="s">
        <v>336</v>
      </c>
      <c r="D24" s="20" t="s">
        <v>543</v>
      </c>
      <c r="E24" s="22">
        <v>200000</v>
      </c>
      <c r="F24" s="22"/>
      <c r="G24" s="22"/>
    </row>
    <row r="25" ht="18.75" customHeight="1" spans="1:7">
      <c r="A25" s="23"/>
      <c r="B25" s="20" t="s">
        <v>542</v>
      </c>
      <c r="C25" s="20" t="s">
        <v>338</v>
      </c>
      <c r="D25" s="20" t="s">
        <v>543</v>
      </c>
      <c r="E25" s="22">
        <v>50000</v>
      </c>
      <c r="F25" s="22"/>
      <c r="G25" s="22"/>
    </row>
    <row r="26" ht="18.75" customHeight="1" spans="1:7">
      <c r="A26" s="23"/>
      <c r="B26" s="20" t="s">
        <v>542</v>
      </c>
      <c r="C26" s="20" t="s">
        <v>340</v>
      </c>
      <c r="D26" s="20" t="s">
        <v>543</v>
      </c>
      <c r="E26" s="22">
        <v>200000</v>
      </c>
      <c r="F26" s="22"/>
      <c r="G26" s="22"/>
    </row>
    <row r="27" ht="18.75" customHeight="1" spans="1:7">
      <c r="A27" s="23"/>
      <c r="B27" s="20" t="s">
        <v>542</v>
      </c>
      <c r="C27" s="20" t="s">
        <v>342</v>
      </c>
      <c r="D27" s="20" t="s">
        <v>543</v>
      </c>
      <c r="E27" s="22">
        <v>200000</v>
      </c>
      <c r="F27" s="22"/>
      <c r="G27" s="22"/>
    </row>
    <row r="28" ht="18.75" customHeight="1" spans="1:7">
      <c r="A28" s="23"/>
      <c r="B28" s="20" t="s">
        <v>542</v>
      </c>
      <c r="C28" s="20" t="s">
        <v>346</v>
      </c>
      <c r="D28" s="20" t="s">
        <v>543</v>
      </c>
      <c r="E28" s="22">
        <v>3400000</v>
      </c>
      <c r="F28" s="22"/>
      <c r="G28" s="22"/>
    </row>
    <row r="29" ht="18.75" customHeight="1" spans="1:7">
      <c r="A29" s="23"/>
      <c r="B29" s="20" t="s">
        <v>544</v>
      </c>
      <c r="C29" s="20" t="s">
        <v>371</v>
      </c>
      <c r="D29" s="20" t="s">
        <v>543</v>
      </c>
      <c r="E29" s="22">
        <v>300000</v>
      </c>
      <c r="F29" s="22"/>
      <c r="G29" s="22"/>
    </row>
    <row r="30" ht="18.75" customHeight="1" spans="1:7">
      <c r="A30" s="23"/>
      <c r="B30" s="20" t="s">
        <v>544</v>
      </c>
      <c r="C30" s="20" t="s">
        <v>373</v>
      </c>
      <c r="D30" s="20" t="s">
        <v>543</v>
      </c>
      <c r="E30" s="22">
        <v>300000</v>
      </c>
      <c r="F30" s="22"/>
      <c r="G30" s="22"/>
    </row>
    <row r="31" ht="18.75" customHeight="1" spans="1:7">
      <c r="A31" s="24" t="s">
        <v>55</v>
      </c>
      <c r="B31" s="25" t="s">
        <v>545</v>
      </c>
      <c r="C31" s="25"/>
      <c r="D31" s="26"/>
      <c r="E31" s="22">
        <v>16860000</v>
      </c>
      <c r="F31" s="22"/>
      <c r="G31" s="22"/>
    </row>
  </sheetData>
  <mergeCells count="11">
    <mergeCell ref="A2:G2"/>
    <mergeCell ref="A3:D3"/>
    <mergeCell ref="E4:G4"/>
    <mergeCell ref="A31:D31"/>
    <mergeCell ref="A4:A6"/>
    <mergeCell ref="B4:B6"/>
    <mergeCell ref="C4:C6"/>
    <mergeCell ref="D4:D6"/>
    <mergeCell ref="E5:E6"/>
    <mergeCell ref="F5:F6"/>
    <mergeCell ref="G5:G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zoomScale="110" zoomScaleNormal="110" topLeftCell="C1" workbookViewId="0">
      <selection activeCell="A1" sqref="A1:S1"/>
    </sheetView>
  </sheetViews>
  <sheetFormatPr defaultColWidth="8.625" defaultRowHeight="12.75" customHeight="1"/>
  <cols>
    <col min="1" max="1" width="15.875" customWidth="1"/>
    <col min="2" max="2" width="35" customWidth="1"/>
    <col min="3" max="19" width="22" customWidth="1"/>
  </cols>
  <sheetData>
    <row r="1" ht="17.25" customHeight="1" spans="1:1">
      <c r="A1" s="64" t="s">
        <v>52</v>
      </c>
    </row>
    <row r="2" ht="41.25" customHeight="1" spans="1:1">
      <c r="A2" s="41" t="str">
        <f>"2025"&amp;"年部门收入预算表"</f>
        <v>2025年部门收入预算表</v>
      </c>
    </row>
    <row r="3" ht="17.25" customHeight="1" spans="1:19">
      <c r="A3" s="44" t="str">
        <f>"单位名称："&amp;"嵩明县公安局"</f>
        <v>单位名称：嵩明县公安局</v>
      </c>
      <c r="S3" s="46" t="s">
        <v>1</v>
      </c>
    </row>
    <row r="4" ht="21.75" customHeight="1" spans="1:19">
      <c r="A4" s="190" t="s">
        <v>53</v>
      </c>
      <c r="B4" s="191" t="s">
        <v>54</v>
      </c>
      <c r="C4" s="191" t="s">
        <v>55</v>
      </c>
      <c r="D4" s="192" t="s">
        <v>56</v>
      </c>
      <c r="E4" s="192"/>
      <c r="F4" s="192"/>
      <c r="G4" s="192"/>
      <c r="H4" s="192"/>
      <c r="I4" s="135"/>
      <c r="J4" s="192"/>
      <c r="K4" s="192"/>
      <c r="L4" s="192"/>
      <c r="M4" s="192"/>
      <c r="N4" s="198"/>
      <c r="O4" s="192" t="s">
        <v>45</v>
      </c>
      <c r="P4" s="192"/>
      <c r="Q4" s="192"/>
      <c r="R4" s="192"/>
      <c r="S4" s="198"/>
    </row>
    <row r="5" ht="27" customHeight="1" spans="1:19">
      <c r="A5" s="193"/>
      <c r="B5" s="194"/>
      <c r="C5" s="194"/>
      <c r="D5" s="194" t="s">
        <v>57</v>
      </c>
      <c r="E5" s="194" t="s">
        <v>58</v>
      </c>
      <c r="F5" s="194" t="s">
        <v>59</v>
      </c>
      <c r="G5" s="194" t="s">
        <v>60</v>
      </c>
      <c r="H5" s="194" t="s">
        <v>61</v>
      </c>
      <c r="I5" s="199" t="s">
        <v>62</v>
      </c>
      <c r="J5" s="200"/>
      <c r="K5" s="200"/>
      <c r="L5" s="200"/>
      <c r="M5" s="200"/>
      <c r="N5" s="201"/>
      <c r="O5" s="194" t="s">
        <v>57</v>
      </c>
      <c r="P5" s="194" t="s">
        <v>58</v>
      </c>
      <c r="Q5" s="194" t="s">
        <v>59</v>
      </c>
      <c r="R5" s="194" t="s">
        <v>60</v>
      </c>
      <c r="S5" s="194" t="s">
        <v>63</v>
      </c>
    </row>
    <row r="6" ht="30" customHeight="1" spans="1:19">
      <c r="A6" s="195"/>
      <c r="B6" s="102"/>
      <c r="C6" s="114"/>
      <c r="D6" s="114"/>
      <c r="E6" s="114"/>
      <c r="F6" s="114"/>
      <c r="G6" s="114"/>
      <c r="H6" s="114"/>
      <c r="I6" s="70" t="s">
        <v>57</v>
      </c>
      <c r="J6" s="201" t="s">
        <v>64</v>
      </c>
      <c r="K6" s="201" t="s">
        <v>65</v>
      </c>
      <c r="L6" s="201" t="s">
        <v>66</v>
      </c>
      <c r="M6" s="201" t="s">
        <v>67</v>
      </c>
      <c r="N6" s="201" t="s">
        <v>68</v>
      </c>
      <c r="O6" s="202"/>
      <c r="P6" s="202"/>
      <c r="Q6" s="202"/>
      <c r="R6" s="202"/>
      <c r="S6" s="114"/>
    </row>
    <row r="7" ht="15" customHeight="1" spans="1:19">
      <c r="A7" s="196">
        <v>1</v>
      </c>
      <c r="B7" s="196">
        <v>2</v>
      </c>
      <c r="C7" s="196">
        <v>3</v>
      </c>
      <c r="D7" s="196">
        <v>4</v>
      </c>
      <c r="E7" s="196">
        <v>5</v>
      </c>
      <c r="F7" s="196">
        <v>6</v>
      </c>
      <c r="G7" s="196">
        <v>7</v>
      </c>
      <c r="H7" s="196">
        <v>8</v>
      </c>
      <c r="I7" s="70">
        <v>9</v>
      </c>
      <c r="J7" s="196">
        <v>10</v>
      </c>
      <c r="K7" s="196">
        <v>11</v>
      </c>
      <c r="L7" s="196">
        <v>12</v>
      </c>
      <c r="M7" s="196">
        <v>13</v>
      </c>
      <c r="N7" s="196">
        <v>14</v>
      </c>
      <c r="O7" s="196">
        <v>15</v>
      </c>
      <c r="P7" s="196">
        <v>16</v>
      </c>
      <c r="Q7" s="196">
        <v>17</v>
      </c>
      <c r="R7" s="196">
        <v>18</v>
      </c>
      <c r="S7" s="196">
        <v>19</v>
      </c>
    </row>
    <row r="8" ht="18" customHeight="1" spans="1:19">
      <c r="A8" s="20" t="s">
        <v>69</v>
      </c>
      <c r="B8" s="20" t="s">
        <v>70</v>
      </c>
      <c r="C8" s="109">
        <v>171062227.01</v>
      </c>
      <c r="D8" s="78">
        <v>171062227.01</v>
      </c>
      <c r="E8" s="78">
        <v>166845162.01</v>
      </c>
      <c r="F8" s="78">
        <v>4217065</v>
      </c>
      <c r="G8" s="78"/>
      <c r="H8" s="78"/>
      <c r="I8" s="78"/>
      <c r="J8" s="78"/>
      <c r="K8" s="78"/>
      <c r="L8" s="78"/>
      <c r="M8" s="78"/>
      <c r="N8" s="78"/>
      <c r="O8" s="78"/>
      <c r="P8" s="78"/>
      <c r="Q8" s="78"/>
      <c r="R8" s="78"/>
      <c r="S8" s="78"/>
    </row>
    <row r="9" ht="18" customHeight="1" spans="1:19">
      <c r="A9" s="49" t="s">
        <v>55</v>
      </c>
      <c r="B9" s="197"/>
      <c r="C9" s="78">
        <v>171062227.01</v>
      </c>
      <c r="D9" s="78">
        <v>171062227.01</v>
      </c>
      <c r="E9" s="78">
        <v>166845162.01</v>
      </c>
      <c r="F9" s="78">
        <v>4217065</v>
      </c>
      <c r="G9" s="78"/>
      <c r="H9" s="78"/>
      <c r="I9" s="78"/>
      <c r="J9" s="78"/>
      <c r="K9" s="78"/>
      <c r="L9" s="78"/>
      <c r="M9" s="78"/>
      <c r="N9" s="78"/>
      <c r="O9" s="78"/>
      <c r="P9" s="78"/>
      <c r="Q9" s="78"/>
      <c r="R9" s="78"/>
      <c r="S9" s="78"/>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4"/>
  <sheetViews>
    <sheetView showGridLines="0" showZeros="0" topLeftCell="A14" workbookViewId="0">
      <selection activeCell="A1" sqref="A1:O1"/>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ht="17.25" customHeight="1" spans="1:1">
      <c r="A1" s="46" t="s">
        <v>71</v>
      </c>
    </row>
    <row r="2" ht="41.25" customHeight="1" spans="1:1">
      <c r="A2" s="41" t="str">
        <f>"2025"&amp;"年部门支出预算表"</f>
        <v>2025年部门支出预算表</v>
      </c>
    </row>
    <row r="3" ht="17.25" customHeight="1" spans="1:15">
      <c r="A3" s="44" t="str">
        <f>"单位名称："&amp;"嵩明县公安局"</f>
        <v>单位名称：嵩明县公安局</v>
      </c>
      <c r="O3" s="46" t="s">
        <v>1</v>
      </c>
    </row>
    <row r="4" ht="27" customHeight="1" spans="1:15">
      <c r="A4" s="176" t="s">
        <v>72</v>
      </c>
      <c r="B4" s="176" t="s">
        <v>73</v>
      </c>
      <c r="C4" s="176" t="s">
        <v>55</v>
      </c>
      <c r="D4" s="177" t="s">
        <v>58</v>
      </c>
      <c r="E4" s="178"/>
      <c r="F4" s="179"/>
      <c r="G4" s="180" t="s">
        <v>59</v>
      </c>
      <c r="H4" s="180" t="s">
        <v>60</v>
      </c>
      <c r="I4" s="180" t="s">
        <v>74</v>
      </c>
      <c r="J4" s="177" t="s">
        <v>62</v>
      </c>
      <c r="K4" s="178"/>
      <c r="L4" s="178"/>
      <c r="M4" s="178"/>
      <c r="N4" s="187"/>
      <c r="O4" s="188"/>
    </row>
    <row r="5" ht="42" customHeight="1" spans="1:15">
      <c r="A5" s="181"/>
      <c r="B5" s="181"/>
      <c r="C5" s="182"/>
      <c r="D5" s="183" t="s">
        <v>57</v>
      </c>
      <c r="E5" s="183" t="s">
        <v>75</v>
      </c>
      <c r="F5" s="183" t="s">
        <v>76</v>
      </c>
      <c r="G5" s="182"/>
      <c r="H5" s="182"/>
      <c r="I5" s="189"/>
      <c r="J5" s="183" t="s">
        <v>57</v>
      </c>
      <c r="K5" s="170" t="s">
        <v>77</v>
      </c>
      <c r="L5" s="170" t="s">
        <v>78</v>
      </c>
      <c r="M5" s="170" t="s">
        <v>79</v>
      </c>
      <c r="N5" s="170" t="s">
        <v>80</v>
      </c>
      <c r="O5" s="170" t="s">
        <v>81</v>
      </c>
    </row>
    <row r="6" ht="18" customHeight="1" spans="1:15">
      <c r="A6" s="52" t="s">
        <v>82</v>
      </c>
      <c r="B6" s="52" t="s">
        <v>83</v>
      </c>
      <c r="C6" s="52" t="s">
        <v>84</v>
      </c>
      <c r="D6" s="55" t="s">
        <v>85</v>
      </c>
      <c r="E6" s="55" t="s">
        <v>86</v>
      </c>
      <c r="F6" s="55" t="s">
        <v>87</v>
      </c>
      <c r="G6" s="55" t="s">
        <v>88</v>
      </c>
      <c r="H6" s="55" t="s">
        <v>89</v>
      </c>
      <c r="I6" s="55" t="s">
        <v>90</v>
      </c>
      <c r="J6" s="55" t="s">
        <v>91</v>
      </c>
      <c r="K6" s="55" t="s">
        <v>92</v>
      </c>
      <c r="L6" s="55" t="s">
        <v>93</v>
      </c>
      <c r="M6" s="55" t="s">
        <v>94</v>
      </c>
      <c r="N6" s="52" t="s">
        <v>95</v>
      </c>
      <c r="O6" s="55" t="s">
        <v>96</v>
      </c>
    </row>
    <row r="7" ht="21" customHeight="1" spans="1:15">
      <c r="A7" s="56" t="s">
        <v>97</v>
      </c>
      <c r="B7" s="56" t="s">
        <v>98</v>
      </c>
      <c r="C7" s="78">
        <v>144524305.11</v>
      </c>
      <c r="D7" s="78">
        <v>144524305.11</v>
      </c>
      <c r="E7" s="78">
        <v>127664305.11</v>
      </c>
      <c r="F7" s="78">
        <v>16860000</v>
      </c>
      <c r="G7" s="78"/>
      <c r="H7" s="78"/>
      <c r="I7" s="78"/>
      <c r="J7" s="78"/>
      <c r="K7" s="78"/>
      <c r="L7" s="78"/>
      <c r="M7" s="78"/>
      <c r="N7" s="78"/>
      <c r="O7" s="78"/>
    </row>
    <row r="8" ht="21" customHeight="1" spans="1:15">
      <c r="A8" s="184" t="s">
        <v>99</v>
      </c>
      <c r="B8" s="184" t="s">
        <v>100</v>
      </c>
      <c r="C8" s="78">
        <v>144524305.11</v>
      </c>
      <c r="D8" s="78">
        <v>144524305.11</v>
      </c>
      <c r="E8" s="78">
        <v>127664305.11</v>
      </c>
      <c r="F8" s="78">
        <v>16860000</v>
      </c>
      <c r="G8" s="78"/>
      <c r="H8" s="78"/>
      <c r="I8" s="78"/>
      <c r="J8" s="78"/>
      <c r="K8" s="78"/>
      <c r="L8" s="78"/>
      <c r="M8" s="78"/>
      <c r="N8" s="78"/>
      <c r="O8" s="78"/>
    </row>
    <row r="9" ht="21" customHeight="1" spans="1:15">
      <c r="A9" s="185" t="s">
        <v>101</v>
      </c>
      <c r="B9" s="185" t="s">
        <v>102</v>
      </c>
      <c r="C9" s="78">
        <v>144324305.11</v>
      </c>
      <c r="D9" s="78">
        <v>144324305.11</v>
      </c>
      <c r="E9" s="78">
        <v>127664305.11</v>
      </c>
      <c r="F9" s="78">
        <v>16660000</v>
      </c>
      <c r="G9" s="78"/>
      <c r="H9" s="78"/>
      <c r="I9" s="78"/>
      <c r="J9" s="78"/>
      <c r="K9" s="78"/>
      <c r="L9" s="78"/>
      <c r="M9" s="78"/>
      <c r="N9" s="78"/>
      <c r="O9" s="78"/>
    </row>
    <row r="10" ht="21" customHeight="1" spans="1:15">
      <c r="A10" s="185" t="s">
        <v>103</v>
      </c>
      <c r="B10" s="185" t="s">
        <v>104</v>
      </c>
      <c r="C10" s="78">
        <v>200000</v>
      </c>
      <c r="D10" s="78">
        <v>200000</v>
      </c>
      <c r="E10" s="78"/>
      <c r="F10" s="78">
        <v>200000</v>
      </c>
      <c r="G10" s="78"/>
      <c r="H10" s="78"/>
      <c r="I10" s="78"/>
      <c r="J10" s="78"/>
      <c r="K10" s="78"/>
      <c r="L10" s="78"/>
      <c r="M10" s="78"/>
      <c r="N10" s="78"/>
      <c r="O10" s="78"/>
    </row>
    <row r="11" ht="21" customHeight="1" spans="1:15">
      <c r="A11" s="56" t="s">
        <v>105</v>
      </c>
      <c r="B11" s="56" t="s">
        <v>106</v>
      </c>
      <c r="C11" s="78">
        <v>9306908.44</v>
      </c>
      <c r="D11" s="78">
        <v>9306908.44</v>
      </c>
      <c r="E11" s="78">
        <v>9306908.44</v>
      </c>
      <c r="F11" s="78"/>
      <c r="G11" s="78"/>
      <c r="H11" s="78"/>
      <c r="I11" s="78"/>
      <c r="J11" s="78"/>
      <c r="K11" s="78"/>
      <c r="L11" s="78"/>
      <c r="M11" s="78"/>
      <c r="N11" s="78"/>
      <c r="O11" s="78"/>
    </row>
    <row r="12" ht="21" customHeight="1" spans="1:15">
      <c r="A12" s="184" t="s">
        <v>107</v>
      </c>
      <c r="B12" s="184" t="s">
        <v>108</v>
      </c>
      <c r="C12" s="78">
        <v>9198397.49</v>
      </c>
      <c r="D12" s="78">
        <v>9198397.49</v>
      </c>
      <c r="E12" s="78">
        <v>9198397.49</v>
      </c>
      <c r="F12" s="78"/>
      <c r="G12" s="78"/>
      <c r="H12" s="78"/>
      <c r="I12" s="78"/>
      <c r="J12" s="78"/>
      <c r="K12" s="78"/>
      <c r="L12" s="78"/>
      <c r="M12" s="78"/>
      <c r="N12" s="78"/>
      <c r="O12" s="78"/>
    </row>
    <row r="13" ht="21" customHeight="1" spans="1:15">
      <c r="A13" s="185" t="s">
        <v>109</v>
      </c>
      <c r="B13" s="185" t="s">
        <v>110</v>
      </c>
      <c r="C13" s="78">
        <v>1589823</v>
      </c>
      <c r="D13" s="78">
        <v>1589823</v>
      </c>
      <c r="E13" s="78">
        <v>1589823</v>
      </c>
      <c r="F13" s="78"/>
      <c r="G13" s="78"/>
      <c r="H13" s="78"/>
      <c r="I13" s="78"/>
      <c r="J13" s="78"/>
      <c r="K13" s="78"/>
      <c r="L13" s="78"/>
      <c r="M13" s="78"/>
      <c r="N13" s="78"/>
      <c r="O13" s="78"/>
    </row>
    <row r="14" ht="21" customHeight="1" spans="1:15">
      <c r="A14" s="185" t="s">
        <v>111</v>
      </c>
      <c r="B14" s="185" t="s">
        <v>112</v>
      </c>
      <c r="C14" s="78">
        <v>7608574.49</v>
      </c>
      <c r="D14" s="78">
        <v>7608574.49</v>
      </c>
      <c r="E14" s="78">
        <v>7608574.49</v>
      </c>
      <c r="F14" s="78"/>
      <c r="G14" s="78"/>
      <c r="H14" s="78"/>
      <c r="I14" s="78"/>
      <c r="J14" s="78"/>
      <c r="K14" s="78"/>
      <c r="L14" s="78"/>
      <c r="M14" s="78"/>
      <c r="N14" s="78"/>
      <c r="O14" s="78"/>
    </row>
    <row r="15" ht="21" customHeight="1" spans="1:15">
      <c r="A15" s="184" t="s">
        <v>113</v>
      </c>
      <c r="B15" s="184" t="s">
        <v>114</v>
      </c>
      <c r="C15" s="78">
        <v>70989.6</v>
      </c>
      <c r="D15" s="78">
        <v>70989.6</v>
      </c>
      <c r="E15" s="78">
        <v>70989.6</v>
      </c>
      <c r="F15" s="78"/>
      <c r="G15" s="78"/>
      <c r="H15" s="78"/>
      <c r="I15" s="78"/>
      <c r="J15" s="78"/>
      <c r="K15" s="78"/>
      <c r="L15" s="78"/>
      <c r="M15" s="78"/>
      <c r="N15" s="78"/>
      <c r="O15" s="78"/>
    </row>
    <row r="16" ht="21" customHeight="1" spans="1:15">
      <c r="A16" s="185" t="s">
        <v>115</v>
      </c>
      <c r="B16" s="185" t="s">
        <v>116</v>
      </c>
      <c r="C16" s="78">
        <v>70989.6</v>
      </c>
      <c r="D16" s="78">
        <v>70989.6</v>
      </c>
      <c r="E16" s="78">
        <v>70989.6</v>
      </c>
      <c r="F16" s="78"/>
      <c r="G16" s="78"/>
      <c r="H16" s="78"/>
      <c r="I16" s="78"/>
      <c r="J16" s="78"/>
      <c r="K16" s="78"/>
      <c r="L16" s="78"/>
      <c r="M16" s="78"/>
      <c r="N16" s="78"/>
      <c r="O16" s="78"/>
    </row>
    <row r="17" ht="21" customHeight="1" spans="1:15">
      <c r="A17" s="184" t="s">
        <v>117</v>
      </c>
      <c r="B17" s="184" t="s">
        <v>118</v>
      </c>
      <c r="C17" s="78">
        <v>37521.35</v>
      </c>
      <c r="D17" s="78">
        <v>37521.35</v>
      </c>
      <c r="E17" s="78">
        <v>37521.35</v>
      </c>
      <c r="F17" s="78"/>
      <c r="G17" s="78"/>
      <c r="H17" s="78"/>
      <c r="I17" s="78"/>
      <c r="J17" s="78"/>
      <c r="K17" s="78"/>
      <c r="L17" s="78"/>
      <c r="M17" s="78"/>
      <c r="N17" s="78"/>
      <c r="O17" s="78"/>
    </row>
    <row r="18" ht="21" customHeight="1" spans="1:15">
      <c r="A18" s="185" t="s">
        <v>119</v>
      </c>
      <c r="B18" s="185" t="s">
        <v>118</v>
      </c>
      <c r="C18" s="78">
        <v>37521.35</v>
      </c>
      <c r="D18" s="78">
        <v>37521.35</v>
      </c>
      <c r="E18" s="78">
        <v>37521.35</v>
      </c>
      <c r="F18" s="78"/>
      <c r="G18" s="78"/>
      <c r="H18" s="78"/>
      <c r="I18" s="78"/>
      <c r="J18" s="78"/>
      <c r="K18" s="78"/>
      <c r="L18" s="78"/>
      <c r="M18" s="78"/>
      <c r="N18" s="78"/>
      <c r="O18" s="78"/>
    </row>
    <row r="19" ht="21" customHeight="1" spans="1:15">
      <c r="A19" s="56" t="s">
        <v>120</v>
      </c>
      <c r="B19" s="56" t="s">
        <v>121</v>
      </c>
      <c r="C19" s="78">
        <v>6449313.44</v>
      </c>
      <c r="D19" s="78">
        <v>6449313.44</v>
      </c>
      <c r="E19" s="78">
        <v>6449313.44</v>
      </c>
      <c r="F19" s="78"/>
      <c r="G19" s="78"/>
      <c r="H19" s="78"/>
      <c r="I19" s="78"/>
      <c r="J19" s="78"/>
      <c r="K19" s="78"/>
      <c r="L19" s="78"/>
      <c r="M19" s="78"/>
      <c r="N19" s="78"/>
      <c r="O19" s="78"/>
    </row>
    <row r="20" ht="21" customHeight="1" spans="1:15">
      <c r="A20" s="184" t="s">
        <v>122</v>
      </c>
      <c r="B20" s="184" t="s">
        <v>123</v>
      </c>
      <c r="C20" s="78">
        <v>6449313.44</v>
      </c>
      <c r="D20" s="78">
        <v>6449313.44</v>
      </c>
      <c r="E20" s="78">
        <v>6449313.44</v>
      </c>
      <c r="F20" s="78"/>
      <c r="G20" s="78"/>
      <c r="H20" s="78"/>
      <c r="I20" s="78"/>
      <c r="J20" s="78"/>
      <c r="K20" s="78"/>
      <c r="L20" s="78"/>
      <c r="M20" s="78"/>
      <c r="N20" s="78"/>
      <c r="O20" s="78"/>
    </row>
    <row r="21" ht="21" customHeight="1" spans="1:15">
      <c r="A21" s="185" t="s">
        <v>124</v>
      </c>
      <c r="B21" s="185" t="s">
        <v>125</v>
      </c>
      <c r="C21" s="78">
        <v>4007480.14</v>
      </c>
      <c r="D21" s="78">
        <v>4007480.14</v>
      </c>
      <c r="E21" s="78">
        <v>4007480.14</v>
      </c>
      <c r="F21" s="78"/>
      <c r="G21" s="78"/>
      <c r="H21" s="78"/>
      <c r="I21" s="78"/>
      <c r="J21" s="78"/>
      <c r="K21" s="78"/>
      <c r="L21" s="78"/>
      <c r="M21" s="78"/>
      <c r="N21" s="78"/>
      <c r="O21" s="78"/>
    </row>
    <row r="22" ht="21" customHeight="1" spans="1:15">
      <c r="A22" s="185" t="s">
        <v>126</v>
      </c>
      <c r="B22" s="185" t="s">
        <v>127</v>
      </c>
      <c r="C22" s="78">
        <v>2197156.9</v>
      </c>
      <c r="D22" s="78">
        <v>2197156.9</v>
      </c>
      <c r="E22" s="78">
        <v>2197156.9</v>
      </c>
      <c r="F22" s="78"/>
      <c r="G22" s="78"/>
      <c r="H22" s="78"/>
      <c r="I22" s="78"/>
      <c r="J22" s="78"/>
      <c r="K22" s="78"/>
      <c r="L22" s="78"/>
      <c r="M22" s="78"/>
      <c r="N22" s="78"/>
      <c r="O22" s="78"/>
    </row>
    <row r="23" ht="21" customHeight="1" spans="1:15">
      <c r="A23" s="185" t="s">
        <v>128</v>
      </c>
      <c r="B23" s="185" t="s">
        <v>129</v>
      </c>
      <c r="C23" s="78">
        <v>244676.4</v>
      </c>
      <c r="D23" s="78">
        <v>244676.4</v>
      </c>
      <c r="E23" s="78">
        <v>244676.4</v>
      </c>
      <c r="F23" s="78"/>
      <c r="G23" s="78"/>
      <c r="H23" s="78"/>
      <c r="I23" s="78"/>
      <c r="J23" s="78"/>
      <c r="K23" s="78"/>
      <c r="L23" s="78"/>
      <c r="M23" s="78"/>
      <c r="N23" s="78"/>
      <c r="O23" s="78"/>
    </row>
    <row r="24" ht="21" customHeight="1" spans="1:15">
      <c r="A24" s="56" t="s">
        <v>130</v>
      </c>
      <c r="B24" s="56" t="s">
        <v>131</v>
      </c>
      <c r="C24" s="78">
        <v>4217065</v>
      </c>
      <c r="D24" s="78"/>
      <c r="E24" s="78"/>
      <c r="F24" s="78"/>
      <c r="G24" s="78">
        <v>4217065</v>
      </c>
      <c r="H24" s="78"/>
      <c r="I24" s="78"/>
      <c r="J24" s="78"/>
      <c r="K24" s="78"/>
      <c r="L24" s="78"/>
      <c r="M24" s="78"/>
      <c r="N24" s="78"/>
      <c r="O24" s="78"/>
    </row>
    <row r="25" ht="21" customHeight="1" spans="1:15">
      <c r="A25" s="184" t="s">
        <v>132</v>
      </c>
      <c r="B25" s="184" t="s">
        <v>133</v>
      </c>
      <c r="C25" s="78">
        <v>4217065</v>
      </c>
      <c r="D25" s="78"/>
      <c r="E25" s="78"/>
      <c r="F25" s="78"/>
      <c r="G25" s="78">
        <v>4217065</v>
      </c>
      <c r="H25" s="78"/>
      <c r="I25" s="78"/>
      <c r="J25" s="78"/>
      <c r="K25" s="78"/>
      <c r="L25" s="78"/>
      <c r="M25" s="78"/>
      <c r="N25" s="78"/>
      <c r="O25" s="78"/>
    </row>
    <row r="26" ht="21" customHeight="1" spans="1:15">
      <c r="A26" s="185" t="s">
        <v>134</v>
      </c>
      <c r="B26" s="185" t="s">
        <v>135</v>
      </c>
      <c r="C26" s="78">
        <v>1267065</v>
      </c>
      <c r="D26" s="78"/>
      <c r="E26" s="78"/>
      <c r="F26" s="78"/>
      <c r="G26" s="78">
        <v>1267065</v>
      </c>
      <c r="H26" s="78"/>
      <c r="I26" s="78"/>
      <c r="J26" s="78"/>
      <c r="K26" s="78"/>
      <c r="L26" s="78"/>
      <c r="M26" s="78"/>
      <c r="N26" s="78"/>
      <c r="O26" s="78"/>
    </row>
    <row r="27" ht="21" customHeight="1" spans="1:15">
      <c r="A27" s="185" t="s">
        <v>136</v>
      </c>
      <c r="B27" s="185" t="s">
        <v>137</v>
      </c>
      <c r="C27" s="78">
        <v>600000</v>
      </c>
      <c r="D27" s="78"/>
      <c r="E27" s="78"/>
      <c r="F27" s="78"/>
      <c r="G27" s="78">
        <v>600000</v>
      </c>
      <c r="H27" s="78"/>
      <c r="I27" s="78"/>
      <c r="J27" s="78"/>
      <c r="K27" s="78"/>
      <c r="L27" s="78"/>
      <c r="M27" s="78"/>
      <c r="N27" s="78"/>
      <c r="O27" s="78"/>
    </row>
    <row r="28" ht="21" customHeight="1" spans="1:15">
      <c r="A28" s="185" t="s">
        <v>138</v>
      </c>
      <c r="B28" s="185" t="s">
        <v>139</v>
      </c>
      <c r="C28" s="78">
        <v>900000</v>
      </c>
      <c r="D28" s="78"/>
      <c r="E28" s="78"/>
      <c r="F28" s="78"/>
      <c r="G28" s="78">
        <v>900000</v>
      </c>
      <c r="H28" s="78"/>
      <c r="I28" s="78"/>
      <c r="J28" s="78"/>
      <c r="K28" s="78"/>
      <c r="L28" s="78"/>
      <c r="M28" s="78"/>
      <c r="N28" s="78"/>
      <c r="O28" s="78"/>
    </row>
    <row r="29" ht="21" customHeight="1" spans="1:15">
      <c r="A29" s="185" t="s">
        <v>140</v>
      </c>
      <c r="B29" s="185" t="s">
        <v>141</v>
      </c>
      <c r="C29" s="78">
        <v>450000</v>
      </c>
      <c r="D29" s="78"/>
      <c r="E29" s="78"/>
      <c r="F29" s="78"/>
      <c r="G29" s="78">
        <v>450000</v>
      </c>
      <c r="H29" s="78"/>
      <c r="I29" s="78"/>
      <c r="J29" s="78"/>
      <c r="K29" s="78"/>
      <c r="L29" s="78"/>
      <c r="M29" s="78"/>
      <c r="N29" s="78"/>
      <c r="O29" s="78"/>
    </row>
    <row r="30" ht="21" customHeight="1" spans="1:15">
      <c r="A30" s="185" t="s">
        <v>142</v>
      </c>
      <c r="B30" s="185" t="s">
        <v>143</v>
      </c>
      <c r="C30" s="78">
        <v>1000000</v>
      </c>
      <c r="D30" s="78"/>
      <c r="E30" s="78"/>
      <c r="F30" s="78"/>
      <c r="G30" s="78">
        <v>1000000</v>
      </c>
      <c r="H30" s="78"/>
      <c r="I30" s="78"/>
      <c r="J30" s="78"/>
      <c r="K30" s="78"/>
      <c r="L30" s="78"/>
      <c r="M30" s="78"/>
      <c r="N30" s="78"/>
      <c r="O30" s="78"/>
    </row>
    <row r="31" ht="21" customHeight="1" spans="1:15">
      <c r="A31" s="56" t="s">
        <v>144</v>
      </c>
      <c r="B31" s="56" t="s">
        <v>145</v>
      </c>
      <c r="C31" s="78">
        <v>6564635.02</v>
      </c>
      <c r="D31" s="78">
        <v>6564635.02</v>
      </c>
      <c r="E31" s="78">
        <v>6564635.02</v>
      </c>
      <c r="F31" s="78"/>
      <c r="G31" s="78"/>
      <c r="H31" s="78"/>
      <c r="I31" s="78"/>
      <c r="J31" s="78"/>
      <c r="K31" s="78"/>
      <c r="L31" s="78"/>
      <c r="M31" s="78"/>
      <c r="N31" s="78"/>
      <c r="O31" s="78"/>
    </row>
    <row r="32" ht="21" customHeight="1" spans="1:15">
      <c r="A32" s="184" t="s">
        <v>146</v>
      </c>
      <c r="B32" s="184" t="s">
        <v>147</v>
      </c>
      <c r="C32" s="78">
        <v>6564635.02</v>
      </c>
      <c r="D32" s="78">
        <v>6564635.02</v>
      </c>
      <c r="E32" s="78">
        <v>6564635.02</v>
      </c>
      <c r="F32" s="78"/>
      <c r="G32" s="78"/>
      <c r="H32" s="78"/>
      <c r="I32" s="78"/>
      <c r="J32" s="78"/>
      <c r="K32" s="78"/>
      <c r="L32" s="78"/>
      <c r="M32" s="78"/>
      <c r="N32" s="78"/>
      <c r="O32" s="78"/>
    </row>
    <row r="33" ht="21" customHeight="1" spans="1:15">
      <c r="A33" s="185" t="s">
        <v>148</v>
      </c>
      <c r="B33" s="185" t="s">
        <v>149</v>
      </c>
      <c r="C33" s="78">
        <v>6564635.02</v>
      </c>
      <c r="D33" s="78">
        <v>6564635.02</v>
      </c>
      <c r="E33" s="78">
        <v>6564635.02</v>
      </c>
      <c r="F33" s="78"/>
      <c r="G33" s="78"/>
      <c r="H33" s="78"/>
      <c r="I33" s="78"/>
      <c r="J33" s="78"/>
      <c r="K33" s="78"/>
      <c r="L33" s="78"/>
      <c r="M33" s="78"/>
      <c r="N33" s="78"/>
      <c r="O33" s="78"/>
    </row>
    <row r="34" ht="21" customHeight="1" spans="1:15">
      <c r="A34" s="186" t="s">
        <v>55</v>
      </c>
      <c r="B34" s="34"/>
      <c r="C34" s="78">
        <v>171062227.01</v>
      </c>
      <c r="D34" s="78">
        <v>166845162.01</v>
      </c>
      <c r="E34" s="78">
        <v>149985162.01</v>
      </c>
      <c r="F34" s="78">
        <v>16860000</v>
      </c>
      <c r="G34" s="78">
        <v>4217065</v>
      </c>
      <c r="H34" s="78"/>
      <c r="I34" s="78"/>
      <c r="J34" s="78"/>
      <c r="K34" s="78"/>
      <c r="L34" s="78"/>
      <c r="M34" s="78"/>
      <c r="N34" s="78"/>
      <c r="O34" s="78"/>
    </row>
  </sheetData>
  <mergeCells count="12">
    <mergeCell ref="A1:O1"/>
    <mergeCell ref="A2:O2"/>
    <mergeCell ref="A3:B3"/>
    <mergeCell ref="D4:F4"/>
    <mergeCell ref="J4:O4"/>
    <mergeCell ref="A34:B34"/>
    <mergeCell ref="A4:A5"/>
    <mergeCell ref="B4:B5"/>
    <mergeCell ref="C4:C5"/>
    <mergeCell ref="G4:G5"/>
    <mergeCell ref="H4:H5"/>
    <mergeCell ref="I4:I5"/>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opLeftCell="A3" workbookViewId="0">
      <selection activeCell="A1" sqref="A1"/>
    </sheetView>
  </sheetViews>
  <sheetFormatPr defaultColWidth="8.625" defaultRowHeight="12.75" customHeight="1" outlineLevelCol="3"/>
  <cols>
    <col min="1" max="4" width="35.625" customWidth="1"/>
  </cols>
  <sheetData>
    <row r="1" ht="15" customHeight="1" spans="1:4">
      <c r="A1" s="42"/>
      <c r="B1" s="46"/>
      <c r="C1" s="46"/>
      <c r="D1" s="46" t="s">
        <v>150</v>
      </c>
    </row>
    <row r="2" ht="41.25" customHeight="1" spans="1:1">
      <c r="A2" s="41" t="str">
        <f>"2025"&amp;"年部门财政拨款收支预算总表"</f>
        <v>2025年部门财政拨款收支预算总表</v>
      </c>
    </row>
    <row r="3" ht="17.25" customHeight="1" spans="1:4">
      <c r="A3" s="44" t="str">
        <f>"单位名称："&amp;"嵩明县公安局"</f>
        <v>单位名称：嵩明县公安局</v>
      </c>
      <c r="B3" s="169"/>
      <c r="D3" s="46" t="s">
        <v>1</v>
      </c>
    </row>
    <row r="4" ht="17.25" customHeight="1" spans="1:4">
      <c r="A4" s="170" t="s">
        <v>2</v>
      </c>
      <c r="B4" s="171"/>
      <c r="C4" s="170" t="s">
        <v>3</v>
      </c>
      <c r="D4" s="171"/>
    </row>
    <row r="5" ht="18.75" customHeight="1" spans="1:4">
      <c r="A5" s="170" t="s">
        <v>4</v>
      </c>
      <c r="B5" s="170" t="s">
        <v>5</v>
      </c>
      <c r="C5" s="170" t="s">
        <v>6</v>
      </c>
      <c r="D5" s="170" t="s">
        <v>5</v>
      </c>
    </row>
    <row r="6" ht="16.5" customHeight="1" spans="1:4">
      <c r="A6" s="172" t="s">
        <v>151</v>
      </c>
      <c r="B6" s="78">
        <v>171062227.01</v>
      </c>
      <c r="C6" s="172" t="s">
        <v>152</v>
      </c>
      <c r="D6" s="109">
        <v>171062227.01</v>
      </c>
    </row>
    <row r="7" ht="16.5" customHeight="1" spans="1:4">
      <c r="A7" s="172" t="s">
        <v>153</v>
      </c>
      <c r="B7" s="78">
        <v>166845162.01</v>
      </c>
      <c r="C7" s="172" t="s">
        <v>154</v>
      </c>
      <c r="D7" s="109"/>
    </row>
    <row r="8" ht="16.5" customHeight="1" spans="1:4">
      <c r="A8" s="172" t="s">
        <v>155</v>
      </c>
      <c r="B8" s="78">
        <v>4217065</v>
      </c>
      <c r="C8" s="172" t="s">
        <v>156</v>
      </c>
      <c r="D8" s="109"/>
    </row>
    <row r="9" ht="16.5" customHeight="1" spans="1:4">
      <c r="A9" s="172" t="s">
        <v>157</v>
      </c>
      <c r="B9" s="78"/>
      <c r="C9" s="172" t="s">
        <v>158</v>
      </c>
      <c r="D9" s="109"/>
    </row>
    <row r="10" ht="16.5" customHeight="1" spans="1:4">
      <c r="A10" s="172" t="s">
        <v>159</v>
      </c>
      <c r="B10" s="78"/>
      <c r="C10" s="172" t="s">
        <v>160</v>
      </c>
      <c r="D10" s="109">
        <v>144524305.11</v>
      </c>
    </row>
    <row r="11" ht="16.5" customHeight="1" spans="1:4">
      <c r="A11" s="172" t="s">
        <v>153</v>
      </c>
      <c r="B11" s="78"/>
      <c r="C11" s="172" t="s">
        <v>161</v>
      </c>
      <c r="D11" s="109"/>
    </row>
    <row r="12" ht="16.5" customHeight="1" spans="1:4">
      <c r="A12" s="149" t="s">
        <v>155</v>
      </c>
      <c r="B12" s="78"/>
      <c r="C12" s="69" t="s">
        <v>162</v>
      </c>
      <c r="D12" s="109"/>
    </row>
    <row r="13" ht="16.5" customHeight="1" spans="1:4">
      <c r="A13" s="149" t="s">
        <v>157</v>
      </c>
      <c r="B13" s="78"/>
      <c r="C13" s="69" t="s">
        <v>163</v>
      </c>
      <c r="D13" s="109"/>
    </row>
    <row r="14" ht="16.5" customHeight="1" spans="1:4">
      <c r="A14" s="173"/>
      <c r="B14" s="78"/>
      <c r="C14" s="69" t="s">
        <v>164</v>
      </c>
      <c r="D14" s="109">
        <v>9306908.44</v>
      </c>
    </row>
    <row r="15" ht="16.5" customHeight="1" spans="1:4">
      <c r="A15" s="173"/>
      <c r="B15" s="78"/>
      <c r="C15" s="69" t="s">
        <v>165</v>
      </c>
      <c r="D15" s="109">
        <v>6449313.44</v>
      </c>
    </row>
    <row r="16" ht="16.5" customHeight="1" spans="1:4">
      <c r="A16" s="173"/>
      <c r="B16" s="78"/>
      <c r="C16" s="69" t="s">
        <v>166</v>
      </c>
      <c r="D16" s="109"/>
    </row>
    <row r="17" ht="16.5" customHeight="1" spans="1:4">
      <c r="A17" s="173"/>
      <c r="B17" s="78"/>
      <c r="C17" s="69" t="s">
        <v>167</v>
      </c>
      <c r="D17" s="109">
        <v>4217065</v>
      </c>
    </row>
    <row r="18" ht="16.5" customHeight="1" spans="1:4">
      <c r="A18" s="173"/>
      <c r="B18" s="78"/>
      <c r="C18" s="69" t="s">
        <v>168</v>
      </c>
      <c r="D18" s="109"/>
    </row>
    <row r="19" ht="16.5" customHeight="1" spans="1:4">
      <c r="A19" s="173"/>
      <c r="B19" s="78"/>
      <c r="C19" s="69" t="s">
        <v>169</v>
      </c>
      <c r="D19" s="109"/>
    </row>
    <row r="20" ht="16.5" customHeight="1" spans="1:4">
      <c r="A20" s="173"/>
      <c r="B20" s="78"/>
      <c r="C20" s="69" t="s">
        <v>170</v>
      </c>
      <c r="D20" s="109"/>
    </row>
    <row r="21" ht="16.5" customHeight="1" spans="1:4">
      <c r="A21" s="173"/>
      <c r="B21" s="78"/>
      <c r="C21" s="69" t="s">
        <v>171</v>
      </c>
      <c r="D21" s="109"/>
    </row>
    <row r="22" ht="16.5" customHeight="1" spans="1:4">
      <c r="A22" s="173"/>
      <c r="B22" s="78"/>
      <c r="C22" s="69" t="s">
        <v>172</v>
      </c>
      <c r="D22" s="109"/>
    </row>
    <row r="23" ht="16.5" customHeight="1" spans="1:4">
      <c r="A23" s="173"/>
      <c r="B23" s="78"/>
      <c r="C23" s="69" t="s">
        <v>173</v>
      </c>
      <c r="D23" s="109"/>
    </row>
    <row r="24" ht="16.5" customHeight="1" spans="1:4">
      <c r="A24" s="173"/>
      <c r="B24" s="78"/>
      <c r="C24" s="69" t="s">
        <v>174</v>
      </c>
      <c r="D24" s="109"/>
    </row>
    <row r="25" ht="16.5" customHeight="1" spans="1:4">
      <c r="A25" s="173"/>
      <c r="B25" s="78"/>
      <c r="C25" s="69" t="s">
        <v>175</v>
      </c>
      <c r="D25" s="109">
        <v>6564635.02</v>
      </c>
    </row>
    <row r="26" ht="16.5" customHeight="1" spans="1:4">
      <c r="A26" s="173"/>
      <c r="B26" s="78"/>
      <c r="C26" s="69" t="s">
        <v>176</v>
      </c>
      <c r="D26" s="109"/>
    </row>
    <row r="27" ht="16.5" customHeight="1" spans="1:4">
      <c r="A27" s="173"/>
      <c r="B27" s="78"/>
      <c r="C27" s="69" t="s">
        <v>177</v>
      </c>
      <c r="D27" s="109"/>
    </row>
    <row r="28" ht="16.5" customHeight="1" spans="1:4">
      <c r="A28" s="173"/>
      <c r="B28" s="78"/>
      <c r="C28" s="69" t="s">
        <v>178</v>
      </c>
      <c r="D28" s="109"/>
    </row>
    <row r="29" ht="16.5" customHeight="1" spans="1:4">
      <c r="A29" s="173"/>
      <c r="B29" s="78"/>
      <c r="C29" s="69" t="s">
        <v>179</v>
      </c>
      <c r="D29" s="109"/>
    </row>
    <row r="30" ht="16.5" customHeight="1" spans="1:4">
      <c r="A30" s="173"/>
      <c r="B30" s="78"/>
      <c r="C30" s="69" t="s">
        <v>180</v>
      </c>
      <c r="D30" s="109"/>
    </row>
    <row r="31" ht="16.5" customHeight="1" spans="1:4">
      <c r="A31" s="173"/>
      <c r="B31" s="78"/>
      <c r="C31" s="149" t="s">
        <v>181</v>
      </c>
      <c r="D31" s="109"/>
    </row>
    <row r="32" ht="16.5" customHeight="1" spans="1:4">
      <c r="A32" s="173"/>
      <c r="B32" s="78"/>
      <c r="C32" s="149" t="s">
        <v>182</v>
      </c>
      <c r="D32" s="109"/>
    </row>
    <row r="33" ht="16.5" customHeight="1" spans="1:4">
      <c r="A33" s="173"/>
      <c r="B33" s="78"/>
      <c r="C33" s="29" t="s">
        <v>183</v>
      </c>
      <c r="D33" s="109"/>
    </row>
    <row r="34" ht="15" customHeight="1" spans="1:4">
      <c r="A34" s="174" t="s">
        <v>50</v>
      </c>
      <c r="B34" s="175">
        <v>171062227.01</v>
      </c>
      <c r="C34" s="174" t="s">
        <v>51</v>
      </c>
      <c r="D34" s="175">
        <v>171062227.01</v>
      </c>
    </row>
  </sheetData>
  <mergeCells count="4">
    <mergeCell ref="A2:D2"/>
    <mergeCell ref="A3:B3"/>
    <mergeCell ref="A4:B4"/>
    <mergeCell ref="C4:D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tabSelected="1" zoomScale="110" zoomScaleNormal="110" topLeftCell="A3" workbookViewId="0">
      <selection activeCell="B11" sqref="B11"/>
    </sheetView>
  </sheetViews>
  <sheetFormatPr defaultColWidth="9.125" defaultRowHeight="14.25" customHeight="1" outlineLevelCol="6"/>
  <cols>
    <col min="1" max="1" width="20.125" customWidth="1"/>
    <col min="2" max="2" width="44" customWidth="1"/>
    <col min="3" max="7" width="24.125" customWidth="1"/>
  </cols>
  <sheetData>
    <row r="1" customHeight="1" spans="4:7">
      <c r="D1" s="139"/>
      <c r="F1" s="71"/>
      <c r="G1" s="144" t="s">
        <v>184</v>
      </c>
    </row>
    <row r="2" ht="41.25" customHeight="1" spans="1:7">
      <c r="A2" s="125" t="str">
        <f>"2025"&amp;"年一般公共预算支出预算表（按功能科目分类）"</f>
        <v>2025年一般公共预算支出预算表（按功能科目分类）</v>
      </c>
      <c r="B2" s="125"/>
      <c r="C2" s="125"/>
      <c r="D2" s="125"/>
      <c r="E2" s="125"/>
      <c r="F2" s="125"/>
      <c r="G2" s="125"/>
    </row>
    <row r="3" ht="18" customHeight="1" spans="1:7">
      <c r="A3" s="4" t="str">
        <f>"单位名称："&amp;"嵩明县公安局"</f>
        <v>单位名称：嵩明县公安局</v>
      </c>
      <c r="F3" s="122"/>
      <c r="G3" s="144" t="s">
        <v>1</v>
      </c>
    </row>
    <row r="4" ht="20.25" customHeight="1" spans="1:7">
      <c r="A4" s="160" t="s">
        <v>185</v>
      </c>
      <c r="B4" s="161"/>
      <c r="C4" s="126" t="s">
        <v>55</v>
      </c>
      <c r="D4" s="152" t="s">
        <v>75</v>
      </c>
      <c r="E4" s="11"/>
      <c r="F4" s="12"/>
      <c r="G4" s="141" t="s">
        <v>76</v>
      </c>
    </row>
    <row r="5" ht="20.25" customHeight="1" spans="1:7">
      <c r="A5" s="162" t="s">
        <v>72</v>
      </c>
      <c r="B5" s="162" t="s">
        <v>73</v>
      </c>
      <c r="C5" s="18"/>
      <c r="D5" s="131" t="s">
        <v>57</v>
      </c>
      <c r="E5" s="131" t="s">
        <v>186</v>
      </c>
      <c r="F5" s="131" t="s">
        <v>187</v>
      </c>
      <c r="G5" s="143"/>
    </row>
    <row r="6" ht="15" customHeight="1" spans="1:7">
      <c r="A6" s="59" t="s">
        <v>82</v>
      </c>
      <c r="B6" s="59" t="s">
        <v>83</v>
      </c>
      <c r="C6" s="59" t="s">
        <v>84</v>
      </c>
      <c r="D6" s="59" t="s">
        <v>85</v>
      </c>
      <c r="E6" s="59" t="s">
        <v>86</v>
      </c>
      <c r="F6" s="59" t="s">
        <v>87</v>
      </c>
      <c r="G6" s="59" t="s">
        <v>88</v>
      </c>
    </row>
    <row r="7" ht="18" customHeight="1" spans="1:7">
      <c r="A7" s="29" t="s">
        <v>97</v>
      </c>
      <c r="B7" s="29" t="s">
        <v>98</v>
      </c>
      <c r="C7" s="78">
        <v>144524305.11</v>
      </c>
      <c r="D7" s="78">
        <v>127664305.11</v>
      </c>
      <c r="E7" s="78">
        <v>106881073.11</v>
      </c>
      <c r="F7" s="78">
        <v>20783232</v>
      </c>
      <c r="G7" s="78">
        <v>16860000</v>
      </c>
    </row>
    <row r="8" ht="18" customHeight="1" spans="1:7">
      <c r="A8" s="138" t="s">
        <v>99</v>
      </c>
      <c r="B8" s="138" t="s">
        <v>100</v>
      </c>
      <c r="C8" s="78">
        <v>144524305.11</v>
      </c>
      <c r="D8" s="78">
        <v>127664305.11</v>
      </c>
      <c r="E8" s="78">
        <v>106881073.11</v>
      </c>
      <c r="F8" s="78">
        <v>20783232</v>
      </c>
      <c r="G8" s="78">
        <v>16860000</v>
      </c>
    </row>
    <row r="9" ht="18" customHeight="1" spans="1:7">
      <c r="A9" s="163">
        <v>2040201</v>
      </c>
      <c r="B9" s="164" t="s">
        <v>102</v>
      </c>
      <c r="C9" s="78">
        <v>144324305.11</v>
      </c>
      <c r="D9" s="78">
        <v>127664305.11</v>
      </c>
      <c r="E9" s="78">
        <v>106881073.11</v>
      </c>
      <c r="F9" s="78">
        <v>20783232</v>
      </c>
      <c r="G9" s="78">
        <v>16660000</v>
      </c>
    </row>
    <row r="10" ht="18" customHeight="1" spans="1:7">
      <c r="A10" s="163" t="s">
        <v>103</v>
      </c>
      <c r="B10" s="164" t="s">
        <v>104</v>
      </c>
      <c r="C10" s="78">
        <v>200000</v>
      </c>
      <c r="D10" s="78"/>
      <c r="E10" s="78"/>
      <c r="F10" s="78"/>
      <c r="G10" s="78">
        <v>200000</v>
      </c>
    </row>
    <row r="11" ht="18" customHeight="1" spans="1:7">
      <c r="A11" s="29" t="s">
        <v>105</v>
      </c>
      <c r="B11" s="165" t="s">
        <v>106</v>
      </c>
      <c r="C11" s="78">
        <v>9306908.44</v>
      </c>
      <c r="D11" s="78">
        <v>9306908.44</v>
      </c>
      <c r="E11" s="78">
        <v>9207908.44</v>
      </c>
      <c r="F11" s="78">
        <v>99000</v>
      </c>
      <c r="G11" s="78"/>
    </row>
    <row r="12" ht="18" customHeight="1" spans="1:7">
      <c r="A12" s="138" t="s">
        <v>107</v>
      </c>
      <c r="B12" s="166" t="s">
        <v>108</v>
      </c>
      <c r="C12" s="78">
        <v>9198397.49</v>
      </c>
      <c r="D12" s="78">
        <v>9198397.49</v>
      </c>
      <c r="E12" s="78">
        <v>9099397.49</v>
      </c>
      <c r="F12" s="78">
        <v>99000</v>
      </c>
      <c r="G12" s="78"/>
    </row>
    <row r="13" ht="18" customHeight="1" spans="1:7">
      <c r="A13" s="163" t="s">
        <v>109</v>
      </c>
      <c r="B13" s="164" t="s">
        <v>110</v>
      </c>
      <c r="C13" s="78">
        <v>1589823</v>
      </c>
      <c r="D13" s="78">
        <v>1589823</v>
      </c>
      <c r="E13" s="78">
        <v>1490823</v>
      </c>
      <c r="F13" s="78">
        <v>99000</v>
      </c>
      <c r="G13" s="78"/>
    </row>
    <row r="14" ht="18" customHeight="1" spans="1:7">
      <c r="A14" s="163" t="s">
        <v>111</v>
      </c>
      <c r="B14" s="164" t="s">
        <v>112</v>
      </c>
      <c r="C14" s="78">
        <v>7608574.49</v>
      </c>
      <c r="D14" s="78">
        <v>7608574.49</v>
      </c>
      <c r="E14" s="78">
        <v>7608574.49</v>
      </c>
      <c r="F14" s="78"/>
      <c r="G14" s="78"/>
    </row>
    <row r="15" ht="18" customHeight="1" spans="1:7">
      <c r="A15" s="138" t="s">
        <v>113</v>
      </c>
      <c r="B15" s="166" t="s">
        <v>114</v>
      </c>
      <c r="C15" s="78">
        <v>70989.6</v>
      </c>
      <c r="D15" s="78">
        <v>70989.6</v>
      </c>
      <c r="E15" s="78">
        <v>70989.6</v>
      </c>
      <c r="F15" s="78"/>
      <c r="G15" s="78"/>
    </row>
    <row r="16" ht="18" customHeight="1" spans="1:7">
      <c r="A16" s="163" t="s">
        <v>115</v>
      </c>
      <c r="B16" s="164" t="s">
        <v>116</v>
      </c>
      <c r="C16" s="78">
        <v>70989.6</v>
      </c>
      <c r="D16" s="78">
        <v>70989.6</v>
      </c>
      <c r="E16" s="78">
        <v>70989.6</v>
      </c>
      <c r="F16" s="78"/>
      <c r="G16" s="78"/>
    </row>
    <row r="17" ht="18" customHeight="1" spans="1:7">
      <c r="A17" s="138" t="s">
        <v>117</v>
      </c>
      <c r="B17" s="167" t="s">
        <v>118</v>
      </c>
      <c r="C17" s="78">
        <v>37521.35</v>
      </c>
      <c r="D17" s="78">
        <v>37521.35</v>
      </c>
      <c r="E17" s="78">
        <v>37521.35</v>
      </c>
      <c r="F17" s="78"/>
      <c r="G17" s="78"/>
    </row>
    <row r="18" ht="18" customHeight="1" spans="1:7">
      <c r="A18" s="163" t="s">
        <v>119</v>
      </c>
      <c r="B18" s="164" t="s">
        <v>118</v>
      </c>
      <c r="C18" s="78">
        <v>37521.35</v>
      </c>
      <c r="D18" s="78">
        <v>37521.35</v>
      </c>
      <c r="E18" s="78">
        <v>37521.35</v>
      </c>
      <c r="F18" s="78"/>
      <c r="G18" s="78"/>
    </row>
    <row r="19" ht="18" customHeight="1" spans="1:7">
      <c r="A19" s="29" t="s">
        <v>120</v>
      </c>
      <c r="B19" s="165" t="s">
        <v>121</v>
      </c>
      <c r="C19" s="78">
        <v>6449313.44</v>
      </c>
      <c r="D19" s="78">
        <v>6449313.44</v>
      </c>
      <c r="E19" s="78">
        <v>6449313.44</v>
      </c>
      <c r="F19" s="78"/>
      <c r="G19" s="78"/>
    </row>
    <row r="20" ht="18" customHeight="1" spans="1:7">
      <c r="A20" s="138" t="s">
        <v>122</v>
      </c>
      <c r="B20" s="166" t="s">
        <v>123</v>
      </c>
      <c r="C20" s="78">
        <v>6449313.44</v>
      </c>
      <c r="D20" s="78">
        <v>6449313.44</v>
      </c>
      <c r="E20" s="78">
        <v>6449313.44</v>
      </c>
      <c r="F20" s="78"/>
      <c r="G20" s="78"/>
    </row>
    <row r="21" ht="18" customHeight="1" spans="1:7">
      <c r="A21" s="163" t="s">
        <v>124</v>
      </c>
      <c r="B21" s="164" t="s">
        <v>125</v>
      </c>
      <c r="C21" s="78">
        <v>4007480.14</v>
      </c>
      <c r="D21" s="78">
        <v>4007480.14</v>
      </c>
      <c r="E21" s="78">
        <v>4007480.14</v>
      </c>
      <c r="F21" s="78"/>
      <c r="G21" s="78"/>
    </row>
    <row r="22" ht="18" customHeight="1" spans="1:7">
      <c r="A22" s="163" t="s">
        <v>126</v>
      </c>
      <c r="B22" s="164" t="s">
        <v>127</v>
      </c>
      <c r="C22" s="78">
        <v>2197156.9</v>
      </c>
      <c r="D22" s="78">
        <v>2197156.9</v>
      </c>
      <c r="E22" s="78">
        <v>2197156.9</v>
      </c>
      <c r="F22" s="78"/>
      <c r="G22" s="78"/>
    </row>
    <row r="23" ht="18" customHeight="1" spans="1:7">
      <c r="A23" s="163" t="s">
        <v>128</v>
      </c>
      <c r="B23" s="164" t="s">
        <v>129</v>
      </c>
      <c r="C23" s="78">
        <v>244676.4</v>
      </c>
      <c r="D23" s="78">
        <v>244676.4</v>
      </c>
      <c r="E23" s="78">
        <v>244676.4</v>
      </c>
      <c r="F23" s="78"/>
      <c r="G23" s="78"/>
    </row>
    <row r="24" ht="18" customHeight="1" spans="1:7">
      <c r="A24" s="29" t="s">
        <v>144</v>
      </c>
      <c r="B24" s="29" t="s">
        <v>145</v>
      </c>
      <c r="C24" s="78">
        <v>6564635.02</v>
      </c>
      <c r="D24" s="78">
        <v>6564635.02</v>
      </c>
      <c r="E24" s="78">
        <v>6564635.02</v>
      </c>
      <c r="F24" s="78"/>
      <c r="G24" s="78"/>
    </row>
    <row r="25" ht="18" customHeight="1" spans="1:7">
      <c r="A25" s="138" t="s">
        <v>146</v>
      </c>
      <c r="B25" s="138" t="s">
        <v>147</v>
      </c>
      <c r="C25" s="78">
        <v>6564635.02</v>
      </c>
      <c r="D25" s="78">
        <v>6564635.02</v>
      </c>
      <c r="E25" s="78">
        <v>6564635.02</v>
      </c>
      <c r="F25" s="78"/>
      <c r="G25" s="78"/>
    </row>
    <row r="26" ht="18" customHeight="1" spans="1:7">
      <c r="A26" s="163" t="s">
        <v>148</v>
      </c>
      <c r="B26" s="163" t="s">
        <v>149</v>
      </c>
      <c r="C26" s="78">
        <v>6564635.02</v>
      </c>
      <c r="D26" s="78">
        <v>6564635.02</v>
      </c>
      <c r="E26" s="78">
        <v>6564635.02</v>
      </c>
      <c r="F26" s="78"/>
      <c r="G26" s="78"/>
    </row>
    <row r="27" ht="18" customHeight="1" spans="1:7">
      <c r="A27" s="77" t="s">
        <v>188</v>
      </c>
      <c r="B27" s="168" t="s">
        <v>188</v>
      </c>
      <c r="C27" s="78">
        <v>166845162.01</v>
      </c>
      <c r="D27" s="78">
        <v>149985162.01</v>
      </c>
      <c r="E27" s="78">
        <v>129102930.01</v>
      </c>
      <c r="F27" s="78">
        <v>20882232</v>
      </c>
      <c r="G27" s="78">
        <v>16860000</v>
      </c>
    </row>
  </sheetData>
  <mergeCells count="6">
    <mergeCell ref="A2:G2"/>
    <mergeCell ref="A4:B4"/>
    <mergeCell ref="D4:F4"/>
    <mergeCell ref="A27:B27"/>
    <mergeCell ref="C4:C5"/>
    <mergeCell ref="G4:G5"/>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10.375" defaultRowHeight="14.25" customHeight="1" outlineLevelRow="6" outlineLevelCol="5"/>
  <cols>
    <col min="1" max="6" width="28.125" customWidth="1"/>
  </cols>
  <sheetData>
    <row r="1" customHeight="1" spans="1:6">
      <c r="A1" s="43"/>
      <c r="B1" s="43"/>
      <c r="C1" s="43"/>
      <c r="D1" s="43"/>
      <c r="E1" s="42"/>
      <c r="F1" s="156" t="s">
        <v>189</v>
      </c>
    </row>
    <row r="2" ht="41.25" customHeight="1" spans="1:6">
      <c r="A2" s="157" t="str">
        <f>"2025"&amp;"年一般公共预算“三公”经费支出预算表"</f>
        <v>2025年一般公共预算“三公”经费支出预算表</v>
      </c>
      <c r="B2" s="43"/>
      <c r="C2" s="43"/>
      <c r="D2" s="43"/>
      <c r="E2" s="42"/>
      <c r="F2" s="43"/>
    </row>
    <row r="3" customHeight="1" spans="1:6">
      <c r="A3" s="110" t="str">
        <f>"单位名称："&amp;"嵩明县公安局"</f>
        <v>单位名称：嵩明县公安局</v>
      </c>
      <c r="B3" s="158"/>
      <c r="D3" s="43"/>
      <c r="E3" s="42"/>
      <c r="F3" s="64" t="s">
        <v>1</v>
      </c>
    </row>
    <row r="4" ht="27" customHeight="1" spans="1:6">
      <c r="A4" s="47" t="s">
        <v>190</v>
      </c>
      <c r="B4" s="47" t="s">
        <v>191</v>
      </c>
      <c r="C4" s="49" t="s">
        <v>192</v>
      </c>
      <c r="D4" s="47"/>
      <c r="E4" s="48"/>
      <c r="F4" s="47" t="s">
        <v>193</v>
      </c>
    </row>
    <row r="5" ht="28.5" customHeight="1" spans="1:6">
      <c r="A5" s="159"/>
      <c r="B5" s="51"/>
      <c r="C5" s="48" t="s">
        <v>57</v>
      </c>
      <c r="D5" s="48" t="s">
        <v>194</v>
      </c>
      <c r="E5" s="48" t="s">
        <v>195</v>
      </c>
      <c r="F5" s="50"/>
    </row>
    <row r="6" ht="17.25" customHeight="1" spans="1:6">
      <c r="A6" s="55" t="s">
        <v>82</v>
      </c>
      <c r="B6" s="55" t="s">
        <v>83</v>
      </c>
      <c r="C6" s="55" t="s">
        <v>84</v>
      </c>
      <c r="D6" s="55" t="s">
        <v>85</v>
      </c>
      <c r="E6" s="55" t="s">
        <v>86</v>
      </c>
      <c r="F6" s="55" t="s">
        <v>87</v>
      </c>
    </row>
    <row r="7" ht="17.25" customHeight="1" spans="1:6">
      <c r="A7" s="78">
        <v>1500000</v>
      </c>
      <c r="B7" s="78"/>
      <c r="C7" s="78">
        <v>1500000</v>
      </c>
      <c r="D7" s="78"/>
      <c r="E7" s="78">
        <v>1500000</v>
      </c>
      <c r="F7" s="78"/>
    </row>
  </sheetData>
  <mergeCells count="6">
    <mergeCell ref="A2:F2"/>
    <mergeCell ref="A3:B3"/>
    <mergeCell ref="C4:E4"/>
    <mergeCell ref="A4:A5"/>
    <mergeCell ref="B4:B5"/>
    <mergeCell ref="F4:F5"/>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59"/>
  <sheetViews>
    <sheetView showZeros="0" topLeftCell="A32" workbookViewId="0">
      <selection activeCell="A1" sqref="A1"/>
    </sheetView>
  </sheetViews>
  <sheetFormatPr defaultColWidth="9.125" defaultRowHeight="14.25" customHeight="1"/>
  <cols>
    <col min="1" max="2" width="32.875" customWidth="1"/>
    <col min="3" max="3" width="20.75" customWidth="1"/>
    <col min="4" max="4" width="31.25" customWidth="1"/>
    <col min="5" max="5" width="10.125" customWidth="1"/>
    <col min="6" max="6" width="29.875" customWidth="1"/>
    <col min="7" max="7" width="10.25" customWidth="1"/>
    <col min="8" max="8" width="24.75" customWidth="1"/>
    <col min="9" max="24" width="18.75" customWidth="1"/>
  </cols>
  <sheetData>
    <row r="1" ht="13.5" customHeight="1" spans="2:24">
      <c r="B1" s="139"/>
      <c r="C1" s="145"/>
      <c r="E1" s="146"/>
      <c r="F1" s="146"/>
      <c r="G1" s="146"/>
      <c r="H1" s="146"/>
      <c r="I1" s="80"/>
      <c r="J1" s="80"/>
      <c r="K1" s="80"/>
      <c r="L1" s="80"/>
      <c r="M1" s="80"/>
      <c r="N1" s="80"/>
      <c r="R1" s="80"/>
      <c r="V1" s="145"/>
      <c r="X1" s="2" t="s">
        <v>196</v>
      </c>
    </row>
    <row r="2" ht="45.75" customHeight="1" spans="1:24">
      <c r="A2" s="66" t="str">
        <f>"2025"&amp;"年部门基本支出预算表"</f>
        <v>2025年部门基本支出预算表</v>
      </c>
      <c r="B2" s="3"/>
      <c r="C2" s="66"/>
      <c r="D2" s="66"/>
      <c r="E2" s="66"/>
      <c r="F2" s="66"/>
      <c r="G2" s="66"/>
      <c r="H2" s="66"/>
      <c r="I2" s="66"/>
      <c r="J2" s="66"/>
      <c r="K2" s="66"/>
      <c r="L2" s="66"/>
      <c r="M2" s="66"/>
      <c r="N2" s="66"/>
      <c r="O2" s="3"/>
      <c r="P2" s="3"/>
      <c r="Q2" s="3"/>
      <c r="R2" s="66"/>
      <c r="S2" s="66"/>
      <c r="T2" s="66"/>
      <c r="U2" s="66"/>
      <c r="V2" s="66"/>
      <c r="W2" s="66"/>
      <c r="X2" s="66"/>
    </row>
    <row r="3" ht="18.75" customHeight="1" spans="1:24">
      <c r="A3" s="4" t="str">
        <f>"单位名称："&amp;"嵩明县公安局"</f>
        <v>单位名称：嵩明县公安局</v>
      </c>
      <c r="B3" s="5"/>
      <c r="C3" s="147"/>
      <c r="D3" s="147"/>
      <c r="E3" s="147"/>
      <c r="F3" s="147"/>
      <c r="G3" s="147"/>
      <c r="H3" s="147"/>
      <c r="I3" s="82"/>
      <c r="J3" s="82"/>
      <c r="K3" s="82"/>
      <c r="L3" s="82"/>
      <c r="M3" s="82"/>
      <c r="N3" s="82"/>
      <c r="O3" s="6"/>
      <c r="P3" s="6"/>
      <c r="Q3" s="6"/>
      <c r="R3" s="82"/>
      <c r="V3" s="145"/>
      <c r="X3" s="2" t="s">
        <v>1</v>
      </c>
    </row>
    <row r="4" ht="18" customHeight="1" spans="1:24">
      <c r="A4" s="8" t="s">
        <v>197</v>
      </c>
      <c r="B4" s="8" t="s">
        <v>198</v>
      </c>
      <c r="C4" s="8" t="s">
        <v>199</v>
      </c>
      <c r="D4" s="8" t="s">
        <v>200</v>
      </c>
      <c r="E4" s="8" t="s">
        <v>201</v>
      </c>
      <c r="F4" s="8" t="s">
        <v>202</v>
      </c>
      <c r="G4" s="8" t="s">
        <v>203</v>
      </c>
      <c r="H4" s="8" t="s">
        <v>204</v>
      </c>
      <c r="I4" s="152" t="s">
        <v>205</v>
      </c>
      <c r="J4" s="105" t="s">
        <v>205</v>
      </c>
      <c r="K4" s="105"/>
      <c r="L4" s="105"/>
      <c r="M4" s="105"/>
      <c r="N4" s="105"/>
      <c r="O4" s="11"/>
      <c r="P4" s="11"/>
      <c r="Q4" s="11"/>
      <c r="R4" s="98" t="s">
        <v>61</v>
      </c>
      <c r="S4" s="105" t="s">
        <v>62</v>
      </c>
      <c r="T4" s="105"/>
      <c r="U4" s="105"/>
      <c r="V4" s="105"/>
      <c r="W4" s="105"/>
      <c r="X4" s="106"/>
    </row>
    <row r="5" ht="18" customHeight="1" spans="1:24">
      <c r="A5" s="13"/>
      <c r="B5" s="28"/>
      <c r="C5" s="128"/>
      <c r="D5" s="13"/>
      <c r="E5" s="13"/>
      <c r="F5" s="13"/>
      <c r="G5" s="13"/>
      <c r="H5" s="13"/>
      <c r="I5" s="126" t="s">
        <v>206</v>
      </c>
      <c r="J5" s="152" t="s">
        <v>58</v>
      </c>
      <c r="K5" s="105"/>
      <c r="L5" s="105"/>
      <c r="M5" s="105"/>
      <c r="N5" s="106"/>
      <c r="O5" s="10" t="s">
        <v>207</v>
      </c>
      <c r="P5" s="11"/>
      <c r="Q5" s="12"/>
      <c r="R5" s="8" t="s">
        <v>61</v>
      </c>
      <c r="S5" s="152" t="s">
        <v>62</v>
      </c>
      <c r="T5" s="98" t="s">
        <v>64</v>
      </c>
      <c r="U5" s="105" t="s">
        <v>62</v>
      </c>
      <c r="V5" s="98" t="s">
        <v>66</v>
      </c>
      <c r="W5" s="98" t="s">
        <v>67</v>
      </c>
      <c r="X5" s="155" t="s">
        <v>68</v>
      </c>
    </row>
    <row r="6" ht="19.5" customHeight="1" spans="1:24">
      <c r="A6" s="28"/>
      <c r="B6" s="28"/>
      <c r="C6" s="28"/>
      <c r="D6" s="28"/>
      <c r="E6" s="28"/>
      <c r="F6" s="28"/>
      <c r="G6" s="28"/>
      <c r="H6" s="28"/>
      <c r="I6" s="28"/>
      <c r="J6" s="153" t="s">
        <v>208</v>
      </c>
      <c r="K6" s="8" t="s">
        <v>209</v>
      </c>
      <c r="L6" s="8" t="s">
        <v>210</v>
      </c>
      <c r="M6" s="8" t="s">
        <v>211</v>
      </c>
      <c r="N6" s="8" t="s">
        <v>212</v>
      </c>
      <c r="O6" s="8" t="s">
        <v>58</v>
      </c>
      <c r="P6" s="8" t="s">
        <v>59</v>
      </c>
      <c r="Q6" s="8" t="s">
        <v>60</v>
      </c>
      <c r="R6" s="28"/>
      <c r="S6" s="8" t="s">
        <v>57</v>
      </c>
      <c r="T6" s="8" t="s">
        <v>64</v>
      </c>
      <c r="U6" s="8" t="s">
        <v>213</v>
      </c>
      <c r="V6" s="8" t="s">
        <v>66</v>
      </c>
      <c r="W6" s="8" t="s">
        <v>67</v>
      </c>
      <c r="X6" s="8" t="s">
        <v>68</v>
      </c>
    </row>
    <row r="7" ht="37.5" customHeight="1" spans="1:24">
      <c r="A7" s="148"/>
      <c r="B7" s="18"/>
      <c r="C7" s="148"/>
      <c r="D7" s="148"/>
      <c r="E7" s="148"/>
      <c r="F7" s="148"/>
      <c r="G7" s="148"/>
      <c r="H7" s="148"/>
      <c r="I7" s="148"/>
      <c r="J7" s="154" t="s">
        <v>57</v>
      </c>
      <c r="K7" s="16" t="s">
        <v>214</v>
      </c>
      <c r="L7" s="16" t="s">
        <v>210</v>
      </c>
      <c r="M7" s="16" t="s">
        <v>211</v>
      </c>
      <c r="N7" s="16" t="s">
        <v>212</v>
      </c>
      <c r="O7" s="16" t="s">
        <v>210</v>
      </c>
      <c r="P7" s="16" t="s">
        <v>211</v>
      </c>
      <c r="Q7" s="16" t="s">
        <v>212</v>
      </c>
      <c r="R7" s="16" t="s">
        <v>61</v>
      </c>
      <c r="S7" s="16" t="s">
        <v>57</v>
      </c>
      <c r="T7" s="16" t="s">
        <v>64</v>
      </c>
      <c r="U7" s="16" t="s">
        <v>213</v>
      </c>
      <c r="V7" s="16" t="s">
        <v>66</v>
      </c>
      <c r="W7" s="16" t="s">
        <v>67</v>
      </c>
      <c r="X7" s="16" t="s">
        <v>68</v>
      </c>
    </row>
    <row r="8" customHeight="1" spans="1:24">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36">
        <v>19</v>
      </c>
      <c r="T8" s="36">
        <v>20</v>
      </c>
      <c r="U8" s="36">
        <v>21</v>
      </c>
      <c r="V8" s="36">
        <v>22</v>
      </c>
      <c r="W8" s="36">
        <v>23</v>
      </c>
      <c r="X8" s="36">
        <v>24</v>
      </c>
    </row>
    <row r="9" ht="20.25" customHeight="1" spans="1:24">
      <c r="A9" s="149" t="s">
        <v>70</v>
      </c>
      <c r="B9" s="149" t="s">
        <v>70</v>
      </c>
      <c r="C9" s="149" t="s">
        <v>215</v>
      </c>
      <c r="D9" s="149" t="s">
        <v>216</v>
      </c>
      <c r="E9" s="149" t="s">
        <v>101</v>
      </c>
      <c r="F9" s="149" t="s">
        <v>102</v>
      </c>
      <c r="G9" s="149" t="s">
        <v>217</v>
      </c>
      <c r="H9" s="149" t="s">
        <v>218</v>
      </c>
      <c r="I9" s="78">
        <v>14581032</v>
      </c>
      <c r="J9" s="78">
        <v>14581032</v>
      </c>
      <c r="K9" s="78"/>
      <c r="L9" s="78"/>
      <c r="M9" s="109">
        <v>14581032</v>
      </c>
      <c r="N9" s="78"/>
      <c r="O9" s="78"/>
      <c r="P9" s="78"/>
      <c r="Q9" s="78"/>
      <c r="R9" s="78"/>
      <c r="S9" s="78"/>
      <c r="T9" s="78"/>
      <c r="U9" s="78"/>
      <c r="V9" s="78"/>
      <c r="W9" s="78"/>
      <c r="X9" s="78"/>
    </row>
    <row r="10" ht="20.25" customHeight="1" spans="1:24">
      <c r="A10" s="149" t="s">
        <v>70</v>
      </c>
      <c r="B10" s="149" t="s">
        <v>70</v>
      </c>
      <c r="C10" s="149" t="s">
        <v>215</v>
      </c>
      <c r="D10" s="149" t="s">
        <v>216</v>
      </c>
      <c r="E10" s="149" t="s">
        <v>101</v>
      </c>
      <c r="F10" s="149" t="s">
        <v>102</v>
      </c>
      <c r="G10" s="149" t="s">
        <v>219</v>
      </c>
      <c r="H10" s="149" t="s">
        <v>220</v>
      </c>
      <c r="I10" s="78">
        <v>6023519.86</v>
      </c>
      <c r="J10" s="78">
        <v>6023519.86</v>
      </c>
      <c r="K10" s="23"/>
      <c r="L10" s="23"/>
      <c r="M10" s="109">
        <v>6023519.86</v>
      </c>
      <c r="N10" s="23"/>
      <c r="O10" s="78"/>
      <c r="P10" s="78"/>
      <c r="Q10" s="78"/>
      <c r="R10" s="78"/>
      <c r="S10" s="78"/>
      <c r="T10" s="78"/>
      <c r="U10" s="78"/>
      <c r="V10" s="78"/>
      <c r="W10" s="78"/>
      <c r="X10" s="78"/>
    </row>
    <row r="11" ht="20.25" customHeight="1" spans="1:24">
      <c r="A11" s="149" t="s">
        <v>70</v>
      </c>
      <c r="B11" s="149" t="s">
        <v>70</v>
      </c>
      <c r="C11" s="149" t="s">
        <v>215</v>
      </c>
      <c r="D11" s="149" t="s">
        <v>216</v>
      </c>
      <c r="E11" s="149" t="s">
        <v>101</v>
      </c>
      <c r="F11" s="149" t="s">
        <v>102</v>
      </c>
      <c r="G11" s="149" t="s">
        <v>219</v>
      </c>
      <c r="H11" s="149" t="s">
        <v>220</v>
      </c>
      <c r="I11" s="78">
        <v>27275868</v>
      </c>
      <c r="J11" s="78">
        <v>27275868</v>
      </c>
      <c r="K11" s="23"/>
      <c r="L11" s="23"/>
      <c r="M11" s="109">
        <v>27275868</v>
      </c>
      <c r="N11" s="23"/>
      <c r="O11" s="78"/>
      <c r="P11" s="78"/>
      <c r="Q11" s="78"/>
      <c r="R11" s="78"/>
      <c r="S11" s="78"/>
      <c r="T11" s="78"/>
      <c r="U11" s="78"/>
      <c r="V11" s="78"/>
      <c r="W11" s="78"/>
      <c r="X11" s="78"/>
    </row>
    <row r="12" ht="20.25" customHeight="1" spans="1:24">
      <c r="A12" s="149" t="s">
        <v>70</v>
      </c>
      <c r="B12" s="149" t="s">
        <v>70</v>
      </c>
      <c r="C12" s="149" t="s">
        <v>215</v>
      </c>
      <c r="D12" s="149" t="s">
        <v>216</v>
      </c>
      <c r="E12" s="149" t="s">
        <v>101</v>
      </c>
      <c r="F12" s="149" t="s">
        <v>102</v>
      </c>
      <c r="G12" s="149" t="s">
        <v>221</v>
      </c>
      <c r="H12" s="149" t="s">
        <v>222</v>
      </c>
      <c r="I12" s="78">
        <v>1215086</v>
      </c>
      <c r="J12" s="78">
        <v>1215086</v>
      </c>
      <c r="K12" s="23"/>
      <c r="L12" s="23"/>
      <c r="M12" s="109">
        <v>1215086</v>
      </c>
      <c r="N12" s="23"/>
      <c r="O12" s="78"/>
      <c r="P12" s="78"/>
      <c r="Q12" s="78"/>
      <c r="R12" s="78"/>
      <c r="S12" s="78"/>
      <c r="T12" s="78"/>
      <c r="U12" s="78"/>
      <c r="V12" s="78"/>
      <c r="W12" s="78"/>
      <c r="X12" s="78"/>
    </row>
    <row r="13" ht="20.25" customHeight="1" spans="1:24">
      <c r="A13" s="149" t="s">
        <v>70</v>
      </c>
      <c r="B13" s="149" t="s">
        <v>70</v>
      </c>
      <c r="C13" s="149" t="s">
        <v>215</v>
      </c>
      <c r="D13" s="149" t="s">
        <v>216</v>
      </c>
      <c r="E13" s="149" t="s">
        <v>101</v>
      </c>
      <c r="F13" s="149" t="s">
        <v>102</v>
      </c>
      <c r="G13" s="149" t="s">
        <v>221</v>
      </c>
      <c r="H13" s="149" t="s">
        <v>222</v>
      </c>
      <c r="I13" s="78">
        <v>47592.09</v>
      </c>
      <c r="J13" s="78">
        <v>47592.09</v>
      </c>
      <c r="K13" s="23"/>
      <c r="L13" s="23"/>
      <c r="M13" s="109">
        <v>47592.09</v>
      </c>
      <c r="N13" s="23"/>
      <c r="O13" s="78"/>
      <c r="P13" s="78"/>
      <c r="Q13" s="78"/>
      <c r="R13" s="78"/>
      <c r="S13" s="78"/>
      <c r="T13" s="78"/>
      <c r="U13" s="78"/>
      <c r="V13" s="78"/>
      <c r="W13" s="78"/>
      <c r="X13" s="78"/>
    </row>
    <row r="14" ht="20.25" customHeight="1" spans="1:24">
      <c r="A14" s="149" t="s">
        <v>70</v>
      </c>
      <c r="B14" s="149" t="s">
        <v>70</v>
      </c>
      <c r="C14" s="149" t="s">
        <v>223</v>
      </c>
      <c r="D14" s="149" t="s">
        <v>224</v>
      </c>
      <c r="E14" s="149" t="s">
        <v>111</v>
      </c>
      <c r="F14" s="149" t="s">
        <v>112</v>
      </c>
      <c r="G14" s="149" t="s">
        <v>225</v>
      </c>
      <c r="H14" s="149" t="s">
        <v>226</v>
      </c>
      <c r="I14" s="78">
        <v>7030902</v>
      </c>
      <c r="J14" s="78">
        <v>7030902</v>
      </c>
      <c r="K14" s="23"/>
      <c r="L14" s="23"/>
      <c r="M14" s="109">
        <v>7030902</v>
      </c>
      <c r="N14" s="23"/>
      <c r="O14" s="78"/>
      <c r="P14" s="78"/>
      <c r="Q14" s="78"/>
      <c r="R14" s="78"/>
      <c r="S14" s="78"/>
      <c r="T14" s="78"/>
      <c r="U14" s="78"/>
      <c r="V14" s="78"/>
      <c r="W14" s="78"/>
      <c r="X14" s="78"/>
    </row>
    <row r="15" ht="20.25" customHeight="1" spans="1:24">
      <c r="A15" s="149" t="s">
        <v>70</v>
      </c>
      <c r="B15" s="149" t="s">
        <v>70</v>
      </c>
      <c r="C15" s="149" t="s">
        <v>223</v>
      </c>
      <c r="D15" s="149" t="s">
        <v>224</v>
      </c>
      <c r="E15" s="149" t="s">
        <v>111</v>
      </c>
      <c r="F15" s="149" t="s">
        <v>112</v>
      </c>
      <c r="G15" s="149" t="s">
        <v>225</v>
      </c>
      <c r="H15" s="149" t="s">
        <v>226</v>
      </c>
      <c r="I15" s="78">
        <v>577672.49</v>
      </c>
      <c r="J15" s="78">
        <v>577672.49</v>
      </c>
      <c r="K15" s="23"/>
      <c r="L15" s="23"/>
      <c r="M15" s="109">
        <v>577672.49</v>
      </c>
      <c r="N15" s="23"/>
      <c r="O15" s="78"/>
      <c r="P15" s="78"/>
      <c r="Q15" s="78"/>
      <c r="R15" s="78"/>
      <c r="S15" s="78"/>
      <c r="T15" s="78"/>
      <c r="U15" s="78"/>
      <c r="V15" s="78"/>
      <c r="W15" s="78"/>
      <c r="X15" s="78"/>
    </row>
    <row r="16" ht="20.25" customHeight="1" spans="1:24">
      <c r="A16" s="149" t="s">
        <v>70</v>
      </c>
      <c r="B16" s="149" t="s">
        <v>70</v>
      </c>
      <c r="C16" s="149" t="s">
        <v>223</v>
      </c>
      <c r="D16" s="149" t="s">
        <v>224</v>
      </c>
      <c r="E16" s="149" t="s">
        <v>124</v>
      </c>
      <c r="F16" s="149" t="s">
        <v>125</v>
      </c>
      <c r="G16" s="149" t="s">
        <v>227</v>
      </c>
      <c r="H16" s="149" t="s">
        <v>228</v>
      </c>
      <c r="I16" s="78">
        <v>3471507.91</v>
      </c>
      <c r="J16" s="78">
        <v>3471507.91</v>
      </c>
      <c r="K16" s="23"/>
      <c r="L16" s="23"/>
      <c r="M16" s="109">
        <v>3471507.91</v>
      </c>
      <c r="N16" s="23"/>
      <c r="O16" s="78"/>
      <c r="P16" s="78"/>
      <c r="Q16" s="78"/>
      <c r="R16" s="78"/>
      <c r="S16" s="78"/>
      <c r="T16" s="78"/>
      <c r="U16" s="78"/>
      <c r="V16" s="78"/>
      <c r="W16" s="78"/>
      <c r="X16" s="78"/>
    </row>
    <row r="17" ht="20.25" customHeight="1" spans="1:24">
      <c r="A17" s="149" t="s">
        <v>70</v>
      </c>
      <c r="B17" s="149" t="s">
        <v>70</v>
      </c>
      <c r="C17" s="149" t="s">
        <v>223</v>
      </c>
      <c r="D17" s="149" t="s">
        <v>224</v>
      </c>
      <c r="E17" s="149" t="s">
        <v>124</v>
      </c>
      <c r="F17" s="149" t="s">
        <v>125</v>
      </c>
      <c r="G17" s="149" t="s">
        <v>227</v>
      </c>
      <c r="H17" s="149" t="s">
        <v>228</v>
      </c>
      <c r="I17" s="78">
        <v>448764.12</v>
      </c>
      <c r="J17" s="78">
        <v>448764.12</v>
      </c>
      <c r="K17" s="23"/>
      <c r="L17" s="23"/>
      <c r="M17" s="109">
        <v>448764.12</v>
      </c>
      <c r="N17" s="23"/>
      <c r="O17" s="78"/>
      <c r="P17" s="78"/>
      <c r="Q17" s="78"/>
      <c r="R17" s="78"/>
      <c r="S17" s="78"/>
      <c r="T17" s="78"/>
      <c r="U17" s="78"/>
      <c r="V17" s="78"/>
      <c r="W17" s="78"/>
      <c r="X17" s="78"/>
    </row>
    <row r="18" ht="20.25" customHeight="1" spans="1:24">
      <c r="A18" s="149" t="s">
        <v>70</v>
      </c>
      <c r="B18" s="149" t="s">
        <v>70</v>
      </c>
      <c r="C18" s="149" t="s">
        <v>223</v>
      </c>
      <c r="D18" s="149" t="s">
        <v>224</v>
      </c>
      <c r="E18" s="149" t="s">
        <v>124</v>
      </c>
      <c r="F18" s="149" t="s">
        <v>125</v>
      </c>
      <c r="G18" s="149" t="s">
        <v>227</v>
      </c>
      <c r="H18" s="149" t="s">
        <v>228</v>
      </c>
      <c r="I18" s="78">
        <v>51155.28</v>
      </c>
      <c r="J18" s="78">
        <v>51155.28</v>
      </c>
      <c r="K18" s="23"/>
      <c r="L18" s="23"/>
      <c r="M18" s="109">
        <v>51155.28</v>
      </c>
      <c r="N18" s="23"/>
      <c r="O18" s="78"/>
      <c r="P18" s="78"/>
      <c r="Q18" s="78"/>
      <c r="R18" s="78"/>
      <c r="S18" s="78"/>
      <c r="T18" s="78"/>
      <c r="U18" s="78"/>
      <c r="V18" s="78"/>
      <c r="W18" s="78"/>
      <c r="X18" s="78"/>
    </row>
    <row r="19" ht="20.25" customHeight="1" spans="1:24">
      <c r="A19" s="149" t="s">
        <v>70</v>
      </c>
      <c r="B19" s="149" t="s">
        <v>70</v>
      </c>
      <c r="C19" s="149" t="s">
        <v>223</v>
      </c>
      <c r="D19" s="149" t="s">
        <v>224</v>
      </c>
      <c r="E19" s="149" t="s">
        <v>126</v>
      </c>
      <c r="F19" s="149" t="s">
        <v>127</v>
      </c>
      <c r="G19" s="149" t="s">
        <v>229</v>
      </c>
      <c r="H19" s="149" t="s">
        <v>230</v>
      </c>
      <c r="I19" s="78">
        <v>2197156.9</v>
      </c>
      <c r="J19" s="78">
        <v>2197156.9</v>
      </c>
      <c r="K19" s="23"/>
      <c r="L19" s="23"/>
      <c r="M19" s="109">
        <v>2197156.9</v>
      </c>
      <c r="N19" s="23"/>
      <c r="O19" s="78"/>
      <c r="P19" s="78"/>
      <c r="Q19" s="78"/>
      <c r="R19" s="78"/>
      <c r="S19" s="78"/>
      <c r="T19" s="78"/>
      <c r="U19" s="78"/>
      <c r="V19" s="78"/>
      <c r="W19" s="78"/>
      <c r="X19" s="78"/>
    </row>
    <row r="20" ht="20.25" customHeight="1" spans="1:24">
      <c r="A20" s="149" t="s">
        <v>70</v>
      </c>
      <c r="B20" s="149" t="s">
        <v>70</v>
      </c>
      <c r="C20" s="149" t="s">
        <v>223</v>
      </c>
      <c r="D20" s="149" t="s">
        <v>224</v>
      </c>
      <c r="E20" s="149" t="s">
        <v>119</v>
      </c>
      <c r="F20" s="149" t="s">
        <v>118</v>
      </c>
      <c r="G20" s="149" t="s">
        <v>231</v>
      </c>
      <c r="H20" s="149" t="s">
        <v>232</v>
      </c>
      <c r="I20" s="78">
        <v>12248.87</v>
      </c>
      <c r="J20" s="78">
        <v>12248.87</v>
      </c>
      <c r="K20" s="23"/>
      <c r="L20" s="23"/>
      <c r="M20" s="109">
        <v>12248.87</v>
      </c>
      <c r="N20" s="23"/>
      <c r="O20" s="78"/>
      <c r="P20" s="78"/>
      <c r="Q20" s="78"/>
      <c r="R20" s="78"/>
      <c r="S20" s="78"/>
      <c r="T20" s="78"/>
      <c r="U20" s="78"/>
      <c r="V20" s="78"/>
      <c r="W20" s="78"/>
      <c r="X20" s="78"/>
    </row>
    <row r="21" ht="20.25" customHeight="1" spans="1:24">
      <c r="A21" s="149" t="s">
        <v>70</v>
      </c>
      <c r="B21" s="149" t="s">
        <v>70</v>
      </c>
      <c r="C21" s="149" t="s">
        <v>223</v>
      </c>
      <c r="D21" s="149" t="s">
        <v>224</v>
      </c>
      <c r="E21" s="149" t="s">
        <v>119</v>
      </c>
      <c r="F21" s="149" t="s">
        <v>118</v>
      </c>
      <c r="G21" s="149" t="s">
        <v>231</v>
      </c>
      <c r="H21" s="149" t="s">
        <v>232</v>
      </c>
      <c r="I21" s="78">
        <v>25272.48</v>
      </c>
      <c r="J21" s="78">
        <v>25272.48</v>
      </c>
      <c r="K21" s="23"/>
      <c r="L21" s="23"/>
      <c r="M21" s="109">
        <v>25272.48</v>
      </c>
      <c r="N21" s="23"/>
      <c r="O21" s="78"/>
      <c r="P21" s="78"/>
      <c r="Q21" s="78"/>
      <c r="R21" s="78"/>
      <c r="S21" s="78"/>
      <c r="T21" s="78"/>
      <c r="U21" s="78"/>
      <c r="V21" s="78"/>
      <c r="W21" s="78"/>
      <c r="X21" s="78"/>
    </row>
    <row r="22" ht="20.25" customHeight="1" spans="1:24">
      <c r="A22" s="149" t="s">
        <v>70</v>
      </c>
      <c r="B22" s="149" t="s">
        <v>70</v>
      </c>
      <c r="C22" s="149" t="s">
        <v>223</v>
      </c>
      <c r="D22" s="149" t="s">
        <v>224</v>
      </c>
      <c r="E22" s="149" t="s">
        <v>128</v>
      </c>
      <c r="F22" s="149" t="s">
        <v>129</v>
      </c>
      <c r="G22" s="149" t="s">
        <v>231</v>
      </c>
      <c r="H22" s="149" t="s">
        <v>232</v>
      </c>
      <c r="I22" s="78">
        <v>164316.96</v>
      </c>
      <c r="J22" s="78">
        <v>164316.96</v>
      </c>
      <c r="K22" s="23"/>
      <c r="L22" s="23"/>
      <c r="M22" s="109">
        <v>164316.96</v>
      </c>
      <c r="N22" s="23"/>
      <c r="O22" s="78"/>
      <c r="P22" s="78"/>
      <c r="Q22" s="78"/>
      <c r="R22" s="78"/>
      <c r="S22" s="78"/>
      <c r="T22" s="78"/>
      <c r="U22" s="78"/>
      <c r="V22" s="78"/>
      <c r="W22" s="78"/>
      <c r="X22" s="78"/>
    </row>
    <row r="23" ht="20.25" customHeight="1" spans="1:24">
      <c r="A23" s="149" t="s">
        <v>70</v>
      </c>
      <c r="B23" s="149" t="s">
        <v>70</v>
      </c>
      <c r="C23" s="149" t="s">
        <v>223</v>
      </c>
      <c r="D23" s="149" t="s">
        <v>224</v>
      </c>
      <c r="E23" s="149" t="s">
        <v>128</v>
      </c>
      <c r="F23" s="149" t="s">
        <v>129</v>
      </c>
      <c r="G23" s="149" t="s">
        <v>231</v>
      </c>
      <c r="H23" s="149" t="s">
        <v>232</v>
      </c>
      <c r="I23" s="78">
        <v>73140</v>
      </c>
      <c r="J23" s="78">
        <v>73140</v>
      </c>
      <c r="K23" s="23"/>
      <c r="L23" s="23"/>
      <c r="M23" s="109">
        <v>73140</v>
      </c>
      <c r="N23" s="23"/>
      <c r="O23" s="78"/>
      <c r="P23" s="78"/>
      <c r="Q23" s="78"/>
      <c r="R23" s="78"/>
      <c r="S23" s="78"/>
      <c r="T23" s="78"/>
      <c r="U23" s="78"/>
      <c r="V23" s="78"/>
      <c r="W23" s="78"/>
      <c r="X23" s="78"/>
    </row>
    <row r="24" ht="20.25" customHeight="1" spans="1:24">
      <c r="A24" s="149" t="s">
        <v>70</v>
      </c>
      <c r="B24" s="149" t="s">
        <v>70</v>
      </c>
      <c r="C24" s="149" t="s">
        <v>223</v>
      </c>
      <c r="D24" s="149" t="s">
        <v>224</v>
      </c>
      <c r="E24" s="149" t="s">
        <v>128</v>
      </c>
      <c r="F24" s="149" t="s">
        <v>129</v>
      </c>
      <c r="G24" s="149" t="s">
        <v>231</v>
      </c>
      <c r="H24" s="149" t="s">
        <v>232</v>
      </c>
      <c r="I24" s="78">
        <v>7219.44</v>
      </c>
      <c r="J24" s="78">
        <v>7219.44</v>
      </c>
      <c r="K24" s="23"/>
      <c r="L24" s="23"/>
      <c r="M24" s="109">
        <v>7219.44</v>
      </c>
      <c r="N24" s="23"/>
      <c r="O24" s="78"/>
      <c r="P24" s="78"/>
      <c r="Q24" s="78"/>
      <c r="R24" s="78"/>
      <c r="S24" s="78"/>
      <c r="T24" s="78"/>
      <c r="U24" s="78"/>
      <c r="V24" s="78"/>
      <c r="W24" s="78"/>
      <c r="X24" s="78"/>
    </row>
    <row r="25" ht="20.25" customHeight="1" spans="1:24">
      <c r="A25" s="149" t="s">
        <v>70</v>
      </c>
      <c r="B25" s="149" t="s">
        <v>70</v>
      </c>
      <c r="C25" s="149" t="s">
        <v>223</v>
      </c>
      <c r="D25" s="149" t="s">
        <v>224</v>
      </c>
      <c r="E25" s="149" t="s">
        <v>124</v>
      </c>
      <c r="F25" s="149" t="s">
        <v>125</v>
      </c>
      <c r="G25" s="149" t="s">
        <v>233</v>
      </c>
      <c r="H25" s="149" t="s">
        <v>234</v>
      </c>
      <c r="I25" s="78">
        <v>36052.83</v>
      </c>
      <c r="J25" s="78">
        <v>36052.83</v>
      </c>
      <c r="K25" s="23"/>
      <c r="L25" s="23"/>
      <c r="M25" s="109">
        <v>36052.83</v>
      </c>
      <c r="N25" s="23"/>
      <c r="O25" s="78"/>
      <c r="P25" s="78"/>
      <c r="Q25" s="78"/>
      <c r="R25" s="78"/>
      <c r="S25" s="78"/>
      <c r="T25" s="78"/>
      <c r="U25" s="78"/>
      <c r="V25" s="78"/>
      <c r="W25" s="78"/>
      <c r="X25" s="78"/>
    </row>
    <row r="26" ht="20.25" customHeight="1" spans="1:24">
      <c r="A26" s="149" t="s">
        <v>70</v>
      </c>
      <c r="B26" s="149" t="s">
        <v>70</v>
      </c>
      <c r="C26" s="149" t="s">
        <v>235</v>
      </c>
      <c r="D26" s="149" t="s">
        <v>149</v>
      </c>
      <c r="E26" s="149" t="s">
        <v>148</v>
      </c>
      <c r="F26" s="149" t="s">
        <v>149</v>
      </c>
      <c r="G26" s="149" t="s">
        <v>236</v>
      </c>
      <c r="H26" s="149" t="s">
        <v>149</v>
      </c>
      <c r="I26" s="78">
        <v>6131380.56</v>
      </c>
      <c r="J26" s="78">
        <v>6131380.56</v>
      </c>
      <c r="K26" s="23"/>
      <c r="L26" s="23"/>
      <c r="M26" s="109">
        <v>6131380.56</v>
      </c>
      <c r="N26" s="23"/>
      <c r="O26" s="78"/>
      <c r="P26" s="78"/>
      <c r="Q26" s="78"/>
      <c r="R26" s="78"/>
      <c r="S26" s="78"/>
      <c r="T26" s="78"/>
      <c r="U26" s="78"/>
      <c r="V26" s="78"/>
      <c r="W26" s="78"/>
      <c r="X26" s="78"/>
    </row>
    <row r="27" ht="20.25" customHeight="1" spans="1:24">
      <c r="A27" s="149" t="s">
        <v>70</v>
      </c>
      <c r="B27" s="149" t="s">
        <v>70</v>
      </c>
      <c r="C27" s="149" t="s">
        <v>235</v>
      </c>
      <c r="D27" s="149" t="s">
        <v>149</v>
      </c>
      <c r="E27" s="149" t="s">
        <v>148</v>
      </c>
      <c r="F27" s="149" t="s">
        <v>149</v>
      </c>
      <c r="G27" s="149" t="s">
        <v>236</v>
      </c>
      <c r="H27" s="149" t="s">
        <v>149</v>
      </c>
      <c r="I27" s="78">
        <v>433254.46</v>
      </c>
      <c r="J27" s="78">
        <v>433254.46</v>
      </c>
      <c r="K27" s="23"/>
      <c r="L27" s="23"/>
      <c r="M27" s="109">
        <v>433254.46</v>
      </c>
      <c r="N27" s="23"/>
      <c r="O27" s="78"/>
      <c r="P27" s="78"/>
      <c r="Q27" s="78"/>
      <c r="R27" s="78"/>
      <c r="S27" s="78"/>
      <c r="T27" s="78"/>
      <c r="U27" s="78"/>
      <c r="V27" s="78"/>
      <c r="W27" s="78"/>
      <c r="X27" s="78"/>
    </row>
    <row r="28" ht="20.25" customHeight="1" spans="1:24">
      <c r="A28" s="149" t="s">
        <v>70</v>
      </c>
      <c r="B28" s="149" t="s">
        <v>70</v>
      </c>
      <c r="C28" s="149" t="s">
        <v>237</v>
      </c>
      <c r="D28" s="149" t="s">
        <v>238</v>
      </c>
      <c r="E28" s="149" t="s">
        <v>101</v>
      </c>
      <c r="F28" s="149" t="s">
        <v>102</v>
      </c>
      <c r="G28" s="149" t="s">
        <v>239</v>
      </c>
      <c r="H28" s="149" t="s">
        <v>240</v>
      </c>
      <c r="I28" s="78">
        <v>840000</v>
      </c>
      <c r="J28" s="78">
        <v>840000</v>
      </c>
      <c r="K28" s="23"/>
      <c r="L28" s="23"/>
      <c r="M28" s="109">
        <v>840000</v>
      </c>
      <c r="N28" s="23"/>
      <c r="O28" s="78"/>
      <c r="P28" s="78"/>
      <c r="Q28" s="78"/>
      <c r="R28" s="78"/>
      <c r="S28" s="78"/>
      <c r="T28" s="78"/>
      <c r="U28" s="78"/>
      <c r="V28" s="78"/>
      <c r="W28" s="78"/>
      <c r="X28" s="78"/>
    </row>
    <row r="29" ht="20.25" customHeight="1" spans="1:24">
      <c r="A29" s="149" t="s">
        <v>70</v>
      </c>
      <c r="B29" s="149" t="s">
        <v>70</v>
      </c>
      <c r="C29" s="149" t="s">
        <v>241</v>
      </c>
      <c r="D29" s="149" t="s">
        <v>242</v>
      </c>
      <c r="E29" s="149" t="s">
        <v>101</v>
      </c>
      <c r="F29" s="149" t="s">
        <v>102</v>
      </c>
      <c r="G29" s="149" t="s">
        <v>243</v>
      </c>
      <c r="H29" s="149" t="s">
        <v>242</v>
      </c>
      <c r="I29" s="78">
        <v>2100000</v>
      </c>
      <c r="J29" s="78">
        <v>2100000</v>
      </c>
      <c r="K29" s="23"/>
      <c r="L29" s="23"/>
      <c r="M29" s="109">
        <v>2100000</v>
      </c>
      <c r="N29" s="23"/>
      <c r="O29" s="78"/>
      <c r="P29" s="78"/>
      <c r="Q29" s="78"/>
      <c r="R29" s="78"/>
      <c r="S29" s="78"/>
      <c r="T29" s="78"/>
      <c r="U29" s="78"/>
      <c r="V29" s="78"/>
      <c r="W29" s="78"/>
      <c r="X29" s="78"/>
    </row>
    <row r="30" ht="20.25" customHeight="1" spans="1:24">
      <c r="A30" s="149" t="s">
        <v>70</v>
      </c>
      <c r="B30" s="149" t="s">
        <v>70</v>
      </c>
      <c r="C30" s="149" t="s">
        <v>244</v>
      </c>
      <c r="D30" s="149" t="s">
        <v>245</v>
      </c>
      <c r="E30" s="149" t="s">
        <v>101</v>
      </c>
      <c r="F30" s="149" t="s">
        <v>102</v>
      </c>
      <c r="G30" s="149" t="s">
        <v>246</v>
      </c>
      <c r="H30" s="149" t="s">
        <v>247</v>
      </c>
      <c r="I30" s="78">
        <v>2950800</v>
      </c>
      <c r="J30" s="78">
        <v>2950800</v>
      </c>
      <c r="K30" s="23"/>
      <c r="L30" s="23"/>
      <c r="M30" s="109">
        <v>2950800</v>
      </c>
      <c r="N30" s="23"/>
      <c r="O30" s="78"/>
      <c r="P30" s="78"/>
      <c r="Q30" s="78"/>
      <c r="R30" s="78"/>
      <c r="S30" s="78"/>
      <c r="T30" s="78"/>
      <c r="U30" s="78"/>
      <c r="V30" s="78"/>
      <c r="W30" s="78"/>
      <c r="X30" s="78"/>
    </row>
    <row r="31" ht="20.25" customHeight="1" spans="1:24">
      <c r="A31" s="149" t="s">
        <v>70</v>
      </c>
      <c r="B31" s="149" t="s">
        <v>70</v>
      </c>
      <c r="C31" s="149" t="s">
        <v>248</v>
      </c>
      <c r="D31" s="149" t="s">
        <v>249</v>
      </c>
      <c r="E31" s="149" t="s">
        <v>101</v>
      </c>
      <c r="F31" s="149" t="s">
        <v>102</v>
      </c>
      <c r="G31" s="149" t="s">
        <v>250</v>
      </c>
      <c r="H31" s="149" t="s">
        <v>251</v>
      </c>
      <c r="I31" s="78">
        <v>566040</v>
      </c>
      <c r="J31" s="78">
        <v>566040</v>
      </c>
      <c r="K31" s="23"/>
      <c r="L31" s="23"/>
      <c r="M31" s="109">
        <v>566040</v>
      </c>
      <c r="N31" s="23"/>
      <c r="O31" s="78"/>
      <c r="P31" s="78"/>
      <c r="Q31" s="78"/>
      <c r="R31" s="78"/>
      <c r="S31" s="78"/>
      <c r="T31" s="78"/>
      <c r="U31" s="78"/>
      <c r="V31" s="78"/>
      <c r="W31" s="78"/>
      <c r="X31" s="78"/>
    </row>
    <row r="32" ht="20.25" customHeight="1" spans="1:24">
      <c r="A32" s="149" t="s">
        <v>70</v>
      </c>
      <c r="B32" s="149" t="s">
        <v>70</v>
      </c>
      <c r="C32" s="149" t="s">
        <v>248</v>
      </c>
      <c r="D32" s="149" t="s">
        <v>249</v>
      </c>
      <c r="E32" s="149" t="s">
        <v>101</v>
      </c>
      <c r="F32" s="149" t="s">
        <v>102</v>
      </c>
      <c r="G32" s="149" t="s">
        <v>250</v>
      </c>
      <c r="H32" s="149" t="s">
        <v>251</v>
      </c>
      <c r="I32" s="78">
        <v>458000</v>
      </c>
      <c r="J32" s="78">
        <v>458000</v>
      </c>
      <c r="K32" s="23"/>
      <c r="L32" s="23"/>
      <c r="M32" s="109">
        <v>458000</v>
      </c>
      <c r="N32" s="23"/>
      <c r="O32" s="78"/>
      <c r="P32" s="78"/>
      <c r="Q32" s="78"/>
      <c r="R32" s="78"/>
      <c r="S32" s="78"/>
      <c r="T32" s="78"/>
      <c r="U32" s="78"/>
      <c r="V32" s="78"/>
      <c r="W32" s="78"/>
      <c r="X32" s="78"/>
    </row>
    <row r="33" ht="20.25" customHeight="1" spans="1:24">
      <c r="A33" s="149" t="s">
        <v>70</v>
      </c>
      <c r="B33" s="149" t="s">
        <v>70</v>
      </c>
      <c r="C33" s="149" t="s">
        <v>248</v>
      </c>
      <c r="D33" s="149" t="s">
        <v>249</v>
      </c>
      <c r="E33" s="149" t="s">
        <v>101</v>
      </c>
      <c r="F33" s="149" t="s">
        <v>102</v>
      </c>
      <c r="G33" s="149" t="s">
        <v>250</v>
      </c>
      <c r="H33" s="149" t="s">
        <v>251</v>
      </c>
      <c r="I33" s="78">
        <v>182000</v>
      </c>
      <c r="J33" s="78">
        <v>182000</v>
      </c>
      <c r="K33" s="23"/>
      <c r="L33" s="23"/>
      <c r="M33" s="109">
        <v>182000</v>
      </c>
      <c r="N33" s="23"/>
      <c r="O33" s="78"/>
      <c r="P33" s="78"/>
      <c r="Q33" s="78"/>
      <c r="R33" s="78"/>
      <c r="S33" s="78"/>
      <c r="T33" s="78"/>
      <c r="U33" s="78"/>
      <c r="V33" s="78"/>
      <c r="W33" s="78"/>
      <c r="X33" s="78"/>
    </row>
    <row r="34" ht="20.25" customHeight="1" spans="1:24">
      <c r="A34" s="149" t="s">
        <v>70</v>
      </c>
      <c r="B34" s="149" t="s">
        <v>70</v>
      </c>
      <c r="C34" s="149" t="s">
        <v>248</v>
      </c>
      <c r="D34" s="149" t="s">
        <v>249</v>
      </c>
      <c r="E34" s="149" t="s">
        <v>101</v>
      </c>
      <c r="F34" s="149" t="s">
        <v>102</v>
      </c>
      <c r="G34" s="149" t="s">
        <v>250</v>
      </c>
      <c r="H34" s="149" t="s">
        <v>251</v>
      </c>
      <c r="I34" s="78">
        <v>3514500</v>
      </c>
      <c r="J34" s="78">
        <v>3514500</v>
      </c>
      <c r="K34" s="23"/>
      <c r="L34" s="23"/>
      <c r="M34" s="109">
        <v>3514500</v>
      </c>
      <c r="N34" s="23"/>
      <c r="O34" s="78"/>
      <c r="P34" s="78"/>
      <c r="Q34" s="78"/>
      <c r="R34" s="78"/>
      <c r="S34" s="78"/>
      <c r="T34" s="78"/>
      <c r="U34" s="78"/>
      <c r="V34" s="78"/>
      <c r="W34" s="78"/>
      <c r="X34" s="78"/>
    </row>
    <row r="35" ht="20.25" customHeight="1" spans="1:24">
      <c r="A35" s="149" t="s">
        <v>70</v>
      </c>
      <c r="B35" s="149" t="s">
        <v>70</v>
      </c>
      <c r="C35" s="149" t="s">
        <v>248</v>
      </c>
      <c r="D35" s="149" t="s">
        <v>249</v>
      </c>
      <c r="E35" s="149" t="s">
        <v>109</v>
      </c>
      <c r="F35" s="149" t="s">
        <v>110</v>
      </c>
      <c r="G35" s="149" t="s">
        <v>250</v>
      </c>
      <c r="H35" s="149" t="s">
        <v>251</v>
      </c>
      <c r="I35" s="78">
        <v>99000</v>
      </c>
      <c r="J35" s="78">
        <v>99000</v>
      </c>
      <c r="K35" s="23"/>
      <c r="L35" s="23"/>
      <c r="M35" s="109">
        <v>99000</v>
      </c>
      <c r="N35" s="23"/>
      <c r="O35" s="78"/>
      <c r="P35" s="78"/>
      <c r="Q35" s="78"/>
      <c r="R35" s="78"/>
      <c r="S35" s="78"/>
      <c r="T35" s="78"/>
      <c r="U35" s="78"/>
      <c r="V35" s="78"/>
      <c r="W35" s="78"/>
      <c r="X35" s="78"/>
    </row>
    <row r="36" ht="20.25" customHeight="1" spans="1:24">
      <c r="A36" s="149" t="s">
        <v>70</v>
      </c>
      <c r="B36" s="149" t="s">
        <v>70</v>
      </c>
      <c r="C36" s="149" t="s">
        <v>248</v>
      </c>
      <c r="D36" s="149" t="s">
        <v>249</v>
      </c>
      <c r="E36" s="149" t="s">
        <v>101</v>
      </c>
      <c r="F36" s="149" t="s">
        <v>102</v>
      </c>
      <c r="G36" s="149" t="s">
        <v>252</v>
      </c>
      <c r="H36" s="149" t="s">
        <v>253</v>
      </c>
      <c r="I36" s="78">
        <v>235320</v>
      </c>
      <c r="J36" s="78">
        <v>235320</v>
      </c>
      <c r="K36" s="23"/>
      <c r="L36" s="23"/>
      <c r="M36" s="109">
        <v>235320</v>
      </c>
      <c r="N36" s="23"/>
      <c r="O36" s="78"/>
      <c r="P36" s="78"/>
      <c r="Q36" s="78"/>
      <c r="R36" s="78"/>
      <c r="S36" s="78"/>
      <c r="T36" s="78"/>
      <c r="U36" s="78"/>
      <c r="V36" s="78"/>
      <c r="W36" s="78"/>
      <c r="X36" s="78"/>
    </row>
    <row r="37" ht="20.25" customHeight="1" spans="1:24">
      <c r="A37" s="149" t="s">
        <v>70</v>
      </c>
      <c r="B37" s="149" t="s">
        <v>70</v>
      </c>
      <c r="C37" s="149" t="s">
        <v>248</v>
      </c>
      <c r="D37" s="149" t="s">
        <v>249</v>
      </c>
      <c r="E37" s="149" t="s">
        <v>101</v>
      </c>
      <c r="F37" s="149" t="s">
        <v>102</v>
      </c>
      <c r="G37" s="149" t="s">
        <v>254</v>
      </c>
      <c r="H37" s="149" t="s">
        <v>255</v>
      </c>
      <c r="I37" s="78">
        <v>1176600</v>
      </c>
      <c r="J37" s="78">
        <v>1176600</v>
      </c>
      <c r="K37" s="23"/>
      <c r="L37" s="23"/>
      <c r="M37" s="109">
        <v>1176600</v>
      </c>
      <c r="N37" s="23"/>
      <c r="O37" s="78"/>
      <c r="P37" s="78"/>
      <c r="Q37" s="78"/>
      <c r="R37" s="78"/>
      <c r="S37" s="78"/>
      <c r="T37" s="78"/>
      <c r="U37" s="78"/>
      <c r="V37" s="78"/>
      <c r="W37" s="78"/>
      <c r="X37" s="78"/>
    </row>
    <row r="38" ht="20.25" customHeight="1" spans="1:24">
      <c r="A38" s="149" t="s">
        <v>70</v>
      </c>
      <c r="B38" s="149" t="s">
        <v>70</v>
      </c>
      <c r="C38" s="149" t="s">
        <v>248</v>
      </c>
      <c r="D38" s="149" t="s">
        <v>249</v>
      </c>
      <c r="E38" s="149" t="s">
        <v>101</v>
      </c>
      <c r="F38" s="149" t="s">
        <v>102</v>
      </c>
      <c r="G38" s="149" t="s">
        <v>256</v>
      </c>
      <c r="H38" s="149" t="s">
        <v>257</v>
      </c>
      <c r="I38" s="78">
        <v>89040</v>
      </c>
      <c r="J38" s="78">
        <v>89040</v>
      </c>
      <c r="K38" s="23"/>
      <c r="L38" s="23"/>
      <c r="M38" s="109">
        <v>89040</v>
      </c>
      <c r="N38" s="23"/>
      <c r="O38" s="78"/>
      <c r="P38" s="78"/>
      <c r="Q38" s="78"/>
      <c r="R38" s="78"/>
      <c r="S38" s="78"/>
      <c r="T38" s="78"/>
      <c r="U38" s="78"/>
      <c r="V38" s="78"/>
      <c r="W38" s="78"/>
      <c r="X38" s="78"/>
    </row>
    <row r="39" ht="20.25" customHeight="1" spans="1:24">
      <c r="A39" s="149" t="s">
        <v>70</v>
      </c>
      <c r="B39" s="149" t="s">
        <v>70</v>
      </c>
      <c r="C39" s="149" t="s">
        <v>248</v>
      </c>
      <c r="D39" s="149" t="s">
        <v>249</v>
      </c>
      <c r="E39" s="149" t="s">
        <v>101</v>
      </c>
      <c r="F39" s="149" t="s">
        <v>102</v>
      </c>
      <c r="G39" s="149" t="s">
        <v>258</v>
      </c>
      <c r="H39" s="149" t="s">
        <v>259</v>
      </c>
      <c r="I39" s="78">
        <v>159000</v>
      </c>
      <c r="J39" s="78">
        <v>159000</v>
      </c>
      <c r="K39" s="23"/>
      <c r="L39" s="23"/>
      <c r="M39" s="109">
        <v>159000</v>
      </c>
      <c r="N39" s="23"/>
      <c r="O39" s="78"/>
      <c r="P39" s="78"/>
      <c r="Q39" s="78"/>
      <c r="R39" s="78"/>
      <c r="S39" s="78"/>
      <c r="T39" s="78"/>
      <c r="U39" s="78"/>
      <c r="V39" s="78"/>
      <c r="W39" s="78"/>
      <c r="X39" s="78"/>
    </row>
    <row r="40" ht="20.25" customHeight="1" spans="1:24">
      <c r="A40" s="149" t="s">
        <v>70</v>
      </c>
      <c r="B40" s="149" t="s">
        <v>70</v>
      </c>
      <c r="C40" s="149" t="s">
        <v>248</v>
      </c>
      <c r="D40" s="149" t="s">
        <v>249</v>
      </c>
      <c r="E40" s="149" t="s">
        <v>101</v>
      </c>
      <c r="F40" s="149" t="s">
        <v>102</v>
      </c>
      <c r="G40" s="149" t="s">
        <v>260</v>
      </c>
      <c r="H40" s="149" t="s">
        <v>261</v>
      </c>
      <c r="I40" s="78">
        <v>500000</v>
      </c>
      <c r="J40" s="78">
        <v>500000</v>
      </c>
      <c r="K40" s="23"/>
      <c r="L40" s="23"/>
      <c r="M40" s="109">
        <v>500000</v>
      </c>
      <c r="N40" s="23"/>
      <c r="O40" s="78"/>
      <c r="P40" s="78"/>
      <c r="Q40" s="78"/>
      <c r="R40" s="78"/>
      <c r="S40" s="78"/>
      <c r="T40" s="78"/>
      <c r="U40" s="78"/>
      <c r="V40" s="78"/>
      <c r="W40" s="78"/>
      <c r="X40" s="78"/>
    </row>
    <row r="41" ht="20.25" customHeight="1" spans="1:24">
      <c r="A41" s="149" t="s">
        <v>70</v>
      </c>
      <c r="B41" s="149" t="s">
        <v>70</v>
      </c>
      <c r="C41" s="149" t="s">
        <v>248</v>
      </c>
      <c r="D41" s="149" t="s">
        <v>249</v>
      </c>
      <c r="E41" s="149" t="s">
        <v>101</v>
      </c>
      <c r="F41" s="149" t="s">
        <v>102</v>
      </c>
      <c r="G41" s="149" t="s">
        <v>260</v>
      </c>
      <c r="H41" s="149" t="s">
        <v>261</v>
      </c>
      <c r="I41" s="78">
        <v>636000</v>
      </c>
      <c r="J41" s="78">
        <v>636000</v>
      </c>
      <c r="K41" s="23"/>
      <c r="L41" s="23"/>
      <c r="M41" s="109">
        <v>636000</v>
      </c>
      <c r="N41" s="23"/>
      <c r="O41" s="78"/>
      <c r="P41" s="78"/>
      <c r="Q41" s="78"/>
      <c r="R41" s="78"/>
      <c r="S41" s="78"/>
      <c r="T41" s="78"/>
      <c r="U41" s="78"/>
      <c r="V41" s="78"/>
      <c r="W41" s="78"/>
      <c r="X41" s="78"/>
    </row>
    <row r="42" ht="20.25" customHeight="1" spans="1:24">
      <c r="A42" s="149" t="s">
        <v>70</v>
      </c>
      <c r="B42" s="149" t="s">
        <v>70</v>
      </c>
      <c r="C42" s="149" t="s">
        <v>248</v>
      </c>
      <c r="D42" s="149" t="s">
        <v>249</v>
      </c>
      <c r="E42" s="149" t="s">
        <v>101</v>
      </c>
      <c r="F42" s="149" t="s">
        <v>102</v>
      </c>
      <c r="G42" s="149" t="s">
        <v>262</v>
      </c>
      <c r="H42" s="149" t="s">
        <v>263</v>
      </c>
      <c r="I42" s="78">
        <v>318000</v>
      </c>
      <c r="J42" s="78">
        <v>318000</v>
      </c>
      <c r="K42" s="23"/>
      <c r="L42" s="23"/>
      <c r="M42" s="109">
        <v>318000</v>
      </c>
      <c r="N42" s="23"/>
      <c r="O42" s="78"/>
      <c r="P42" s="78"/>
      <c r="Q42" s="78"/>
      <c r="R42" s="78"/>
      <c r="S42" s="78"/>
      <c r="T42" s="78"/>
      <c r="U42" s="78"/>
      <c r="V42" s="78"/>
      <c r="W42" s="78"/>
      <c r="X42" s="78"/>
    </row>
    <row r="43" ht="20.25" customHeight="1" spans="1:24">
      <c r="A43" s="149" t="s">
        <v>70</v>
      </c>
      <c r="B43" s="149" t="s">
        <v>70</v>
      </c>
      <c r="C43" s="149" t="s">
        <v>248</v>
      </c>
      <c r="D43" s="149" t="s">
        <v>249</v>
      </c>
      <c r="E43" s="149" t="s">
        <v>101</v>
      </c>
      <c r="F43" s="149" t="s">
        <v>102</v>
      </c>
      <c r="G43" s="149" t="s">
        <v>264</v>
      </c>
      <c r="H43" s="149" t="s">
        <v>265</v>
      </c>
      <c r="I43" s="78">
        <v>700536</v>
      </c>
      <c r="J43" s="78">
        <v>700536</v>
      </c>
      <c r="K43" s="23"/>
      <c r="L43" s="23"/>
      <c r="M43" s="109">
        <v>700536</v>
      </c>
      <c r="N43" s="23"/>
      <c r="O43" s="78"/>
      <c r="P43" s="78"/>
      <c r="Q43" s="78"/>
      <c r="R43" s="78"/>
      <c r="S43" s="78"/>
      <c r="T43" s="78"/>
      <c r="U43" s="78"/>
      <c r="V43" s="78"/>
      <c r="W43" s="78"/>
      <c r="X43" s="78"/>
    </row>
    <row r="44" ht="20.25" customHeight="1" spans="1:24">
      <c r="A44" s="149" t="s">
        <v>70</v>
      </c>
      <c r="B44" s="149" t="s">
        <v>70</v>
      </c>
      <c r="C44" s="149" t="s">
        <v>248</v>
      </c>
      <c r="D44" s="149" t="s">
        <v>249</v>
      </c>
      <c r="E44" s="149" t="s">
        <v>101</v>
      </c>
      <c r="F44" s="149" t="s">
        <v>102</v>
      </c>
      <c r="G44" s="149" t="s">
        <v>266</v>
      </c>
      <c r="H44" s="149" t="s">
        <v>267</v>
      </c>
      <c r="I44" s="78">
        <v>500000</v>
      </c>
      <c r="J44" s="78">
        <v>500000</v>
      </c>
      <c r="K44" s="23"/>
      <c r="L44" s="23"/>
      <c r="M44" s="109">
        <v>500000</v>
      </c>
      <c r="N44" s="23"/>
      <c r="O44" s="78"/>
      <c r="P44" s="78"/>
      <c r="Q44" s="78"/>
      <c r="R44" s="78"/>
      <c r="S44" s="78"/>
      <c r="T44" s="78"/>
      <c r="U44" s="78"/>
      <c r="V44" s="78"/>
      <c r="W44" s="78"/>
      <c r="X44" s="78"/>
    </row>
    <row r="45" ht="20.25" customHeight="1" spans="1:24">
      <c r="A45" s="149" t="s">
        <v>70</v>
      </c>
      <c r="B45" s="149" t="s">
        <v>70</v>
      </c>
      <c r="C45" s="149" t="s">
        <v>248</v>
      </c>
      <c r="D45" s="149" t="s">
        <v>249</v>
      </c>
      <c r="E45" s="149" t="s">
        <v>101</v>
      </c>
      <c r="F45" s="149" t="s">
        <v>102</v>
      </c>
      <c r="G45" s="149" t="s">
        <v>268</v>
      </c>
      <c r="H45" s="149" t="s">
        <v>269</v>
      </c>
      <c r="I45" s="78">
        <v>2470000</v>
      </c>
      <c r="J45" s="78">
        <v>2470000</v>
      </c>
      <c r="K45" s="23"/>
      <c r="L45" s="23"/>
      <c r="M45" s="109">
        <v>2470000</v>
      </c>
      <c r="N45" s="23"/>
      <c r="O45" s="78"/>
      <c r="P45" s="78"/>
      <c r="Q45" s="78"/>
      <c r="R45" s="78"/>
      <c r="S45" s="78"/>
      <c r="T45" s="78"/>
      <c r="U45" s="78"/>
      <c r="V45" s="78"/>
      <c r="W45" s="78"/>
      <c r="X45" s="78"/>
    </row>
    <row r="46" ht="20.25" customHeight="1" spans="1:24">
      <c r="A46" s="149" t="s">
        <v>70</v>
      </c>
      <c r="B46" s="149" t="s">
        <v>70</v>
      </c>
      <c r="C46" s="149" t="s">
        <v>248</v>
      </c>
      <c r="D46" s="149" t="s">
        <v>249</v>
      </c>
      <c r="E46" s="149" t="s">
        <v>101</v>
      </c>
      <c r="F46" s="149" t="s">
        <v>102</v>
      </c>
      <c r="G46" s="149" t="s">
        <v>270</v>
      </c>
      <c r="H46" s="149" t="s">
        <v>271</v>
      </c>
      <c r="I46" s="78">
        <v>20000</v>
      </c>
      <c r="J46" s="78">
        <v>20000</v>
      </c>
      <c r="K46" s="23"/>
      <c r="L46" s="23"/>
      <c r="M46" s="109">
        <v>20000</v>
      </c>
      <c r="N46" s="23"/>
      <c r="O46" s="78"/>
      <c r="P46" s="78"/>
      <c r="Q46" s="78"/>
      <c r="R46" s="78"/>
      <c r="S46" s="78"/>
      <c r="T46" s="78"/>
      <c r="U46" s="78"/>
      <c r="V46" s="78"/>
      <c r="W46" s="78"/>
      <c r="X46" s="78"/>
    </row>
    <row r="47" ht="20.25" customHeight="1" spans="1:24">
      <c r="A47" s="149" t="s">
        <v>70</v>
      </c>
      <c r="B47" s="149" t="s">
        <v>70</v>
      </c>
      <c r="C47" s="149" t="s">
        <v>248</v>
      </c>
      <c r="D47" s="149" t="s">
        <v>249</v>
      </c>
      <c r="E47" s="149" t="s">
        <v>101</v>
      </c>
      <c r="F47" s="149" t="s">
        <v>102</v>
      </c>
      <c r="G47" s="149" t="s">
        <v>272</v>
      </c>
      <c r="H47" s="149" t="s">
        <v>273</v>
      </c>
      <c r="I47" s="78">
        <v>50000</v>
      </c>
      <c r="J47" s="78">
        <v>50000</v>
      </c>
      <c r="K47" s="23"/>
      <c r="L47" s="23"/>
      <c r="M47" s="109">
        <v>50000</v>
      </c>
      <c r="N47" s="23"/>
      <c r="O47" s="78"/>
      <c r="P47" s="78"/>
      <c r="Q47" s="78"/>
      <c r="R47" s="78"/>
      <c r="S47" s="78"/>
      <c r="T47" s="78"/>
      <c r="U47" s="78"/>
      <c r="V47" s="78"/>
      <c r="W47" s="78"/>
      <c r="X47" s="78"/>
    </row>
    <row r="48" ht="20.25" customHeight="1" spans="1:24">
      <c r="A48" s="149" t="s">
        <v>70</v>
      </c>
      <c r="B48" s="149" t="s">
        <v>70</v>
      </c>
      <c r="C48" s="149" t="s">
        <v>248</v>
      </c>
      <c r="D48" s="149" t="s">
        <v>249</v>
      </c>
      <c r="E48" s="149" t="s">
        <v>101</v>
      </c>
      <c r="F48" s="149" t="s">
        <v>102</v>
      </c>
      <c r="G48" s="149" t="s">
        <v>272</v>
      </c>
      <c r="H48" s="149" t="s">
        <v>273</v>
      </c>
      <c r="I48" s="78">
        <v>360000</v>
      </c>
      <c r="J48" s="78">
        <v>360000</v>
      </c>
      <c r="K48" s="23"/>
      <c r="L48" s="23"/>
      <c r="M48" s="109">
        <v>360000</v>
      </c>
      <c r="N48" s="23"/>
      <c r="O48" s="78"/>
      <c r="P48" s="78"/>
      <c r="Q48" s="78"/>
      <c r="R48" s="78"/>
      <c r="S48" s="78"/>
      <c r="T48" s="78"/>
      <c r="U48" s="78"/>
      <c r="V48" s="78"/>
      <c r="W48" s="78"/>
      <c r="X48" s="78"/>
    </row>
    <row r="49" ht="20.25" customHeight="1" spans="1:24">
      <c r="A49" s="149" t="s">
        <v>70</v>
      </c>
      <c r="B49" s="149" t="s">
        <v>70</v>
      </c>
      <c r="C49" s="149" t="s">
        <v>248</v>
      </c>
      <c r="D49" s="149" t="s">
        <v>249</v>
      </c>
      <c r="E49" s="149" t="s">
        <v>101</v>
      </c>
      <c r="F49" s="149" t="s">
        <v>102</v>
      </c>
      <c r="G49" s="149" t="s">
        <v>274</v>
      </c>
      <c r="H49" s="149" t="s">
        <v>275</v>
      </c>
      <c r="I49" s="78">
        <v>763200</v>
      </c>
      <c r="J49" s="78">
        <v>763200</v>
      </c>
      <c r="K49" s="23"/>
      <c r="L49" s="23"/>
      <c r="M49" s="109">
        <v>763200</v>
      </c>
      <c r="N49" s="23"/>
      <c r="O49" s="78"/>
      <c r="P49" s="78"/>
      <c r="Q49" s="78"/>
      <c r="R49" s="78"/>
      <c r="S49" s="78"/>
      <c r="T49" s="78"/>
      <c r="U49" s="78"/>
      <c r="V49" s="78"/>
      <c r="W49" s="78"/>
      <c r="X49" s="78"/>
    </row>
    <row r="50" ht="20.25" customHeight="1" spans="1:24">
      <c r="A50" s="149" t="s">
        <v>70</v>
      </c>
      <c r="B50" s="149" t="s">
        <v>70</v>
      </c>
      <c r="C50" s="149" t="s">
        <v>248</v>
      </c>
      <c r="D50" s="149" t="s">
        <v>249</v>
      </c>
      <c r="E50" s="149" t="s">
        <v>101</v>
      </c>
      <c r="F50" s="149" t="s">
        <v>102</v>
      </c>
      <c r="G50" s="149" t="s">
        <v>276</v>
      </c>
      <c r="H50" s="149" t="s">
        <v>277</v>
      </c>
      <c r="I50" s="78">
        <v>3500000</v>
      </c>
      <c r="J50" s="78">
        <v>3500000</v>
      </c>
      <c r="K50" s="23"/>
      <c r="L50" s="23"/>
      <c r="M50" s="109">
        <v>3500000</v>
      </c>
      <c r="N50" s="23"/>
      <c r="O50" s="78"/>
      <c r="P50" s="78"/>
      <c r="Q50" s="78"/>
      <c r="R50" s="78"/>
      <c r="S50" s="78"/>
      <c r="T50" s="78"/>
      <c r="U50" s="78"/>
      <c r="V50" s="78"/>
      <c r="W50" s="78"/>
      <c r="X50" s="78"/>
    </row>
    <row r="51" ht="20.25" customHeight="1" spans="1:24">
      <c r="A51" s="149" t="s">
        <v>70</v>
      </c>
      <c r="B51" s="149" t="s">
        <v>70</v>
      </c>
      <c r="C51" s="149" t="s">
        <v>278</v>
      </c>
      <c r="D51" s="149" t="s">
        <v>279</v>
      </c>
      <c r="E51" s="149" t="s">
        <v>101</v>
      </c>
      <c r="F51" s="149" t="s">
        <v>102</v>
      </c>
      <c r="G51" s="149" t="s">
        <v>221</v>
      </c>
      <c r="H51" s="149" t="s">
        <v>222</v>
      </c>
      <c r="I51" s="78">
        <v>5493480</v>
      </c>
      <c r="J51" s="78">
        <v>5493480</v>
      </c>
      <c r="K51" s="23"/>
      <c r="L51" s="23"/>
      <c r="M51" s="109">
        <v>5493480</v>
      </c>
      <c r="N51" s="23"/>
      <c r="O51" s="78"/>
      <c r="P51" s="78"/>
      <c r="Q51" s="78"/>
      <c r="R51" s="78"/>
      <c r="S51" s="78"/>
      <c r="T51" s="78"/>
      <c r="U51" s="78"/>
      <c r="V51" s="78"/>
      <c r="W51" s="78"/>
      <c r="X51" s="78"/>
    </row>
    <row r="52" ht="20.25" customHeight="1" spans="1:24">
      <c r="A52" s="149" t="s">
        <v>70</v>
      </c>
      <c r="B52" s="149" t="s">
        <v>70</v>
      </c>
      <c r="C52" s="149" t="s">
        <v>280</v>
      </c>
      <c r="D52" s="149" t="s">
        <v>281</v>
      </c>
      <c r="E52" s="149" t="s">
        <v>115</v>
      </c>
      <c r="F52" s="149" t="s">
        <v>116</v>
      </c>
      <c r="G52" s="149" t="s">
        <v>239</v>
      </c>
      <c r="H52" s="149" t="s">
        <v>240</v>
      </c>
      <c r="I52" s="78">
        <v>70989.6</v>
      </c>
      <c r="J52" s="78">
        <v>70989.6</v>
      </c>
      <c r="K52" s="23"/>
      <c r="L52" s="23"/>
      <c r="M52" s="109">
        <v>70989.6</v>
      </c>
      <c r="N52" s="23"/>
      <c r="O52" s="78"/>
      <c r="P52" s="78"/>
      <c r="Q52" s="78"/>
      <c r="R52" s="78"/>
      <c r="S52" s="78"/>
      <c r="T52" s="78"/>
      <c r="U52" s="78"/>
      <c r="V52" s="78"/>
      <c r="W52" s="78"/>
      <c r="X52" s="78"/>
    </row>
    <row r="53" ht="20.25" customHeight="1" spans="1:24">
      <c r="A53" s="149" t="s">
        <v>70</v>
      </c>
      <c r="B53" s="149" t="s">
        <v>70</v>
      </c>
      <c r="C53" s="149" t="s">
        <v>282</v>
      </c>
      <c r="D53" s="149" t="s">
        <v>283</v>
      </c>
      <c r="E53" s="149" t="s">
        <v>109</v>
      </c>
      <c r="F53" s="149" t="s">
        <v>110</v>
      </c>
      <c r="G53" s="149" t="s">
        <v>239</v>
      </c>
      <c r="H53" s="149" t="s">
        <v>240</v>
      </c>
      <c r="I53" s="78">
        <v>1490823</v>
      </c>
      <c r="J53" s="78">
        <v>1490823</v>
      </c>
      <c r="K53" s="23"/>
      <c r="L53" s="23"/>
      <c r="M53" s="109">
        <v>1490823</v>
      </c>
      <c r="N53" s="23"/>
      <c r="O53" s="78"/>
      <c r="P53" s="78"/>
      <c r="Q53" s="78"/>
      <c r="R53" s="78"/>
      <c r="S53" s="78"/>
      <c r="T53" s="78"/>
      <c r="U53" s="78"/>
      <c r="V53" s="78"/>
      <c r="W53" s="78"/>
      <c r="X53" s="78"/>
    </row>
    <row r="54" ht="20.25" customHeight="1" spans="1:24">
      <c r="A54" s="149" t="s">
        <v>70</v>
      </c>
      <c r="B54" s="149" t="s">
        <v>70</v>
      </c>
      <c r="C54" s="149" t="s">
        <v>284</v>
      </c>
      <c r="D54" s="149" t="s">
        <v>285</v>
      </c>
      <c r="E54" s="149" t="s">
        <v>101</v>
      </c>
      <c r="F54" s="149" t="s">
        <v>102</v>
      </c>
      <c r="G54" s="149" t="s">
        <v>286</v>
      </c>
      <c r="H54" s="149" t="s">
        <v>287</v>
      </c>
      <c r="I54" s="78">
        <v>1300000</v>
      </c>
      <c r="J54" s="78">
        <v>1300000</v>
      </c>
      <c r="K54" s="23"/>
      <c r="L54" s="23"/>
      <c r="M54" s="109">
        <v>1300000</v>
      </c>
      <c r="N54" s="23"/>
      <c r="O54" s="78"/>
      <c r="P54" s="78"/>
      <c r="Q54" s="78"/>
      <c r="R54" s="78"/>
      <c r="S54" s="78"/>
      <c r="T54" s="78"/>
      <c r="U54" s="78"/>
      <c r="V54" s="78"/>
      <c r="W54" s="78"/>
      <c r="X54" s="78"/>
    </row>
    <row r="55" ht="20.25" customHeight="1" spans="1:24">
      <c r="A55" s="149" t="s">
        <v>70</v>
      </c>
      <c r="B55" s="149" t="s">
        <v>70</v>
      </c>
      <c r="C55" s="149" t="s">
        <v>284</v>
      </c>
      <c r="D55" s="149" t="s">
        <v>285</v>
      </c>
      <c r="E55" s="149" t="s">
        <v>101</v>
      </c>
      <c r="F55" s="149" t="s">
        <v>102</v>
      </c>
      <c r="G55" s="149" t="s">
        <v>286</v>
      </c>
      <c r="H55" s="149" t="s">
        <v>287</v>
      </c>
      <c r="I55" s="78">
        <v>200000</v>
      </c>
      <c r="J55" s="78">
        <v>200000</v>
      </c>
      <c r="K55" s="23"/>
      <c r="L55" s="23"/>
      <c r="M55" s="109">
        <v>200000</v>
      </c>
      <c r="N55" s="23"/>
      <c r="O55" s="78"/>
      <c r="P55" s="78"/>
      <c r="Q55" s="78"/>
      <c r="R55" s="78"/>
      <c r="S55" s="78"/>
      <c r="T55" s="78"/>
      <c r="U55" s="78"/>
      <c r="V55" s="78"/>
      <c r="W55" s="78"/>
      <c r="X55" s="78"/>
    </row>
    <row r="56" ht="20.25" customHeight="1" spans="1:24">
      <c r="A56" s="149" t="s">
        <v>70</v>
      </c>
      <c r="B56" s="149" t="s">
        <v>70</v>
      </c>
      <c r="C56" s="149" t="s">
        <v>288</v>
      </c>
      <c r="D56" s="149" t="s">
        <v>289</v>
      </c>
      <c r="E56" s="149" t="s">
        <v>101</v>
      </c>
      <c r="F56" s="149" t="s">
        <v>102</v>
      </c>
      <c r="G56" s="149" t="s">
        <v>243</v>
      </c>
      <c r="H56" s="149" t="s">
        <v>242</v>
      </c>
      <c r="I56" s="78">
        <v>12298426.56</v>
      </c>
      <c r="J56" s="78">
        <v>12298426.56</v>
      </c>
      <c r="K56" s="23"/>
      <c r="L56" s="23"/>
      <c r="M56" s="109">
        <v>12298426.56</v>
      </c>
      <c r="N56" s="23"/>
      <c r="O56" s="78"/>
      <c r="P56" s="78"/>
      <c r="Q56" s="78"/>
      <c r="R56" s="78"/>
      <c r="S56" s="78"/>
      <c r="T56" s="78"/>
      <c r="U56" s="78"/>
      <c r="V56" s="78"/>
      <c r="W56" s="78"/>
      <c r="X56" s="78"/>
    </row>
    <row r="57" ht="20.25" customHeight="1" spans="1:24">
      <c r="A57" s="149" t="s">
        <v>70</v>
      </c>
      <c r="B57" s="149" t="s">
        <v>70</v>
      </c>
      <c r="C57" s="149" t="s">
        <v>288</v>
      </c>
      <c r="D57" s="149" t="s">
        <v>289</v>
      </c>
      <c r="E57" s="149" t="s">
        <v>101</v>
      </c>
      <c r="F57" s="149" t="s">
        <v>102</v>
      </c>
      <c r="G57" s="149" t="s">
        <v>243</v>
      </c>
      <c r="H57" s="149" t="s">
        <v>242</v>
      </c>
      <c r="I57" s="78">
        <v>37006068.6</v>
      </c>
      <c r="J57" s="78">
        <v>37006068.6</v>
      </c>
      <c r="K57" s="23"/>
      <c r="L57" s="23"/>
      <c r="M57" s="109">
        <v>37006068.6</v>
      </c>
      <c r="N57" s="23"/>
      <c r="O57" s="78"/>
      <c r="P57" s="78"/>
      <c r="Q57" s="78"/>
      <c r="R57" s="78"/>
      <c r="S57" s="78"/>
      <c r="T57" s="78"/>
      <c r="U57" s="78"/>
      <c r="V57" s="78"/>
      <c r="W57" s="78"/>
      <c r="X57" s="78"/>
    </row>
    <row r="58" ht="20.25" customHeight="1" spans="1:24">
      <c r="A58" s="149" t="s">
        <v>70</v>
      </c>
      <c r="B58" s="149" t="s">
        <v>70</v>
      </c>
      <c r="C58" s="149" t="s">
        <v>290</v>
      </c>
      <c r="D58" s="149" t="s">
        <v>291</v>
      </c>
      <c r="E58" s="149" t="s">
        <v>101</v>
      </c>
      <c r="F58" s="149" t="s">
        <v>102</v>
      </c>
      <c r="G58" s="149" t="s">
        <v>292</v>
      </c>
      <c r="H58" s="149" t="s">
        <v>291</v>
      </c>
      <c r="I58" s="78">
        <v>134196</v>
      </c>
      <c r="J58" s="78">
        <v>134196</v>
      </c>
      <c r="K58" s="23"/>
      <c r="L58" s="23"/>
      <c r="M58" s="109">
        <v>134196</v>
      </c>
      <c r="N58" s="23"/>
      <c r="O58" s="78"/>
      <c r="P58" s="78"/>
      <c r="Q58" s="78"/>
      <c r="R58" s="78"/>
      <c r="S58" s="78"/>
      <c r="T58" s="78"/>
      <c r="U58" s="78"/>
      <c r="V58" s="78"/>
      <c r="W58" s="78"/>
      <c r="X58" s="78"/>
    </row>
    <row r="59" ht="17.25" customHeight="1" spans="1:24">
      <c r="A59" s="32" t="s">
        <v>188</v>
      </c>
      <c r="B59" s="33"/>
      <c r="C59" s="150"/>
      <c r="D59" s="150"/>
      <c r="E59" s="150"/>
      <c r="F59" s="150"/>
      <c r="G59" s="150"/>
      <c r="H59" s="151"/>
      <c r="I59" s="78">
        <v>149985162.01</v>
      </c>
      <c r="J59" s="78">
        <v>149985162.01</v>
      </c>
      <c r="K59" s="78"/>
      <c r="L59" s="78"/>
      <c r="M59" s="109">
        <v>149985162.01</v>
      </c>
      <c r="N59" s="78"/>
      <c r="O59" s="78"/>
      <c r="P59" s="78"/>
      <c r="Q59" s="78"/>
      <c r="R59" s="78"/>
      <c r="S59" s="78"/>
      <c r="T59" s="78"/>
      <c r="U59" s="78"/>
      <c r="V59" s="78"/>
      <c r="W59" s="78"/>
      <c r="X59" s="78"/>
    </row>
  </sheetData>
  <mergeCells count="31">
    <mergeCell ref="A2:X2"/>
    <mergeCell ref="A3:H3"/>
    <mergeCell ref="I4:X4"/>
    <mergeCell ref="J5:N5"/>
    <mergeCell ref="O5:Q5"/>
    <mergeCell ref="S5:X5"/>
    <mergeCell ref="A59:H5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1"/>
  <sheetViews>
    <sheetView showZeros="0" topLeftCell="C1" workbookViewId="0">
      <selection activeCell="A1" sqref="A1"/>
    </sheetView>
  </sheetViews>
  <sheetFormatPr defaultColWidth="9.125" defaultRowHeight="14.25" customHeight="1"/>
  <cols>
    <col min="1" max="1" width="10.25" customWidth="1"/>
    <col min="2" max="2" width="17.5" customWidth="1"/>
    <col min="3" max="3" width="37.625" customWidth="1"/>
    <col min="4" max="4" width="23.87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ht="13.5" customHeight="1" spans="2:23">
      <c r="B1" s="139"/>
      <c r="E1" s="1"/>
      <c r="F1" s="1"/>
      <c r="G1" s="1"/>
      <c r="H1" s="1"/>
      <c r="U1" s="139"/>
      <c r="W1" s="144" t="s">
        <v>293</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"单位名称："&amp;"嵩明县公安局"</f>
        <v>单位名称：嵩明县公安局</v>
      </c>
      <c r="B3" s="5"/>
      <c r="C3" s="5"/>
      <c r="D3" s="5"/>
      <c r="E3" s="5"/>
      <c r="F3" s="5"/>
      <c r="G3" s="5"/>
      <c r="H3" s="5"/>
      <c r="I3" s="6"/>
      <c r="J3" s="6"/>
      <c r="K3" s="6"/>
      <c r="L3" s="6"/>
      <c r="M3" s="6"/>
      <c r="N3" s="6"/>
      <c r="O3" s="6"/>
      <c r="P3" s="6"/>
      <c r="Q3" s="6"/>
      <c r="U3" s="139"/>
      <c r="W3" s="119" t="s">
        <v>1</v>
      </c>
    </row>
    <row r="4" ht="21.75" customHeight="1" spans="1:23">
      <c r="A4" s="8" t="s">
        <v>294</v>
      </c>
      <c r="B4" s="9" t="s">
        <v>199</v>
      </c>
      <c r="C4" s="8" t="s">
        <v>200</v>
      </c>
      <c r="D4" s="8" t="s">
        <v>295</v>
      </c>
      <c r="E4" s="9" t="s">
        <v>201</v>
      </c>
      <c r="F4" s="9" t="s">
        <v>202</v>
      </c>
      <c r="G4" s="9" t="s">
        <v>296</v>
      </c>
      <c r="H4" s="9" t="s">
        <v>297</v>
      </c>
      <c r="I4" s="27" t="s">
        <v>55</v>
      </c>
      <c r="J4" s="10" t="s">
        <v>298</v>
      </c>
      <c r="K4" s="11"/>
      <c r="L4" s="11"/>
      <c r="M4" s="12"/>
      <c r="N4" s="10" t="s">
        <v>207</v>
      </c>
      <c r="O4" s="11"/>
      <c r="P4" s="12"/>
      <c r="Q4" s="9" t="s">
        <v>61</v>
      </c>
      <c r="R4" s="10" t="s">
        <v>62</v>
      </c>
      <c r="S4" s="11"/>
      <c r="T4" s="11"/>
      <c r="U4" s="11"/>
      <c r="V4" s="11"/>
      <c r="W4" s="12"/>
    </row>
    <row r="5" ht="21.75" customHeight="1" spans="1:23">
      <c r="A5" s="13"/>
      <c r="B5" s="28"/>
      <c r="C5" s="13"/>
      <c r="D5" s="13"/>
      <c r="E5" s="14"/>
      <c r="F5" s="14"/>
      <c r="G5" s="14"/>
      <c r="H5" s="14"/>
      <c r="I5" s="28"/>
      <c r="J5" s="140" t="s">
        <v>58</v>
      </c>
      <c r="K5" s="141"/>
      <c r="L5" s="9" t="s">
        <v>59</v>
      </c>
      <c r="M5" s="9" t="s">
        <v>60</v>
      </c>
      <c r="N5" s="9" t="s">
        <v>58</v>
      </c>
      <c r="O5" s="9" t="s">
        <v>59</v>
      </c>
      <c r="P5" s="9" t="s">
        <v>60</v>
      </c>
      <c r="Q5" s="14"/>
      <c r="R5" s="9" t="s">
        <v>57</v>
      </c>
      <c r="S5" s="9" t="s">
        <v>64</v>
      </c>
      <c r="T5" s="9" t="s">
        <v>213</v>
      </c>
      <c r="U5" s="9" t="s">
        <v>66</v>
      </c>
      <c r="V5" s="9" t="s">
        <v>67</v>
      </c>
      <c r="W5" s="9" t="s">
        <v>68</v>
      </c>
    </row>
    <row r="6" ht="21" customHeight="1" spans="1:23">
      <c r="A6" s="28"/>
      <c r="B6" s="28"/>
      <c r="C6" s="28"/>
      <c r="D6" s="28"/>
      <c r="E6" s="28"/>
      <c r="F6" s="28"/>
      <c r="G6" s="28"/>
      <c r="H6" s="28"/>
      <c r="I6" s="28"/>
      <c r="J6" s="142" t="s">
        <v>57</v>
      </c>
      <c r="K6" s="143"/>
      <c r="L6" s="28"/>
      <c r="M6" s="28"/>
      <c r="N6" s="28"/>
      <c r="O6" s="28"/>
      <c r="P6" s="28"/>
      <c r="Q6" s="28"/>
      <c r="R6" s="28"/>
      <c r="S6" s="28"/>
      <c r="T6" s="28"/>
      <c r="U6" s="28"/>
      <c r="V6" s="28"/>
      <c r="W6" s="28"/>
    </row>
    <row r="7" ht="39.75" customHeight="1" spans="1:23">
      <c r="A7" s="16"/>
      <c r="B7" s="18"/>
      <c r="C7" s="16"/>
      <c r="D7" s="16"/>
      <c r="E7" s="17"/>
      <c r="F7" s="17"/>
      <c r="G7" s="17"/>
      <c r="H7" s="17"/>
      <c r="I7" s="18"/>
      <c r="J7" s="67" t="s">
        <v>57</v>
      </c>
      <c r="K7" s="67" t="s">
        <v>299</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6">
        <v>12</v>
      </c>
      <c r="M8" s="36">
        <v>13</v>
      </c>
      <c r="N8" s="36">
        <v>14</v>
      </c>
      <c r="O8" s="36">
        <v>15</v>
      </c>
      <c r="P8" s="36">
        <v>16</v>
      </c>
      <c r="Q8" s="36">
        <v>17</v>
      </c>
      <c r="R8" s="36">
        <v>18</v>
      </c>
      <c r="S8" s="36">
        <v>19</v>
      </c>
      <c r="T8" s="36">
        <v>20</v>
      </c>
      <c r="U8" s="19">
        <v>21</v>
      </c>
      <c r="V8" s="36">
        <v>22</v>
      </c>
      <c r="W8" s="19">
        <v>23</v>
      </c>
    </row>
    <row r="9" ht="21.75" customHeight="1" spans="1:23">
      <c r="A9" s="69" t="s">
        <v>300</v>
      </c>
      <c r="B9" s="69" t="s">
        <v>301</v>
      </c>
      <c r="C9" s="69" t="s">
        <v>302</v>
      </c>
      <c r="D9" s="69" t="s">
        <v>70</v>
      </c>
      <c r="E9" s="69" t="s">
        <v>101</v>
      </c>
      <c r="F9" s="69" t="s">
        <v>102</v>
      </c>
      <c r="G9" s="69" t="s">
        <v>260</v>
      </c>
      <c r="H9" s="69" t="s">
        <v>261</v>
      </c>
      <c r="I9" s="78">
        <v>50000</v>
      </c>
      <c r="J9" s="78">
        <v>50000</v>
      </c>
      <c r="K9" s="109">
        <v>50000</v>
      </c>
      <c r="L9" s="78"/>
      <c r="M9" s="78"/>
      <c r="N9" s="78"/>
      <c r="O9" s="78"/>
      <c r="P9" s="78"/>
      <c r="Q9" s="78"/>
      <c r="R9" s="78"/>
      <c r="S9" s="78"/>
      <c r="T9" s="78"/>
      <c r="U9" s="78"/>
      <c r="V9" s="78"/>
      <c r="W9" s="78"/>
    </row>
    <row r="10" ht="21.75" customHeight="1" spans="1:23">
      <c r="A10" s="69" t="s">
        <v>300</v>
      </c>
      <c r="B10" s="69" t="s">
        <v>303</v>
      </c>
      <c r="C10" s="69" t="s">
        <v>304</v>
      </c>
      <c r="D10" s="69" t="s">
        <v>70</v>
      </c>
      <c r="E10" s="69" t="s">
        <v>101</v>
      </c>
      <c r="F10" s="69" t="s">
        <v>102</v>
      </c>
      <c r="G10" s="69" t="s">
        <v>272</v>
      </c>
      <c r="H10" s="69" t="s">
        <v>273</v>
      </c>
      <c r="I10" s="78">
        <v>500000</v>
      </c>
      <c r="J10" s="78">
        <v>500000</v>
      </c>
      <c r="K10" s="109">
        <v>500000</v>
      </c>
      <c r="L10" s="78"/>
      <c r="M10" s="78"/>
      <c r="N10" s="78"/>
      <c r="O10" s="78"/>
      <c r="P10" s="78"/>
      <c r="Q10" s="78"/>
      <c r="R10" s="78"/>
      <c r="S10" s="78"/>
      <c r="T10" s="78"/>
      <c r="U10" s="78"/>
      <c r="V10" s="78"/>
      <c r="W10" s="78"/>
    </row>
    <row r="11" ht="21.75" customHeight="1" spans="1:23">
      <c r="A11" s="69" t="s">
        <v>300</v>
      </c>
      <c r="B11" s="69" t="s">
        <v>305</v>
      </c>
      <c r="C11" s="69" t="s">
        <v>306</v>
      </c>
      <c r="D11" s="69" t="s">
        <v>70</v>
      </c>
      <c r="E11" s="69" t="s">
        <v>101</v>
      </c>
      <c r="F11" s="69" t="s">
        <v>102</v>
      </c>
      <c r="G11" s="69" t="s">
        <v>250</v>
      </c>
      <c r="H11" s="69" t="s">
        <v>251</v>
      </c>
      <c r="I11" s="78">
        <v>610000</v>
      </c>
      <c r="J11" s="78">
        <v>610000</v>
      </c>
      <c r="K11" s="109">
        <v>610000</v>
      </c>
      <c r="L11" s="78"/>
      <c r="M11" s="78"/>
      <c r="N11" s="78"/>
      <c r="O11" s="78"/>
      <c r="P11" s="78"/>
      <c r="Q11" s="78"/>
      <c r="R11" s="78"/>
      <c r="S11" s="78"/>
      <c r="T11" s="78"/>
      <c r="U11" s="78"/>
      <c r="V11" s="78"/>
      <c r="W11" s="78"/>
    </row>
    <row r="12" ht="21.75" customHeight="1" spans="1:23">
      <c r="A12" s="69" t="s">
        <v>300</v>
      </c>
      <c r="B12" s="69" t="s">
        <v>307</v>
      </c>
      <c r="C12" s="69" t="s">
        <v>308</v>
      </c>
      <c r="D12" s="69" t="s">
        <v>70</v>
      </c>
      <c r="E12" s="69" t="s">
        <v>101</v>
      </c>
      <c r="F12" s="69" t="s">
        <v>102</v>
      </c>
      <c r="G12" s="69" t="s">
        <v>309</v>
      </c>
      <c r="H12" s="69" t="s">
        <v>310</v>
      </c>
      <c r="I12" s="78">
        <v>200000</v>
      </c>
      <c r="J12" s="78">
        <v>200000</v>
      </c>
      <c r="K12" s="109">
        <v>200000</v>
      </c>
      <c r="L12" s="78"/>
      <c r="M12" s="78"/>
      <c r="N12" s="78"/>
      <c r="O12" s="78"/>
      <c r="P12" s="78"/>
      <c r="Q12" s="78"/>
      <c r="R12" s="78"/>
      <c r="S12" s="78"/>
      <c r="T12" s="78"/>
      <c r="U12" s="78"/>
      <c r="V12" s="78"/>
      <c r="W12" s="78"/>
    </row>
    <row r="13" ht="21.75" customHeight="1" spans="1:23">
      <c r="A13" s="69" t="s">
        <v>300</v>
      </c>
      <c r="B13" s="69" t="s">
        <v>311</v>
      </c>
      <c r="C13" s="69" t="s">
        <v>312</v>
      </c>
      <c r="D13" s="69" t="s">
        <v>70</v>
      </c>
      <c r="E13" s="69" t="s">
        <v>101</v>
      </c>
      <c r="F13" s="69" t="s">
        <v>102</v>
      </c>
      <c r="G13" s="69" t="s">
        <v>250</v>
      </c>
      <c r="H13" s="69" t="s">
        <v>251</v>
      </c>
      <c r="I13" s="78">
        <v>200000</v>
      </c>
      <c r="J13" s="78">
        <v>200000</v>
      </c>
      <c r="K13" s="109">
        <v>200000</v>
      </c>
      <c r="L13" s="78"/>
      <c r="M13" s="78"/>
      <c r="N13" s="78"/>
      <c r="O13" s="78"/>
      <c r="P13" s="78"/>
      <c r="Q13" s="78"/>
      <c r="R13" s="78"/>
      <c r="S13" s="78"/>
      <c r="T13" s="78"/>
      <c r="U13" s="78"/>
      <c r="V13" s="78"/>
      <c r="W13" s="78"/>
    </row>
    <row r="14" ht="21.75" customHeight="1" spans="1:23">
      <c r="A14" s="69" t="s">
        <v>300</v>
      </c>
      <c r="B14" s="69" t="s">
        <v>313</v>
      </c>
      <c r="C14" s="69" t="s">
        <v>314</v>
      </c>
      <c r="D14" s="69" t="s">
        <v>70</v>
      </c>
      <c r="E14" s="69" t="s">
        <v>101</v>
      </c>
      <c r="F14" s="69" t="s">
        <v>102</v>
      </c>
      <c r="G14" s="69" t="s">
        <v>250</v>
      </c>
      <c r="H14" s="69" t="s">
        <v>251</v>
      </c>
      <c r="I14" s="78">
        <v>100000</v>
      </c>
      <c r="J14" s="78">
        <v>100000</v>
      </c>
      <c r="K14" s="109">
        <v>100000</v>
      </c>
      <c r="L14" s="78"/>
      <c r="M14" s="78"/>
      <c r="N14" s="78"/>
      <c r="O14" s="78"/>
      <c r="P14" s="78"/>
      <c r="Q14" s="78"/>
      <c r="R14" s="78"/>
      <c r="S14" s="78"/>
      <c r="T14" s="78"/>
      <c r="U14" s="78"/>
      <c r="V14" s="78"/>
      <c r="W14" s="78"/>
    </row>
    <row r="15" ht="21.75" customHeight="1" spans="1:23">
      <c r="A15" s="69" t="s">
        <v>300</v>
      </c>
      <c r="B15" s="69" t="s">
        <v>315</v>
      </c>
      <c r="C15" s="69" t="s">
        <v>316</v>
      </c>
      <c r="D15" s="69" t="s">
        <v>70</v>
      </c>
      <c r="E15" s="69" t="s">
        <v>101</v>
      </c>
      <c r="F15" s="69" t="s">
        <v>102</v>
      </c>
      <c r="G15" s="69" t="s">
        <v>250</v>
      </c>
      <c r="H15" s="69" t="s">
        <v>251</v>
      </c>
      <c r="I15" s="78">
        <v>1000000</v>
      </c>
      <c r="J15" s="78">
        <v>1000000</v>
      </c>
      <c r="K15" s="109">
        <v>1000000</v>
      </c>
      <c r="L15" s="78"/>
      <c r="M15" s="78"/>
      <c r="N15" s="78"/>
      <c r="O15" s="78"/>
      <c r="P15" s="78"/>
      <c r="Q15" s="78"/>
      <c r="R15" s="78"/>
      <c r="S15" s="78"/>
      <c r="T15" s="78"/>
      <c r="U15" s="78"/>
      <c r="V15" s="78"/>
      <c r="W15" s="78"/>
    </row>
    <row r="16" ht="21.75" customHeight="1" spans="1:23">
      <c r="A16" s="69" t="s">
        <v>300</v>
      </c>
      <c r="B16" s="69" t="s">
        <v>317</v>
      </c>
      <c r="C16" s="69" t="s">
        <v>318</v>
      </c>
      <c r="D16" s="69" t="s">
        <v>70</v>
      </c>
      <c r="E16" s="69" t="s">
        <v>101</v>
      </c>
      <c r="F16" s="69" t="s">
        <v>102</v>
      </c>
      <c r="G16" s="69" t="s">
        <v>270</v>
      </c>
      <c r="H16" s="69" t="s">
        <v>271</v>
      </c>
      <c r="I16" s="78">
        <v>1000000</v>
      </c>
      <c r="J16" s="78">
        <v>1000000</v>
      </c>
      <c r="K16" s="109">
        <v>1000000</v>
      </c>
      <c r="L16" s="78"/>
      <c r="M16" s="78"/>
      <c r="N16" s="78"/>
      <c r="O16" s="78"/>
      <c r="P16" s="78"/>
      <c r="Q16" s="78"/>
      <c r="R16" s="78"/>
      <c r="S16" s="78"/>
      <c r="T16" s="78"/>
      <c r="U16" s="78"/>
      <c r="V16" s="78"/>
      <c r="W16" s="78"/>
    </row>
    <row r="17" ht="21.75" customHeight="1" spans="1:23">
      <c r="A17" s="69" t="s">
        <v>300</v>
      </c>
      <c r="B17" s="69" t="s">
        <v>319</v>
      </c>
      <c r="C17" s="69" t="s">
        <v>320</v>
      </c>
      <c r="D17" s="69" t="s">
        <v>70</v>
      </c>
      <c r="E17" s="69" t="s">
        <v>101</v>
      </c>
      <c r="F17" s="69" t="s">
        <v>102</v>
      </c>
      <c r="G17" s="69" t="s">
        <v>250</v>
      </c>
      <c r="H17" s="69" t="s">
        <v>251</v>
      </c>
      <c r="I17" s="78">
        <v>1000000</v>
      </c>
      <c r="J17" s="78">
        <v>1000000</v>
      </c>
      <c r="K17" s="109">
        <v>1000000</v>
      </c>
      <c r="L17" s="78"/>
      <c r="M17" s="78"/>
      <c r="N17" s="78"/>
      <c r="O17" s="78"/>
      <c r="P17" s="78"/>
      <c r="Q17" s="78"/>
      <c r="R17" s="78"/>
      <c r="S17" s="78"/>
      <c r="T17" s="78"/>
      <c r="U17" s="78"/>
      <c r="V17" s="78"/>
      <c r="W17" s="78"/>
    </row>
    <row r="18" ht="21.75" customHeight="1" spans="1:23">
      <c r="A18" s="69" t="s">
        <v>300</v>
      </c>
      <c r="B18" s="69" t="s">
        <v>321</v>
      </c>
      <c r="C18" s="69" t="s">
        <v>322</v>
      </c>
      <c r="D18" s="69" t="s">
        <v>70</v>
      </c>
      <c r="E18" s="69" t="s">
        <v>101</v>
      </c>
      <c r="F18" s="69" t="s">
        <v>102</v>
      </c>
      <c r="G18" s="69" t="s">
        <v>272</v>
      </c>
      <c r="H18" s="69" t="s">
        <v>273</v>
      </c>
      <c r="I18" s="78">
        <v>500000</v>
      </c>
      <c r="J18" s="78">
        <v>500000</v>
      </c>
      <c r="K18" s="109">
        <v>500000</v>
      </c>
      <c r="L18" s="78"/>
      <c r="M18" s="78"/>
      <c r="N18" s="78"/>
      <c r="O18" s="78"/>
      <c r="P18" s="78"/>
      <c r="Q18" s="78"/>
      <c r="R18" s="78"/>
      <c r="S18" s="78"/>
      <c r="T18" s="78"/>
      <c r="U18" s="78"/>
      <c r="V18" s="78"/>
      <c r="W18" s="78"/>
    </row>
    <row r="19" ht="30" customHeight="1" spans="1:23">
      <c r="A19" s="69" t="s">
        <v>300</v>
      </c>
      <c r="B19" s="69" t="s">
        <v>323</v>
      </c>
      <c r="C19" s="69" t="s">
        <v>324</v>
      </c>
      <c r="D19" s="69" t="s">
        <v>70</v>
      </c>
      <c r="E19" s="69" t="s">
        <v>101</v>
      </c>
      <c r="F19" s="69" t="s">
        <v>102</v>
      </c>
      <c r="G19" s="69" t="s">
        <v>325</v>
      </c>
      <c r="H19" s="69" t="s">
        <v>326</v>
      </c>
      <c r="I19" s="78">
        <v>3500000</v>
      </c>
      <c r="J19" s="78">
        <v>3500000</v>
      </c>
      <c r="K19" s="109">
        <v>3500000</v>
      </c>
      <c r="L19" s="78"/>
      <c r="M19" s="78"/>
      <c r="N19" s="78"/>
      <c r="O19" s="78"/>
      <c r="P19" s="78"/>
      <c r="Q19" s="78"/>
      <c r="R19" s="78"/>
      <c r="S19" s="78"/>
      <c r="T19" s="78"/>
      <c r="U19" s="78"/>
      <c r="V19" s="78"/>
      <c r="W19" s="78"/>
    </row>
    <row r="20" ht="30" customHeight="1" spans="1:23">
      <c r="A20" s="69" t="s">
        <v>300</v>
      </c>
      <c r="B20" s="69" t="s">
        <v>327</v>
      </c>
      <c r="C20" s="69" t="s">
        <v>328</v>
      </c>
      <c r="D20" s="69" t="s">
        <v>70</v>
      </c>
      <c r="E20" s="69" t="s">
        <v>101</v>
      </c>
      <c r="F20" s="69" t="s">
        <v>102</v>
      </c>
      <c r="G20" s="69" t="s">
        <v>262</v>
      </c>
      <c r="H20" s="69" t="s">
        <v>263</v>
      </c>
      <c r="I20" s="78">
        <v>2000000</v>
      </c>
      <c r="J20" s="78">
        <v>2000000</v>
      </c>
      <c r="K20" s="109">
        <v>2000000</v>
      </c>
      <c r="L20" s="78"/>
      <c r="M20" s="78"/>
      <c r="N20" s="78"/>
      <c r="O20" s="78"/>
      <c r="P20" s="78"/>
      <c r="Q20" s="78"/>
      <c r="R20" s="78"/>
      <c r="S20" s="78"/>
      <c r="T20" s="78"/>
      <c r="U20" s="78"/>
      <c r="V20" s="78"/>
      <c r="W20" s="78"/>
    </row>
    <row r="21" ht="21.75" customHeight="1" spans="1:23">
      <c r="A21" s="69" t="s">
        <v>300</v>
      </c>
      <c r="B21" s="69" t="s">
        <v>329</v>
      </c>
      <c r="C21" s="69" t="s">
        <v>330</v>
      </c>
      <c r="D21" s="69" t="s">
        <v>70</v>
      </c>
      <c r="E21" s="69" t="s">
        <v>101</v>
      </c>
      <c r="F21" s="69" t="s">
        <v>102</v>
      </c>
      <c r="G21" s="69" t="s">
        <v>250</v>
      </c>
      <c r="H21" s="69" t="s">
        <v>251</v>
      </c>
      <c r="I21" s="78">
        <v>1000000</v>
      </c>
      <c r="J21" s="78">
        <v>1000000</v>
      </c>
      <c r="K21" s="109">
        <v>1000000</v>
      </c>
      <c r="L21" s="78"/>
      <c r="M21" s="78"/>
      <c r="N21" s="78"/>
      <c r="O21" s="78"/>
      <c r="P21" s="78"/>
      <c r="Q21" s="78"/>
      <c r="R21" s="78"/>
      <c r="S21" s="78"/>
      <c r="T21" s="78"/>
      <c r="U21" s="78"/>
      <c r="V21" s="78"/>
      <c r="W21" s="78"/>
    </row>
    <row r="22" ht="21.75" customHeight="1" spans="1:23">
      <c r="A22" s="69" t="s">
        <v>300</v>
      </c>
      <c r="B22" s="69" t="s">
        <v>331</v>
      </c>
      <c r="C22" s="69" t="s">
        <v>332</v>
      </c>
      <c r="D22" s="69" t="s">
        <v>70</v>
      </c>
      <c r="E22" s="69" t="s">
        <v>101</v>
      </c>
      <c r="F22" s="69" t="s">
        <v>102</v>
      </c>
      <c r="G22" s="69" t="s">
        <v>262</v>
      </c>
      <c r="H22" s="69" t="s">
        <v>263</v>
      </c>
      <c r="I22" s="78">
        <v>500000</v>
      </c>
      <c r="J22" s="78">
        <v>500000</v>
      </c>
      <c r="K22" s="109">
        <v>500000</v>
      </c>
      <c r="L22" s="78"/>
      <c r="M22" s="78"/>
      <c r="N22" s="78"/>
      <c r="O22" s="78"/>
      <c r="P22" s="78"/>
      <c r="Q22" s="78"/>
      <c r="R22" s="78"/>
      <c r="S22" s="78"/>
      <c r="T22" s="78"/>
      <c r="U22" s="78"/>
      <c r="V22" s="78"/>
      <c r="W22" s="78"/>
    </row>
    <row r="23" ht="21.75" customHeight="1" spans="1:23">
      <c r="A23" s="69" t="s">
        <v>300</v>
      </c>
      <c r="B23" s="69" t="s">
        <v>333</v>
      </c>
      <c r="C23" s="69" t="s">
        <v>334</v>
      </c>
      <c r="D23" s="69" t="s">
        <v>70</v>
      </c>
      <c r="E23" s="69" t="s">
        <v>101</v>
      </c>
      <c r="F23" s="69" t="s">
        <v>102</v>
      </c>
      <c r="G23" s="69" t="s">
        <v>260</v>
      </c>
      <c r="H23" s="69" t="s">
        <v>261</v>
      </c>
      <c r="I23" s="78">
        <v>50000</v>
      </c>
      <c r="J23" s="78">
        <v>50000</v>
      </c>
      <c r="K23" s="109">
        <v>50000</v>
      </c>
      <c r="L23" s="78"/>
      <c r="M23" s="78"/>
      <c r="N23" s="78"/>
      <c r="O23" s="78"/>
      <c r="P23" s="78"/>
      <c r="Q23" s="78"/>
      <c r="R23" s="78"/>
      <c r="S23" s="78"/>
      <c r="T23" s="78"/>
      <c r="U23" s="78"/>
      <c r="V23" s="78"/>
      <c r="W23" s="78"/>
    </row>
    <row r="24" ht="21.75" customHeight="1" spans="1:23">
      <c r="A24" s="69" t="s">
        <v>300</v>
      </c>
      <c r="B24" s="69" t="s">
        <v>335</v>
      </c>
      <c r="C24" s="69" t="s">
        <v>336</v>
      </c>
      <c r="D24" s="69" t="s">
        <v>70</v>
      </c>
      <c r="E24" s="69" t="s">
        <v>101</v>
      </c>
      <c r="F24" s="69" t="s">
        <v>102</v>
      </c>
      <c r="G24" s="69" t="s">
        <v>325</v>
      </c>
      <c r="H24" s="69" t="s">
        <v>326</v>
      </c>
      <c r="I24" s="78">
        <v>200000</v>
      </c>
      <c r="J24" s="78">
        <v>200000</v>
      </c>
      <c r="K24" s="109">
        <v>200000</v>
      </c>
      <c r="L24" s="78"/>
      <c r="M24" s="78"/>
      <c r="N24" s="78"/>
      <c r="O24" s="78"/>
      <c r="P24" s="78"/>
      <c r="Q24" s="78"/>
      <c r="R24" s="78"/>
      <c r="S24" s="78"/>
      <c r="T24" s="78"/>
      <c r="U24" s="78"/>
      <c r="V24" s="78"/>
      <c r="W24" s="78"/>
    </row>
    <row r="25" ht="21.75" customHeight="1" spans="1:23">
      <c r="A25" s="69" t="s">
        <v>300</v>
      </c>
      <c r="B25" s="69" t="s">
        <v>337</v>
      </c>
      <c r="C25" s="69" t="s">
        <v>338</v>
      </c>
      <c r="D25" s="69" t="s">
        <v>70</v>
      </c>
      <c r="E25" s="69" t="s">
        <v>101</v>
      </c>
      <c r="F25" s="69" t="s">
        <v>102</v>
      </c>
      <c r="G25" s="69" t="s">
        <v>250</v>
      </c>
      <c r="H25" s="69" t="s">
        <v>251</v>
      </c>
      <c r="I25" s="78">
        <v>50000</v>
      </c>
      <c r="J25" s="78">
        <v>50000</v>
      </c>
      <c r="K25" s="109">
        <v>50000</v>
      </c>
      <c r="L25" s="78"/>
      <c r="M25" s="78"/>
      <c r="N25" s="78"/>
      <c r="O25" s="78"/>
      <c r="P25" s="78"/>
      <c r="Q25" s="78"/>
      <c r="R25" s="78"/>
      <c r="S25" s="78"/>
      <c r="T25" s="78"/>
      <c r="U25" s="78"/>
      <c r="V25" s="78"/>
      <c r="W25" s="78"/>
    </row>
    <row r="26" ht="21.75" customHeight="1" spans="1:23">
      <c r="A26" s="69" t="s">
        <v>300</v>
      </c>
      <c r="B26" s="69" t="s">
        <v>339</v>
      </c>
      <c r="C26" s="69" t="s">
        <v>340</v>
      </c>
      <c r="D26" s="69" t="s">
        <v>70</v>
      </c>
      <c r="E26" s="69" t="s">
        <v>103</v>
      </c>
      <c r="F26" s="69" t="s">
        <v>104</v>
      </c>
      <c r="G26" s="69" t="s">
        <v>250</v>
      </c>
      <c r="H26" s="69" t="s">
        <v>251</v>
      </c>
      <c r="I26" s="78">
        <v>200000</v>
      </c>
      <c r="J26" s="78">
        <v>200000</v>
      </c>
      <c r="K26" s="109">
        <v>200000</v>
      </c>
      <c r="L26" s="78"/>
      <c r="M26" s="78"/>
      <c r="N26" s="78"/>
      <c r="O26" s="78"/>
      <c r="P26" s="78"/>
      <c r="Q26" s="78"/>
      <c r="R26" s="78"/>
      <c r="S26" s="78"/>
      <c r="T26" s="78"/>
      <c r="U26" s="78"/>
      <c r="V26" s="78"/>
      <c r="W26" s="78"/>
    </row>
    <row r="27" ht="21.75" customHeight="1" spans="1:23">
      <c r="A27" s="69" t="s">
        <v>300</v>
      </c>
      <c r="B27" s="69" t="s">
        <v>341</v>
      </c>
      <c r="C27" s="69" t="s">
        <v>342</v>
      </c>
      <c r="D27" s="69" t="s">
        <v>70</v>
      </c>
      <c r="E27" s="69" t="s">
        <v>101</v>
      </c>
      <c r="F27" s="69" t="s">
        <v>102</v>
      </c>
      <c r="G27" s="69" t="s">
        <v>343</v>
      </c>
      <c r="H27" s="69" t="s">
        <v>344</v>
      </c>
      <c r="I27" s="78">
        <v>200000</v>
      </c>
      <c r="J27" s="78">
        <v>200000</v>
      </c>
      <c r="K27" s="109">
        <v>200000</v>
      </c>
      <c r="L27" s="78"/>
      <c r="M27" s="78"/>
      <c r="N27" s="78"/>
      <c r="O27" s="78"/>
      <c r="P27" s="78"/>
      <c r="Q27" s="78"/>
      <c r="R27" s="78"/>
      <c r="S27" s="78"/>
      <c r="T27" s="78"/>
      <c r="U27" s="78"/>
      <c r="V27" s="78"/>
      <c r="W27" s="78"/>
    </row>
    <row r="28" ht="21.75" customHeight="1" spans="1:23">
      <c r="A28" s="69" t="s">
        <v>300</v>
      </c>
      <c r="B28" s="69" t="s">
        <v>345</v>
      </c>
      <c r="C28" s="69" t="s">
        <v>346</v>
      </c>
      <c r="D28" s="69" t="s">
        <v>70</v>
      </c>
      <c r="E28" s="69" t="s">
        <v>101</v>
      </c>
      <c r="F28" s="69" t="s">
        <v>102</v>
      </c>
      <c r="G28" s="69" t="s">
        <v>325</v>
      </c>
      <c r="H28" s="69" t="s">
        <v>326</v>
      </c>
      <c r="I28" s="78">
        <v>3400000</v>
      </c>
      <c r="J28" s="78">
        <v>3400000</v>
      </c>
      <c r="K28" s="109">
        <v>3400000</v>
      </c>
      <c r="L28" s="78"/>
      <c r="M28" s="78"/>
      <c r="N28" s="78"/>
      <c r="O28" s="78"/>
      <c r="P28" s="78"/>
      <c r="Q28" s="78"/>
      <c r="R28" s="78"/>
      <c r="S28" s="78"/>
      <c r="T28" s="78"/>
      <c r="U28" s="78"/>
      <c r="V28" s="78"/>
      <c r="W28" s="78"/>
    </row>
    <row r="29" ht="21.75" customHeight="1" spans="1:23">
      <c r="A29" s="69" t="s">
        <v>300</v>
      </c>
      <c r="B29" s="69" t="s">
        <v>347</v>
      </c>
      <c r="C29" s="69" t="s">
        <v>348</v>
      </c>
      <c r="D29" s="69" t="s">
        <v>70</v>
      </c>
      <c r="E29" s="69" t="s">
        <v>142</v>
      </c>
      <c r="F29" s="69" t="s">
        <v>143</v>
      </c>
      <c r="G29" s="69" t="s">
        <v>262</v>
      </c>
      <c r="H29" s="69" t="s">
        <v>263</v>
      </c>
      <c r="I29" s="78">
        <v>1000000</v>
      </c>
      <c r="J29" s="78"/>
      <c r="K29" s="109"/>
      <c r="L29" s="78">
        <v>1000000</v>
      </c>
      <c r="M29" s="78"/>
      <c r="N29" s="78"/>
      <c r="O29" s="78"/>
      <c r="P29" s="78"/>
      <c r="Q29" s="78"/>
      <c r="R29" s="78"/>
      <c r="S29" s="78"/>
      <c r="T29" s="78"/>
      <c r="U29" s="78"/>
      <c r="V29" s="78"/>
      <c r="W29" s="78"/>
    </row>
    <row r="30" ht="21.75" customHeight="1" spans="1:23">
      <c r="A30" s="69" t="s">
        <v>300</v>
      </c>
      <c r="B30" s="69" t="s">
        <v>349</v>
      </c>
      <c r="C30" s="69" t="s">
        <v>350</v>
      </c>
      <c r="D30" s="69" t="s">
        <v>70</v>
      </c>
      <c r="E30" s="69" t="s">
        <v>136</v>
      </c>
      <c r="F30" s="69" t="s">
        <v>137</v>
      </c>
      <c r="G30" s="69" t="s">
        <v>351</v>
      </c>
      <c r="H30" s="69" t="s">
        <v>352</v>
      </c>
      <c r="I30" s="78">
        <v>600000</v>
      </c>
      <c r="J30" s="78"/>
      <c r="K30" s="109"/>
      <c r="L30" s="78">
        <v>600000</v>
      </c>
      <c r="M30" s="78"/>
      <c r="N30" s="78"/>
      <c r="O30" s="78"/>
      <c r="P30" s="78"/>
      <c r="Q30" s="78"/>
      <c r="R30" s="78"/>
      <c r="S30" s="78"/>
      <c r="T30" s="78"/>
      <c r="U30" s="78"/>
      <c r="V30" s="78"/>
      <c r="W30" s="78"/>
    </row>
    <row r="31" ht="34" customHeight="1" spans="1:23">
      <c r="A31" s="69" t="s">
        <v>300</v>
      </c>
      <c r="B31" s="69" t="s">
        <v>353</v>
      </c>
      <c r="C31" s="69" t="s">
        <v>354</v>
      </c>
      <c r="D31" s="69" t="s">
        <v>70</v>
      </c>
      <c r="E31" s="69" t="s">
        <v>138</v>
      </c>
      <c r="F31" s="69" t="s">
        <v>139</v>
      </c>
      <c r="G31" s="69" t="s">
        <v>351</v>
      </c>
      <c r="H31" s="69" t="s">
        <v>352</v>
      </c>
      <c r="I31" s="78">
        <v>900000</v>
      </c>
      <c r="J31" s="78"/>
      <c r="K31" s="109"/>
      <c r="L31" s="78">
        <v>900000</v>
      </c>
      <c r="M31" s="78"/>
      <c r="N31" s="78"/>
      <c r="O31" s="78"/>
      <c r="P31" s="78"/>
      <c r="Q31" s="78"/>
      <c r="R31" s="78"/>
      <c r="S31" s="78"/>
      <c r="T31" s="78"/>
      <c r="U31" s="78"/>
      <c r="V31" s="78"/>
      <c r="W31" s="78"/>
    </row>
    <row r="32" ht="31" customHeight="1" spans="1:23">
      <c r="A32" s="69" t="s">
        <v>300</v>
      </c>
      <c r="B32" s="69" t="s">
        <v>355</v>
      </c>
      <c r="C32" s="69" t="s">
        <v>356</v>
      </c>
      <c r="D32" s="69" t="s">
        <v>70</v>
      </c>
      <c r="E32" s="69" t="s">
        <v>140</v>
      </c>
      <c r="F32" s="69" t="s">
        <v>141</v>
      </c>
      <c r="G32" s="69" t="s">
        <v>262</v>
      </c>
      <c r="H32" s="69" t="s">
        <v>263</v>
      </c>
      <c r="I32" s="78">
        <v>450000</v>
      </c>
      <c r="J32" s="78"/>
      <c r="K32" s="109"/>
      <c r="L32" s="78">
        <v>450000</v>
      </c>
      <c r="M32" s="78"/>
      <c r="N32" s="78"/>
      <c r="O32" s="78"/>
      <c r="P32" s="78"/>
      <c r="Q32" s="78"/>
      <c r="R32" s="78"/>
      <c r="S32" s="78"/>
      <c r="T32" s="78"/>
      <c r="U32" s="78"/>
      <c r="V32" s="78"/>
      <c r="W32" s="78"/>
    </row>
    <row r="33" ht="21.75" customHeight="1" spans="1:23">
      <c r="A33" s="69" t="s">
        <v>300</v>
      </c>
      <c r="B33" s="69" t="s">
        <v>357</v>
      </c>
      <c r="C33" s="69" t="s">
        <v>358</v>
      </c>
      <c r="D33" s="69" t="s">
        <v>70</v>
      </c>
      <c r="E33" s="69" t="s">
        <v>134</v>
      </c>
      <c r="F33" s="69" t="s">
        <v>135</v>
      </c>
      <c r="G33" s="69" t="s">
        <v>309</v>
      </c>
      <c r="H33" s="69" t="s">
        <v>310</v>
      </c>
      <c r="I33" s="78">
        <v>200000</v>
      </c>
      <c r="J33" s="78"/>
      <c r="K33" s="109"/>
      <c r="L33" s="78">
        <v>200000</v>
      </c>
      <c r="M33" s="78"/>
      <c r="N33" s="78"/>
      <c r="O33" s="78"/>
      <c r="P33" s="78"/>
      <c r="Q33" s="78"/>
      <c r="R33" s="78"/>
      <c r="S33" s="78"/>
      <c r="T33" s="78"/>
      <c r="U33" s="78"/>
      <c r="V33" s="78"/>
      <c r="W33" s="78"/>
    </row>
    <row r="34" ht="21.75" customHeight="1" spans="1:23">
      <c r="A34" s="69" t="s">
        <v>300</v>
      </c>
      <c r="B34" s="69" t="s">
        <v>359</v>
      </c>
      <c r="C34" s="69" t="s">
        <v>360</v>
      </c>
      <c r="D34" s="69" t="s">
        <v>70</v>
      </c>
      <c r="E34" s="69" t="s">
        <v>134</v>
      </c>
      <c r="F34" s="69" t="s">
        <v>135</v>
      </c>
      <c r="G34" s="69" t="s">
        <v>309</v>
      </c>
      <c r="H34" s="69" t="s">
        <v>310</v>
      </c>
      <c r="I34" s="78">
        <v>281165</v>
      </c>
      <c r="J34" s="78"/>
      <c r="K34" s="109"/>
      <c r="L34" s="78">
        <v>281165</v>
      </c>
      <c r="M34" s="78"/>
      <c r="N34" s="78"/>
      <c r="O34" s="78"/>
      <c r="P34" s="78"/>
      <c r="Q34" s="78"/>
      <c r="R34" s="78"/>
      <c r="S34" s="78"/>
      <c r="T34" s="78"/>
      <c r="U34" s="78"/>
      <c r="V34" s="78"/>
      <c r="W34" s="78"/>
    </row>
    <row r="35" ht="21.75" customHeight="1" spans="1:23">
      <c r="A35" s="69" t="s">
        <v>300</v>
      </c>
      <c r="B35" s="69" t="s">
        <v>361</v>
      </c>
      <c r="C35" s="69" t="s">
        <v>362</v>
      </c>
      <c r="D35" s="69" t="s">
        <v>70</v>
      </c>
      <c r="E35" s="69" t="s">
        <v>134</v>
      </c>
      <c r="F35" s="69" t="s">
        <v>135</v>
      </c>
      <c r="G35" s="69" t="s">
        <v>309</v>
      </c>
      <c r="H35" s="69" t="s">
        <v>310</v>
      </c>
      <c r="I35" s="78">
        <v>400000</v>
      </c>
      <c r="J35" s="78"/>
      <c r="K35" s="109"/>
      <c r="L35" s="78">
        <v>400000</v>
      </c>
      <c r="M35" s="78"/>
      <c r="N35" s="78"/>
      <c r="O35" s="78"/>
      <c r="P35" s="78"/>
      <c r="Q35" s="78"/>
      <c r="R35" s="78"/>
      <c r="S35" s="78"/>
      <c r="T35" s="78"/>
      <c r="U35" s="78"/>
      <c r="V35" s="78"/>
      <c r="W35" s="78"/>
    </row>
    <row r="36" ht="29" customHeight="1" spans="1:23">
      <c r="A36" s="69" t="s">
        <v>300</v>
      </c>
      <c r="B36" s="69" t="s">
        <v>363</v>
      </c>
      <c r="C36" s="69" t="s">
        <v>364</v>
      </c>
      <c r="D36" s="69" t="s">
        <v>70</v>
      </c>
      <c r="E36" s="69" t="s">
        <v>134</v>
      </c>
      <c r="F36" s="69" t="s">
        <v>135</v>
      </c>
      <c r="G36" s="69" t="s">
        <v>351</v>
      </c>
      <c r="H36" s="69" t="s">
        <v>352</v>
      </c>
      <c r="I36" s="78">
        <v>100000</v>
      </c>
      <c r="J36" s="78"/>
      <c r="K36" s="109"/>
      <c r="L36" s="78">
        <v>100000</v>
      </c>
      <c r="M36" s="78"/>
      <c r="N36" s="78"/>
      <c r="O36" s="78"/>
      <c r="P36" s="78"/>
      <c r="Q36" s="78"/>
      <c r="R36" s="78"/>
      <c r="S36" s="78"/>
      <c r="T36" s="78"/>
      <c r="U36" s="78"/>
      <c r="V36" s="78"/>
      <c r="W36" s="78"/>
    </row>
    <row r="37" ht="21.75" customHeight="1" spans="1:23">
      <c r="A37" s="69" t="s">
        <v>300</v>
      </c>
      <c r="B37" s="69" t="s">
        <v>365</v>
      </c>
      <c r="C37" s="69" t="s">
        <v>366</v>
      </c>
      <c r="D37" s="69" t="s">
        <v>70</v>
      </c>
      <c r="E37" s="69" t="s">
        <v>134</v>
      </c>
      <c r="F37" s="69" t="s">
        <v>135</v>
      </c>
      <c r="G37" s="69" t="s">
        <v>262</v>
      </c>
      <c r="H37" s="69" t="s">
        <v>263</v>
      </c>
      <c r="I37" s="78">
        <v>85900</v>
      </c>
      <c r="J37" s="78"/>
      <c r="K37" s="109"/>
      <c r="L37" s="78">
        <v>85900</v>
      </c>
      <c r="M37" s="78"/>
      <c r="N37" s="78"/>
      <c r="O37" s="78"/>
      <c r="P37" s="78"/>
      <c r="Q37" s="78"/>
      <c r="R37" s="78"/>
      <c r="S37" s="78"/>
      <c r="T37" s="78"/>
      <c r="U37" s="78"/>
      <c r="V37" s="78"/>
      <c r="W37" s="78"/>
    </row>
    <row r="38" ht="34" customHeight="1" spans="1:23">
      <c r="A38" s="69" t="s">
        <v>300</v>
      </c>
      <c r="B38" s="69" t="s">
        <v>367</v>
      </c>
      <c r="C38" s="69" t="s">
        <v>368</v>
      </c>
      <c r="D38" s="69" t="s">
        <v>70</v>
      </c>
      <c r="E38" s="69" t="s">
        <v>134</v>
      </c>
      <c r="F38" s="69" t="s">
        <v>135</v>
      </c>
      <c r="G38" s="69" t="s">
        <v>309</v>
      </c>
      <c r="H38" s="69" t="s">
        <v>310</v>
      </c>
      <c r="I38" s="78">
        <v>200000</v>
      </c>
      <c r="J38" s="78"/>
      <c r="K38" s="109"/>
      <c r="L38" s="78">
        <v>200000</v>
      </c>
      <c r="M38" s="78"/>
      <c r="N38" s="78"/>
      <c r="O38" s="78"/>
      <c r="P38" s="78"/>
      <c r="Q38" s="78"/>
      <c r="R38" s="78"/>
      <c r="S38" s="78"/>
      <c r="T38" s="78"/>
      <c r="U38" s="78"/>
      <c r="V38" s="78"/>
      <c r="W38" s="78"/>
    </row>
    <row r="39" ht="21.75" customHeight="1" spans="1:23">
      <c r="A39" s="69" t="s">
        <v>369</v>
      </c>
      <c r="B39" s="69" t="s">
        <v>370</v>
      </c>
      <c r="C39" s="69" t="s">
        <v>371</v>
      </c>
      <c r="D39" s="69" t="s">
        <v>70</v>
      </c>
      <c r="E39" s="69" t="s">
        <v>101</v>
      </c>
      <c r="F39" s="69" t="s">
        <v>102</v>
      </c>
      <c r="G39" s="69" t="s">
        <v>325</v>
      </c>
      <c r="H39" s="69" t="s">
        <v>326</v>
      </c>
      <c r="I39" s="78">
        <v>300000</v>
      </c>
      <c r="J39" s="78">
        <v>300000</v>
      </c>
      <c r="K39" s="109">
        <v>300000</v>
      </c>
      <c r="L39" s="78"/>
      <c r="M39" s="78"/>
      <c r="N39" s="78"/>
      <c r="O39" s="78"/>
      <c r="P39" s="78"/>
      <c r="Q39" s="78"/>
      <c r="R39" s="78"/>
      <c r="S39" s="78"/>
      <c r="T39" s="78"/>
      <c r="U39" s="78"/>
      <c r="V39" s="78"/>
      <c r="W39" s="78"/>
    </row>
    <row r="40" ht="21.75" customHeight="1" spans="1:23">
      <c r="A40" s="69" t="s">
        <v>369</v>
      </c>
      <c r="B40" s="69" t="s">
        <v>372</v>
      </c>
      <c r="C40" s="69" t="s">
        <v>373</v>
      </c>
      <c r="D40" s="69" t="s">
        <v>70</v>
      </c>
      <c r="E40" s="69" t="s">
        <v>101</v>
      </c>
      <c r="F40" s="69" t="s">
        <v>102</v>
      </c>
      <c r="G40" s="69" t="s">
        <v>260</v>
      </c>
      <c r="H40" s="69" t="s">
        <v>261</v>
      </c>
      <c r="I40" s="78">
        <v>300000</v>
      </c>
      <c r="J40" s="78">
        <v>300000</v>
      </c>
      <c r="K40" s="109">
        <v>300000</v>
      </c>
      <c r="L40" s="78"/>
      <c r="M40" s="78"/>
      <c r="N40" s="78"/>
      <c r="O40" s="78"/>
      <c r="P40" s="78"/>
      <c r="Q40" s="78"/>
      <c r="R40" s="78"/>
      <c r="S40" s="78"/>
      <c r="T40" s="78"/>
      <c r="U40" s="78"/>
      <c r="V40" s="78"/>
      <c r="W40" s="78"/>
    </row>
    <row r="41" ht="18.75" customHeight="1" spans="1:23">
      <c r="A41" s="32" t="s">
        <v>188</v>
      </c>
      <c r="B41" s="33"/>
      <c r="C41" s="33"/>
      <c r="D41" s="33"/>
      <c r="E41" s="33"/>
      <c r="F41" s="33"/>
      <c r="G41" s="33"/>
      <c r="H41" s="34"/>
      <c r="I41" s="78">
        <v>21077065</v>
      </c>
      <c r="J41" s="78">
        <v>16860000</v>
      </c>
      <c r="K41" s="109">
        <v>16860000</v>
      </c>
      <c r="L41" s="78">
        <v>4217065</v>
      </c>
      <c r="M41" s="78"/>
      <c r="N41" s="78"/>
      <c r="O41" s="78"/>
      <c r="P41" s="78"/>
      <c r="Q41" s="78"/>
      <c r="R41" s="78"/>
      <c r="S41" s="78"/>
      <c r="T41" s="78"/>
      <c r="U41" s="78"/>
      <c r="V41" s="78"/>
      <c r="W41" s="78"/>
    </row>
  </sheetData>
  <mergeCells count="28">
    <mergeCell ref="A2:W2"/>
    <mergeCell ref="A3:H3"/>
    <mergeCell ref="J4:M4"/>
    <mergeCell ref="N4:P4"/>
    <mergeCell ref="R4:W4"/>
    <mergeCell ref="A41:H4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2"/>
  <sheetViews>
    <sheetView showZeros="0" topLeftCell="A97" workbookViewId="0">
      <selection activeCell="G22" sqref="G22"/>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ht="18" customHeight="1" spans="10:10">
      <c r="J1" s="2" t="s">
        <v>374</v>
      </c>
    </row>
    <row r="2" ht="39.75" customHeight="1" spans="1:10">
      <c r="A2" s="65" t="str">
        <f>"2025"&amp;"年部门项目支出绩效目标表"</f>
        <v>2025年部门项目支出绩效目标表</v>
      </c>
      <c r="B2" s="3"/>
      <c r="C2" s="3"/>
      <c r="D2" s="3"/>
      <c r="E2" s="3"/>
      <c r="F2" s="66"/>
      <c r="G2" s="3"/>
      <c r="H2" s="66"/>
      <c r="I2" s="66"/>
      <c r="J2" s="3"/>
    </row>
    <row r="3" ht="17.25" customHeight="1" spans="1:1">
      <c r="A3" s="4" t="str">
        <f>"单位名称："&amp;"嵩明县公安局"</f>
        <v>单位名称：嵩明县公安局</v>
      </c>
    </row>
    <row r="4" ht="44.25" customHeight="1" spans="1:10">
      <c r="A4" s="67" t="s">
        <v>200</v>
      </c>
      <c r="B4" s="67" t="s">
        <v>375</v>
      </c>
      <c r="C4" s="67" t="s">
        <v>376</v>
      </c>
      <c r="D4" s="67" t="s">
        <v>377</v>
      </c>
      <c r="E4" s="67" t="s">
        <v>378</v>
      </c>
      <c r="F4" s="68" t="s">
        <v>379</v>
      </c>
      <c r="G4" s="67" t="s">
        <v>380</v>
      </c>
      <c r="H4" s="68" t="s">
        <v>381</v>
      </c>
      <c r="I4" s="68" t="s">
        <v>382</v>
      </c>
      <c r="J4" s="67" t="s">
        <v>383</v>
      </c>
    </row>
    <row r="5" ht="18.75" customHeight="1" spans="1:10">
      <c r="A5" s="137">
        <v>1</v>
      </c>
      <c r="B5" s="137">
        <v>2</v>
      </c>
      <c r="C5" s="137">
        <v>3</v>
      </c>
      <c r="D5" s="137">
        <v>4</v>
      </c>
      <c r="E5" s="137">
        <v>5</v>
      </c>
      <c r="F5" s="36">
        <v>6</v>
      </c>
      <c r="G5" s="137">
        <v>7</v>
      </c>
      <c r="H5" s="36">
        <v>8</v>
      </c>
      <c r="I5" s="36">
        <v>9</v>
      </c>
      <c r="J5" s="137">
        <v>10</v>
      </c>
    </row>
    <row r="6" ht="37" customHeight="1" spans="1:10">
      <c r="A6" s="29" t="s">
        <v>70</v>
      </c>
      <c r="B6" s="69"/>
      <c r="C6" s="69"/>
      <c r="D6" s="69"/>
      <c r="E6" s="54"/>
      <c r="F6" s="70"/>
      <c r="G6" s="54"/>
      <c r="H6" s="70"/>
      <c r="I6" s="70"/>
      <c r="J6" s="54"/>
    </row>
    <row r="7" ht="69" customHeight="1" spans="1:10">
      <c r="A7" s="138" t="s">
        <v>366</v>
      </c>
      <c r="B7" s="20" t="s">
        <v>366</v>
      </c>
      <c r="C7" s="20" t="s">
        <v>384</v>
      </c>
      <c r="D7" s="20" t="s">
        <v>385</v>
      </c>
      <c r="E7" s="29" t="s">
        <v>386</v>
      </c>
      <c r="F7" s="20" t="s">
        <v>387</v>
      </c>
      <c r="G7" s="29" t="s">
        <v>388</v>
      </c>
      <c r="H7" s="20" t="s">
        <v>389</v>
      </c>
      <c r="I7" s="20" t="s">
        <v>390</v>
      </c>
      <c r="J7" s="29" t="s">
        <v>391</v>
      </c>
    </row>
    <row r="8" ht="72" customHeight="1" spans="1:10">
      <c r="A8" s="138" t="s">
        <v>366</v>
      </c>
      <c r="B8" s="20" t="s">
        <v>366</v>
      </c>
      <c r="C8" s="20" t="s">
        <v>392</v>
      </c>
      <c r="D8" s="20" t="s">
        <v>393</v>
      </c>
      <c r="E8" s="29" t="s">
        <v>394</v>
      </c>
      <c r="F8" s="20" t="s">
        <v>387</v>
      </c>
      <c r="G8" s="29" t="s">
        <v>388</v>
      </c>
      <c r="H8" s="20" t="s">
        <v>389</v>
      </c>
      <c r="I8" s="20" t="s">
        <v>390</v>
      </c>
      <c r="J8" s="29" t="s">
        <v>395</v>
      </c>
    </row>
    <row r="9" ht="79" customHeight="1" spans="1:10">
      <c r="A9" s="138" t="s">
        <v>366</v>
      </c>
      <c r="B9" s="20" t="s">
        <v>366</v>
      </c>
      <c r="C9" s="20" t="s">
        <v>396</v>
      </c>
      <c r="D9" s="20" t="s">
        <v>397</v>
      </c>
      <c r="E9" s="29" t="s">
        <v>398</v>
      </c>
      <c r="F9" s="20" t="s">
        <v>387</v>
      </c>
      <c r="G9" s="29" t="s">
        <v>388</v>
      </c>
      <c r="H9" s="20" t="s">
        <v>389</v>
      </c>
      <c r="I9" s="20" t="s">
        <v>390</v>
      </c>
      <c r="J9" s="29" t="s">
        <v>399</v>
      </c>
    </row>
    <row r="10" ht="67" customHeight="1" spans="1:10">
      <c r="A10" s="138" t="s">
        <v>304</v>
      </c>
      <c r="B10" s="20" t="s">
        <v>400</v>
      </c>
      <c r="C10" s="20" t="s">
        <v>384</v>
      </c>
      <c r="D10" s="20" t="s">
        <v>385</v>
      </c>
      <c r="E10" s="29" t="s">
        <v>386</v>
      </c>
      <c r="F10" s="20" t="s">
        <v>387</v>
      </c>
      <c r="G10" s="29" t="s">
        <v>401</v>
      </c>
      <c r="H10" s="20" t="s">
        <v>389</v>
      </c>
      <c r="I10" s="20" t="s">
        <v>390</v>
      </c>
      <c r="J10" s="29" t="s">
        <v>391</v>
      </c>
    </row>
    <row r="11" ht="73" customHeight="1" spans="1:10">
      <c r="A11" s="138" t="s">
        <v>304</v>
      </c>
      <c r="B11" s="20" t="s">
        <v>400</v>
      </c>
      <c r="C11" s="20" t="s">
        <v>392</v>
      </c>
      <c r="D11" s="20" t="s">
        <v>393</v>
      </c>
      <c r="E11" s="29" t="s">
        <v>394</v>
      </c>
      <c r="F11" s="20" t="s">
        <v>387</v>
      </c>
      <c r="G11" s="29" t="s">
        <v>401</v>
      </c>
      <c r="H11" s="20" t="s">
        <v>389</v>
      </c>
      <c r="I11" s="20" t="s">
        <v>390</v>
      </c>
      <c r="J11" s="29" t="s">
        <v>395</v>
      </c>
    </row>
    <row r="12" ht="82" customHeight="1" spans="1:10">
      <c r="A12" s="138" t="s">
        <v>304</v>
      </c>
      <c r="B12" s="20" t="s">
        <v>400</v>
      </c>
      <c r="C12" s="20" t="s">
        <v>396</v>
      </c>
      <c r="D12" s="20" t="s">
        <v>397</v>
      </c>
      <c r="E12" s="29" t="s">
        <v>398</v>
      </c>
      <c r="F12" s="20" t="s">
        <v>387</v>
      </c>
      <c r="G12" s="29" t="s">
        <v>401</v>
      </c>
      <c r="H12" s="20" t="s">
        <v>389</v>
      </c>
      <c r="I12" s="20" t="s">
        <v>390</v>
      </c>
      <c r="J12" s="29" t="s">
        <v>399</v>
      </c>
    </row>
    <row r="13" ht="42" customHeight="1" spans="1:10">
      <c r="A13" s="138" t="s">
        <v>371</v>
      </c>
      <c r="B13" s="20" t="s">
        <v>402</v>
      </c>
      <c r="C13" s="20" t="s">
        <v>384</v>
      </c>
      <c r="D13" s="20" t="s">
        <v>385</v>
      </c>
      <c r="E13" s="29" t="s">
        <v>403</v>
      </c>
      <c r="F13" s="20" t="s">
        <v>404</v>
      </c>
      <c r="G13" s="29" t="s">
        <v>401</v>
      </c>
      <c r="H13" s="20" t="s">
        <v>389</v>
      </c>
      <c r="I13" s="20" t="s">
        <v>390</v>
      </c>
      <c r="J13" s="29" t="s">
        <v>403</v>
      </c>
    </row>
    <row r="14" ht="42" customHeight="1" spans="1:10">
      <c r="A14" s="138" t="s">
        <v>371</v>
      </c>
      <c r="B14" s="20" t="s">
        <v>402</v>
      </c>
      <c r="C14" s="20" t="s">
        <v>392</v>
      </c>
      <c r="D14" s="20" t="s">
        <v>405</v>
      </c>
      <c r="E14" s="29" t="s">
        <v>406</v>
      </c>
      <c r="F14" s="20" t="s">
        <v>404</v>
      </c>
      <c r="G14" s="29" t="s">
        <v>407</v>
      </c>
      <c r="H14" s="20" t="s">
        <v>408</v>
      </c>
      <c r="I14" s="20" t="s">
        <v>409</v>
      </c>
      <c r="J14" s="29" t="s">
        <v>406</v>
      </c>
    </row>
    <row r="15" ht="42" customHeight="1" spans="1:10">
      <c r="A15" s="138" t="s">
        <v>371</v>
      </c>
      <c r="B15" s="20" t="s">
        <v>402</v>
      </c>
      <c r="C15" s="20" t="s">
        <v>396</v>
      </c>
      <c r="D15" s="20" t="s">
        <v>397</v>
      </c>
      <c r="E15" s="29" t="s">
        <v>410</v>
      </c>
      <c r="F15" s="20" t="s">
        <v>387</v>
      </c>
      <c r="G15" s="29" t="s">
        <v>388</v>
      </c>
      <c r="H15" s="20" t="s">
        <v>389</v>
      </c>
      <c r="I15" s="20" t="s">
        <v>390</v>
      </c>
      <c r="J15" s="29" t="s">
        <v>410</v>
      </c>
    </row>
    <row r="16" ht="42" customHeight="1" spans="1:10">
      <c r="A16" s="138" t="s">
        <v>302</v>
      </c>
      <c r="B16" s="20" t="s">
        <v>411</v>
      </c>
      <c r="C16" s="20" t="s">
        <v>384</v>
      </c>
      <c r="D16" s="20" t="s">
        <v>385</v>
      </c>
      <c r="E16" s="29" t="s">
        <v>412</v>
      </c>
      <c r="F16" s="20" t="s">
        <v>387</v>
      </c>
      <c r="G16" s="29" t="s">
        <v>401</v>
      </c>
      <c r="H16" s="20" t="s">
        <v>389</v>
      </c>
      <c r="I16" s="20" t="s">
        <v>390</v>
      </c>
      <c r="J16" s="29" t="s">
        <v>413</v>
      </c>
    </row>
    <row r="17" ht="141" customHeight="1" spans="1:10">
      <c r="A17" s="138" t="s">
        <v>302</v>
      </c>
      <c r="B17" s="20" t="s">
        <v>411</v>
      </c>
      <c r="C17" s="20" t="s">
        <v>392</v>
      </c>
      <c r="D17" s="20" t="s">
        <v>393</v>
      </c>
      <c r="E17" s="29" t="s">
        <v>414</v>
      </c>
      <c r="F17" s="20" t="s">
        <v>387</v>
      </c>
      <c r="G17" s="29" t="s">
        <v>401</v>
      </c>
      <c r="H17" s="20" t="s">
        <v>389</v>
      </c>
      <c r="I17" s="20" t="s">
        <v>390</v>
      </c>
      <c r="J17" s="29" t="s">
        <v>415</v>
      </c>
    </row>
    <row r="18" ht="133" customHeight="1" spans="1:10">
      <c r="A18" s="138" t="s">
        <v>302</v>
      </c>
      <c r="B18" s="20" t="s">
        <v>411</v>
      </c>
      <c r="C18" s="20" t="s">
        <v>392</v>
      </c>
      <c r="D18" s="20" t="s">
        <v>393</v>
      </c>
      <c r="E18" s="29" t="s">
        <v>414</v>
      </c>
      <c r="F18" s="20" t="s">
        <v>387</v>
      </c>
      <c r="G18" s="29" t="s">
        <v>416</v>
      </c>
      <c r="H18" s="20" t="s">
        <v>389</v>
      </c>
      <c r="I18" s="20" t="s">
        <v>390</v>
      </c>
      <c r="J18" s="29" t="s">
        <v>417</v>
      </c>
    </row>
    <row r="19" ht="140" customHeight="1" spans="1:10">
      <c r="A19" s="138" t="s">
        <v>360</v>
      </c>
      <c r="B19" s="20" t="s">
        <v>360</v>
      </c>
      <c r="C19" s="20" t="s">
        <v>392</v>
      </c>
      <c r="D19" s="20" t="s">
        <v>393</v>
      </c>
      <c r="E19" s="29" t="s">
        <v>414</v>
      </c>
      <c r="F19" s="20" t="s">
        <v>387</v>
      </c>
      <c r="G19" s="29" t="s">
        <v>418</v>
      </c>
      <c r="H19" s="20" t="s">
        <v>389</v>
      </c>
      <c r="I19" s="20" t="s">
        <v>390</v>
      </c>
      <c r="J19" s="29" t="s">
        <v>419</v>
      </c>
    </row>
    <row r="20" ht="129" customHeight="1" spans="1:10">
      <c r="A20" s="138" t="s">
        <v>360</v>
      </c>
      <c r="B20" s="20" t="s">
        <v>360</v>
      </c>
      <c r="C20" s="20" t="s">
        <v>392</v>
      </c>
      <c r="D20" s="20" t="s">
        <v>393</v>
      </c>
      <c r="E20" s="29" t="s">
        <v>414</v>
      </c>
      <c r="F20" s="20" t="s">
        <v>387</v>
      </c>
      <c r="G20" s="29" t="s">
        <v>420</v>
      </c>
      <c r="H20" s="20" t="s">
        <v>389</v>
      </c>
      <c r="I20" s="20" t="s">
        <v>390</v>
      </c>
      <c r="J20" s="29" t="s">
        <v>421</v>
      </c>
    </row>
    <row r="21" ht="81" customHeight="1" spans="1:10">
      <c r="A21" s="138" t="s">
        <v>360</v>
      </c>
      <c r="B21" s="20" t="s">
        <v>360</v>
      </c>
      <c r="C21" s="20" t="s">
        <v>396</v>
      </c>
      <c r="D21" s="20" t="s">
        <v>397</v>
      </c>
      <c r="E21" s="29" t="s">
        <v>398</v>
      </c>
      <c r="F21" s="20" t="s">
        <v>387</v>
      </c>
      <c r="G21" s="29" t="s">
        <v>388</v>
      </c>
      <c r="H21" s="20" t="s">
        <v>389</v>
      </c>
      <c r="I21" s="20" t="s">
        <v>390</v>
      </c>
      <c r="J21" s="29" t="s">
        <v>399</v>
      </c>
    </row>
    <row r="22" ht="81" customHeight="1" spans="1:10">
      <c r="A22" s="138" t="s">
        <v>342</v>
      </c>
      <c r="B22" s="20" t="s">
        <v>342</v>
      </c>
      <c r="C22" s="20" t="s">
        <v>384</v>
      </c>
      <c r="D22" s="20" t="s">
        <v>385</v>
      </c>
      <c r="E22" s="29" t="s">
        <v>386</v>
      </c>
      <c r="F22" s="20" t="s">
        <v>387</v>
      </c>
      <c r="G22" s="29" t="s">
        <v>388</v>
      </c>
      <c r="H22" s="20" t="s">
        <v>389</v>
      </c>
      <c r="I22" s="20" t="s">
        <v>390</v>
      </c>
      <c r="J22" s="29" t="s">
        <v>391</v>
      </c>
    </row>
    <row r="23" ht="81" customHeight="1" spans="1:10">
      <c r="A23" s="138" t="s">
        <v>342</v>
      </c>
      <c r="B23" s="20" t="s">
        <v>342</v>
      </c>
      <c r="C23" s="20" t="s">
        <v>392</v>
      </c>
      <c r="D23" s="20" t="s">
        <v>393</v>
      </c>
      <c r="E23" s="29" t="s">
        <v>394</v>
      </c>
      <c r="F23" s="20" t="s">
        <v>387</v>
      </c>
      <c r="G23" s="29" t="s">
        <v>388</v>
      </c>
      <c r="H23" s="20" t="s">
        <v>389</v>
      </c>
      <c r="I23" s="20" t="s">
        <v>390</v>
      </c>
      <c r="J23" s="29" t="s">
        <v>395</v>
      </c>
    </row>
    <row r="24" ht="81" customHeight="1" spans="1:10">
      <c r="A24" s="138" t="s">
        <v>342</v>
      </c>
      <c r="B24" s="20" t="s">
        <v>342</v>
      </c>
      <c r="C24" s="20" t="s">
        <v>396</v>
      </c>
      <c r="D24" s="20" t="s">
        <v>397</v>
      </c>
      <c r="E24" s="29" t="s">
        <v>398</v>
      </c>
      <c r="F24" s="20" t="s">
        <v>387</v>
      </c>
      <c r="G24" s="29" t="s">
        <v>388</v>
      </c>
      <c r="H24" s="20" t="s">
        <v>389</v>
      </c>
      <c r="I24" s="20" t="s">
        <v>390</v>
      </c>
      <c r="J24" s="29" t="s">
        <v>399</v>
      </c>
    </row>
    <row r="25" ht="81" customHeight="1" spans="1:10">
      <c r="A25" s="138" t="s">
        <v>362</v>
      </c>
      <c r="B25" s="20" t="s">
        <v>362</v>
      </c>
      <c r="C25" s="20" t="s">
        <v>384</v>
      </c>
      <c r="D25" s="20" t="s">
        <v>385</v>
      </c>
      <c r="E25" s="29" t="s">
        <v>386</v>
      </c>
      <c r="F25" s="20" t="s">
        <v>387</v>
      </c>
      <c r="G25" s="29" t="s">
        <v>388</v>
      </c>
      <c r="H25" s="20" t="s">
        <v>389</v>
      </c>
      <c r="I25" s="20" t="s">
        <v>390</v>
      </c>
      <c r="J25" s="29" t="s">
        <v>391</v>
      </c>
    </row>
    <row r="26" ht="81" customHeight="1" spans="1:10">
      <c r="A26" s="138" t="s">
        <v>362</v>
      </c>
      <c r="B26" s="20" t="s">
        <v>362</v>
      </c>
      <c r="C26" s="20" t="s">
        <v>392</v>
      </c>
      <c r="D26" s="20" t="s">
        <v>393</v>
      </c>
      <c r="E26" s="29" t="s">
        <v>394</v>
      </c>
      <c r="F26" s="20" t="s">
        <v>387</v>
      </c>
      <c r="G26" s="29" t="s">
        <v>388</v>
      </c>
      <c r="H26" s="20" t="s">
        <v>389</v>
      </c>
      <c r="I26" s="20" t="s">
        <v>390</v>
      </c>
      <c r="J26" s="29" t="s">
        <v>395</v>
      </c>
    </row>
    <row r="27" ht="81" customHeight="1" spans="1:10">
      <c r="A27" s="138" t="s">
        <v>362</v>
      </c>
      <c r="B27" s="20" t="s">
        <v>362</v>
      </c>
      <c r="C27" s="20" t="s">
        <v>396</v>
      </c>
      <c r="D27" s="20" t="s">
        <v>397</v>
      </c>
      <c r="E27" s="29" t="s">
        <v>398</v>
      </c>
      <c r="F27" s="20" t="s">
        <v>387</v>
      </c>
      <c r="G27" s="29" t="s">
        <v>388</v>
      </c>
      <c r="H27" s="20" t="s">
        <v>389</v>
      </c>
      <c r="I27" s="20" t="s">
        <v>390</v>
      </c>
      <c r="J27" s="29" t="s">
        <v>399</v>
      </c>
    </row>
    <row r="28" ht="42" customHeight="1" spans="1:10">
      <c r="A28" s="138" t="s">
        <v>314</v>
      </c>
      <c r="B28" s="20" t="s">
        <v>314</v>
      </c>
      <c r="C28" s="20" t="s">
        <v>384</v>
      </c>
      <c r="D28" s="20" t="s">
        <v>385</v>
      </c>
      <c r="E28" s="29" t="s">
        <v>422</v>
      </c>
      <c r="F28" s="20" t="s">
        <v>387</v>
      </c>
      <c r="G28" s="29" t="s">
        <v>423</v>
      </c>
      <c r="H28" s="20" t="s">
        <v>424</v>
      </c>
      <c r="I28" s="20" t="s">
        <v>390</v>
      </c>
      <c r="J28" s="29" t="s">
        <v>425</v>
      </c>
    </row>
    <row r="29" ht="154" customHeight="1" spans="1:10">
      <c r="A29" s="138" t="s">
        <v>314</v>
      </c>
      <c r="B29" s="20" t="s">
        <v>314</v>
      </c>
      <c r="C29" s="20" t="s">
        <v>392</v>
      </c>
      <c r="D29" s="20" t="s">
        <v>393</v>
      </c>
      <c r="E29" s="29" t="s">
        <v>414</v>
      </c>
      <c r="F29" s="20" t="s">
        <v>387</v>
      </c>
      <c r="G29" s="29" t="s">
        <v>388</v>
      </c>
      <c r="H29" s="20" t="s">
        <v>389</v>
      </c>
      <c r="I29" s="20" t="s">
        <v>390</v>
      </c>
      <c r="J29" s="29" t="s">
        <v>415</v>
      </c>
    </row>
    <row r="30" ht="42" customHeight="1" spans="1:10">
      <c r="A30" s="138" t="s">
        <v>314</v>
      </c>
      <c r="B30" s="20" t="s">
        <v>314</v>
      </c>
      <c r="C30" s="20" t="s">
        <v>396</v>
      </c>
      <c r="D30" s="20" t="s">
        <v>397</v>
      </c>
      <c r="E30" s="29" t="s">
        <v>426</v>
      </c>
      <c r="F30" s="20" t="s">
        <v>387</v>
      </c>
      <c r="G30" s="29" t="s">
        <v>388</v>
      </c>
      <c r="H30" s="20" t="s">
        <v>389</v>
      </c>
      <c r="I30" s="20" t="s">
        <v>390</v>
      </c>
      <c r="J30" s="29" t="s">
        <v>427</v>
      </c>
    </row>
    <row r="31" ht="42" customHeight="1" spans="1:10">
      <c r="A31" s="138" t="s">
        <v>322</v>
      </c>
      <c r="B31" s="20" t="s">
        <v>322</v>
      </c>
      <c r="C31" s="20" t="s">
        <v>384</v>
      </c>
      <c r="D31" s="20" t="s">
        <v>385</v>
      </c>
      <c r="E31" s="29" t="s">
        <v>428</v>
      </c>
      <c r="F31" s="20" t="s">
        <v>404</v>
      </c>
      <c r="G31" s="29" t="s">
        <v>401</v>
      </c>
      <c r="H31" s="20" t="s">
        <v>389</v>
      </c>
      <c r="I31" s="20" t="s">
        <v>390</v>
      </c>
      <c r="J31" s="29" t="s">
        <v>428</v>
      </c>
    </row>
    <row r="32" ht="42" customHeight="1" spans="1:10">
      <c r="A32" s="138" t="s">
        <v>322</v>
      </c>
      <c r="B32" s="20" t="s">
        <v>322</v>
      </c>
      <c r="C32" s="20" t="s">
        <v>392</v>
      </c>
      <c r="D32" s="20" t="s">
        <v>393</v>
      </c>
      <c r="E32" s="29" t="s">
        <v>429</v>
      </c>
      <c r="F32" s="20" t="s">
        <v>404</v>
      </c>
      <c r="G32" s="29" t="s">
        <v>430</v>
      </c>
      <c r="H32" s="20"/>
      <c r="I32" s="20" t="s">
        <v>409</v>
      </c>
      <c r="J32" s="29" t="s">
        <v>429</v>
      </c>
    </row>
    <row r="33" ht="42" customHeight="1" spans="1:10">
      <c r="A33" s="138" t="s">
        <v>322</v>
      </c>
      <c r="B33" s="20" t="s">
        <v>322</v>
      </c>
      <c r="C33" s="20" t="s">
        <v>396</v>
      </c>
      <c r="D33" s="20" t="s">
        <v>397</v>
      </c>
      <c r="E33" s="29" t="s">
        <v>431</v>
      </c>
      <c r="F33" s="20" t="s">
        <v>387</v>
      </c>
      <c r="G33" s="29" t="s">
        <v>388</v>
      </c>
      <c r="H33" s="20" t="s">
        <v>389</v>
      </c>
      <c r="I33" s="20" t="s">
        <v>390</v>
      </c>
      <c r="J33" s="29" t="s">
        <v>431</v>
      </c>
    </row>
    <row r="34" ht="42" customHeight="1" spans="1:10">
      <c r="A34" s="138" t="s">
        <v>330</v>
      </c>
      <c r="B34" s="20" t="s">
        <v>330</v>
      </c>
      <c r="C34" s="20" t="s">
        <v>384</v>
      </c>
      <c r="D34" s="20" t="s">
        <v>385</v>
      </c>
      <c r="E34" s="29" t="s">
        <v>432</v>
      </c>
      <c r="F34" s="20" t="s">
        <v>404</v>
      </c>
      <c r="G34" s="29" t="s">
        <v>401</v>
      </c>
      <c r="H34" s="20" t="s">
        <v>389</v>
      </c>
      <c r="I34" s="20" t="s">
        <v>390</v>
      </c>
      <c r="J34" s="29" t="s">
        <v>432</v>
      </c>
    </row>
    <row r="35" ht="42" customHeight="1" spans="1:10">
      <c r="A35" s="138" t="s">
        <v>330</v>
      </c>
      <c r="B35" s="20" t="s">
        <v>330</v>
      </c>
      <c r="C35" s="20" t="s">
        <v>392</v>
      </c>
      <c r="D35" s="20" t="s">
        <v>393</v>
      </c>
      <c r="E35" s="29" t="s">
        <v>433</v>
      </c>
      <c r="F35" s="20" t="s">
        <v>404</v>
      </c>
      <c r="G35" s="29" t="s">
        <v>434</v>
      </c>
      <c r="H35" s="20"/>
      <c r="I35" s="20" t="s">
        <v>409</v>
      </c>
      <c r="J35" s="29" t="s">
        <v>433</v>
      </c>
    </row>
    <row r="36" ht="42" customHeight="1" spans="1:10">
      <c r="A36" s="138" t="s">
        <v>330</v>
      </c>
      <c r="B36" s="20" t="s">
        <v>330</v>
      </c>
      <c r="C36" s="20" t="s">
        <v>396</v>
      </c>
      <c r="D36" s="20" t="s">
        <v>397</v>
      </c>
      <c r="E36" s="29" t="s">
        <v>410</v>
      </c>
      <c r="F36" s="20" t="s">
        <v>404</v>
      </c>
      <c r="G36" s="29" t="s">
        <v>388</v>
      </c>
      <c r="H36" s="20" t="s">
        <v>389</v>
      </c>
      <c r="I36" s="20" t="s">
        <v>390</v>
      </c>
      <c r="J36" s="29" t="s">
        <v>410</v>
      </c>
    </row>
    <row r="37" ht="74" customHeight="1" spans="1:10">
      <c r="A37" s="138" t="s">
        <v>354</v>
      </c>
      <c r="B37" s="20" t="s">
        <v>354</v>
      </c>
      <c r="C37" s="20" t="s">
        <v>384</v>
      </c>
      <c r="D37" s="20" t="s">
        <v>385</v>
      </c>
      <c r="E37" s="29" t="s">
        <v>386</v>
      </c>
      <c r="F37" s="20" t="s">
        <v>387</v>
      </c>
      <c r="G37" s="29" t="s">
        <v>388</v>
      </c>
      <c r="H37" s="20" t="s">
        <v>389</v>
      </c>
      <c r="I37" s="20" t="s">
        <v>390</v>
      </c>
      <c r="J37" s="29" t="s">
        <v>391</v>
      </c>
    </row>
    <row r="38" ht="71" customHeight="1" spans="1:10">
      <c r="A38" s="138" t="s">
        <v>354</v>
      </c>
      <c r="B38" s="20" t="s">
        <v>354</v>
      </c>
      <c r="C38" s="20" t="s">
        <v>392</v>
      </c>
      <c r="D38" s="20" t="s">
        <v>393</v>
      </c>
      <c r="E38" s="29" t="s">
        <v>394</v>
      </c>
      <c r="F38" s="20" t="s">
        <v>387</v>
      </c>
      <c r="G38" s="29" t="s">
        <v>388</v>
      </c>
      <c r="H38" s="20" t="s">
        <v>389</v>
      </c>
      <c r="I38" s="20" t="s">
        <v>390</v>
      </c>
      <c r="J38" s="29" t="s">
        <v>395</v>
      </c>
    </row>
    <row r="39" ht="95" customHeight="1" spans="1:10">
      <c r="A39" s="138" t="s">
        <v>354</v>
      </c>
      <c r="B39" s="20" t="s">
        <v>354</v>
      </c>
      <c r="C39" s="20" t="s">
        <v>396</v>
      </c>
      <c r="D39" s="20" t="s">
        <v>397</v>
      </c>
      <c r="E39" s="29" t="s">
        <v>398</v>
      </c>
      <c r="F39" s="20" t="s">
        <v>387</v>
      </c>
      <c r="G39" s="29" t="s">
        <v>388</v>
      </c>
      <c r="H39" s="20" t="s">
        <v>389</v>
      </c>
      <c r="I39" s="20" t="s">
        <v>390</v>
      </c>
      <c r="J39" s="29" t="s">
        <v>399</v>
      </c>
    </row>
    <row r="40" ht="82" customHeight="1" spans="1:10">
      <c r="A40" s="138" t="s">
        <v>308</v>
      </c>
      <c r="B40" s="20" t="s">
        <v>308</v>
      </c>
      <c r="C40" s="20" t="s">
        <v>384</v>
      </c>
      <c r="D40" s="20" t="s">
        <v>385</v>
      </c>
      <c r="E40" s="29" t="s">
        <v>386</v>
      </c>
      <c r="F40" s="20" t="s">
        <v>387</v>
      </c>
      <c r="G40" s="29" t="s">
        <v>388</v>
      </c>
      <c r="H40" s="20" t="s">
        <v>389</v>
      </c>
      <c r="I40" s="20" t="s">
        <v>390</v>
      </c>
      <c r="J40" s="29" t="s">
        <v>391</v>
      </c>
    </row>
    <row r="41" ht="78" customHeight="1" spans="1:10">
      <c r="A41" s="138" t="s">
        <v>308</v>
      </c>
      <c r="B41" s="20" t="s">
        <v>308</v>
      </c>
      <c r="C41" s="20" t="s">
        <v>392</v>
      </c>
      <c r="D41" s="20" t="s">
        <v>393</v>
      </c>
      <c r="E41" s="29" t="s">
        <v>394</v>
      </c>
      <c r="F41" s="20" t="s">
        <v>387</v>
      </c>
      <c r="G41" s="29" t="s">
        <v>388</v>
      </c>
      <c r="H41" s="20" t="s">
        <v>389</v>
      </c>
      <c r="I41" s="20" t="s">
        <v>390</v>
      </c>
      <c r="J41" s="29" t="s">
        <v>395</v>
      </c>
    </row>
    <row r="42" ht="84" customHeight="1" spans="1:10">
      <c r="A42" s="138" t="s">
        <v>308</v>
      </c>
      <c r="B42" s="20" t="s">
        <v>308</v>
      </c>
      <c r="C42" s="20" t="s">
        <v>396</v>
      </c>
      <c r="D42" s="20" t="s">
        <v>397</v>
      </c>
      <c r="E42" s="29" t="s">
        <v>398</v>
      </c>
      <c r="F42" s="20" t="s">
        <v>387</v>
      </c>
      <c r="G42" s="29" t="s">
        <v>388</v>
      </c>
      <c r="H42" s="20" t="s">
        <v>389</v>
      </c>
      <c r="I42" s="20" t="s">
        <v>390</v>
      </c>
      <c r="J42" s="29" t="s">
        <v>399</v>
      </c>
    </row>
    <row r="43" ht="42" customHeight="1" spans="1:10">
      <c r="A43" s="138" t="s">
        <v>306</v>
      </c>
      <c r="B43" s="20" t="s">
        <v>435</v>
      </c>
      <c r="C43" s="20" t="s">
        <v>384</v>
      </c>
      <c r="D43" s="20" t="s">
        <v>385</v>
      </c>
      <c r="E43" s="29" t="s">
        <v>436</v>
      </c>
      <c r="F43" s="20" t="s">
        <v>404</v>
      </c>
      <c r="G43" s="29" t="s">
        <v>401</v>
      </c>
      <c r="H43" s="20" t="s">
        <v>389</v>
      </c>
      <c r="I43" s="20" t="s">
        <v>390</v>
      </c>
      <c r="J43" s="29" t="s">
        <v>437</v>
      </c>
    </row>
    <row r="44" ht="42" customHeight="1" spans="1:10">
      <c r="A44" s="138" t="s">
        <v>306</v>
      </c>
      <c r="B44" s="20" t="s">
        <v>435</v>
      </c>
      <c r="C44" s="20" t="s">
        <v>392</v>
      </c>
      <c r="D44" s="20" t="s">
        <v>438</v>
      </c>
      <c r="E44" s="29" t="s">
        <v>439</v>
      </c>
      <c r="F44" s="20" t="s">
        <v>387</v>
      </c>
      <c r="G44" s="29" t="s">
        <v>401</v>
      </c>
      <c r="H44" s="20" t="s">
        <v>389</v>
      </c>
      <c r="I44" s="20" t="s">
        <v>390</v>
      </c>
      <c r="J44" s="29" t="s">
        <v>440</v>
      </c>
    </row>
    <row r="45" ht="42" customHeight="1" spans="1:10">
      <c r="A45" s="138" t="s">
        <v>306</v>
      </c>
      <c r="B45" s="20" t="s">
        <v>435</v>
      </c>
      <c r="C45" s="20" t="s">
        <v>396</v>
      </c>
      <c r="D45" s="20" t="s">
        <v>397</v>
      </c>
      <c r="E45" s="29" t="s">
        <v>441</v>
      </c>
      <c r="F45" s="20" t="s">
        <v>387</v>
      </c>
      <c r="G45" s="29" t="s">
        <v>401</v>
      </c>
      <c r="H45" s="20" t="s">
        <v>389</v>
      </c>
      <c r="I45" s="20" t="s">
        <v>390</v>
      </c>
      <c r="J45" s="29" t="s">
        <v>442</v>
      </c>
    </row>
    <row r="46" ht="75" customHeight="1" spans="1:10">
      <c r="A46" s="138" t="s">
        <v>364</v>
      </c>
      <c r="B46" s="20" t="s">
        <v>364</v>
      </c>
      <c r="C46" s="20" t="s">
        <v>384</v>
      </c>
      <c r="D46" s="20" t="s">
        <v>385</v>
      </c>
      <c r="E46" s="29" t="s">
        <v>386</v>
      </c>
      <c r="F46" s="20" t="s">
        <v>387</v>
      </c>
      <c r="G46" s="29" t="s">
        <v>388</v>
      </c>
      <c r="H46" s="20" t="s">
        <v>389</v>
      </c>
      <c r="I46" s="20" t="s">
        <v>390</v>
      </c>
      <c r="J46" s="29" t="s">
        <v>391</v>
      </c>
    </row>
    <row r="47" ht="71" customHeight="1" spans="1:10">
      <c r="A47" s="138" t="s">
        <v>364</v>
      </c>
      <c r="B47" s="20" t="s">
        <v>364</v>
      </c>
      <c r="C47" s="20" t="s">
        <v>392</v>
      </c>
      <c r="D47" s="20" t="s">
        <v>393</v>
      </c>
      <c r="E47" s="29" t="s">
        <v>394</v>
      </c>
      <c r="F47" s="20" t="s">
        <v>387</v>
      </c>
      <c r="G47" s="29" t="s">
        <v>388</v>
      </c>
      <c r="H47" s="20" t="s">
        <v>389</v>
      </c>
      <c r="I47" s="20" t="s">
        <v>390</v>
      </c>
      <c r="J47" s="29" t="s">
        <v>395</v>
      </c>
    </row>
    <row r="48" ht="90" customHeight="1" spans="1:10">
      <c r="A48" s="138" t="s">
        <v>364</v>
      </c>
      <c r="B48" s="20" t="s">
        <v>364</v>
      </c>
      <c r="C48" s="20" t="s">
        <v>396</v>
      </c>
      <c r="D48" s="20" t="s">
        <v>397</v>
      </c>
      <c r="E48" s="29" t="s">
        <v>398</v>
      </c>
      <c r="F48" s="20" t="s">
        <v>387</v>
      </c>
      <c r="G48" s="29" t="s">
        <v>388</v>
      </c>
      <c r="H48" s="20" t="s">
        <v>389</v>
      </c>
      <c r="I48" s="20" t="s">
        <v>390</v>
      </c>
      <c r="J48" s="29" t="s">
        <v>399</v>
      </c>
    </row>
    <row r="49" ht="90" customHeight="1" spans="1:10">
      <c r="A49" s="138" t="s">
        <v>350</v>
      </c>
      <c r="B49" s="20" t="s">
        <v>350</v>
      </c>
      <c r="C49" s="20" t="s">
        <v>396</v>
      </c>
      <c r="D49" s="20" t="s">
        <v>397</v>
      </c>
      <c r="E49" s="29" t="s">
        <v>398</v>
      </c>
      <c r="F49" s="20" t="s">
        <v>387</v>
      </c>
      <c r="G49" s="29" t="s">
        <v>443</v>
      </c>
      <c r="H49" s="20" t="s">
        <v>389</v>
      </c>
      <c r="I49" s="20" t="s">
        <v>390</v>
      </c>
      <c r="J49" s="29" t="s">
        <v>444</v>
      </c>
    </row>
    <row r="50" ht="90" customHeight="1" spans="1:10">
      <c r="A50" s="138" t="s">
        <v>350</v>
      </c>
      <c r="B50" s="20" t="s">
        <v>350</v>
      </c>
      <c r="C50" s="20" t="s">
        <v>392</v>
      </c>
      <c r="D50" s="20" t="s">
        <v>393</v>
      </c>
      <c r="E50" s="29" t="s">
        <v>394</v>
      </c>
      <c r="F50" s="20" t="s">
        <v>387</v>
      </c>
      <c r="G50" s="29" t="s">
        <v>388</v>
      </c>
      <c r="H50" s="20" t="s">
        <v>389</v>
      </c>
      <c r="I50" s="20" t="s">
        <v>390</v>
      </c>
      <c r="J50" s="29" t="s">
        <v>395</v>
      </c>
    </row>
    <row r="51" ht="90" customHeight="1" spans="1:10">
      <c r="A51" s="138" t="s">
        <v>350</v>
      </c>
      <c r="B51" s="20" t="s">
        <v>350</v>
      </c>
      <c r="C51" s="20" t="s">
        <v>396</v>
      </c>
      <c r="D51" s="20" t="s">
        <v>397</v>
      </c>
      <c r="E51" s="29" t="s">
        <v>398</v>
      </c>
      <c r="F51" s="20" t="s">
        <v>387</v>
      </c>
      <c r="G51" s="29" t="s">
        <v>388</v>
      </c>
      <c r="H51" s="20" t="s">
        <v>389</v>
      </c>
      <c r="I51" s="20" t="s">
        <v>390</v>
      </c>
      <c r="J51" s="29" t="s">
        <v>399</v>
      </c>
    </row>
    <row r="52" ht="75" customHeight="1" spans="1:10">
      <c r="A52" s="138" t="s">
        <v>324</v>
      </c>
      <c r="B52" s="20" t="s">
        <v>324</v>
      </c>
      <c r="C52" s="20" t="s">
        <v>384</v>
      </c>
      <c r="D52" s="20" t="s">
        <v>385</v>
      </c>
      <c r="E52" s="29" t="s">
        <v>386</v>
      </c>
      <c r="F52" s="20" t="s">
        <v>387</v>
      </c>
      <c r="G52" s="29" t="s">
        <v>388</v>
      </c>
      <c r="H52" s="20" t="s">
        <v>389</v>
      </c>
      <c r="I52" s="20" t="s">
        <v>390</v>
      </c>
      <c r="J52" s="29" t="s">
        <v>391</v>
      </c>
    </row>
    <row r="53" ht="75" customHeight="1" spans="1:10">
      <c r="A53" s="138" t="s">
        <v>324</v>
      </c>
      <c r="B53" s="20" t="s">
        <v>324</v>
      </c>
      <c r="C53" s="20" t="s">
        <v>392</v>
      </c>
      <c r="D53" s="20" t="s">
        <v>393</v>
      </c>
      <c r="E53" s="29" t="s">
        <v>394</v>
      </c>
      <c r="F53" s="20" t="s">
        <v>387</v>
      </c>
      <c r="G53" s="29" t="s">
        <v>388</v>
      </c>
      <c r="H53" s="20" t="s">
        <v>389</v>
      </c>
      <c r="I53" s="20" t="s">
        <v>390</v>
      </c>
      <c r="J53" s="29" t="s">
        <v>395</v>
      </c>
    </row>
    <row r="54" ht="75" customHeight="1" spans="1:10">
      <c r="A54" s="138" t="s">
        <v>324</v>
      </c>
      <c r="B54" s="20" t="s">
        <v>324</v>
      </c>
      <c r="C54" s="20" t="s">
        <v>396</v>
      </c>
      <c r="D54" s="20" t="s">
        <v>397</v>
      </c>
      <c r="E54" s="29" t="s">
        <v>398</v>
      </c>
      <c r="F54" s="20" t="s">
        <v>387</v>
      </c>
      <c r="G54" s="29" t="s">
        <v>388</v>
      </c>
      <c r="H54" s="20" t="s">
        <v>389</v>
      </c>
      <c r="I54" s="20" t="s">
        <v>390</v>
      </c>
      <c r="J54" s="29" t="s">
        <v>399</v>
      </c>
    </row>
    <row r="55" ht="42" customHeight="1" spans="1:10">
      <c r="A55" s="138" t="s">
        <v>320</v>
      </c>
      <c r="B55" s="20" t="s">
        <v>320</v>
      </c>
      <c r="C55" s="20" t="s">
        <v>384</v>
      </c>
      <c r="D55" s="20" t="s">
        <v>385</v>
      </c>
      <c r="E55" s="29" t="s">
        <v>432</v>
      </c>
      <c r="F55" s="20" t="s">
        <v>404</v>
      </c>
      <c r="G55" s="29" t="s">
        <v>401</v>
      </c>
      <c r="H55" s="20" t="s">
        <v>389</v>
      </c>
      <c r="I55" s="20" t="s">
        <v>390</v>
      </c>
      <c r="J55" s="29" t="s">
        <v>432</v>
      </c>
    </row>
    <row r="56" ht="42" customHeight="1" spans="1:10">
      <c r="A56" s="138" t="s">
        <v>320</v>
      </c>
      <c r="B56" s="20" t="s">
        <v>320</v>
      </c>
      <c r="C56" s="20" t="s">
        <v>392</v>
      </c>
      <c r="D56" s="20" t="s">
        <v>393</v>
      </c>
      <c r="E56" s="29" t="s">
        <v>445</v>
      </c>
      <c r="F56" s="20" t="s">
        <v>404</v>
      </c>
      <c r="G56" s="29" t="s">
        <v>434</v>
      </c>
      <c r="H56" s="20"/>
      <c r="I56" s="20" t="s">
        <v>409</v>
      </c>
      <c r="J56" s="29" t="s">
        <v>445</v>
      </c>
    </row>
    <row r="57" ht="42" customHeight="1" spans="1:10">
      <c r="A57" s="138" t="s">
        <v>320</v>
      </c>
      <c r="B57" s="20" t="s">
        <v>320</v>
      </c>
      <c r="C57" s="20" t="s">
        <v>396</v>
      </c>
      <c r="D57" s="20" t="s">
        <v>397</v>
      </c>
      <c r="E57" s="29" t="s">
        <v>410</v>
      </c>
      <c r="F57" s="20" t="s">
        <v>387</v>
      </c>
      <c r="G57" s="29" t="s">
        <v>388</v>
      </c>
      <c r="H57" s="20" t="s">
        <v>389</v>
      </c>
      <c r="I57" s="20" t="s">
        <v>390</v>
      </c>
      <c r="J57" s="29" t="s">
        <v>410</v>
      </c>
    </row>
    <row r="58" ht="102" customHeight="1" spans="1:10">
      <c r="A58" s="138" t="s">
        <v>312</v>
      </c>
      <c r="B58" s="20" t="s">
        <v>312</v>
      </c>
      <c r="C58" s="20" t="s">
        <v>384</v>
      </c>
      <c r="D58" s="20" t="s">
        <v>385</v>
      </c>
      <c r="E58" s="29" t="s">
        <v>386</v>
      </c>
      <c r="F58" s="20" t="s">
        <v>387</v>
      </c>
      <c r="G58" s="29" t="s">
        <v>388</v>
      </c>
      <c r="H58" s="20" t="s">
        <v>389</v>
      </c>
      <c r="I58" s="20" t="s">
        <v>390</v>
      </c>
      <c r="J58" s="29" t="s">
        <v>391</v>
      </c>
    </row>
    <row r="59" ht="102" customHeight="1" spans="1:10">
      <c r="A59" s="138" t="s">
        <v>312</v>
      </c>
      <c r="B59" s="20" t="s">
        <v>312</v>
      </c>
      <c r="C59" s="20" t="s">
        <v>392</v>
      </c>
      <c r="D59" s="20" t="s">
        <v>393</v>
      </c>
      <c r="E59" s="29" t="s">
        <v>394</v>
      </c>
      <c r="F59" s="20" t="s">
        <v>387</v>
      </c>
      <c r="G59" s="29" t="s">
        <v>388</v>
      </c>
      <c r="H59" s="20" t="s">
        <v>389</v>
      </c>
      <c r="I59" s="20" t="s">
        <v>390</v>
      </c>
      <c r="J59" s="29" t="s">
        <v>395</v>
      </c>
    </row>
    <row r="60" ht="102" customHeight="1" spans="1:10">
      <c r="A60" s="138" t="s">
        <v>312</v>
      </c>
      <c r="B60" s="20" t="s">
        <v>312</v>
      </c>
      <c r="C60" s="20" t="s">
        <v>396</v>
      </c>
      <c r="D60" s="20" t="s">
        <v>397</v>
      </c>
      <c r="E60" s="29" t="s">
        <v>398</v>
      </c>
      <c r="F60" s="20" t="s">
        <v>387</v>
      </c>
      <c r="G60" s="29" t="s">
        <v>388</v>
      </c>
      <c r="H60" s="20" t="s">
        <v>389</v>
      </c>
      <c r="I60" s="20" t="s">
        <v>390</v>
      </c>
      <c r="J60" s="29" t="s">
        <v>399</v>
      </c>
    </row>
    <row r="61" ht="102" customHeight="1" spans="1:10">
      <c r="A61" s="138" t="s">
        <v>316</v>
      </c>
      <c r="B61" s="20" t="s">
        <v>316</v>
      </c>
      <c r="C61" s="20" t="s">
        <v>384</v>
      </c>
      <c r="D61" s="20" t="s">
        <v>385</v>
      </c>
      <c r="E61" s="29" t="s">
        <v>386</v>
      </c>
      <c r="F61" s="20" t="s">
        <v>387</v>
      </c>
      <c r="G61" s="29" t="s">
        <v>388</v>
      </c>
      <c r="H61" s="20" t="s">
        <v>389</v>
      </c>
      <c r="I61" s="20" t="s">
        <v>390</v>
      </c>
      <c r="J61" s="29" t="s">
        <v>391</v>
      </c>
    </row>
    <row r="62" ht="102" customHeight="1" spans="1:10">
      <c r="A62" s="138" t="s">
        <v>316</v>
      </c>
      <c r="B62" s="20" t="s">
        <v>316</v>
      </c>
      <c r="C62" s="20" t="s">
        <v>392</v>
      </c>
      <c r="D62" s="20" t="s">
        <v>393</v>
      </c>
      <c r="E62" s="29" t="s">
        <v>394</v>
      </c>
      <c r="F62" s="20" t="s">
        <v>387</v>
      </c>
      <c r="G62" s="29" t="s">
        <v>388</v>
      </c>
      <c r="H62" s="20" t="s">
        <v>389</v>
      </c>
      <c r="I62" s="20" t="s">
        <v>390</v>
      </c>
      <c r="J62" s="29" t="s">
        <v>395</v>
      </c>
    </row>
    <row r="63" ht="102" customHeight="1" spans="1:10">
      <c r="A63" s="138" t="s">
        <v>316</v>
      </c>
      <c r="B63" s="20" t="s">
        <v>316</v>
      </c>
      <c r="C63" s="20" t="s">
        <v>396</v>
      </c>
      <c r="D63" s="20" t="s">
        <v>397</v>
      </c>
      <c r="E63" s="29" t="s">
        <v>398</v>
      </c>
      <c r="F63" s="20" t="s">
        <v>387</v>
      </c>
      <c r="G63" s="29" t="s">
        <v>388</v>
      </c>
      <c r="H63" s="20" t="s">
        <v>389</v>
      </c>
      <c r="I63" s="20" t="s">
        <v>390</v>
      </c>
      <c r="J63" s="29" t="s">
        <v>399</v>
      </c>
    </row>
    <row r="64" ht="75" customHeight="1" spans="1:10">
      <c r="A64" s="138" t="s">
        <v>312</v>
      </c>
      <c r="B64" s="20" t="s">
        <v>312</v>
      </c>
      <c r="C64" s="20" t="s">
        <v>384</v>
      </c>
      <c r="D64" s="20" t="s">
        <v>385</v>
      </c>
      <c r="E64" s="29" t="s">
        <v>386</v>
      </c>
      <c r="F64" s="20" t="s">
        <v>387</v>
      </c>
      <c r="G64" s="29" t="s">
        <v>388</v>
      </c>
      <c r="H64" s="20" t="s">
        <v>389</v>
      </c>
      <c r="I64" s="20" t="s">
        <v>390</v>
      </c>
      <c r="J64" s="29" t="s">
        <v>446</v>
      </c>
    </row>
    <row r="65" ht="75" customHeight="1" spans="1:10">
      <c r="A65" s="138"/>
      <c r="B65" s="20"/>
      <c r="C65" s="20" t="s">
        <v>392</v>
      </c>
      <c r="D65" s="20" t="s">
        <v>393</v>
      </c>
      <c r="E65" s="29" t="s">
        <v>394</v>
      </c>
      <c r="F65" s="20" t="s">
        <v>387</v>
      </c>
      <c r="G65" s="29" t="s">
        <v>388</v>
      </c>
      <c r="H65" s="20" t="s">
        <v>389</v>
      </c>
      <c r="I65" s="20" t="s">
        <v>390</v>
      </c>
      <c r="J65" s="29" t="s">
        <v>447</v>
      </c>
    </row>
    <row r="66" ht="75" customHeight="1" spans="1:10">
      <c r="A66" s="138"/>
      <c r="B66" s="20"/>
      <c r="C66" s="20" t="s">
        <v>396</v>
      </c>
      <c r="D66" s="20" t="s">
        <v>397</v>
      </c>
      <c r="E66" s="29" t="s">
        <v>398</v>
      </c>
      <c r="F66" s="20" t="s">
        <v>387</v>
      </c>
      <c r="G66" s="29" t="s">
        <v>388</v>
      </c>
      <c r="H66" s="20" t="s">
        <v>389</v>
      </c>
      <c r="I66" s="20" t="s">
        <v>390</v>
      </c>
      <c r="J66" s="29" t="s">
        <v>444</v>
      </c>
    </row>
    <row r="67" ht="75" customHeight="1" spans="1:10">
      <c r="A67" s="138" t="s">
        <v>316</v>
      </c>
      <c r="B67" s="20" t="s">
        <v>316</v>
      </c>
      <c r="C67" s="20" t="s">
        <v>384</v>
      </c>
      <c r="D67" s="20" t="s">
        <v>385</v>
      </c>
      <c r="E67" s="29" t="s">
        <v>386</v>
      </c>
      <c r="F67" s="20" t="s">
        <v>387</v>
      </c>
      <c r="G67" s="29" t="s">
        <v>388</v>
      </c>
      <c r="H67" s="20" t="s">
        <v>389</v>
      </c>
      <c r="I67" s="20" t="s">
        <v>390</v>
      </c>
      <c r="J67" s="29" t="s">
        <v>446</v>
      </c>
    </row>
    <row r="68" ht="75" customHeight="1" spans="1:10">
      <c r="A68" s="138"/>
      <c r="B68" s="20"/>
      <c r="C68" s="20" t="s">
        <v>392</v>
      </c>
      <c r="D68" s="20" t="s">
        <v>393</v>
      </c>
      <c r="E68" s="29" t="s">
        <v>394</v>
      </c>
      <c r="F68" s="20" t="s">
        <v>387</v>
      </c>
      <c r="G68" s="29" t="s">
        <v>388</v>
      </c>
      <c r="H68" s="20" t="s">
        <v>389</v>
      </c>
      <c r="I68" s="20" t="s">
        <v>390</v>
      </c>
      <c r="J68" s="29" t="s">
        <v>447</v>
      </c>
    </row>
    <row r="69" ht="75" customHeight="1" spans="1:10">
      <c r="A69" s="138"/>
      <c r="B69" s="20"/>
      <c r="C69" s="20" t="s">
        <v>396</v>
      </c>
      <c r="D69" s="20" t="s">
        <v>397</v>
      </c>
      <c r="E69" s="29" t="s">
        <v>398</v>
      </c>
      <c r="F69" s="20" t="s">
        <v>387</v>
      </c>
      <c r="G69" s="29" t="s">
        <v>388</v>
      </c>
      <c r="H69" s="20" t="s">
        <v>389</v>
      </c>
      <c r="I69" s="20" t="s">
        <v>390</v>
      </c>
      <c r="J69" s="29" t="s">
        <v>444</v>
      </c>
    </row>
    <row r="70" ht="42" customHeight="1" spans="1:10">
      <c r="A70" s="138" t="s">
        <v>338</v>
      </c>
      <c r="B70" s="20" t="s">
        <v>448</v>
      </c>
      <c r="C70" s="20" t="s">
        <v>384</v>
      </c>
      <c r="D70" s="20" t="s">
        <v>385</v>
      </c>
      <c r="E70" s="29" t="s">
        <v>449</v>
      </c>
      <c r="F70" s="20" t="s">
        <v>404</v>
      </c>
      <c r="G70" s="29" t="s">
        <v>450</v>
      </c>
      <c r="H70" s="20" t="s">
        <v>451</v>
      </c>
      <c r="I70" s="20" t="s">
        <v>390</v>
      </c>
      <c r="J70" s="29" t="s">
        <v>449</v>
      </c>
    </row>
    <row r="71" ht="42" customHeight="1" spans="1:10">
      <c r="A71" s="138" t="s">
        <v>338</v>
      </c>
      <c r="B71" s="20" t="s">
        <v>448</v>
      </c>
      <c r="C71" s="20" t="s">
        <v>392</v>
      </c>
      <c r="D71" s="20" t="s">
        <v>393</v>
      </c>
      <c r="E71" s="29" t="s">
        <v>452</v>
      </c>
      <c r="F71" s="20" t="s">
        <v>387</v>
      </c>
      <c r="G71" s="29" t="s">
        <v>388</v>
      </c>
      <c r="H71" s="20" t="s">
        <v>389</v>
      </c>
      <c r="I71" s="20" t="s">
        <v>390</v>
      </c>
      <c r="J71" s="29" t="s">
        <v>452</v>
      </c>
    </row>
    <row r="72" ht="42" customHeight="1" spans="1:10">
      <c r="A72" s="138" t="s">
        <v>338</v>
      </c>
      <c r="B72" s="20" t="s">
        <v>448</v>
      </c>
      <c r="C72" s="20" t="s">
        <v>396</v>
      </c>
      <c r="D72" s="20" t="s">
        <v>397</v>
      </c>
      <c r="E72" s="29" t="s">
        <v>426</v>
      </c>
      <c r="F72" s="20" t="s">
        <v>387</v>
      </c>
      <c r="G72" s="29" t="s">
        <v>388</v>
      </c>
      <c r="H72" s="20" t="s">
        <v>389</v>
      </c>
      <c r="I72" s="20" t="s">
        <v>390</v>
      </c>
      <c r="J72" s="29" t="s">
        <v>426</v>
      </c>
    </row>
    <row r="73" ht="77" customHeight="1" spans="1:10">
      <c r="A73" s="138" t="s">
        <v>348</v>
      </c>
      <c r="B73" s="20" t="s">
        <v>348</v>
      </c>
      <c r="C73" s="20" t="s">
        <v>384</v>
      </c>
      <c r="D73" s="20" t="s">
        <v>385</v>
      </c>
      <c r="E73" s="29" t="s">
        <v>386</v>
      </c>
      <c r="F73" s="20" t="s">
        <v>387</v>
      </c>
      <c r="G73" s="29" t="s">
        <v>388</v>
      </c>
      <c r="H73" s="20" t="s">
        <v>389</v>
      </c>
      <c r="I73" s="20" t="s">
        <v>390</v>
      </c>
      <c r="J73" s="29" t="s">
        <v>391</v>
      </c>
    </row>
    <row r="74" ht="77" customHeight="1" spans="1:10">
      <c r="A74" s="138" t="s">
        <v>348</v>
      </c>
      <c r="B74" s="20" t="s">
        <v>348</v>
      </c>
      <c r="C74" s="20" t="s">
        <v>392</v>
      </c>
      <c r="D74" s="20" t="s">
        <v>393</v>
      </c>
      <c r="E74" s="29" t="s">
        <v>394</v>
      </c>
      <c r="F74" s="20" t="s">
        <v>387</v>
      </c>
      <c r="G74" s="29" t="s">
        <v>388</v>
      </c>
      <c r="H74" s="20" t="s">
        <v>389</v>
      </c>
      <c r="I74" s="20" t="s">
        <v>390</v>
      </c>
      <c r="J74" s="29" t="s">
        <v>395</v>
      </c>
    </row>
    <row r="75" ht="77" customHeight="1" spans="1:10">
      <c r="A75" s="138" t="s">
        <v>348</v>
      </c>
      <c r="B75" s="20" t="s">
        <v>348</v>
      </c>
      <c r="C75" s="20" t="s">
        <v>396</v>
      </c>
      <c r="D75" s="20" t="s">
        <v>397</v>
      </c>
      <c r="E75" s="29" t="s">
        <v>398</v>
      </c>
      <c r="F75" s="20" t="s">
        <v>387</v>
      </c>
      <c r="G75" s="29" t="s">
        <v>388</v>
      </c>
      <c r="H75" s="20" t="s">
        <v>389</v>
      </c>
      <c r="I75" s="20" t="s">
        <v>390</v>
      </c>
      <c r="J75" s="29" t="s">
        <v>399</v>
      </c>
    </row>
    <row r="76" ht="42" customHeight="1" spans="1:10">
      <c r="A76" s="138" t="s">
        <v>340</v>
      </c>
      <c r="B76" s="20" t="s">
        <v>448</v>
      </c>
      <c r="C76" s="20" t="s">
        <v>384</v>
      </c>
      <c r="D76" s="20" t="s">
        <v>385</v>
      </c>
      <c r="E76" s="29" t="s">
        <v>453</v>
      </c>
      <c r="F76" s="20" t="s">
        <v>404</v>
      </c>
      <c r="G76" s="29" t="s">
        <v>450</v>
      </c>
      <c r="H76" s="20" t="s">
        <v>451</v>
      </c>
      <c r="I76" s="20" t="s">
        <v>390</v>
      </c>
      <c r="J76" s="29" t="s">
        <v>453</v>
      </c>
    </row>
    <row r="77" ht="42" customHeight="1" spans="1:10">
      <c r="A77" s="138" t="s">
        <v>340</v>
      </c>
      <c r="B77" s="20" t="s">
        <v>448</v>
      </c>
      <c r="C77" s="20" t="s">
        <v>392</v>
      </c>
      <c r="D77" s="20" t="s">
        <v>393</v>
      </c>
      <c r="E77" s="29" t="s">
        <v>454</v>
      </c>
      <c r="F77" s="20" t="s">
        <v>404</v>
      </c>
      <c r="G77" s="29" t="s">
        <v>455</v>
      </c>
      <c r="H77" s="20"/>
      <c r="I77" s="20" t="s">
        <v>409</v>
      </c>
      <c r="J77" s="29" t="s">
        <v>454</v>
      </c>
    </row>
    <row r="78" ht="42" customHeight="1" spans="1:10">
      <c r="A78" s="138" t="s">
        <v>340</v>
      </c>
      <c r="B78" s="20" t="s">
        <v>448</v>
      </c>
      <c r="C78" s="20" t="s">
        <v>396</v>
      </c>
      <c r="D78" s="20" t="s">
        <v>397</v>
      </c>
      <c r="E78" s="29" t="s">
        <v>456</v>
      </c>
      <c r="F78" s="20" t="s">
        <v>387</v>
      </c>
      <c r="G78" s="29" t="s">
        <v>388</v>
      </c>
      <c r="H78" s="20" t="s">
        <v>389</v>
      </c>
      <c r="I78" s="20" t="s">
        <v>390</v>
      </c>
      <c r="J78" s="29" t="s">
        <v>456</v>
      </c>
    </row>
    <row r="79" ht="42" customHeight="1" spans="1:10">
      <c r="A79" s="138" t="s">
        <v>334</v>
      </c>
      <c r="B79" s="20" t="s">
        <v>448</v>
      </c>
      <c r="C79" s="20" t="s">
        <v>384</v>
      </c>
      <c r="D79" s="20" t="s">
        <v>385</v>
      </c>
      <c r="E79" s="29" t="s">
        <v>457</v>
      </c>
      <c r="F79" s="20" t="s">
        <v>404</v>
      </c>
      <c r="G79" s="29" t="s">
        <v>450</v>
      </c>
      <c r="H79" s="20" t="s">
        <v>451</v>
      </c>
      <c r="I79" s="20" t="s">
        <v>390</v>
      </c>
      <c r="J79" s="29" t="s">
        <v>457</v>
      </c>
    </row>
    <row r="80" ht="42" customHeight="1" spans="1:10">
      <c r="A80" s="138" t="s">
        <v>334</v>
      </c>
      <c r="B80" s="20" t="s">
        <v>448</v>
      </c>
      <c r="C80" s="20" t="s">
        <v>392</v>
      </c>
      <c r="D80" s="20" t="s">
        <v>393</v>
      </c>
      <c r="E80" s="29" t="s">
        <v>458</v>
      </c>
      <c r="F80" s="20" t="s">
        <v>387</v>
      </c>
      <c r="G80" s="29" t="s">
        <v>388</v>
      </c>
      <c r="H80" s="20" t="s">
        <v>389</v>
      </c>
      <c r="I80" s="20" t="s">
        <v>390</v>
      </c>
      <c r="J80" s="29" t="s">
        <v>458</v>
      </c>
    </row>
    <row r="81" ht="42" customHeight="1" spans="1:10">
      <c r="A81" s="138" t="s">
        <v>334</v>
      </c>
      <c r="B81" s="20" t="s">
        <v>448</v>
      </c>
      <c r="C81" s="20" t="s">
        <v>396</v>
      </c>
      <c r="D81" s="20" t="s">
        <v>397</v>
      </c>
      <c r="E81" s="29" t="s">
        <v>426</v>
      </c>
      <c r="F81" s="20" t="s">
        <v>387</v>
      </c>
      <c r="G81" s="29" t="s">
        <v>388</v>
      </c>
      <c r="H81" s="20" t="s">
        <v>389</v>
      </c>
      <c r="I81" s="20" t="s">
        <v>390</v>
      </c>
      <c r="J81" s="29" t="s">
        <v>426</v>
      </c>
    </row>
    <row r="82" ht="42" customHeight="1" spans="1:10">
      <c r="A82" s="138" t="s">
        <v>332</v>
      </c>
      <c r="B82" s="20" t="s">
        <v>332</v>
      </c>
      <c r="C82" s="20" t="s">
        <v>384</v>
      </c>
      <c r="D82" s="20" t="s">
        <v>459</v>
      </c>
      <c r="E82" s="29" t="s">
        <v>460</v>
      </c>
      <c r="F82" s="20" t="s">
        <v>404</v>
      </c>
      <c r="G82" s="29" t="s">
        <v>461</v>
      </c>
      <c r="H82" s="20" t="s">
        <v>389</v>
      </c>
      <c r="I82" s="20" t="s">
        <v>390</v>
      </c>
      <c r="J82" s="29" t="s">
        <v>462</v>
      </c>
    </row>
    <row r="83" ht="42" customHeight="1" spans="1:10">
      <c r="A83" s="138" t="s">
        <v>332</v>
      </c>
      <c r="B83" s="20" t="s">
        <v>332</v>
      </c>
      <c r="C83" s="20" t="s">
        <v>392</v>
      </c>
      <c r="D83" s="20" t="s">
        <v>393</v>
      </c>
      <c r="E83" s="29" t="s">
        <v>463</v>
      </c>
      <c r="F83" s="20" t="s">
        <v>387</v>
      </c>
      <c r="G83" s="29" t="s">
        <v>464</v>
      </c>
      <c r="H83" s="20" t="s">
        <v>465</v>
      </c>
      <c r="I83" s="20" t="s">
        <v>390</v>
      </c>
      <c r="J83" s="29" t="s">
        <v>466</v>
      </c>
    </row>
    <row r="84" ht="87" customHeight="1" spans="1:10">
      <c r="A84" s="138" t="s">
        <v>332</v>
      </c>
      <c r="B84" s="20" t="s">
        <v>332</v>
      </c>
      <c r="C84" s="20" t="s">
        <v>396</v>
      </c>
      <c r="D84" s="20" t="s">
        <v>397</v>
      </c>
      <c r="E84" s="29" t="s">
        <v>467</v>
      </c>
      <c r="F84" s="20" t="s">
        <v>387</v>
      </c>
      <c r="G84" s="29" t="s">
        <v>388</v>
      </c>
      <c r="H84" s="20" t="s">
        <v>389</v>
      </c>
      <c r="I84" s="20" t="s">
        <v>390</v>
      </c>
      <c r="J84" s="29" t="s">
        <v>468</v>
      </c>
    </row>
    <row r="85" ht="87" customHeight="1" spans="1:10">
      <c r="A85" s="138" t="s">
        <v>356</v>
      </c>
      <c r="B85" s="20" t="s">
        <v>356</v>
      </c>
      <c r="C85" s="20" t="s">
        <v>384</v>
      </c>
      <c r="D85" s="20" t="s">
        <v>385</v>
      </c>
      <c r="E85" s="29" t="s">
        <v>386</v>
      </c>
      <c r="F85" s="20" t="s">
        <v>387</v>
      </c>
      <c r="G85" s="29" t="s">
        <v>388</v>
      </c>
      <c r="H85" s="20" t="s">
        <v>389</v>
      </c>
      <c r="I85" s="20" t="s">
        <v>390</v>
      </c>
      <c r="J85" s="29" t="s">
        <v>391</v>
      </c>
    </row>
    <row r="86" ht="87" customHeight="1" spans="1:10">
      <c r="A86" s="138" t="s">
        <v>356</v>
      </c>
      <c r="B86" s="20" t="s">
        <v>356</v>
      </c>
      <c r="C86" s="20" t="s">
        <v>392</v>
      </c>
      <c r="D86" s="20" t="s">
        <v>393</v>
      </c>
      <c r="E86" s="29" t="s">
        <v>394</v>
      </c>
      <c r="F86" s="20" t="s">
        <v>387</v>
      </c>
      <c r="G86" s="29" t="s">
        <v>388</v>
      </c>
      <c r="H86" s="20" t="s">
        <v>389</v>
      </c>
      <c r="I86" s="20" t="s">
        <v>390</v>
      </c>
      <c r="J86" s="29" t="s">
        <v>395</v>
      </c>
    </row>
    <row r="87" ht="87" customHeight="1" spans="1:10">
      <c r="A87" s="138" t="s">
        <v>356</v>
      </c>
      <c r="B87" s="20" t="s">
        <v>356</v>
      </c>
      <c r="C87" s="20" t="s">
        <v>396</v>
      </c>
      <c r="D87" s="20" t="s">
        <v>397</v>
      </c>
      <c r="E87" s="29" t="s">
        <v>398</v>
      </c>
      <c r="F87" s="20" t="s">
        <v>387</v>
      </c>
      <c r="G87" s="29" t="s">
        <v>388</v>
      </c>
      <c r="H87" s="20" t="s">
        <v>389</v>
      </c>
      <c r="I87" s="20" t="s">
        <v>390</v>
      </c>
      <c r="J87" s="29" t="s">
        <v>399</v>
      </c>
    </row>
    <row r="88" ht="87" customHeight="1" spans="1:10">
      <c r="A88" s="138" t="s">
        <v>368</v>
      </c>
      <c r="B88" s="20" t="s">
        <v>469</v>
      </c>
      <c r="C88" s="20" t="s">
        <v>384</v>
      </c>
      <c r="D88" s="20" t="s">
        <v>385</v>
      </c>
      <c r="E88" s="29" t="s">
        <v>386</v>
      </c>
      <c r="F88" s="20" t="s">
        <v>387</v>
      </c>
      <c r="G88" s="29" t="s">
        <v>388</v>
      </c>
      <c r="H88" s="20" t="s">
        <v>389</v>
      </c>
      <c r="I88" s="20" t="s">
        <v>390</v>
      </c>
      <c r="J88" s="29" t="s">
        <v>391</v>
      </c>
    </row>
    <row r="89" ht="87" customHeight="1" spans="1:10">
      <c r="A89" s="138" t="s">
        <v>368</v>
      </c>
      <c r="B89" s="20" t="s">
        <v>469</v>
      </c>
      <c r="C89" s="20" t="s">
        <v>392</v>
      </c>
      <c r="D89" s="20" t="s">
        <v>393</v>
      </c>
      <c r="E89" s="29" t="s">
        <v>394</v>
      </c>
      <c r="F89" s="20" t="s">
        <v>387</v>
      </c>
      <c r="G89" s="29" t="s">
        <v>388</v>
      </c>
      <c r="H89" s="20" t="s">
        <v>389</v>
      </c>
      <c r="I89" s="20" t="s">
        <v>390</v>
      </c>
      <c r="J89" s="29" t="s">
        <v>395</v>
      </c>
    </row>
    <row r="90" ht="87" customHeight="1" spans="1:10">
      <c r="A90" s="138" t="s">
        <v>368</v>
      </c>
      <c r="B90" s="20" t="s">
        <v>469</v>
      </c>
      <c r="C90" s="20" t="s">
        <v>396</v>
      </c>
      <c r="D90" s="20" t="s">
        <v>397</v>
      </c>
      <c r="E90" s="29" t="s">
        <v>398</v>
      </c>
      <c r="F90" s="20" t="s">
        <v>387</v>
      </c>
      <c r="G90" s="29" t="s">
        <v>388</v>
      </c>
      <c r="H90" s="20" t="s">
        <v>389</v>
      </c>
      <c r="I90" s="20" t="s">
        <v>390</v>
      </c>
      <c r="J90" s="29" t="s">
        <v>399</v>
      </c>
    </row>
    <row r="91" ht="42" customHeight="1" spans="1:10">
      <c r="A91" s="138" t="s">
        <v>346</v>
      </c>
      <c r="B91" s="20" t="s">
        <v>346</v>
      </c>
      <c r="C91" s="20" t="s">
        <v>384</v>
      </c>
      <c r="D91" s="20" t="s">
        <v>385</v>
      </c>
      <c r="E91" s="29" t="s">
        <v>470</v>
      </c>
      <c r="F91" s="20" t="s">
        <v>404</v>
      </c>
      <c r="G91" s="29" t="s">
        <v>401</v>
      </c>
      <c r="H91" s="20" t="s">
        <v>389</v>
      </c>
      <c r="I91" s="20" t="s">
        <v>409</v>
      </c>
      <c r="J91" s="29" t="s">
        <v>346</v>
      </c>
    </row>
    <row r="92" ht="42" customHeight="1" spans="1:10">
      <c r="A92" s="138" t="s">
        <v>346</v>
      </c>
      <c r="B92" s="20" t="s">
        <v>346</v>
      </c>
      <c r="C92" s="20" t="s">
        <v>392</v>
      </c>
      <c r="D92" s="20" t="s">
        <v>393</v>
      </c>
      <c r="E92" s="29" t="s">
        <v>433</v>
      </c>
      <c r="F92" s="20" t="s">
        <v>404</v>
      </c>
      <c r="G92" s="29" t="s">
        <v>471</v>
      </c>
      <c r="H92" s="20"/>
      <c r="I92" s="20" t="s">
        <v>409</v>
      </c>
      <c r="J92" s="29" t="s">
        <v>346</v>
      </c>
    </row>
    <row r="93" ht="42" customHeight="1" spans="1:10">
      <c r="A93" s="138" t="s">
        <v>346</v>
      </c>
      <c r="B93" s="20" t="s">
        <v>346</v>
      </c>
      <c r="C93" s="20" t="s">
        <v>396</v>
      </c>
      <c r="D93" s="20" t="s">
        <v>397</v>
      </c>
      <c r="E93" s="29" t="s">
        <v>456</v>
      </c>
      <c r="F93" s="20" t="s">
        <v>387</v>
      </c>
      <c r="G93" s="29" t="s">
        <v>388</v>
      </c>
      <c r="H93" s="20" t="s">
        <v>389</v>
      </c>
      <c r="I93" s="20" t="s">
        <v>390</v>
      </c>
      <c r="J93" s="29" t="s">
        <v>346</v>
      </c>
    </row>
    <row r="94" ht="95" customHeight="1" spans="1:10">
      <c r="A94" s="138" t="s">
        <v>328</v>
      </c>
      <c r="B94" s="20" t="s">
        <v>328</v>
      </c>
      <c r="C94" s="20" t="s">
        <v>384</v>
      </c>
      <c r="D94" s="20" t="s">
        <v>385</v>
      </c>
      <c r="E94" s="29" t="s">
        <v>472</v>
      </c>
      <c r="F94" s="20" t="s">
        <v>387</v>
      </c>
      <c r="G94" s="29" t="s">
        <v>388</v>
      </c>
      <c r="H94" s="20" t="s">
        <v>389</v>
      </c>
      <c r="I94" s="20" t="s">
        <v>390</v>
      </c>
      <c r="J94" s="29" t="s">
        <v>473</v>
      </c>
    </row>
    <row r="95" ht="95" customHeight="1" spans="1:10">
      <c r="A95" s="138" t="s">
        <v>328</v>
      </c>
      <c r="B95" s="20" t="s">
        <v>328</v>
      </c>
      <c r="C95" s="20" t="s">
        <v>392</v>
      </c>
      <c r="D95" s="20" t="s">
        <v>393</v>
      </c>
      <c r="E95" s="29" t="s">
        <v>474</v>
      </c>
      <c r="F95" s="20" t="s">
        <v>387</v>
      </c>
      <c r="G95" s="29" t="s">
        <v>388</v>
      </c>
      <c r="H95" s="20" t="s">
        <v>389</v>
      </c>
      <c r="I95" s="20" t="s">
        <v>390</v>
      </c>
      <c r="J95" s="29" t="s">
        <v>475</v>
      </c>
    </row>
    <row r="96" ht="95" customHeight="1" spans="1:10">
      <c r="A96" s="138" t="s">
        <v>328</v>
      </c>
      <c r="B96" s="20" t="s">
        <v>328</v>
      </c>
      <c r="C96" s="20" t="s">
        <v>396</v>
      </c>
      <c r="D96" s="20" t="s">
        <v>397</v>
      </c>
      <c r="E96" s="29" t="s">
        <v>474</v>
      </c>
      <c r="F96" s="20" t="s">
        <v>387</v>
      </c>
      <c r="G96" s="29" t="s">
        <v>388</v>
      </c>
      <c r="H96" s="20" t="s">
        <v>389</v>
      </c>
      <c r="I96" s="20" t="s">
        <v>390</v>
      </c>
      <c r="J96" s="29" t="s">
        <v>399</v>
      </c>
    </row>
    <row r="97" ht="95" customHeight="1" spans="1:10">
      <c r="A97" s="138" t="s">
        <v>328</v>
      </c>
      <c r="B97" s="20" t="s">
        <v>328</v>
      </c>
      <c r="C97" s="20" t="s">
        <v>384</v>
      </c>
      <c r="D97" s="20" t="s">
        <v>385</v>
      </c>
      <c r="E97" s="29" t="s">
        <v>472</v>
      </c>
      <c r="F97" s="20" t="s">
        <v>387</v>
      </c>
      <c r="G97" s="29" t="s">
        <v>388</v>
      </c>
      <c r="H97" s="20" t="s">
        <v>389</v>
      </c>
      <c r="I97" s="20" t="s">
        <v>390</v>
      </c>
      <c r="J97" s="29" t="s">
        <v>476</v>
      </c>
    </row>
    <row r="98" ht="95" customHeight="1" spans="1:10">
      <c r="A98" s="138"/>
      <c r="B98" s="20"/>
      <c r="C98" s="20" t="s">
        <v>392</v>
      </c>
      <c r="D98" s="20" t="s">
        <v>393</v>
      </c>
      <c r="E98" s="29" t="s">
        <v>474</v>
      </c>
      <c r="F98" s="20" t="s">
        <v>387</v>
      </c>
      <c r="G98" s="29" t="s">
        <v>388</v>
      </c>
      <c r="H98" s="20" t="s">
        <v>389</v>
      </c>
      <c r="I98" s="20" t="s">
        <v>390</v>
      </c>
      <c r="J98" s="29" t="s">
        <v>477</v>
      </c>
    </row>
    <row r="99" ht="95" customHeight="1" spans="1:10">
      <c r="A99" s="138"/>
      <c r="B99" s="20"/>
      <c r="C99" s="20" t="s">
        <v>396</v>
      </c>
      <c r="D99" s="20" t="s">
        <v>397</v>
      </c>
      <c r="E99" s="29" t="s">
        <v>474</v>
      </c>
      <c r="F99" s="20" t="s">
        <v>387</v>
      </c>
      <c r="G99" s="29" t="s">
        <v>388</v>
      </c>
      <c r="H99" s="20" t="s">
        <v>389</v>
      </c>
      <c r="I99" s="20" t="s">
        <v>390</v>
      </c>
      <c r="J99" s="29" t="s">
        <v>444</v>
      </c>
    </row>
    <row r="100" ht="42" customHeight="1" spans="1:10">
      <c r="A100" s="138" t="s">
        <v>318</v>
      </c>
      <c r="B100" s="20" t="s">
        <v>318</v>
      </c>
      <c r="C100" s="20" t="s">
        <v>384</v>
      </c>
      <c r="D100" s="20" t="s">
        <v>385</v>
      </c>
      <c r="E100" s="29" t="s">
        <v>478</v>
      </c>
      <c r="F100" s="20" t="s">
        <v>387</v>
      </c>
      <c r="G100" s="29" t="s">
        <v>388</v>
      </c>
      <c r="H100" s="20" t="s">
        <v>479</v>
      </c>
      <c r="I100" s="20" t="s">
        <v>390</v>
      </c>
      <c r="J100" s="29" t="s">
        <v>480</v>
      </c>
    </row>
    <row r="101" ht="61" customHeight="1" spans="1:10">
      <c r="A101" s="138" t="s">
        <v>318</v>
      </c>
      <c r="B101" s="20" t="s">
        <v>318</v>
      </c>
      <c r="C101" s="20" t="s">
        <v>392</v>
      </c>
      <c r="D101" s="20" t="s">
        <v>405</v>
      </c>
      <c r="E101" s="29" t="s">
        <v>481</v>
      </c>
      <c r="F101" s="20" t="s">
        <v>387</v>
      </c>
      <c r="G101" s="29" t="s">
        <v>388</v>
      </c>
      <c r="H101" s="20" t="s">
        <v>389</v>
      </c>
      <c r="I101" s="20" t="s">
        <v>390</v>
      </c>
      <c r="J101" s="29" t="s">
        <v>482</v>
      </c>
    </row>
    <row r="102" ht="42" customHeight="1" spans="1:10">
      <c r="A102" s="138" t="s">
        <v>318</v>
      </c>
      <c r="B102" s="20" t="s">
        <v>318</v>
      </c>
      <c r="C102" s="20" t="s">
        <v>396</v>
      </c>
      <c r="D102" s="20" t="s">
        <v>397</v>
      </c>
      <c r="E102" s="29" t="s">
        <v>483</v>
      </c>
      <c r="F102" s="20" t="s">
        <v>484</v>
      </c>
      <c r="G102" s="29" t="s">
        <v>450</v>
      </c>
      <c r="H102" s="20" t="s">
        <v>479</v>
      </c>
      <c r="I102" s="20" t="s">
        <v>390</v>
      </c>
      <c r="J102" s="29" t="s">
        <v>485</v>
      </c>
    </row>
  </sheetData>
  <mergeCells count="62">
    <mergeCell ref="A2:J2"/>
    <mergeCell ref="A3:H3"/>
    <mergeCell ref="A7:A9"/>
    <mergeCell ref="A10:A12"/>
    <mergeCell ref="A13:A15"/>
    <mergeCell ref="A16:A18"/>
    <mergeCell ref="A22:A24"/>
    <mergeCell ref="A25:A27"/>
    <mergeCell ref="A28:A30"/>
    <mergeCell ref="A31:A33"/>
    <mergeCell ref="A34:A36"/>
    <mergeCell ref="A37:A39"/>
    <mergeCell ref="A40:A42"/>
    <mergeCell ref="A43:A45"/>
    <mergeCell ref="A46:A48"/>
    <mergeCell ref="A52:A54"/>
    <mergeCell ref="A55:A57"/>
    <mergeCell ref="A58:A60"/>
    <mergeCell ref="A61:A63"/>
    <mergeCell ref="A64:A66"/>
    <mergeCell ref="A67:A69"/>
    <mergeCell ref="A70:A72"/>
    <mergeCell ref="A73:A75"/>
    <mergeCell ref="A76:A78"/>
    <mergeCell ref="A79:A81"/>
    <mergeCell ref="A82:A84"/>
    <mergeCell ref="A85:A87"/>
    <mergeCell ref="A88:A90"/>
    <mergeCell ref="A91:A93"/>
    <mergeCell ref="A94:A96"/>
    <mergeCell ref="A97:A99"/>
    <mergeCell ref="A100:A102"/>
    <mergeCell ref="B7:B9"/>
    <mergeCell ref="B10:B12"/>
    <mergeCell ref="B13:B15"/>
    <mergeCell ref="B16:B18"/>
    <mergeCell ref="B22:B24"/>
    <mergeCell ref="B25:B27"/>
    <mergeCell ref="B28:B30"/>
    <mergeCell ref="B31:B33"/>
    <mergeCell ref="B34:B36"/>
    <mergeCell ref="B37:B39"/>
    <mergeCell ref="B40:B42"/>
    <mergeCell ref="B43:B45"/>
    <mergeCell ref="B46:B48"/>
    <mergeCell ref="B52:B54"/>
    <mergeCell ref="B55:B57"/>
    <mergeCell ref="B58:B60"/>
    <mergeCell ref="B61:B63"/>
    <mergeCell ref="B64:B66"/>
    <mergeCell ref="B67:B69"/>
    <mergeCell ref="B70:B72"/>
    <mergeCell ref="B73:B75"/>
    <mergeCell ref="B76:B78"/>
    <mergeCell ref="B79:B81"/>
    <mergeCell ref="B82:B84"/>
    <mergeCell ref="B85:B87"/>
    <mergeCell ref="B88:B90"/>
    <mergeCell ref="B91:B93"/>
    <mergeCell ref="B94:B96"/>
    <mergeCell ref="B97:B99"/>
    <mergeCell ref="B100:B10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2025-03-17T11:48:00Z</dcterms:created>
  <dcterms:modified xsi:type="dcterms:W3CDTF">2025-04-25T06:23:24Z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267B5AD4A96A48479D7EF27C505D5238_13</vt:lpwstr>
  </property>
  <property fmtid="{D5CDD505-2E9C-101B-9397-08002B2CF9AE}" pid="3" name="KSOProductBuildVer">
    <vt:lpwstr>2052-11.8.2.12085</vt:lpwstr>
  </property>
</Properties>
</file>