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70" windowWidth="24240" windowHeight="11700" firstSheet="5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25725"/>
</workbook>
</file>

<file path=xl/calcChain.xml><?xml version="1.0" encoding="utf-8"?>
<calcChain xmlns="http://schemas.openxmlformats.org/spreadsheetml/2006/main">
  <c r="G5" i="17"/>
  <c r="F5"/>
  <c r="E5"/>
  <c r="A3"/>
  <c r="A2"/>
  <c r="A3" i="16"/>
  <c r="A2"/>
  <c r="A3" i="15"/>
  <c r="A2"/>
  <c r="A3" i="14"/>
  <c r="A2"/>
  <c r="A3" i="13"/>
  <c r="A2"/>
  <c r="A3" i="12"/>
  <c r="A2"/>
  <c r="A3" i="11"/>
  <c r="A2"/>
  <c r="A3" i="10"/>
  <c r="A2"/>
  <c r="A3" i="9"/>
  <c r="A2"/>
  <c r="A3" i="8"/>
  <c r="A2"/>
  <c r="A3" i="7"/>
  <c r="A2"/>
  <c r="A3" i="6"/>
  <c r="A2"/>
  <c r="A3" i="5"/>
  <c r="A2"/>
  <c r="A3" i="4"/>
  <c r="A2"/>
  <c r="A3" i="3"/>
  <c r="A2"/>
  <c r="A3" i="2"/>
  <c r="A2"/>
  <c r="A3" i="1"/>
  <c r="A2"/>
</calcChain>
</file>

<file path=xl/sharedStrings.xml><?xml version="1.0" encoding="utf-8"?>
<sst xmlns="http://schemas.openxmlformats.org/spreadsheetml/2006/main" count="752" uniqueCount="321">
  <si>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</si>
  <si>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</si>
  <si>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</si>
  <si>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</si>
  <si>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</si>
  <si>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</si>
  <si>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</si>
  <si>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</si>
  <si>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</si>
  <si>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</si>
  <si>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</si>
  <si>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</si>
  <si>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</si>
  <si>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</si>
  <si>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</si>
  <si>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</si>
  <si>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</si>
  <si>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</si>
  <si>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</si>
  <si>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</si>
  <si>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</si>
  <si>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</si>
  <si>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</si>
  <si>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</si>
  <si>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</si>
  <si>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</si>
  <si>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</si>
  <si>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</si>
  <si>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</si>
  <si>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</si>
  <si>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</si>
  <si>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</si>
  <si>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</si>
  <si>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</si>
  <si>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</si>
  <si>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</si>
  <si>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</si>
  <si>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</si>
  <si>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</si>
  <si>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</si>
  <si>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</si>
  <si>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</si>
  <si>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</si>
  <si>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</si>
  <si>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</si>
  <si>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</si>
  <si>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</si>
  <si>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</si>
  <si>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</si>
  <si>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</si>
  <si>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</si>
  <si>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</si>
  <si>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</si>
  <si>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</si>
  <si>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</si>
  <si>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</si>
  <si>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</si>
  <si>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</si>
  <si>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</si>
  <si>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</si>
  <si>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</si>
  <si>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</si>
  <si>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</si>
  <si>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</si>
  <si>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</si>
  <si>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</si>
  <si>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</si>
  <si>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</si>
  <si>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</si>
  <si>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105021</t>
  </si>
  <si>
    <t>嵩明县小街镇第一初级中学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</si>
  <si>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</si>
  <si>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</si>
  <si>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</si>
  <si>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</si>
  <si>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</si>
  <si>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</si>
  <si>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</si>
  <si>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</si>
  <si>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</si>
  <si>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</si>
  <si>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</si>
  <si>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</si>
  <si>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</si>
  <si>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</si>
  <si>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</si>
  <si>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</si>
  <si>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</si>
  <si>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</si>
  <si>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</si>
  <si>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</si>
  <si>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</si>
  <si>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</si>
  <si>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</si>
  <si>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</si>
  <si>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</si>
  <si>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</si>
  <si>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</si>
  <si>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</si>
  <si>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</si>
  <si>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</si>
  <si>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</si>
  <si>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</si>
  <si>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</si>
  <si>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</si>
  <si>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</si>
  <si>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</si>
  <si>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</si>
  <si>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</si>
  <si>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</si>
  <si>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</si>
  <si>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</si>
  <si>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</si>
  <si>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</si>
  <si>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</si>
  <si>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</si>
  <si>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</si>
  <si>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</si>
  <si>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</si>
  <si>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</si>
  <si>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</si>
  <si>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</si>
  <si>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</si>
  <si>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</si>
  <si>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</si>
  <si>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</si>
  <si>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</si>
  <si>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</si>
  <si>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</si>
  <si>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</si>
  <si>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</si>
  <si>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</si>
  <si>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</si>
  <si>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</si>
  <si>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</si>
  <si>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</si>
  <si>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</si>
  <si>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</si>
  <si>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</si>
  <si>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</si>
  <si>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</si>
  <si>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</si>
  <si>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</si>
  <si>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</si>
  <si>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</si>
  <si>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</si>
  <si>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</si>
  <si>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</si>
  <si>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</si>
  <si>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</si>
  <si>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</si>
  <si>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</si>
  <si>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</si>
  <si>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</si>
  <si>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</si>
  <si>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</si>
  <si>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</si>
  <si>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</si>
  <si>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</si>
  <si>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</si>
  <si>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</si>
  <si>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</si>
  <si>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</si>
  <si>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</si>
  <si>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</si>
  <si>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</si>
  <si>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</si>
  <si>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</si>
  <si>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</si>
  <si>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</si>
  <si>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</si>
  <si>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</si>
  <si>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</si>
  <si>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</si>
  <si>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</si>
  <si>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</si>
  <si>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</si>
  <si>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</si>
  <si>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</si>
  <si>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</si>
  <si>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</si>
  <si>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</si>
  <si>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</si>
  <si>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</si>
  <si>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</si>
  <si>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</si>
  <si>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</si>
  <si>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</si>
  <si>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</si>
  <si>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</si>
  <si>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</si>
  <si>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</si>
  <si>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</si>
  <si>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</si>
  <si>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</si>
  <si>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嵩明县教育体育局</t>
  </si>
  <si>
    <t>530186210000000017262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</si>
  <si>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</si>
  <si>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</si>
  <si>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</si>
  <si>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</si>
  <si>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</si>
  <si>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</si>
  <si>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</si>
  <si>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</si>
  <si>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</si>
  <si>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530186210000000017263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</si>
  <si>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</si>
  <si>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</si>
  <si>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</si>
  <si>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</si>
  <si>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</si>
  <si>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</si>
  <si>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</si>
  <si>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</si>
  <si>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</si>
  <si>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530186210000000017264</t>
  </si>
  <si>
    <t>30113</t>
  </si>
  <si>
    <t>530186210000000017267</t>
  </si>
  <si>
    <t>一般公用经费</t>
  </si>
  <si>
    <t>30201</t>
  </si>
  <si>
    <t>办公费</t>
  </si>
  <si>
    <t>30216</t>
  </si>
  <si>
    <t>培训费</t>
  </si>
  <si>
    <t>30229</t>
  </si>
  <si>
    <t>福利费</t>
  </si>
  <si>
    <t>530186231100001423427</t>
  </si>
  <si>
    <t>离退休人员支出</t>
  </si>
  <si>
    <t>30305</t>
  </si>
  <si>
    <t>生活补助</t>
  </si>
  <si>
    <t>530186231100001429790</t>
  </si>
  <si>
    <t>生均公用经费</t>
  </si>
  <si>
    <t>530186241100002379930</t>
  </si>
  <si>
    <t>编外人员经费支出</t>
  </si>
  <si>
    <t>30199</t>
  </si>
  <si>
    <t>其他工资福利支出</t>
  </si>
  <si>
    <t>530186241100002379934</t>
  </si>
  <si>
    <t>工会经费</t>
  </si>
  <si>
    <t>30228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</si>
  <si>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</si>
  <si>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</si>
  <si>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</si>
  <si>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</si>
  <si>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</si>
  <si>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</si>
  <si>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</si>
  <si>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</si>
  <si>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530186251100003875904</t>
  </si>
  <si>
    <t>2024年结转资金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</si>
  <si>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</si>
  <si>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</si>
  <si>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</si>
  <si>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</si>
  <si>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</si>
  <si>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</si>
  <si>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</si>
  <si>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</si>
  <si>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</si>
  <si>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</si>
  <si>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</si>
  <si>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质量指标</t>
  </si>
  <si>
    <t>兑现准确率</t>
  </si>
  <si>
    <t>=</t>
  </si>
  <si>
    <t>100</t>
  </si>
  <si>
    <t>%</t>
  </si>
  <si>
    <t>定量指标</t>
  </si>
  <si>
    <t>反映补助准确执行情况</t>
  </si>
  <si>
    <t>效益指标</t>
  </si>
  <si>
    <t>社会效益</t>
  </si>
  <si>
    <t>政策知晓率</t>
  </si>
  <si>
    <t>&gt;</t>
  </si>
  <si>
    <t>90</t>
  </si>
  <si>
    <t>满意度指标</t>
  </si>
  <si>
    <t>服务对象满意度</t>
  </si>
  <si>
    <t>受益对象满意度</t>
  </si>
  <si>
    <t>95</t>
  </si>
  <si>
    <t>反映受益对象满意程度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</si>
  <si>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</si>
  <si>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</si>
  <si>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</si>
  <si>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</si>
  <si>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</si>
  <si>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</si>
  <si>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</si>
  <si>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</si>
  <si>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</si>
  <si>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</si>
  <si>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</si>
  <si>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</si>
  <si>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</si>
  <si>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</si>
  <si>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</si>
  <si>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</si>
  <si>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</si>
  <si>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</si>
  <si>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</si>
  <si>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</si>
  <si>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</si>
  <si>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</si>
  <si>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</si>
  <si>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</si>
  <si>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</si>
  <si>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</si>
  <si>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杨林经开区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</si>
  <si>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</si>
  <si>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</si>
  <si>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</si>
  <si>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</si>
  <si>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</si>
  <si>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</si>
  <si>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</si>
  <si>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</si>
  <si>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</si>
  <si>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</si>
  <si>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</si>
  <si>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</si>
  <si>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</si>
  <si>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</si>
  <si>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本单位无此项支出，故本表无数据。</t>
  </si>
  <si>
    <t>本单位无此项支出，故本表无数据。</t>
    <phoneticPr fontId="18" type="noConversion"/>
  </si>
  <si>
    <t>本单位无此项支出，故本表无数据。</t>
    <phoneticPr fontId="18" type="noConversion"/>
  </si>
</sst>
</file>

<file path=xl/styles.xml><?xml version="1.0" encoding="utf-8"?>
<styleSheet xmlns="http://schemas.openxmlformats.org/spreadsheetml/2006/main">
  <numFmts count="5"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19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3.95"/>
      <color indexed="8"/>
      <name val="宋体"/>
      <charset val="134"/>
    </font>
    <font>
      <sz val="10"/>
      <color indexed="8"/>
      <name val="Arial"/>
      <family val="2"/>
    </font>
    <font>
      <sz val="9.75"/>
      <color indexed="8"/>
      <name val="SimSun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21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23"/>
      <color indexed="8"/>
      <name val="宋体"/>
      <charset val="134"/>
    </font>
    <font>
      <b/>
      <sz val="22"/>
      <color indexed="8"/>
      <name val="宋体"/>
      <charset val="134"/>
    </font>
    <font>
      <sz val="10"/>
      <color indexed="9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78" fontId="1" fillId="0" borderId="14">
      <alignment horizontal="right" vertical="center"/>
    </xf>
    <xf numFmtId="179" fontId="1" fillId="0" borderId="14">
      <alignment horizontal="right" vertical="center"/>
    </xf>
    <xf numFmtId="180" fontId="1" fillId="0" borderId="14">
      <alignment horizontal="right" vertical="center"/>
    </xf>
    <xf numFmtId="176" fontId="1" fillId="0" borderId="14">
      <alignment horizontal="right" vertical="center"/>
    </xf>
    <xf numFmtId="10" fontId="1" fillId="0" borderId="14">
      <alignment horizontal="right" vertical="center"/>
    </xf>
    <xf numFmtId="49" fontId="1" fillId="0" borderId="14">
      <alignment horizontal="left" vertical="center" wrapText="1"/>
    </xf>
    <xf numFmtId="177" fontId="1" fillId="0" borderId="14">
      <alignment horizontal="right" vertical="center"/>
    </xf>
  </cellStyleXfs>
  <cellXfs count="229">
    <xf numFmtId="0" fontId="0" fillId="0" borderId="0" xfId="0"/>
    <xf numFmtId="0" fontId="2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76" fontId="7" fillId="0" borderId="14" xfId="4" applyFont="1">
      <alignment horizontal="right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76" fontId="8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2"/>
    </xf>
    <xf numFmtId="0" fontId="5" fillId="0" borderId="0" xfId="0" applyFont="1" applyProtection="1">
      <protection locked="0"/>
    </xf>
    <xf numFmtId="176" fontId="10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6" fontId="11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right"/>
    </xf>
    <xf numFmtId="49" fontId="13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49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3" fillId="0" borderId="0" xfId="0" applyFont="1" applyProtection="1">
      <protection locked="0"/>
    </xf>
    <xf numFmtId="0" fontId="13" fillId="0" borderId="0" xfId="0" applyFont="1"/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49" fontId="7" fillId="0" borderId="14" xfId="6" applyFont="1">
      <alignment horizontal="left" vertical="center" wrapText="1"/>
    </xf>
    <xf numFmtId="49" fontId="2" fillId="0" borderId="0" xfId="0" applyNumberFormat="1" applyFont="1"/>
    <xf numFmtId="0" fontId="3" fillId="0" borderId="0" xfId="0" applyFont="1" applyAlignment="1">
      <alignment horizontal="right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Alignment="1" applyProtection="1">
      <alignment horizontal="right"/>
      <protection locked="0"/>
    </xf>
    <xf numFmtId="49" fontId="17" fillId="0" borderId="0" xfId="0" applyNumberFormat="1" applyFont="1" applyProtection="1">
      <protection locked="0"/>
    </xf>
    <xf numFmtId="0" fontId="13" fillId="0" borderId="6" xfId="0" applyFont="1" applyBorder="1" applyAlignment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180" fontId="7" fillId="0" borderId="14" xfId="3" applyFont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13" fillId="0" borderId="0" xfId="0" applyFont="1" applyAlignment="1">
      <alignment wrapText="1"/>
    </xf>
    <xf numFmtId="0" fontId="3" fillId="0" borderId="0" xfId="0" applyFont="1" applyAlignment="1" applyProtection="1">
      <alignment horizontal="right" wrapText="1"/>
      <protection locked="0"/>
    </xf>
    <xf numFmtId="0" fontId="13" fillId="0" borderId="7" xfId="0" applyFont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right" vertical="center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4" fontId="3" fillId="0" borderId="1" xfId="0" applyNumberFormat="1" applyFont="1" applyBorder="1" applyAlignment="1">
      <alignment horizontal="right" vertical="center" wrapText="1"/>
    </xf>
    <xf numFmtId="4" fontId="7" fillId="0" borderId="14" xfId="4" applyNumberFormat="1" applyFo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2" borderId="0" xfId="0" quotePrefix="1" applyFont="1" applyFill="1" applyAlignment="1" applyProtection="1">
      <alignment horizontal="center" vertical="center" wrapText="1"/>
      <protection locked="0"/>
    </xf>
    <xf numFmtId="0" fontId="0" fillId="0" borderId="0" xfId="0"/>
    <xf numFmtId="0" fontId="3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left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Protection="1">
      <protection locked="0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6" fillId="0" borderId="0" xfId="0" quotePrefix="1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2" fillId="0" borderId="0" xfId="0" quotePrefix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6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Protection="1">
      <protection locked="0"/>
    </xf>
    <xf numFmtId="0" fontId="13" fillId="0" borderId="0" xfId="0" applyFont="1"/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 vertical="center"/>
    </xf>
    <xf numFmtId="176" fontId="8" fillId="0" borderId="0" xfId="0" applyNumberFormat="1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6" fillId="0" borderId="0" xfId="0" quotePrefix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5" fillId="0" borderId="0" xfId="0" quotePrefix="1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</cellXfs>
  <cellStyles count="9">
    <cellStyle name="DateStyle" xfId="1"/>
    <cellStyle name="DateTimeStyle" xfId="2"/>
    <cellStyle name="IntegralNumberStyle" xfId="3"/>
    <cellStyle name="MoneyStyle" xfId="4"/>
    <cellStyle name="NumberStyle" xfId="4"/>
    <cellStyle name="PercentStyle" xfId="5"/>
    <cellStyle name="TextStyle" xfId="6"/>
    <cellStyle name="TimeStyle" xfId="7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D36"/>
  <sheetViews>
    <sheetView showGridLines="0" showZeros="0" topLeftCell="A22" workbookViewId="0"/>
  </sheetViews>
  <sheetFormatPr defaultColWidth="8.625" defaultRowHeight="12.75" customHeight="1"/>
  <cols>
    <col min="1" max="4" width="41" customWidth="1"/>
  </cols>
  <sheetData>
    <row r="1" spans="1:4" ht="15" customHeight="1">
      <c r="A1" s="1"/>
      <c r="B1" s="1"/>
      <c r="C1" s="1"/>
      <c r="D1" s="2" t="s">
        <v>0</v>
      </c>
    </row>
    <row r="2" spans="1:4" ht="41.25" customHeight="1">
      <c r="A2" s="91" t="str">
        <f>"2025"&amp;"年部门财务收支预算总表"</f>
        <v>2025年部门财务收支预算总表</v>
      </c>
      <c r="B2" s="92"/>
      <c r="C2" s="92"/>
      <c r="D2" s="92"/>
    </row>
    <row r="3" spans="1:4" ht="17.25" customHeight="1">
      <c r="A3" s="93" t="str">
        <f>"单位名称："&amp;"嵩明县小街镇第一初级中学"</f>
        <v>单位名称：嵩明县小街镇第一初级中学</v>
      </c>
      <c r="B3" s="94"/>
      <c r="D3" s="3" t="s">
        <v>1</v>
      </c>
    </row>
    <row r="4" spans="1:4" ht="23.25" customHeight="1">
      <c r="A4" s="95" t="s">
        <v>2</v>
      </c>
      <c r="B4" s="96"/>
      <c r="C4" s="95" t="s">
        <v>3</v>
      </c>
      <c r="D4" s="96"/>
    </row>
    <row r="5" spans="1:4" ht="24" customHeight="1">
      <c r="A5" s="4" t="s">
        <v>4</v>
      </c>
      <c r="B5" s="4" t="s">
        <v>5</v>
      </c>
      <c r="C5" s="4" t="s">
        <v>6</v>
      </c>
      <c r="D5" s="4" t="s">
        <v>5</v>
      </c>
    </row>
    <row r="6" spans="1:4" ht="17.25" customHeight="1">
      <c r="A6" s="5" t="s">
        <v>7</v>
      </c>
      <c r="B6" s="6">
        <v>21878016.190000001</v>
      </c>
      <c r="C6" s="5" t="s">
        <v>8</v>
      </c>
      <c r="D6" s="6"/>
    </row>
    <row r="7" spans="1:4" ht="17.25" customHeight="1">
      <c r="A7" s="5" t="s">
        <v>9</v>
      </c>
      <c r="B7" s="6"/>
      <c r="C7" s="5" t="s">
        <v>10</v>
      </c>
      <c r="D7" s="6"/>
    </row>
    <row r="8" spans="1:4" ht="17.25" customHeight="1">
      <c r="A8" s="5" t="s">
        <v>11</v>
      </c>
      <c r="B8" s="6"/>
      <c r="C8" s="7" t="s">
        <v>12</v>
      </c>
      <c r="D8" s="6"/>
    </row>
    <row r="9" spans="1:4" ht="17.25" customHeight="1">
      <c r="A9" s="5" t="s">
        <v>13</v>
      </c>
      <c r="B9" s="6"/>
      <c r="C9" s="7" t="s">
        <v>14</v>
      </c>
      <c r="D9" s="6"/>
    </row>
    <row r="10" spans="1:4" ht="17.25" customHeight="1">
      <c r="A10" s="5" t="s">
        <v>15</v>
      </c>
      <c r="B10" s="6">
        <v>142318.09</v>
      </c>
      <c r="C10" s="7" t="s">
        <v>16</v>
      </c>
      <c r="D10" s="6">
        <v>15699464.09</v>
      </c>
    </row>
    <row r="11" spans="1:4" ht="17.25" customHeight="1">
      <c r="A11" s="5" t="s">
        <v>17</v>
      </c>
      <c r="B11" s="6"/>
      <c r="C11" s="7" t="s">
        <v>18</v>
      </c>
      <c r="D11" s="6"/>
    </row>
    <row r="12" spans="1:4" ht="17.25" customHeight="1">
      <c r="A12" s="5" t="s">
        <v>19</v>
      </c>
      <c r="B12" s="6"/>
      <c r="C12" s="8" t="s">
        <v>20</v>
      </c>
      <c r="D12" s="6"/>
    </row>
    <row r="13" spans="1:4" ht="17.25" customHeight="1">
      <c r="A13" s="5" t="s">
        <v>21</v>
      </c>
      <c r="B13" s="6">
        <v>142318.09</v>
      </c>
      <c r="C13" s="8" t="s">
        <v>22</v>
      </c>
      <c r="D13" s="6">
        <v>2686492.52</v>
      </c>
    </row>
    <row r="14" spans="1:4" ht="17.25" customHeight="1">
      <c r="A14" s="5" t="s">
        <v>23</v>
      </c>
      <c r="B14" s="6"/>
      <c r="C14" s="8" t="s">
        <v>24</v>
      </c>
      <c r="D14" s="6">
        <v>1750454.47</v>
      </c>
    </row>
    <row r="15" spans="1:4" ht="17.25" customHeight="1">
      <c r="A15" s="5" t="s">
        <v>25</v>
      </c>
      <c r="B15" s="9"/>
      <c r="C15" s="8" t="s">
        <v>26</v>
      </c>
      <c r="D15" s="6"/>
    </row>
    <row r="16" spans="1:4" ht="17.25" customHeight="1">
      <c r="A16" s="10"/>
      <c r="B16" s="6"/>
      <c r="C16" s="8" t="s">
        <v>27</v>
      </c>
      <c r="D16" s="6"/>
    </row>
    <row r="17" spans="1:4" ht="17.25" customHeight="1">
      <c r="A17" s="11"/>
      <c r="B17" s="6"/>
      <c r="C17" s="8" t="s">
        <v>28</v>
      </c>
      <c r="D17" s="6"/>
    </row>
    <row r="18" spans="1:4" ht="17.25" customHeight="1">
      <c r="A18" s="11"/>
      <c r="B18" s="6"/>
      <c r="C18" s="8" t="s">
        <v>29</v>
      </c>
      <c r="D18" s="6"/>
    </row>
    <row r="19" spans="1:4" ht="17.25" customHeight="1">
      <c r="A19" s="11"/>
      <c r="B19" s="6"/>
      <c r="C19" s="8" t="s">
        <v>30</v>
      </c>
      <c r="D19" s="6"/>
    </row>
    <row r="20" spans="1:4" ht="17.25" customHeight="1">
      <c r="A20" s="11"/>
      <c r="B20" s="6"/>
      <c r="C20" s="8" t="s">
        <v>31</v>
      </c>
      <c r="D20" s="6"/>
    </row>
    <row r="21" spans="1:4" ht="17.25" customHeight="1">
      <c r="A21" s="11"/>
      <c r="B21" s="6"/>
      <c r="C21" s="8" t="s">
        <v>32</v>
      </c>
      <c r="D21" s="6"/>
    </row>
    <row r="22" spans="1:4" ht="17.25" customHeight="1">
      <c r="A22" s="11"/>
      <c r="B22" s="6"/>
      <c r="C22" s="8" t="s">
        <v>33</v>
      </c>
      <c r="D22" s="6"/>
    </row>
    <row r="23" spans="1:4" ht="17.25" customHeight="1">
      <c r="A23" s="11"/>
      <c r="B23" s="6"/>
      <c r="C23" s="8" t="s">
        <v>34</v>
      </c>
      <c r="D23" s="6"/>
    </row>
    <row r="24" spans="1:4" ht="17.25" customHeight="1">
      <c r="A24" s="11"/>
      <c r="B24" s="6"/>
      <c r="C24" s="8" t="s">
        <v>35</v>
      </c>
      <c r="D24" s="6">
        <v>1883923.2</v>
      </c>
    </row>
    <row r="25" spans="1:4" ht="17.25" customHeight="1">
      <c r="A25" s="11"/>
      <c r="B25" s="6"/>
      <c r="C25" s="8" t="s">
        <v>36</v>
      </c>
      <c r="D25" s="6"/>
    </row>
    <row r="26" spans="1:4" ht="17.25" customHeight="1">
      <c r="A26" s="11"/>
      <c r="B26" s="6"/>
      <c r="C26" s="10" t="s">
        <v>37</v>
      </c>
      <c r="D26" s="6"/>
    </row>
    <row r="27" spans="1:4" ht="17.25" customHeight="1">
      <c r="A27" s="11"/>
      <c r="B27" s="6"/>
      <c r="C27" s="8" t="s">
        <v>38</v>
      </c>
      <c r="D27" s="6"/>
    </row>
    <row r="28" spans="1:4" ht="16.5" customHeight="1">
      <c r="A28" s="11"/>
      <c r="B28" s="6"/>
      <c r="C28" s="8" t="s">
        <v>39</v>
      </c>
      <c r="D28" s="6"/>
    </row>
    <row r="29" spans="1:4" ht="16.5" customHeight="1">
      <c r="A29" s="11"/>
      <c r="B29" s="6"/>
      <c r="C29" s="10" t="s">
        <v>40</v>
      </c>
      <c r="D29" s="6"/>
    </row>
    <row r="30" spans="1:4" ht="17.25" customHeight="1">
      <c r="A30" s="11"/>
      <c r="B30" s="6"/>
      <c r="C30" s="10" t="s">
        <v>41</v>
      </c>
      <c r="D30" s="6"/>
    </row>
    <row r="31" spans="1:4" ht="17.25" customHeight="1">
      <c r="A31" s="11"/>
      <c r="B31" s="6"/>
      <c r="C31" s="8" t="s">
        <v>42</v>
      </c>
      <c r="D31" s="6"/>
    </row>
    <row r="32" spans="1:4" ht="16.5" customHeight="1">
      <c r="A32" s="11" t="s">
        <v>43</v>
      </c>
      <c r="B32" s="6">
        <v>22020334.280000001</v>
      </c>
      <c r="C32" s="11" t="s">
        <v>44</v>
      </c>
      <c r="D32" s="6">
        <v>22020334.280000001</v>
      </c>
    </row>
    <row r="33" spans="1:4" ht="16.5" customHeight="1">
      <c r="A33" s="10" t="s">
        <v>45</v>
      </c>
      <c r="B33" s="6"/>
      <c r="C33" s="10" t="s">
        <v>46</v>
      </c>
      <c r="D33" s="6"/>
    </row>
    <row r="34" spans="1:4" ht="16.5" customHeight="1">
      <c r="A34" s="8" t="s">
        <v>47</v>
      </c>
      <c r="B34" s="9"/>
      <c r="C34" s="8" t="s">
        <v>47</v>
      </c>
      <c r="D34" s="9"/>
    </row>
    <row r="35" spans="1:4" ht="16.5" customHeight="1">
      <c r="A35" s="8" t="s">
        <v>48</v>
      </c>
      <c r="B35" s="9"/>
      <c r="C35" s="8" t="s">
        <v>49</v>
      </c>
      <c r="D35" s="9"/>
    </row>
    <row r="36" spans="1:4" ht="16.5" customHeight="1">
      <c r="A36" s="12" t="s">
        <v>50</v>
      </c>
      <c r="B36" s="6">
        <v>22020334.280000001</v>
      </c>
      <c r="C36" s="12" t="s">
        <v>51</v>
      </c>
      <c r="D36" s="6">
        <v>22020334.280000001</v>
      </c>
    </row>
  </sheetData>
  <mergeCells count="4">
    <mergeCell ref="A2:D2"/>
    <mergeCell ref="A3:B3"/>
    <mergeCell ref="A4:B4"/>
    <mergeCell ref="C4:D4"/>
  </mergeCells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S9"/>
  <sheetViews>
    <sheetView showGridLines="0" showZeros="0" workbookViewId="0">
      <selection sqref="A1:S1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7.25" customHeight="1">
      <c r="A1" s="99" t="s">
        <v>52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9" ht="41.25" customHeight="1">
      <c r="A2" s="100" t="str">
        <f>"2025"&amp;"年部门收入预算表"</f>
        <v>2025年部门收入预算表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ht="17.25" customHeight="1">
      <c r="A3" s="93" t="str">
        <f>"单位名称："&amp;"嵩明县小街镇第一初级中学"</f>
        <v>单位名称：嵩明县小街镇第一初级中学</v>
      </c>
      <c r="B3" s="92"/>
      <c r="S3" s="1" t="s">
        <v>1</v>
      </c>
    </row>
    <row r="4" spans="1:19" ht="21.75" customHeight="1">
      <c r="A4" s="107" t="s">
        <v>53</v>
      </c>
      <c r="B4" s="110" t="s">
        <v>54</v>
      </c>
      <c r="C4" s="110" t="s">
        <v>55</v>
      </c>
      <c r="D4" s="104" t="s">
        <v>56</v>
      </c>
      <c r="E4" s="104"/>
      <c r="F4" s="104"/>
      <c r="G4" s="104"/>
      <c r="H4" s="104"/>
      <c r="I4" s="105"/>
      <c r="J4" s="104"/>
      <c r="K4" s="104"/>
      <c r="L4" s="104"/>
      <c r="M4" s="104"/>
      <c r="N4" s="106"/>
      <c r="O4" s="104" t="s">
        <v>45</v>
      </c>
      <c r="P4" s="104"/>
      <c r="Q4" s="104"/>
      <c r="R4" s="104"/>
      <c r="S4" s="106"/>
    </row>
    <row r="5" spans="1:19" ht="27" customHeight="1">
      <c r="A5" s="108"/>
      <c r="B5" s="97"/>
      <c r="C5" s="97"/>
      <c r="D5" s="97" t="s">
        <v>57</v>
      </c>
      <c r="E5" s="97" t="s">
        <v>58</v>
      </c>
      <c r="F5" s="97" t="s">
        <v>59</v>
      </c>
      <c r="G5" s="97" t="s">
        <v>60</v>
      </c>
      <c r="H5" s="97" t="s">
        <v>61</v>
      </c>
      <c r="I5" s="112" t="s">
        <v>62</v>
      </c>
      <c r="J5" s="113"/>
      <c r="K5" s="113"/>
      <c r="L5" s="113"/>
      <c r="M5" s="113"/>
      <c r="N5" s="114"/>
      <c r="O5" s="97" t="s">
        <v>57</v>
      </c>
      <c r="P5" s="97" t="s">
        <v>58</v>
      </c>
      <c r="Q5" s="97" t="s">
        <v>59</v>
      </c>
      <c r="R5" s="97" t="s">
        <v>60</v>
      </c>
      <c r="S5" s="97" t="s">
        <v>63</v>
      </c>
    </row>
    <row r="6" spans="1:19" ht="30" customHeight="1">
      <c r="A6" s="109"/>
      <c r="B6" s="111"/>
      <c r="C6" s="101"/>
      <c r="D6" s="101"/>
      <c r="E6" s="101"/>
      <c r="F6" s="101"/>
      <c r="G6" s="101"/>
      <c r="H6" s="101"/>
      <c r="I6" s="14" t="s">
        <v>57</v>
      </c>
      <c r="J6" s="13" t="s">
        <v>64</v>
      </c>
      <c r="K6" s="13" t="s">
        <v>65</v>
      </c>
      <c r="L6" s="13" t="s">
        <v>66</v>
      </c>
      <c r="M6" s="13" t="s">
        <v>67</v>
      </c>
      <c r="N6" s="13" t="s">
        <v>68</v>
      </c>
      <c r="O6" s="98"/>
      <c r="P6" s="98"/>
      <c r="Q6" s="98"/>
      <c r="R6" s="98"/>
      <c r="S6" s="101"/>
    </row>
    <row r="7" spans="1:19" ht="15" customHeight="1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4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  <c r="S7" s="15">
        <v>19</v>
      </c>
    </row>
    <row r="8" spans="1:19" ht="18" customHeight="1">
      <c r="A8" s="16" t="s">
        <v>69</v>
      </c>
      <c r="B8" s="16" t="s">
        <v>70</v>
      </c>
      <c r="C8" s="9">
        <v>22020334.280000001</v>
      </c>
      <c r="D8" s="6">
        <v>22020334.280000001</v>
      </c>
      <c r="E8" s="6">
        <v>21878016.190000001</v>
      </c>
      <c r="F8" s="6"/>
      <c r="G8" s="6"/>
      <c r="H8" s="6"/>
      <c r="I8" s="6">
        <v>142318.09</v>
      </c>
      <c r="J8" s="6"/>
      <c r="K8" s="6"/>
      <c r="L8" s="6">
        <v>142318.09</v>
      </c>
      <c r="M8" s="6"/>
      <c r="N8" s="6"/>
      <c r="O8" s="6"/>
      <c r="P8" s="6"/>
      <c r="Q8" s="6"/>
      <c r="R8" s="6"/>
      <c r="S8" s="6"/>
    </row>
    <row r="9" spans="1:19" ht="18" customHeight="1">
      <c r="A9" s="102" t="s">
        <v>55</v>
      </c>
      <c r="B9" s="103"/>
      <c r="C9" s="6">
        <v>22020334.280000001</v>
      </c>
      <c r="D9" s="6">
        <v>22020334.280000001</v>
      </c>
      <c r="E9" s="6">
        <v>21878016.190000001</v>
      </c>
      <c r="F9" s="6"/>
      <c r="G9" s="6"/>
      <c r="H9" s="6"/>
      <c r="I9" s="6">
        <v>142318.09</v>
      </c>
      <c r="J9" s="6"/>
      <c r="K9" s="6"/>
      <c r="L9" s="6">
        <v>142318.09</v>
      </c>
      <c r="M9" s="6"/>
      <c r="N9" s="6"/>
      <c r="O9" s="6"/>
      <c r="P9" s="6"/>
      <c r="Q9" s="6"/>
      <c r="R9" s="6"/>
      <c r="S9" s="6"/>
    </row>
  </sheetData>
  <mergeCells count="20">
    <mergeCell ref="A9:B9"/>
    <mergeCell ref="D4:N4"/>
    <mergeCell ref="O4:S4"/>
    <mergeCell ref="A4:A6"/>
    <mergeCell ref="B4:B6"/>
    <mergeCell ref="C4:C6"/>
    <mergeCell ref="D5:D6"/>
    <mergeCell ref="I5:N5"/>
    <mergeCell ref="S5:S6"/>
    <mergeCell ref="E5:E6"/>
    <mergeCell ref="P5:P6"/>
    <mergeCell ref="Q5:Q6"/>
    <mergeCell ref="R5:R6"/>
    <mergeCell ref="A1:S1"/>
    <mergeCell ref="A2:S2"/>
    <mergeCell ref="A3:B3"/>
    <mergeCell ref="F5:F6"/>
    <mergeCell ref="G5:G6"/>
    <mergeCell ref="H5:H6"/>
    <mergeCell ref="O5:O6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O24"/>
  <sheetViews>
    <sheetView showGridLines="0" showZeros="0" workbookViewId="0">
      <selection sqref="A1:O1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7.25" customHeight="1">
      <c r="A1" s="127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41.25" customHeight="1">
      <c r="A2" s="100" t="str">
        <f>"2025"&amp;"年部门支出预算表"</f>
        <v>2025年部门支出预算表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ht="17.25" customHeight="1">
      <c r="A3" s="93" t="str">
        <f>"单位名称："&amp;"嵩明县小街镇第一初级中学"</f>
        <v>单位名称：嵩明县小街镇第一初级中学</v>
      </c>
      <c r="B3" s="92"/>
      <c r="O3" s="1" t="s">
        <v>1</v>
      </c>
    </row>
    <row r="4" spans="1:15" ht="27" customHeight="1">
      <c r="A4" s="120" t="s">
        <v>72</v>
      </c>
      <c r="B4" s="120" t="s">
        <v>73</v>
      </c>
      <c r="C4" s="120" t="s">
        <v>55</v>
      </c>
      <c r="D4" s="122" t="s">
        <v>58</v>
      </c>
      <c r="E4" s="123"/>
      <c r="F4" s="126"/>
      <c r="G4" s="117" t="s">
        <v>59</v>
      </c>
      <c r="H4" s="117" t="s">
        <v>60</v>
      </c>
      <c r="I4" s="117" t="s">
        <v>74</v>
      </c>
      <c r="J4" s="122" t="s">
        <v>62</v>
      </c>
      <c r="K4" s="123"/>
      <c r="L4" s="123"/>
      <c r="M4" s="123"/>
      <c r="N4" s="124"/>
      <c r="O4" s="125"/>
    </row>
    <row r="5" spans="1:15" ht="42" customHeight="1">
      <c r="A5" s="121"/>
      <c r="B5" s="121"/>
      <c r="C5" s="118"/>
      <c r="D5" s="17" t="s">
        <v>57</v>
      </c>
      <c r="E5" s="17" t="s">
        <v>75</v>
      </c>
      <c r="F5" s="17" t="s">
        <v>76</v>
      </c>
      <c r="G5" s="118"/>
      <c r="H5" s="118"/>
      <c r="I5" s="119"/>
      <c r="J5" s="17" t="s">
        <v>57</v>
      </c>
      <c r="K5" s="4" t="s">
        <v>77</v>
      </c>
      <c r="L5" s="4" t="s">
        <v>78</v>
      </c>
      <c r="M5" s="4" t="s">
        <v>79</v>
      </c>
      <c r="N5" s="4" t="s">
        <v>80</v>
      </c>
      <c r="O5" s="4" t="s">
        <v>81</v>
      </c>
    </row>
    <row r="6" spans="1:15" ht="18" customHeight="1">
      <c r="A6" s="18" t="s">
        <v>82</v>
      </c>
      <c r="B6" s="18" t="s">
        <v>83</v>
      </c>
      <c r="C6" s="18" t="s">
        <v>84</v>
      </c>
      <c r="D6" s="19" t="s">
        <v>85</v>
      </c>
      <c r="E6" s="19" t="s">
        <v>86</v>
      </c>
      <c r="F6" s="19" t="s">
        <v>87</v>
      </c>
      <c r="G6" s="19" t="s">
        <v>88</v>
      </c>
      <c r="H6" s="19" t="s">
        <v>89</v>
      </c>
      <c r="I6" s="19" t="s">
        <v>90</v>
      </c>
      <c r="J6" s="19" t="s">
        <v>91</v>
      </c>
      <c r="K6" s="19" t="s">
        <v>92</v>
      </c>
      <c r="L6" s="19" t="s">
        <v>93</v>
      </c>
      <c r="M6" s="19" t="s">
        <v>94</v>
      </c>
      <c r="N6" s="18" t="s">
        <v>95</v>
      </c>
      <c r="O6" s="19" t="s">
        <v>96</v>
      </c>
    </row>
    <row r="7" spans="1:15" ht="21" customHeight="1">
      <c r="A7" s="20" t="s">
        <v>97</v>
      </c>
      <c r="B7" s="20" t="s">
        <v>98</v>
      </c>
      <c r="C7" s="6">
        <v>15699464.09</v>
      </c>
      <c r="D7" s="6">
        <v>15557146</v>
      </c>
      <c r="E7" s="6">
        <v>15557146</v>
      </c>
      <c r="F7" s="6"/>
      <c r="G7" s="6"/>
      <c r="H7" s="6"/>
      <c r="I7" s="6"/>
      <c r="J7" s="6">
        <v>142318.09</v>
      </c>
      <c r="K7" s="6"/>
      <c r="L7" s="6"/>
      <c r="M7" s="6">
        <v>142318.09</v>
      </c>
      <c r="N7" s="6"/>
      <c r="O7" s="6"/>
    </row>
    <row r="8" spans="1:15" ht="21" customHeight="1">
      <c r="A8" s="21" t="s">
        <v>99</v>
      </c>
      <c r="B8" s="21" t="s">
        <v>100</v>
      </c>
      <c r="C8" s="6">
        <v>15699464.09</v>
      </c>
      <c r="D8" s="6">
        <v>15557146</v>
      </c>
      <c r="E8" s="6">
        <v>15557146</v>
      </c>
      <c r="F8" s="6"/>
      <c r="G8" s="6"/>
      <c r="H8" s="6"/>
      <c r="I8" s="6"/>
      <c r="J8" s="6">
        <v>142318.09</v>
      </c>
      <c r="K8" s="6"/>
      <c r="L8" s="6"/>
      <c r="M8" s="6">
        <v>142318.09</v>
      </c>
      <c r="N8" s="6"/>
      <c r="O8" s="6"/>
    </row>
    <row r="9" spans="1:15" ht="21" customHeight="1">
      <c r="A9" s="22" t="s">
        <v>101</v>
      </c>
      <c r="B9" s="22" t="s">
        <v>102</v>
      </c>
      <c r="C9" s="6">
        <v>15699464.09</v>
      </c>
      <c r="D9" s="6">
        <v>15557146</v>
      </c>
      <c r="E9" s="6">
        <v>15557146</v>
      </c>
      <c r="F9" s="6"/>
      <c r="G9" s="6"/>
      <c r="H9" s="6"/>
      <c r="I9" s="6"/>
      <c r="J9" s="6">
        <v>142318.09</v>
      </c>
      <c r="K9" s="6"/>
      <c r="L9" s="6"/>
      <c r="M9" s="6">
        <v>142318.09</v>
      </c>
      <c r="N9" s="6"/>
      <c r="O9" s="6"/>
    </row>
    <row r="10" spans="1:15" ht="21" customHeight="1">
      <c r="A10" s="20" t="s">
        <v>103</v>
      </c>
      <c r="B10" s="20" t="s">
        <v>104</v>
      </c>
      <c r="C10" s="6">
        <v>2686492.52</v>
      </c>
      <c r="D10" s="6">
        <v>2686492.52</v>
      </c>
      <c r="E10" s="6">
        <v>2686492.52</v>
      </c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21" customHeight="1">
      <c r="A11" s="21" t="s">
        <v>105</v>
      </c>
      <c r="B11" s="21" t="s">
        <v>106</v>
      </c>
      <c r="C11" s="6">
        <v>2593901</v>
      </c>
      <c r="D11" s="6">
        <v>2593901</v>
      </c>
      <c r="E11" s="6">
        <v>2593901</v>
      </c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21" customHeight="1">
      <c r="A12" s="22" t="s">
        <v>107</v>
      </c>
      <c r="B12" s="22" t="s">
        <v>108</v>
      </c>
      <c r="C12" s="6">
        <v>477523</v>
      </c>
      <c r="D12" s="6">
        <v>477523</v>
      </c>
      <c r="E12" s="6">
        <v>477523</v>
      </c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21" customHeight="1">
      <c r="A13" s="22" t="s">
        <v>109</v>
      </c>
      <c r="B13" s="22" t="s">
        <v>110</v>
      </c>
      <c r="C13" s="6">
        <v>2116378</v>
      </c>
      <c r="D13" s="6">
        <v>2116378</v>
      </c>
      <c r="E13" s="6">
        <v>2116378</v>
      </c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21" customHeight="1">
      <c r="A14" s="21" t="s">
        <v>111</v>
      </c>
      <c r="B14" s="21" t="s">
        <v>112</v>
      </c>
      <c r="C14" s="6">
        <v>92591.52</v>
      </c>
      <c r="D14" s="6">
        <v>92591.52</v>
      </c>
      <c r="E14" s="6">
        <v>92591.52</v>
      </c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21" customHeight="1">
      <c r="A15" s="22" t="s">
        <v>113</v>
      </c>
      <c r="B15" s="22" t="s">
        <v>112</v>
      </c>
      <c r="C15" s="6">
        <v>92591.52</v>
      </c>
      <c r="D15" s="6">
        <v>92591.52</v>
      </c>
      <c r="E15" s="6">
        <v>92591.52</v>
      </c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21" customHeight="1">
      <c r="A16" s="20" t="s">
        <v>114</v>
      </c>
      <c r="B16" s="20" t="s">
        <v>115</v>
      </c>
      <c r="C16" s="6">
        <v>1750454.47</v>
      </c>
      <c r="D16" s="6">
        <v>1750454.47</v>
      </c>
      <c r="E16" s="6">
        <v>1750454.47</v>
      </c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21" customHeight="1">
      <c r="A17" s="21" t="s">
        <v>116</v>
      </c>
      <c r="B17" s="21" t="s">
        <v>117</v>
      </c>
      <c r="C17" s="6">
        <v>1750454.47</v>
      </c>
      <c r="D17" s="6">
        <v>1750454.47</v>
      </c>
      <c r="E17" s="6">
        <v>1750454.47</v>
      </c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21" customHeight="1">
      <c r="A18" s="22" t="s">
        <v>118</v>
      </c>
      <c r="B18" s="22" t="s">
        <v>119</v>
      </c>
      <c r="C18" s="6">
        <v>1061614.31</v>
      </c>
      <c r="D18" s="6">
        <v>1061614.31</v>
      </c>
      <c r="E18" s="6">
        <v>1061614.31</v>
      </c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21" customHeight="1">
      <c r="A19" s="22" t="s">
        <v>120</v>
      </c>
      <c r="B19" s="22" t="s">
        <v>121</v>
      </c>
      <c r="C19" s="6">
        <v>611928</v>
      </c>
      <c r="D19" s="6">
        <v>611928</v>
      </c>
      <c r="E19" s="6">
        <v>611928</v>
      </c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21" customHeight="1">
      <c r="A20" s="22" t="s">
        <v>122</v>
      </c>
      <c r="B20" s="22" t="s">
        <v>123</v>
      </c>
      <c r="C20" s="6">
        <v>76912.160000000003</v>
      </c>
      <c r="D20" s="6">
        <v>76912.160000000003</v>
      </c>
      <c r="E20" s="6">
        <v>76912.160000000003</v>
      </c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21" customHeight="1">
      <c r="A21" s="20" t="s">
        <v>124</v>
      </c>
      <c r="B21" s="20" t="s">
        <v>125</v>
      </c>
      <c r="C21" s="6">
        <v>1883923.2</v>
      </c>
      <c r="D21" s="6">
        <v>1883923.2</v>
      </c>
      <c r="E21" s="6">
        <v>1883923.2</v>
      </c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21" customHeight="1">
      <c r="A22" s="21" t="s">
        <v>126</v>
      </c>
      <c r="B22" s="21" t="s">
        <v>127</v>
      </c>
      <c r="C22" s="6">
        <v>1883923.2</v>
      </c>
      <c r="D22" s="6">
        <v>1883923.2</v>
      </c>
      <c r="E22" s="6">
        <v>1883923.2</v>
      </c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21" customHeight="1">
      <c r="A23" s="22" t="s">
        <v>128</v>
      </c>
      <c r="B23" s="22" t="s">
        <v>129</v>
      </c>
      <c r="C23" s="6">
        <v>1883923.2</v>
      </c>
      <c r="D23" s="6">
        <v>1883923.2</v>
      </c>
      <c r="E23" s="6">
        <v>1883923.2</v>
      </c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21" customHeight="1">
      <c r="A24" s="115" t="s">
        <v>55</v>
      </c>
      <c r="B24" s="116"/>
      <c r="C24" s="6">
        <v>22020334.280000001</v>
      </c>
      <c r="D24" s="6">
        <v>21878016.190000001</v>
      </c>
      <c r="E24" s="6">
        <v>21878016.190000001</v>
      </c>
      <c r="F24" s="6"/>
      <c r="G24" s="6"/>
      <c r="H24" s="6"/>
      <c r="I24" s="6"/>
      <c r="J24" s="6">
        <v>142318.09</v>
      </c>
      <c r="K24" s="6"/>
      <c r="L24" s="6"/>
      <c r="M24" s="6">
        <v>142318.09</v>
      </c>
      <c r="N24" s="6"/>
      <c r="O24" s="6"/>
    </row>
  </sheetData>
  <mergeCells count="12">
    <mergeCell ref="J4:O4"/>
    <mergeCell ref="D4:F4"/>
    <mergeCell ref="A1:O1"/>
    <mergeCell ref="A2:O2"/>
    <mergeCell ref="A3:B3"/>
    <mergeCell ref="A24:B24"/>
    <mergeCell ref="G4:G5"/>
    <mergeCell ref="H4:H5"/>
    <mergeCell ref="I4:I5"/>
    <mergeCell ref="C4:C5"/>
    <mergeCell ref="A4:A5"/>
    <mergeCell ref="B4:B5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D34"/>
  <sheetViews>
    <sheetView showGridLines="0" showZeros="0" workbookViewId="0"/>
  </sheetViews>
  <sheetFormatPr defaultColWidth="8.625" defaultRowHeight="12.75" customHeight="1"/>
  <cols>
    <col min="1" max="4" width="35.625" customWidth="1"/>
  </cols>
  <sheetData>
    <row r="1" spans="1:4" ht="15" customHeight="1">
      <c r="A1" s="23"/>
      <c r="B1" s="1"/>
      <c r="C1" s="1"/>
      <c r="D1" s="1" t="s">
        <v>130</v>
      </c>
    </row>
    <row r="2" spans="1:4" ht="41.25" customHeight="1">
      <c r="A2" s="91" t="str">
        <f>"2025"&amp;"年部门财政拨款收支预算总表"</f>
        <v>2025年部门财政拨款收支预算总表</v>
      </c>
      <c r="B2" s="92"/>
      <c r="C2" s="92"/>
      <c r="D2" s="92"/>
    </row>
    <row r="3" spans="1:4" ht="17.25" customHeight="1">
      <c r="A3" s="93" t="str">
        <f>"单位名称："&amp;"嵩明县小街镇第一初级中学"</f>
        <v>单位名称：嵩明县小街镇第一初级中学</v>
      </c>
      <c r="B3" s="94"/>
      <c r="D3" s="1" t="s">
        <v>1</v>
      </c>
    </row>
    <row r="4" spans="1:4" ht="17.25" customHeight="1">
      <c r="A4" s="95" t="s">
        <v>2</v>
      </c>
      <c r="B4" s="96"/>
      <c r="C4" s="95" t="s">
        <v>3</v>
      </c>
      <c r="D4" s="96"/>
    </row>
    <row r="5" spans="1:4" ht="18.75" customHeight="1">
      <c r="A5" s="4" t="s">
        <v>4</v>
      </c>
      <c r="B5" s="4" t="s">
        <v>5</v>
      </c>
      <c r="C5" s="4" t="s">
        <v>6</v>
      </c>
      <c r="D5" s="4" t="s">
        <v>5</v>
      </c>
    </row>
    <row r="6" spans="1:4" ht="16.5" customHeight="1">
      <c r="A6" s="5" t="s">
        <v>131</v>
      </c>
      <c r="B6" s="6">
        <v>21878016.190000001</v>
      </c>
      <c r="C6" s="5" t="s">
        <v>132</v>
      </c>
      <c r="D6" s="24">
        <v>21878016.190000001</v>
      </c>
    </row>
    <row r="7" spans="1:4" ht="16.5" customHeight="1">
      <c r="A7" s="5" t="s">
        <v>133</v>
      </c>
      <c r="B7" s="6">
        <v>21878016.190000001</v>
      </c>
      <c r="C7" s="5" t="s">
        <v>134</v>
      </c>
      <c r="D7" s="24"/>
    </row>
    <row r="8" spans="1:4" ht="16.5" customHeight="1">
      <c r="A8" s="5" t="s">
        <v>135</v>
      </c>
      <c r="B8" s="6"/>
      <c r="C8" s="5" t="s">
        <v>136</v>
      </c>
      <c r="D8" s="24"/>
    </row>
    <row r="9" spans="1:4" ht="16.5" customHeight="1">
      <c r="A9" s="5" t="s">
        <v>137</v>
      </c>
      <c r="B9" s="6"/>
      <c r="C9" s="5" t="s">
        <v>138</v>
      </c>
      <c r="D9" s="24"/>
    </row>
    <row r="10" spans="1:4" ht="16.5" customHeight="1">
      <c r="A10" s="5" t="s">
        <v>139</v>
      </c>
      <c r="B10" s="6"/>
      <c r="C10" s="5" t="s">
        <v>140</v>
      </c>
      <c r="D10" s="24"/>
    </row>
    <row r="11" spans="1:4" ht="16.5" customHeight="1">
      <c r="A11" s="5" t="s">
        <v>133</v>
      </c>
      <c r="B11" s="6"/>
      <c r="C11" s="5" t="s">
        <v>141</v>
      </c>
      <c r="D11" s="24">
        <v>15557146</v>
      </c>
    </row>
    <row r="12" spans="1:4" ht="16.5" customHeight="1">
      <c r="A12" s="10" t="s">
        <v>135</v>
      </c>
      <c r="B12" s="6"/>
      <c r="C12" s="25" t="s">
        <v>142</v>
      </c>
      <c r="D12" s="24"/>
    </row>
    <row r="13" spans="1:4" ht="16.5" customHeight="1">
      <c r="A13" s="10" t="s">
        <v>137</v>
      </c>
      <c r="B13" s="6"/>
      <c r="C13" s="25" t="s">
        <v>143</v>
      </c>
      <c r="D13" s="24"/>
    </row>
    <row r="14" spans="1:4" ht="16.5" customHeight="1">
      <c r="A14" s="11"/>
      <c r="B14" s="6"/>
      <c r="C14" s="25" t="s">
        <v>144</v>
      </c>
      <c r="D14" s="24">
        <v>2686492.52</v>
      </c>
    </row>
    <row r="15" spans="1:4" ht="16.5" customHeight="1">
      <c r="A15" s="11"/>
      <c r="B15" s="6"/>
      <c r="C15" s="25" t="s">
        <v>145</v>
      </c>
      <c r="D15" s="24">
        <v>1750454.47</v>
      </c>
    </row>
    <row r="16" spans="1:4" ht="16.5" customHeight="1">
      <c r="A16" s="11"/>
      <c r="B16" s="6"/>
      <c r="C16" s="25" t="s">
        <v>146</v>
      </c>
      <c r="D16" s="24"/>
    </row>
    <row r="17" spans="1:4" ht="16.5" customHeight="1">
      <c r="A17" s="11"/>
      <c r="B17" s="6"/>
      <c r="C17" s="25" t="s">
        <v>147</v>
      </c>
      <c r="D17" s="24"/>
    </row>
    <row r="18" spans="1:4" ht="16.5" customHeight="1">
      <c r="A18" s="11"/>
      <c r="B18" s="6"/>
      <c r="C18" s="25" t="s">
        <v>148</v>
      </c>
      <c r="D18" s="24"/>
    </row>
    <row r="19" spans="1:4" ht="16.5" customHeight="1">
      <c r="A19" s="11"/>
      <c r="B19" s="6"/>
      <c r="C19" s="25" t="s">
        <v>149</v>
      </c>
      <c r="D19" s="24"/>
    </row>
    <row r="20" spans="1:4" ht="16.5" customHeight="1">
      <c r="A20" s="11"/>
      <c r="B20" s="6"/>
      <c r="C20" s="25" t="s">
        <v>150</v>
      </c>
      <c r="D20" s="24"/>
    </row>
    <row r="21" spans="1:4" ht="16.5" customHeight="1">
      <c r="A21" s="11"/>
      <c r="B21" s="6"/>
      <c r="C21" s="25" t="s">
        <v>151</v>
      </c>
      <c r="D21" s="24"/>
    </row>
    <row r="22" spans="1:4" ht="16.5" customHeight="1">
      <c r="A22" s="11"/>
      <c r="B22" s="6"/>
      <c r="C22" s="25" t="s">
        <v>152</v>
      </c>
      <c r="D22" s="24"/>
    </row>
    <row r="23" spans="1:4" ht="16.5" customHeight="1">
      <c r="A23" s="11"/>
      <c r="B23" s="6"/>
      <c r="C23" s="25" t="s">
        <v>153</v>
      </c>
      <c r="D23" s="24"/>
    </row>
    <row r="24" spans="1:4" ht="16.5" customHeight="1">
      <c r="A24" s="11"/>
      <c r="B24" s="6"/>
      <c r="C24" s="25" t="s">
        <v>154</v>
      </c>
      <c r="D24" s="24"/>
    </row>
    <row r="25" spans="1:4" ht="16.5" customHeight="1">
      <c r="A25" s="11"/>
      <c r="B25" s="6"/>
      <c r="C25" s="25" t="s">
        <v>155</v>
      </c>
      <c r="D25" s="24">
        <v>1883923.2</v>
      </c>
    </row>
    <row r="26" spans="1:4" ht="16.5" customHeight="1">
      <c r="A26" s="11"/>
      <c r="B26" s="6"/>
      <c r="C26" s="25" t="s">
        <v>156</v>
      </c>
      <c r="D26" s="24"/>
    </row>
    <row r="27" spans="1:4" ht="16.5" customHeight="1">
      <c r="A27" s="11"/>
      <c r="B27" s="6"/>
      <c r="C27" s="25" t="s">
        <v>157</v>
      </c>
      <c r="D27" s="24"/>
    </row>
    <row r="28" spans="1:4" ht="16.5" customHeight="1">
      <c r="A28" s="11"/>
      <c r="B28" s="6"/>
      <c r="C28" s="25" t="s">
        <v>158</v>
      </c>
      <c r="D28" s="24"/>
    </row>
    <row r="29" spans="1:4" ht="16.5" customHeight="1">
      <c r="A29" s="11"/>
      <c r="B29" s="6"/>
      <c r="C29" s="25" t="s">
        <v>159</v>
      </c>
      <c r="D29" s="24"/>
    </row>
    <row r="30" spans="1:4" ht="16.5" customHeight="1">
      <c r="A30" s="11"/>
      <c r="B30" s="6"/>
      <c r="C30" s="25" t="s">
        <v>160</v>
      </c>
      <c r="D30" s="24"/>
    </row>
    <row r="31" spans="1:4" ht="16.5" customHeight="1">
      <c r="A31" s="11"/>
      <c r="B31" s="6"/>
      <c r="C31" s="10" t="s">
        <v>161</v>
      </c>
      <c r="D31" s="24"/>
    </row>
    <row r="32" spans="1:4" ht="16.5" customHeight="1">
      <c r="A32" s="11"/>
      <c r="B32" s="6"/>
      <c r="C32" s="10" t="s">
        <v>162</v>
      </c>
      <c r="D32" s="24"/>
    </row>
    <row r="33" spans="1:4" ht="16.5" customHeight="1">
      <c r="A33" s="11"/>
      <c r="B33" s="6"/>
      <c r="C33" s="26" t="s">
        <v>163</v>
      </c>
      <c r="D33" s="24"/>
    </row>
    <row r="34" spans="1:4" ht="15" customHeight="1">
      <c r="A34" s="12" t="s">
        <v>50</v>
      </c>
      <c r="B34" s="27">
        <v>21878016.190000001</v>
      </c>
      <c r="C34" s="12" t="s">
        <v>51</v>
      </c>
      <c r="D34" s="27">
        <v>21878016.190000001</v>
      </c>
    </row>
  </sheetData>
  <mergeCells count="4">
    <mergeCell ref="A2:D2"/>
    <mergeCell ref="A4:B4"/>
    <mergeCell ref="C4:D4"/>
    <mergeCell ref="A3:B3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G24"/>
  <sheetViews>
    <sheetView showZeros="0" workbookViewId="0"/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D1" s="28"/>
      <c r="F1" s="29"/>
      <c r="G1" s="3" t="s">
        <v>164</v>
      </c>
    </row>
    <row r="2" spans="1:7" ht="41.25" customHeight="1">
      <c r="A2" s="128" t="str">
        <f>"2025"&amp;"年一般公共预算支出预算表（按功能科目分类）"</f>
        <v>2025年一般公共预算支出预算表（按功能科目分类）</v>
      </c>
      <c r="B2" s="128"/>
      <c r="C2" s="128"/>
      <c r="D2" s="128"/>
      <c r="E2" s="128"/>
      <c r="F2" s="128"/>
      <c r="G2" s="128"/>
    </row>
    <row r="3" spans="1:7" ht="18" customHeight="1">
      <c r="A3" s="30" t="str">
        <f>"单位名称："&amp;"嵩明县小街镇第一初级中学"</f>
        <v>单位名称：嵩明县小街镇第一初级中学</v>
      </c>
      <c r="F3" s="31"/>
      <c r="G3" s="3" t="s">
        <v>1</v>
      </c>
    </row>
    <row r="4" spans="1:7" ht="20.25" customHeight="1">
      <c r="A4" s="129" t="s">
        <v>165</v>
      </c>
      <c r="B4" s="130"/>
      <c r="C4" s="138" t="s">
        <v>55</v>
      </c>
      <c r="D4" s="135" t="s">
        <v>75</v>
      </c>
      <c r="E4" s="136"/>
      <c r="F4" s="137"/>
      <c r="G4" s="133" t="s">
        <v>76</v>
      </c>
    </row>
    <row r="5" spans="1:7" ht="20.25" customHeight="1">
      <c r="A5" s="32" t="s">
        <v>72</v>
      </c>
      <c r="B5" s="32" t="s">
        <v>73</v>
      </c>
      <c r="C5" s="139"/>
      <c r="D5" s="34" t="s">
        <v>57</v>
      </c>
      <c r="E5" s="34" t="s">
        <v>166</v>
      </c>
      <c r="F5" s="34" t="s">
        <v>167</v>
      </c>
      <c r="G5" s="134"/>
    </row>
    <row r="6" spans="1:7" ht="15" customHeight="1">
      <c r="A6" s="35" t="s">
        <v>82</v>
      </c>
      <c r="B6" s="35" t="s">
        <v>83</v>
      </c>
      <c r="C6" s="35" t="s">
        <v>84</v>
      </c>
      <c r="D6" s="35" t="s">
        <v>85</v>
      </c>
      <c r="E6" s="35" t="s">
        <v>86</v>
      </c>
      <c r="F6" s="35" t="s">
        <v>87</v>
      </c>
      <c r="G6" s="35" t="s">
        <v>88</v>
      </c>
    </row>
    <row r="7" spans="1:7" ht="18" customHeight="1">
      <c r="A7" s="26" t="s">
        <v>97</v>
      </c>
      <c r="B7" s="26" t="s">
        <v>98</v>
      </c>
      <c r="C7" s="6">
        <v>15557146</v>
      </c>
      <c r="D7" s="6">
        <v>15557146</v>
      </c>
      <c r="E7" s="6">
        <v>14924574</v>
      </c>
      <c r="F7" s="6">
        <v>632572</v>
      </c>
      <c r="G7" s="6"/>
    </row>
    <row r="8" spans="1:7" ht="18" customHeight="1">
      <c r="A8" s="36" t="s">
        <v>99</v>
      </c>
      <c r="B8" s="36" t="s">
        <v>100</v>
      </c>
      <c r="C8" s="6">
        <v>15557146</v>
      </c>
      <c r="D8" s="6">
        <v>15557146</v>
      </c>
      <c r="E8" s="6">
        <v>14924574</v>
      </c>
      <c r="F8" s="6">
        <v>632572</v>
      </c>
      <c r="G8" s="6"/>
    </row>
    <row r="9" spans="1:7" ht="18" customHeight="1">
      <c r="A9" s="37" t="s">
        <v>101</v>
      </c>
      <c r="B9" s="37" t="s">
        <v>102</v>
      </c>
      <c r="C9" s="6">
        <v>15557146</v>
      </c>
      <c r="D9" s="6">
        <v>15557146</v>
      </c>
      <c r="E9" s="6">
        <v>14924574</v>
      </c>
      <c r="F9" s="6">
        <v>632572</v>
      </c>
      <c r="G9" s="6"/>
    </row>
    <row r="10" spans="1:7" ht="18" customHeight="1">
      <c r="A10" s="26" t="s">
        <v>103</v>
      </c>
      <c r="B10" s="26" t="s">
        <v>104</v>
      </c>
      <c r="C10" s="6">
        <v>2686492.52</v>
      </c>
      <c r="D10" s="6">
        <v>2686492.52</v>
      </c>
      <c r="E10" s="6">
        <v>2667492.52</v>
      </c>
      <c r="F10" s="6">
        <v>19000</v>
      </c>
      <c r="G10" s="6"/>
    </row>
    <row r="11" spans="1:7" ht="18" customHeight="1">
      <c r="A11" s="36" t="s">
        <v>105</v>
      </c>
      <c r="B11" s="36" t="s">
        <v>106</v>
      </c>
      <c r="C11" s="6">
        <v>2593901</v>
      </c>
      <c r="D11" s="6">
        <v>2593901</v>
      </c>
      <c r="E11" s="6">
        <v>2574901</v>
      </c>
      <c r="F11" s="6">
        <v>19000</v>
      </c>
      <c r="G11" s="6"/>
    </row>
    <row r="12" spans="1:7" ht="18" customHeight="1">
      <c r="A12" s="37" t="s">
        <v>107</v>
      </c>
      <c r="B12" s="37" t="s">
        <v>108</v>
      </c>
      <c r="C12" s="6">
        <v>477523</v>
      </c>
      <c r="D12" s="6">
        <v>477523</v>
      </c>
      <c r="E12" s="6">
        <v>458523</v>
      </c>
      <c r="F12" s="6">
        <v>19000</v>
      </c>
      <c r="G12" s="6"/>
    </row>
    <row r="13" spans="1:7" ht="18" customHeight="1">
      <c r="A13" s="37" t="s">
        <v>109</v>
      </c>
      <c r="B13" s="37" t="s">
        <v>110</v>
      </c>
      <c r="C13" s="6">
        <v>2116378</v>
      </c>
      <c r="D13" s="6">
        <v>2116378</v>
      </c>
      <c r="E13" s="6">
        <v>2116378</v>
      </c>
      <c r="F13" s="6"/>
      <c r="G13" s="6"/>
    </row>
    <row r="14" spans="1:7" ht="18" customHeight="1">
      <c r="A14" s="36" t="s">
        <v>111</v>
      </c>
      <c r="B14" s="36" t="s">
        <v>112</v>
      </c>
      <c r="C14" s="6">
        <v>92591.52</v>
      </c>
      <c r="D14" s="6">
        <v>92591.52</v>
      </c>
      <c r="E14" s="6">
        <v>92591.52</v>
      </c>
      <c r="F14" s="6"/>
      <c r="G14" s="6"/>
    </row>
    <row r="15" spans="1:7" ht="18" customHeight="1">
      <c r="A15" s="37" t="s">
        <v>113</v>
      </c>
      <c r="B15" s="37" t="s">
        <v>112</v>
      </c>
      <c r="C15" s="6">
        <v>92591.52</v>
      </c>
      <c r="D15" s="6">
        <v>92591.52</v>
      </c>
      <c r="E15" s="6">
        <v>92591.52</v>
      </c>
      <c r="F15" s="6"/>
      <c r="G15" s="6"/>
    </row>
    <row r="16" spans="1:7" ht="18" customHeight="1">
      <c r="A16" s="26" t="s">
        <v>114</v>
      </c>
      <c r="B16" s="26" t="s">
        <v>115</v>
      </c>
      <c r="C16" s="6">
        <v>1750454.47</v>
      </c>
      <c r="D16" s="6">
        <v>1750454.47</v>
      </c>
      <c r="E16" s="6">
        <v>1750454.47</v>
      </c>
      <c r="F16" s="6"/>
      <c r="G16" s="6"/>
    </row>
    <row r="17" spans="1:7" ht="18" customHeight="1">
      <c r="A17" s="36" t="s">
        <v>116</v>
      </c>
      <c r="B17" s="36" t="s">
        <v>117</v>
      </c>
      <c r="C17" s="6">
        <v>1750454.47</v>
      </c>
      <c r="D17" s="6">
        <v>1750454.47</v>
      </c>
      <c r="E17" s="6">
        <v>1750454.47</v>
      </c>
      <c r="F17" s="6"/>
      <c r="G17" s="6"/>
    </row>
    <row r="18" spans="1:7" ht="18" customHeight="1">
      <c r="A18" s="37" t="s">
        <v>118</v>
      </c>
      <c r="B18" s="37" t="s">
        <v>119</v>
      </c>
      <c r="C18" s="6">
        <v>1061614.31</v>
      </c>
      <c r="D18" s="6">
        <v>1061614.31</v>
      </c>
      <c r="E18" s="6">
        <v>1061614.31</v>
      </c>
      <c r="F18" s="6"/>
      <c r="G18" s="6"/>
    </row>
    <row r="19" spans="1:7" ht="18" customHeight="1">
      <c r="A19" s="37" t="s">
        <v>120</v>
      </c>
      <c r="B19" s="37" t="s">
        <v>121</v>
      </c>
      <c r="C19" s="6">
        <v>611928</v>
      </c>
      <c r="D19" s="6">
        <v>611928</v>
      </c>
      <c r="E19" s="6">
        <v>611928</v>
      </c>
      <c r="F19" s="6"/>
      <c r="G19" s="6"/>
    </row>
    <row r="20" spans="1:7" ht="18" customHeight="1">
      <c r="A20" s="37" t="s">
        <v>122</v>
      </c>
      <c r="B20" s="37" t="s">
        <v>123</v>
      </c>
      <c r="C20" s="6">
        <v>76912.160000000003</v>
      </c>
      <c r="D20" s="6">
        <v>76912.160000000003</v>
      </c>
      <c r="E20" s="6">
        <v>76912.160000000003</v>
      </c>
      <c r="F20" s="6"/>
      <c r="G20" s="6"/>
    </row>
    <row r="21" spans="1:7" ht="18" customHeight="1">
      <c r="A21" s="26" t="s">
        <v>124</v>
      </c>
      <c r="B21" s="26" t="s">
        <v>125</v>
      </c>
      <c r="C21" s="6">
        <v>1883923.2</v>
      </c>
      <c r="D21" s="6">
        <v>1883923.2</v>
      </c>
      <c r="E21" s="6">
        <v>1883923.2</v>
      </c>
      <c r="F21" s="6"/>
      <c r="G21" s="6"/>
    </row>
    <row r="22" spans="1:7" ht="18" customHeight="1">
      <c r="A22" s="36" t="s">
        <v>126</v>
      </c>
      <c r="B22" s="36" t="s">
        <v>127</v>
      </c>
      <c r="C22" s="6">
        <v>1883923.2</v>
      </c>
      <c r="D22" s="6">
        <v>1883923.2</v>
      </c>
      <c r="E22" s="6">
        <v>1883923.2</v>
      </c>
      <c r="F22" s="6"/>
      <c r="G22" s="6"/>
    </row>
    <row r="23" spans="1:7" ht="18" customHeight="1">
      <c r="A23" s="37" t="s">
        <v>128</v>
      </c>
      <c r="B23" s="37" t="s">
        <v>129</v>
      </c>
      <c r="C23" s="6">
        <v>1883923.2</v>
      </c>
      <c r="D23" s="6">
        <v>1883923.2</v>
      </c>
      <c r="E23" s="6">
        <v>1883923.2</v>
      </c>
      <c r="F23" s="6"/>
      <c r="G23" s="6"/>
    </row>
    <row r="24" spans="1:7" ht="18" customHeight="1">
      <c r="A24" s="131" t="s">
        <v>168</v>
      </c>
      <c r="B24" s="132" t="s">
        <v>168</v>
      </c>
      <c r="C24" s="6">
        <v>21878016.190000001</v>
      </c>
      <c r="D24" s="6">
        <v>21878016.190000001</v>
      </c>
      <c r="E24" s="6">
        <v>21226444.190000001</v>
      </c>
      <c r="F24" s="6">
        <v>651572</v>
      </c>
      <c r="G24" s="6"/>
    </row>
  </sheetData>
  <mergeCells count="6">
    <mergeCell ref="A2:G2"/>
    <mergeCell ref="A4:B4"/>
    <mergeCell ref="A24:B24"/>
    <mergeCell ref="G4:G5"/>
    <mergeCell ref="D4:F4"/>
    <mergeCell ref="C4:C5"/>
  </mergeCell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F8"/>
  <sheetViews>
    <sheetView showZeros="0" workbookViewId="0">
      <selection activeCell="A8" sqref="A8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39"/>
      <c r="B1" s="39"/>
      <c r="C1" s="39"/>
      <c r="D1" s="39"/>
      <c r="E1" s="23"/>
      <c r="F1" s="40" t="s">
        <v>169</v>
      </c>
    </row>
    <row r="2" spans="1:6" ht="41.25" customHeight="1">
      <c r="A2" s="140" t="str">
        <f>"2025"&amp;"年一般公共预算“三公”经费支出预算表"</f>
        <v>2025年一般公共预算“三公”经费支出预算表</v>
      </c>
      <c r="B2" s="141"/>
      <c r="C2" s="141"/>
      <c r="D2" s="141"/>
      <c r="E2" s="142"/>
      <c r="F2" s="141"/>
    </row>
    <row r="3" spans="1:6" ht="14.25" customHeight="1">
      <c r="A3" s="143" t="str">
        <f>"单位名称："&amp;"嵩明县小街镇第一初级中学"</f>
        <v>单位名称：嵩明县小街镇第一初级中学</v>
      </c>
      <c r="B3" s="144"/>
      <c r="D3" s="39"/>
      <c r="E3" s="23"/>
      <c r="F3" s="2" t="s">
        <v>1</v>
      </c>
    </row>
    <row r="4" spans="1:6" ht="27" customHeight="1">
      <c r="A4" s="145" t="s">
        <v>170</v>
      </c>
      <c r="B4" s="145" t="s">
        <v>171</v>
      </c>
      <c r="C4" s="102" t="s">
        <v>172</v>
      </c>
      <c r="D4" s="145"/>
      <c r="E4" s="148"/>
      <c r="F4" s="145" t="s">
        <v>173</v>
      </c>
    </row>
    <row r="5" spans="1:6" ht="28.5" customHeight="1">
      <c r="A5" s="146"/>
      <c r="B5" s="147"/>
      <c r="C5" s="41" t="s">
        <v>57</v>
      </c>
      <c r="D5" s="41" t="s">
        <v>174</v>
      </c>
      <c r="E5" s="41" t="s">
        <v>175</v>
      </c>
      <c r="F5" s="149"/>
    </row>
    <row r="6" spans="1:6" ht="17.25" customHeight="1">
      <c r="A6" s="19" t="s">
        <v>82</v>
      </c>
      <c r="B6" s="19" t="s">
        <v>83</v>
      </c>
      <c r="C6" s="19" t="s">
        <v>84</v>
      </c>
      <c r="D6" s="19" t="s">
        <v>85</v>
      </c>
      <c r="E6" s="19" t="s">
        <v>86</v>
      </c>
      <c r="F6" s="19" t="s">
        <v>87</v>
      </c>
    </row>
    <row r="7" spans="1:6" ht="17.25" customHeight="1">
      <c r="A7" s="6"/>
      <c r="B7" s="6"/>
      <c r="C7" s="6"/>
      <c r="D7" s="6"/>
      <c r="E7" s="6"/>
      <c r="F7" s="6"/>
    </row>
    <row r="8" spans="1:6" ht="14.25" customHeight="1">
      <c r="A8" t="s">
        <v>319</v>
      </c>
    </row>
  </sheetData>
  <mergeCells count="6">
    <mergeCell ref="A2:F2"/>
    <mergeCell ref="A3:B3"/>
    <mergeCell ref="A4:A5"/>
    <mergeCell ref="B4:B5"/>
    <mergeCell ref="C4:E4"/>
    <mergeCell ref="F4:F5"/>
  </mergeCell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X35"/>
  <sheetViews>
    <sheetView showZeros="0" tabSelected="1" topLeftCell="B1" workbookViewId="0">
      <selection activeCell="H13" sqref="H13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31.5" customWidth="1"/>
    <col min="7" max="7" width="10.25" customWidth="1"/>
    <col min="8" max="8" width="30.75" customWidth="1"/>
    <col min="9" max="24" width="18.75" customWidth="1"/>
  </cols>
  <sheetData>
    <row r="1" spans="1:24" ht="13.5" customHeight="1">
      <c r="B1" s="28"/>
      <c r="C1" s="42"/>
      <c r="E1" s="43"/>
      <c r="F1" s="43"/>
      <c r="G1" s="43"/>
      <c r="H1" s="43"/>
      <c r="I1" s="44"/>
      <c r="J1" s="44"/>
      <c r="K1" s="44"/>
      <c r="L1" s="44"/>
      <c r="M1" s="44"/>
      <c r="N1" s="44"/>
      <c r="R1" s="44"/>
      <c r="V1" s="42"/>
      <c r="X1" s="45" t="s">
        <v>176</v>
      </c>
    </row>
    <row r="2" spans="1:24" ht="45.75" customHeight="1">
      <c r="A2" s="157" t="str">
        <f>"2025"&amp;"年部门基本支出预算表"</f>
        <v>2025年部门基本支出预算表</v>
      </c>
      <c r="B2" s="158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8"/>
      <c r="P2" s="158"/>
      <c r="Q2" s="158"/>
      <c r="R2" s="157"/>
      <c r="S2" s="157"/>
      <c r="T2" s="157"/>
      <c r="U2" s="157"/>
      <c r="V2" s="157"/>
      <c r="W2" s="157"/>
      <c r="X2" s="157"/>
    </row>
    <row r="3" spans="1:24" ht="18.75" customHeight="1">
      <c r="A3" s="159" t="str">
        <f>"单位名称："&amp;"嵩明县小街镇第一初级中学"</f>
        <v>单位名称：嵩明县小街镇第一初级中学</v>
      </c>
      <c r="B3" s="160"/>
      <c r="C3" s="161"/>
      <c r="D3" s="161"/>
      <c r="E3" s="161"/>
      <c r="F3" s="161"/>
      <c r="G3" s="161"/>
      <c r="H3" s="161"/>
      <c r="I3" s="46"/>
      <c r="J3" s="46"/>
      <c r="K3" s="46"/>
      <c r="L3" s="46"/>
      <c r="M3" s="46"/>
      <c r="N3" s="46"/>
      <c r="O3" s="47"/>
      <c r="P3" s="47"/>
      <c r="Q3" s="47"/>
      <c r="R3" s="46"/>
      <c r="V3" s="42"/>
      <c r="X3" s="45" t="s">
        <v>1</v>
      </c>
    </row>
    <row r="4" spans="1:24" ht="18" customHeight="1">
      <c r="A4" s="150" t="s">
        <v>177</v>
      </c>
      <c r="B4" s="150" t="s">
        <v>178</v>
      </c>
      <c r="C4" s="150" t="s">
        <v>179</v>
      </c>
      <c r="D4" s="150" t="s">
        <v>180</v>
      </c>
      <c r="E4" s="150" t="s">
        <v>181</v>
      </c>
      <c r="F4" s="150" t="s">
        <v>182</v>
      </c>
      <c r="G4" s="150" t="s">
        <v>183</v>
      </c>
      <c r="H4" s="150" t="s">
        <v>184</v>
      </c>
      <c r="I4" s="135" t="s">
        <v>185</v>
      </c>
      <c r="J4" s="163" t="s">
        <v>185</v>
      </c>
      <c r="K4" s="163"/>
      <c r="L4" s="163"/>
      <c r="M4" s="163"/>
      <c r="N4" s="163"/>
      <c r="O4" s="136"/>
      <c r="P4" s="136"/>
      <c r="Q4" s="136"/>
      <c r="R4" s="165" t="s">
        <v>61</v>
      </c>
      <c r="S4" s="163" t="s">
        <v>62</v>
      </c>
      <c r="T4" s="163"/>
      <c r="U4" s="163"/>
      <c r="V4" s="163"/>
      <c r="W4" s="163"/>
      <c r="X4" s="164"/>
    </row>
    <row r="5" spans="1:24" ht="18" customHeight="1">
      <c r="A5" s="151"/>
      <c r="B5" s="152"/>
      <c r="C5" s="162"/>
      <c r="D5" s="151"/>
      <c r="E5" s="151"/>
      <c r="F5" s="151"/>
      <c r="G5" s="151"/>
      <c r="H5" s="151"/>
      <c r="I5" s="138" t="s">
        <v>186</v>
      </c>
      <c r="J5" s="135" t="s">
        <v>58</v>
      </c>
      <c r="K5" s="163"/>
      <c r="L5" s="163"/>
      <c r="M5" s="163"/>
      <c r="N5" s="164"/>
      <c r="O5" s="167" t="s">
        <v>187</v>
      </c>
      <c r="P5" s="136"/>
      <c r="Q5" s="137"/>
      <c r="R5" s="150" t="s">
        <v>61</v>
      </c>
      <c r="S5" s="135" t="s">
        <v>62</v>
      </c>
      <c r="T5" s="165" t="s">
        <v>64</v>
      </c>
      <c r="U5" s="163" t="s">
        <v>62</v>
      </c>
      <c r="V5" s="165" t="s">
        <v>66</v>
      </c>
      <c r="W5" s="165" t="s">
        <v>67</v>
      </c>
      <c r="X5" s="166" t="s">
        <v>68</v>
      </c>
    </row>
    <row r="6" spans="1:24" ht="19.5" customHeight="1">
      <c r="A6" s="152"/>
      <c r="B6" s="152"/>
      <c r="C6" s="152"/>
      <c r="D6" s="152"/>
      <c r="E6" s="152"/>
      <c r="F6" s="152"/>
      <c r="G6" s="152"/>
      <c r="H6" s="152"/>
      <c r="I6" s="152"/>
      <c r="J6" s="155" t="s">
        <v>188</v>
      </c>
      <c r="K6" s="150" t="s">
        <v>189</v>
      </c>
      <c r="L6" s="150" t="s">
        <v>190</v>
      </c>
      <c r="M6" s="150" t="s">
        <v>191</v>
      </c>
      <c r="N6" s="150" t="s">
        <v>192</v>
      </c>
      <c r="O6" s="150" t="s">
        <v>58</v>
      </c>
      <c r="P6" s="150" t="s">
        <v>59</v>
      </c>
      <c r="Q6" s="150" t="s">
        <v>60</v>
      </c>
      <c r="R6" s="152"/>
      <c r="S6" s="150" t="s">
        <v>57</v>
      </c>
      <c r="T6" s="150" t="s">
        <v>64</v>
      </c>
      <c r="U6" s="150" t="s">
        <v>193</v>
      </c>
      <c r="V6" s="150" t="s">
        <v>66</v>
      </c>
      <c r="W6" s="150" t="s">
        <v>67</v>
      </c>
      <c r="X6" s="150" t="s">
        <v>68</v>
      </c>
    </row>
    <row r="7" spans="1:24" ht="37.5" customHeight="1">
      <c r="A7" s="153"/>
      <c r="B7" s="139"/>
      <c r="C7" s="153"/>
      <c r="D7" s="153"/>
      <c r="E7" s="153"/>
      <c r="F7" s="153"/>
      <c r="G7" s="153"/>
      <c r="H7" s="153"/>
      <c r="I7" s="153"/>
      <c r="J7" s="156" t="s">
        <v>57</v>
      </c>
      <c r="K7" s="154" t="s">
        <v>194</v>
      </c>
      <c r="L7" s="154" t="s">
        <v>190</v>
      </c>
      <c r="M7" s="154" t="s">
        <v>191</v>
      </c>
      <c r="N7" s="154" t="s">
        <v>192</v>
      </c>
      <c r="O7" s="154" t="s">
        <v>190</v>
      </c>
      <c r="P7" s="154" t="s">
        <v>191</v>
      </c>
      <c r="Q7" s="154" t="s">
        <v>192</v>
      </c>
      <c r="R7" s="154" t="s">
        <v>61</v>
      </c>
      <c r="S7" s="154" t="s">
        <v>57</v>
      </c>
      <c r="T7" s="154" t="s">
        <v>64</v>
      </c>
      <c r="U7" s="154" t="s">
        <v>193</v>
      </c>
      <c r="V7" s="154" t="s">
        <v>66</v>
      </c>
      <c r="W7" s="154" t="s">
        <v>67</v>
      </c>
      <c r="X7" s="154" t="s">
        <v>68</v>
      </c>
    </row>
    <row r="8" spans="1:24" ht="14.25" customHeight="1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50">
        <v>21</v>
      </c>
      <c r="V8" s="50">
        <v>22</v>
      </c>
      <c r="W8" s="50">
        <v>23</v>
      </c>
      <c r="X8" s="50">
        <v>24</v>
      </c>
    </row>
    <row r="9" spans="1:24" ht="20.25" customHeight="1">
      <c r="A9" s="10" t="s">
        <v>195</v>
      </c>
      <c r="B9" s="10" t="s">
        <v>70</v>
      </c>
      <c r="C9" s="10" t="s">
        <v>196</v>
      </c>
      <c r="D9" s="10" t="s">
        <v>197</v>
      </c>
      <c r="E9" s="10" t="s">
        <v>101</v>
      </c>
      <c r="F9" s="10" t="s">
        <v>102</v>
      </c>
      <c r="G9" s="10" t="s">
        <v>198</v>
      </c>
      <c r="H9" s="10" t="s">
        <v>199</v>
      </c>
      <c r="I9" s="6">
        <v>5936688</v>
      </c>
      <c r="J9" s="6">
        <v>5936688</v>
      </c>
      <c r="K9" s="6"/>
      <c r="L9" s="6"/>
      <c r="M9" s="9">
        <v>5936688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0.25" customHeight="1">
      <c r="A10" s="10" t="s">
        <v>195</v>
      </c>
      <c r="B10" s="10" t="s">
        <v>70</v>
      </c>
      <c r="C10" s="10" t="s">
        <v>196</v>
      </c>
      <c r="D10" s="10" t="s">
        <v>197</v>
      </c>
      <c r="E10" s="10" t="s">
        <v>101</v>
      </c>
      <c r="F10" s="10" t="s">
        <v>102</v>
      </c>
      <c r="G10" s="10" t="s">
        <v>200</v>
      </c>
      <c r="H10" s="10" t="s">
        <v>201</v>
      </c>
      <c r="I10" s="6">
        <v>416000</v>
      </c>
      <c r="J10" s="6">
        <v>416000</v>
      </c>
      <c r="K10" s="51"/>
      <c r="L10" s="51"/>
      <c r="M10" s="9">
        <v>416000</v>
      </c>
      <c r="N10" s="51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20.25" customHeight="1">
      <c r="A11" s="10" t="s">
        <v>195</v>
      </c>
      <c r="B11" s="10" t="s">
        <v>70</v>
      </c>
      <c r="C11" s="10" t="s">
        <v>196</v>
      </c>
      <c r="D11" s="10" t="s">
        <v>197</v>
      </c>
      <c r="E11" s="10" t="s">
        <v>101</v>
      </c>
      <c r="F11" s="10" t="s">
        <v>102</v>
      </c>
      <c r="G11" s="10" t="s">
        <v>200</v>
      </c>
      <c r="H11" s="10" t="s">
        <v>201</v>
      </c>
      <c r="I11" s="6">
        <v>24000</v>
      </c>
      <c r="J11" s="6">
        <v>24000</v>
      </c>
      <c r="K11" s="51"/>
      <c r="L11" s="51"/>
      <c r="M11" s="9">
        <v>24000</v>
      </c>
      <c r="N11" s="51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20.25" customHeight="1">
      <c r="A12" s="10" t="s">
        <v>195</v>
      </c>
      <c r="B12" s="10" t="s">
        <v>70</v>
      </c>
      <c r="C12" s="10" t="s">
        <v>196</v>
      </c>
      <c r="D12" s="10" t="s">
        <v>197</v>
      </c>
      <c r="E12" s="10" t="s">
        <v>101</v>
      </c>
      <c r="F12" s="10" t="s">
        <v>102</v>
      </c>
      <c r="G12" s="10" t="s">
        <v>200</v>
      </c>
      <c r="H12" s="10" t="s">
        <v>201</v>
      </c>
      <c r="I12" s="6">
        <v>998700</v>
      </c>
      <c r="J12" s="6">
        <v>998700</v>
      </c>
      <c r="K12" s="51"/>
      <c r="L12" s="51"/>
      <c r="M12" s="9">
        <v>998700</v>
      </c>
      <c r="N12" s="51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0.25" customHeight="1">
      <c r="A13" s="10" t="s">
        <v>195</v>
      </c>
      <c r="B13" s="10" t="s">
        <v>70</v>
      </c>
      <c r="C13" s="10" t="s">
        <v>196</v>
      </c>
      <c r="D13" s="10" t="s">
        <v>197</v>
      </c>
      <c r="E13" s="10" t="s">
        <v>101</v>
      </c>
      <c r="F13" s="10" t="s">
        <v>102</v>
      </c>
      <c r="G13" s="10" t="s">
        <v>202</v>
      </c>
      <c r="H13" s="10" t="s">
        <v>203</v>
      </c>
      <c r="I13" s="6">
        <v>19458</v>
      </c>
      <c r="J13" s="6">
        <v>19458</v>
      </c>
      <c r="K13" s="51"/>
      <c r="L13" s="51"/>
      <c r="M13" s="9">
        <v>19458</v>
      </c>
      <c r="N13" s="51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20.25" customHeight="1">
      <c r="A14" s="10" t="s">
        <v>195</v>
      </c>
      <c r="B14" s="10" t="s">
        <v>70</v>
      </c>
      <c r="C14" s="10" t="s">
        <v>196</v>
      </c>
      <c r="D14" s="10" t="s">
        <v>197</v>
      </c>
      <c r="E14" s="10" t="s">
        <v>101</v>
      </c>
      <c r="F14" s="10" t="s">
        <v>102</v>
      </c>
      <c r="G14" s="10" t="s">
        <v>202</v>
      </c>
      <c r="H14" s="10" t="s">
        <v>203</v>
      </c>
      <c r="I14" s="6">
        <v>494724</v>
      </c>
      <c r="J14" s="6">
        <v>494724</v>
      </c>
      <c r="K14" s="51"/>
      <c r="L14" s="51"/>
      <c r="M14" s="9">
        <v>494724</v>
      </c>
      <c r="N14" s="51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20.25" customHeight="1">
      <c r="A15" s="10" t="s">
        <v>195</v>
      </c>
      <c r="B15" s="10" t="s">
        <v>70</v>
      </c>
      <c r="C15" s="10" t="s">
        <v>196</v>
      </c>
      <c r="D15" s="10" t="s">
        <v>197</v>
      </c>
      <c r="E15" s="10" t="s">
        <v>101</v>
      </c>
      <c r="F15" s="10" t="s">
        <v>102</v>
      </c>
      <c r="G15" s="10" t="s">
        <v>204</v>
      </c>
      <c r="H15" s="10" t="s">
        <v>205</v>
      </c>
      <c r="I15" s="6">
        <v>2037720</v>
      </c>
      <c r="J15" s="6">
        <v>2037720</v>
      </c>
      <c r="K15" s="51"/>
      <c r="L15" s="51"/>
      <c r="M15" s="9">
        <v>2037720</v>
      </c>
      <c r="N15" s="51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20.25" customHeight="1">
      <c r="A16" s="10" t="s">
        <v>195</v>
      </c>
      <c r="B16" s="10" t="s">
        <v>70</v>
      </c>
      <c r="C16" s="10" t="s">
        <v>196</v>
      </c>
      <c r="D16" s="10" t="s">
        <v>197</v>
      </c>
      <c r="E16" s="10" t="s">
        <v>101</v>
      </c>
      <c r="F16" s="10" t="s">
        <v>102</v>
      </c>
      <c r="G16" s="10" t="s">
        <v>204</v>
      </c>
      <c r="H16" s="10" t="s">
        <v>205</v>
      </c>
      <c r="I16" s="6">
        <v>1139220</v>
      </c>
      <c r="J16" s="6">
        <v>1139220</v>
      </c>
      <c r="K16" s="51"/>
      <c r="L16" s="51"/>
      <c r="M16" s="9">
        <v>1139220</v>
      </c>
      <c r="N16" s="51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20.25" customHeight="1">
      <c r="A17" s="10" t="s">
        <v>195</v>
      </c>
      <c r="B17" s="10" t="s">
        <v>70</v>
      </c>
      <c r="C17" s="10" t="s">
        <v>196</v>
      </c>
      <c r="D17" s="10" t="s">
        <v>197</v>
      </c>
      <c r="E17" s="10" t="s">
        <v>101</v>
      </c>
      <c r="F17" s="10" t="s">
        <v>102</v>
      </c>
      <c r="G17" s="10" t="s">
        <v>204</v>
      </c>
      <c r="H17" s="10" t="s">
        <v>205</v>
      </c>
      <c r="I17" s="6">
        <v>988800</v>
      </c>
      <c r="J17" s="6">
        <v>988800</v>
      </c>
      <c r="K17" s="51"/>
      <c r="L17" s="51"/>
      <c r="M17" s="9">
        <v>988800</v>
      </c>
      <c r="N17" s="51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20.25" customHeight="1">
      <c r="A18" s="10" t="s">
        <v>195</v>
      </c>
      <c r="B18" s="10" t="s">
        <v>70</v>
      </c>
      <c r="C18" s="10" t="s">
        <v>196</v>
      </c>
      <c r="D18" s="10" t="s">
        <v>197</v>
      </c>
      <c r="E18" s="10" t="s">
        <v>101</v>
      </c>
      <c r="F18" s="10" t="s">
        <v>102</v>
      </c>
      <c r="G18" s="10" t="s">
        <v>204</v>
      </c>
      <c r="H18" s="10" t="s">
        <v>205</v>
      </c>
      <c r="I18" s="6">
        <v>36436</v>
      </c>
      <c r="J18" s="6">
        <v>36436</v>
      </c>
      <c r="K18" s="51"/>
      <c r="L18" s="51"/>
      <c r="M18" s="9">
        <v>36436</v>
      </c>
      <c r="N18" s="51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20.25" customHeight="1">
      <c r="A19" s="10" t="s">
        <v>195</v>
      </c>
      <c r="B19" s="10" t="s">
        <v>70</v>
      </c>
      <c r="C19" s="10" t="s">
        <v>196</v>
      </c>
      <c r="D19" s="10" t="s">
        <v>197</v>
      </c>
      <c r="E19" s="10" t="s">
        <v>101</v>
      </c>
      <c r="F19" s="10" t="s">
        <v>102</v>
      </c>
      <c r="G19" s="10" t="s">
        <v>204</v>
      </c>
      <c r="H19" s="10" t="s">
        <v>205</v>
      </c>
      <c r="I19" s="6">
        <v>2259708</v>
      </c>
      <c r="J19" s="6">
        <v>2259708</v>
      </c>
      <c r="K19" s="51"/>
      <c r="L19" s="51"/>
      <c r="M19" s="9">
        <v>2259708</v>
      </c>
      <c r="N19" s="51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20.25" customHeight="1">
      <c r="A20" s="10" t="s">
        <v>195</v>
      </c>
      <c r="B20" s="10" t="s">
        <v>70</v>
      </c>
      <c r="C20" s="10" t="s">
        <v>206</v>
      </c>
      <c r="D20" s="10" t="s">
        <v>207</v>
      </c>
      <c r="E20" s="10" t="s">
        <v>109</v>
      </c>
      <c r="F20" s="10" t="s">
        <v>110</v>
      </c>
      <c r="G20" s="10" t="s">
        <v>208</v>
      </c>
      <c r="H20" s="10" t="s">
        <v>209</v>
      </c>
      <c r="I20" s="6">
        <v>2116378</v>
      </c>
      <c r="J20" s="6">
        <v>2116378</v>
      </c>
      <c r="K20" s="51"/>
      <c r="L20" s="51"/>
      <c r="M20" s="9">
        <v>2116378</v>
      </c>
      <c r="N20" s="51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20.25" customHeight="1">
      <c r="A21" s="10" t="s">
        <v>195</v>
      </c>
      <c r="B21" s="10" t="s">
        <v>70</v>
      </c>
      <c r="C21" s="10" t="s">
        <v>206</v>
      </c>
      <c r="D21" s="10" t="s">
        <v>207</v>
      </c>
      <c r="E21" s="10" t="s">
        <v>118</v>
      </c>
      <c r="F21" s="10" t="s">
        <v>119</v>
      </c>
      <c r="G21" s="10" t="s">
        <v>210</v>
      </c>
      <c r="H21" s="10" t="s">
        <v>211</v>
      </c>
      <c r="I21" s="6">
        <v>94768.07</v>
      </c>
      <c r="J21" s="6">
        <v>94768.07</v>
      </c>
      <c r="K21" s="51"/>
      <c r="L21" s="51"/>
      <c r="M21" s="9">
        <v>94768.07</v>
      </c>
      <c r="N21" s="51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20.25" customHeight="1">
      <c r="A22" s="10" t="s">
        <v>195</v>
      </c>
      <c r="B22" s="10" t="s">
        <v>70</v>
      </c>
      <c r="C22" s="10" t="s">
        <v>206</v>
      </c>
      <c r="D22" s="10" t="s">
        <v>207</v>
      </c>
      <c r="E22" s="10" t="s">
        <v>118</v>
      </c>
      <c r="F22" s="10" t="s">
        <v>119</v>
      </c>
      <c r="G22" s="10" t="s">
        <v>210</v>
      </c>
      <c r="H22" s="10" t="s">
        <v>211</v>
      </c>
      <c r="I22" s="6">
        <v>966846.24</v>
      </c>
      <c r="J22" s="6">
        <v>966846.24</v>
      </c>
      <c r="K22" s="51"/>
      <c r="L22" s="51"/>
      <c r="M22" s="9">
        <v>966846.24</v>
      </c>
      <c r="N22" s="51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20.25" customHeight="1">
      <c r="A23" s="10" t="s">
        <v>195</v>
      </c>
      <c r="B23" s="10" t="s">
        <v>70</v>
      </c>
      <c r="C23" s="10" t="s">
        <v>206</v>
      </c>
      <c r="D23" s="10" t="s">
        <v>207</v>
      </c>
      <c r="E23" s="10" t="s">
        <v>120</v>
      </c>
      <c r="F23" s="10" t="s">
        <v>121</v>
      </c>
      <c r="G23" s="10" t="s">
        <v>212</v>
      </c>
      <c r="H23" s="10" t="s">
        <v>213</v>
      </c>
      <c r="I23" s="6">
        <v>611928</v>
      </c>
      <c r="J23" s="6">
        <v>611928</v>
      </c>
      <c r="K23" s="51"/>
      <c r="L23" s="51"/>
      <c r="M23" s="9">
        <v>611928</v>
      </c>
      <c r="N23" s="51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20.25" customHeight="1">
      <c r="A24" s="10" t="s">
        <v>195</v>
      </c>
      <c r="B24" s="10" t="s">
        <v>70</v>
      </c>
      <c r="C24" s="10" t="s">
        <v>206</v>
      </c>
      <c r="D24" s="10" t="s">
        <v>207</v>
      </c>
      <c r="E24" s="10" t="s">
        <v>113</v>
      </c>
      <c r="F24" s="10" t="s">
        <v>112</v>
      </c>
      <c r="G24" s="10" t="s">
        <v>214</v>
      </c>
      <c r="H24" s="10" t="s">
        <v>215</v>
      </c>
      <c r="I24" s="6">
        <v>92591.52</v>
      </c>
      <c r="J24" s="6">
        <v>92591.52</v>
      </c>
      <c r="K24" s="51"/>
      <c r="L24" s="51"/>
      <c r="M24" s="9">
        <v>92591.52</v>
      </c>
      <c r="N24" s="51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20.25" customHeight="1">
      <c r="A25" s="10" t="s">
        <v>195</v>
      </c>
      <c r="B25" s="10" t="s">
        <v>70</v>
      </c>
      <c r="C25" s="10" t="s">
        <v>206</v>
      </c>
      <c r="D25" s="10" t="s">
        <v>207</v>
      </c>
      <c r="E25" s="10" t="s">
        <v>122</v>
      </c>
      <c r="F25" s="10" t="s">
        <v>123</v>
      </c>
      <c r="G25" s="10" t="s">
        <v>214</v>
      </c>
      <c r="H25" s="10" t="s">
        <v>215</v>
      </c>
      <c r="I25" s="6">
        <v>53222.16</v>
      </c>
      <c r="J25" s="6">
        <v>53222.16</v>
      </c>
      <c r="K25" s="51"/>
      <c r="L25" s="51"/>
      <c r="M25" s="9">
        <v>53222.16</v>
      </c>
      <c r="N25" s="51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20.25" customHeight="1">
      <c r="A26" s="10" t="s">
        <v>195</v>
      </c>
      <c r="B26" s="10" t="s">
        <v>70</v>
      </c>
      <c r="C26" s="10" t="s">
        <v>206</v>
      </c>
      <c r="D26" s="10" t="s">
        <v>207</v>
      </c>
      <c r="E26" s="10" t="s">
        <v>122</v>
      </c>
      <c r="F26" s="10" t="s">
        <v>123</v>
      </c>
      <c r="G26" s="10" t="s">
        <v>214</v>
      </c>
      <c r="H26" s="10" t="s">
        <v>215</v>
      </c>
      <c r="I26" s="6">
        <v>23690</v>
      </c>
      <c r="J26" s="6">
        <v>23690</v>
      </c>
      <c r="K26" s="51"/>
      <c r="L26" s="51"/>
      <c r="M26" s="9">
        <v>23690</v>
      </c>
      <c r="N26" s="51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20.25" customHeight="1">
      <c r="A27" s="10" t="s">
        <v>195</v>
      </c>
      <c r="B27" s="10" t="s">
        <v>70</v>
      </c>
      <c r="C27" s="10" t="s">
        <v>216</v>
      </c>
      <c r="D27" s="10" t="s">
        <v>129</v>
      </c>
      <c r="E27" s="10" t="s">
        <v>128</v>
      </c>
      <c r="F27" s="10" t="s">
        <v>129</v>
      </c>
      <c r="G27" s="10" t="s">
        <v>217</v>
      </c>
      <c r="H27" s="10" t="s">
        <v>129</v>
      </c>
      <c r="I27" s="6">
        <v>1883923.2</v>
      </c>
      <c r="J27" s="6">
        <v>1883923.2</v>
      </c>
      <c r="K27" s="51"/>
      <c r="L27" s="51"/>
      <c r="M27" s="9">
        <v>1883923.2</v>
      </c>
      <c r="N27" s="51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20.25" customHeight="1">
      <c r="A28" s="10" t="s">
        <v>195</v>
      </c>
      <c r="B28" s="10" t="s">
        <v>70</v>
      </c>
      <c r="C28" s="10" t="s">
        <v>218</v>
      </c>
      <c r="D28" s="10" t="s">
        <v>219</v>
      </c>
      <c r="E28" s="10" t="s">
        <v>107</v>
      </c>
      <c r="F28" s="10" t="s">
        <v>108</v>
      </c>
      <c r="G28" s="10" t="s">
        <v>220</v>
      </c>
      <c r="H28" s="10" t="s">
        <v>221</v>
      </c>
      <c r="I28" s="6">
        <v>19000</v>
      </c>
      <c r="J28" s="6">
        <v>19000</v>
      </c>
      <c r="K28" s="51"/>
      <c r="L28" s="51"/>
      <c r="M28" s="9">
        <v>19000</v>
      </c>
      <c r="N28" s="51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20.25" customHeight="1">
      <c r="A29" s="10" t="s">
        <v>195</v>
      </c>
      <c r="B29" s="10" t="s">
        <v>70</v>
      </c>
      <c r="C29" s="10" t="s">
        <v>218</v>
      </c>
      <c r="D29" s="10" t="s">
        <v>219</v>
      </c>
      <c r="E29" s="10" t="s">
        <v>101</v>
      </c>
      <c r="F29" s="10" t="s">
        <v>102</v>
      </c>
      <c r="G29" s="10" t="s">
        <v>222</v>
      </c>
      <c r="H29" s="10" t="s">
        <v>223</v>
      </c>
      <c r="I29" s="6">
        <v>191143</v>
      </c>
      <c r="J29" s="6">
        <v>191143</v>
      </c>
      <c r="K29" s="51"/>
      <c r="L29" s="51"/>
      <c r="M29" s="9">
        <v>191143</v>
      </c>
      <c r="N29" s="51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20.25" customHeight="1">
      <c r="A30" s="10" t="s">
        <v>195</v>
      </c>
      <c r="B30" s="10" t="s">
        <v>70</v>
      </c>
      <c r="C30" s="10" t="s">
        <v>218</v>
      </c>
      <c r="D30" s="10" t="s">
        <v>219</v>
      </c>
      <c r="E30" s="10" t="s">
        <v>101</v>
      </c>
      <c r="F30" s="10" t="s">
        <v>102</v>
      </c>
      <c r="G30" s="10" t="s">
        <v>224</v>
      </c>
      <c r="H30" s="10" t="s">
        <v>225</v>
      </c>
      <c r="I30" s="6">
        <v>247200</v>
      </c>
      <c r="J30" s="6">
        <v>247200</v>
      </c>
      <c r="K30" s="51"/>
      <c r="L30" s="51"/>
      <c r="M30" s="9">
        <v>247200</v>
      </c>
      <c r="N30" s="51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20.25" customHeight="1">
      <c r="A31" s="10" t="s">
        <v>195</v>
      </c>
      <c r="B31" s="10" t="s">
        <v>70</v>
      </c>
      <c r="C31" s="10" t="s">
        <v>226</v>
      </c>
      <c r="D31" s="10" t="s">
        <v>227</v>
      </c>
      <c r="E31" s="10" t="s">
        <v>107</v>
      </c>
      <c r="F31" s="10" t="s">
        <v>108</v>
      </c>
      <c r="G31" s="10" t="s">
        <v>228</v>
      </c>
      <c r="H31" s="10" t="s">
        <v>229</v>
      </c>
      <c r="I31" s="6">
        <v>458523</v>
      </c>
      <c r="J31" s="6">
        <v>458523</v>
      </c>
      <c r="K31" s="51"/>
      <c r="L31" s="51"/>
      <c r="M31" s="9">
        <v>458523</v>
      </c>
      <c r="N31" s="51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20.25" customHeight="1">
      <c r="A32" s="10" t="s">
        <v>195</v>
      </c>
      <c r="B32" s="10" t="s">
        <v>70</v>
      </c>
      <c r="C32" s="10" t="s">
        <v>230</v>
      </c>
      <c r="D32" s="10" t="s">
        <v>231</v>
      </c>
      <c r="E32" s="10" t="s">
        <v>101</v>
      </c>
      <c r="F32" s="10" t="s">
        <v>102</v>
      </c>
      <c r="G32" s="10" t="s">
        <v>220</v>
      </c>
      <c r="H32" s="10" t="s">
        <v>221</v>
      </c>
      <c r="I32" s="6">
        <v>150763</v>
      </c>
      <c r="J32" s="6">
        <v>150763</v>
      </c>
      <c r="K32" s="51"/>
      <c r="L32" s="51"/>
      <c r="M32" s="9">
        <v>150763</v>
      </c>
      <c r="N32" s="51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20.25" customHeight="1">
      <c r="A33" s="10" t="s">
        <v>195</v>
      </c>
      <c r="B33" s="10" t="s">
        <v>70</v>
      </c>
      <c r="C33" s="10" t="s">
        <v>232</v>
      </c>
      <c r="D33" s="10" t="s">
        <v>233</v>
      </c>
      <c r="E33" s="10" t="s">
        <v>101</v>
      </c>
      <c r="F33" s="10" t="s">
        <v>102</v>
      </c>
      <c r="G33" s="10" t="s">
        <v>234</v>
      </c>
      <c r="H33" s="10" t="s">
        <v>235</v>
      </c>
      <c r="I33" s="6">
        <v>573120</v>
      </c>
      <c r="J33" s="6">
        <v>573120</v>
      </c>
      <c r="K33" s="51"/>
      <c r="L33" s="51"/>
      <c r="M33" s="9">
        <v>573120</v>
      </c>
      <c r="N33" s="51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20.25" customHeight="1">
      <c r="A34" s="10" t="s">
        <v>195</v>
      </c>
      <c r="B34" s="10" t="s">
        <v>70</v>
      </c>
      <c r="C34" s="10" t="s">
        <v>236</v>
      </c>
      <c r="D34" s="10" t="s">
        <v>237</v>
      </c>
      <c r="E34" s="10" t="s">
        <v>101</v>
      </c>
      <c r="F34" s="10" t="s">
        <v>102</v>
      </c>
      <c r="G34" s="10" t="s">
        <v>238</v>
      </c>
      <c r="H34" s="10" t="s">
        <v>237</v>
      </c>
      <c r="I34" s="6">
        <v>43466</v>
      </c>
      <c r="J34" s="6">
        <v>43466</v>
      </c>
      <c r="K34" s="51"/>
      <c r="L34" s="51"/>
      <c r="M34" s="9">
        <v>43466</v>
      </c>
      <c r="N34" s="51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7.25" customHeight="1">
      <c r="A35" s="168" t="s">
        <v>168</v>
      </c>
      <c r="B35" s="169"/>
      <c r="C35" s="170"/>
      <c r="D35" s="170"/>
      <c r="E35" s="170"/>
      <c r="F35" s="170"/>
      <c r="G35" s="170"/>
      <c r="H35" s="171"/>
      <c r="I35" s="6">
        <v>21878016.190000001</v>
      </c>
      <c r="J35" s="6">
        <v>21878016.190000001</v>
      </c>
      <c r="K35" s="6"/>
      <c r="L35" s="6"/>
      <c r="M35" s="9">
        <v>21878016.190000001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</sheetData>
  <mergeCells count="31">
    <mergeCell ref="T6:T7"/>
    <mergeCell ref="U6:U7"/>
    <mergeCell ref="O5:Q5"/>
    <mergeCell ref="A35:H35"/>
    <mergeCell ref="I4:X4"/>
    <mergeCell ref="I5:I7"/>
    <mergeCell ref="K6:K7"/>
    <mergeCell ref="L6:L7"/>
    <mergeCell ref="M6:M7"/>
    <mergeCell ref="N6:N7"/>
    <mergeCell ref="S6:S7"/>
    <mergeCell ref="B4:B7"/>
    <mergeCell ref="J6:J7"/>
    <mergeCell ref="A2:X2"/>
    <mergeCell ref="A3:H3"/>
    <mergeCell ref="A4:A7"/>
    <mergeCell ref="C4:C7"/>
    <mergeCell ref="D4:D7"/>
    <mergeCell ref="E4:E7"/>
    <mergeCell ref="F4:F7"/>
    <mergeCell ref="H4:H7"/>
    <mergeCell ref="G4:G7"/>
    <mergeCell ref="O6:O7"/>
    <mergeCell ref="P6:P7"/>
    <mergeCell ref="R5:R7"/>
    <mergeCell ref="Q6:Q7"/>
    <mergeCell ref="X6:X7"/>
    <mergeCell ref="J5:N5"/>
    <mergeCell ref="V6:V7"/>
    <mergeCell ref="W6:W7"/>
    <mergeCell ref="S5:X5"/>
  </mergeCells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W10"/>
  <sheetViews>
    <sheetView showZeros="0" workbookViewId="0"/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3.5" customHeight="1">
      <c r="B1" s="28"/>
      <c r="E1" s="52"/>
      <c r="F1" s="52"/>
      <c r="G1" s="52"/>
      <c r="H1" s="52"/>
      <c r="U1" s="28"/>
      <c r="W1" s="3" t="s">
        <v>239</v>
      </c>
    </row>
    <row r="2" spans="1:23" ht="46.5" customHeight="1">
      <c r="A2" s="158" t="str">
        <f>"2025"&amp;"年部门项目支出预算表"</f>
        <v>2025年部门项目支出预算表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ht="13.5" customHeight="1">
      <c r="A3" s="159" t="str">
        <f>"单位名称："&amp;"嵩明县小街镇第一初级中学"</f>
        <v>单位名称：嵩明县小街镇第一初级中学</v>
      </c>
      <c r="B3" s="160"/>
      <c r="C3" s="160"/>
      <c r="D3" s="160"/>
      <c r="E3" s="160"/>
      <c r="F3" s="160"/>
      <c r="G3" s="160"/>
      <c r="H3" s="160"/>
      <c r="I3" s="47"/>
      <c r="J3" s="47"/>
      <c r="K3" s="47"/>
      <c r="L3" s="47"/>
      <c r="M3" s="47"/>
      <c r="N3" s="47"/>
      <c r="O3" s="47"/>
      <c r="P3" s="47"/>
      <c r="Q3" s="47"/>
      <c r="U3" s="28"/>
      <c r="W3" s="53" t="s">
        <v>1</v>
      </c>
    </row>
    <row r="4" spans="1:23" ht="21.75" customHeight="1">
      <c r="A4" s="150" t="s">
        <v>240</v>
      </c>
      <c r="B4" s="172" t="s">
        <v>179</v>
      </c>
      <c r="C4" s="150" t="s">
        <v>180</v>
      </c>
      <c r="D4" s="150" t="s">
        <v>241</v>
      </c>
      <c r="E4" s="172" t="s">
        <v>181</v>
      </c>
      <c r="F4" s="172" t="s">
        <v>182</v>
      </c>
      <c r="G4" s="172" t="s">
        <v>242</v>
      </c>
      <c r="H4" s="172" t="s">
        <v>243</v>
      </c>
      <c r="I4" s="175" t="s">
        <v>55</v>
      </c>
      <c r="J4" s="167" t="s">
        <v>244</v>
      </c>
      <c r="K4" s="136"/>
      <c r="L4" s="136"/>
      <c r="M4" s="137"/>
      <c r="N4" s="167" t="s">
        <v>187</v>
      </c>
      <c r="O4" s="136"/>
      <c r="P4" s="137"/>
      <c r="Q4" s="172" t="s">
        <v>61</v>
      </c>
      <c r="R4" s="167" t="s">
        <v>62</v>
      </c>
      <c r="S4" s="136"/>
      <c r="T4" s="136"/>
      <c r="U4" s="136"/>
      <c r="V4" s="136"/>
      <c r="W4" s="137"/>
    </row>
    <row r="5" spans="1:23" ht="21.75" customHeight="1">
      <c r="A5" s="151"/>
      <c r="B5" s="152"/>
      <c r="C5" s="151"/>
      <c r="D5" s="151"/>
      <c r="E5" s="173"/>
      <c r="F5" s="173"/>
      <c r="G5" s="173"/>
      <c r="H5" s="173"/>
      <c r="I5" s="152"/>
      <c r="J5" s="176" t="s">
        <v>58</v>
      </c>
      <c r="K5" s="133"/>
      <c r="L5" s="172" t="s">
        <v>59</v>
      </c>
      <c r="M5" s="172" t="s">
        <v>60</v>
      </c>
      <c r="N5" s="172" t="s">
        <v>58</v>
      </c>
      <c r="O5" s="172" t="s">
        <v>59</v>
      </c>
      <c r="P5" s="172" t="s">
        <v>60</v>
      </c>
      <c r="Q5" s="173"/>
      <c r="R5" s="172" t="s">
        <v>57</v>
      </c>
      <c r="S5" s="172" t="s">
        <v>64</v>
      </c>
      <c r="T5" s="172" t="s">
        <v>193</v>
      </c>
      <c r="U5" s="172" t="s">
        <v>66</v>
      </c>
      <c r="V5" s="172" t="s">
        <v>67</v>
      </c>
      <c r="W5" s="172" t="s">
        <v>68</v>
      </c>
    </row>
    <row r="6" spans="1:23" ht="21" customHeight="1">
      <c r="A6" s="152"/>
      <c r="B6" s="152"/>
      <c r="C6" s="152"/>
      <c r="D6" s="152"/>
      <c r="E6" s="152"/>
      <c r="F6" s="152"/>
      <c r="G6" s="152"/>
      <c r="H6" s="152"/>
      <c r="I6" s="152"/>
      <c r="J6" s="177" t="s">
        <v>57</v>
      </c>
      <c r="K6" s="134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</row>
    <row r="7" spans="1:23" ht="39.75" customHeight="1">
      <c r="A7" s="154"/>
      <c r="B7" s="139"/>
      <c r="C7" s="154"/>
      <c r="D7" s="154"/>
      <c r="E7" s="174"/>
      <c r="F7" s="174"/>
      <c r="G7" s="174"/>
      <c r="H7" s="174"/>
      <c r="I7" s="139"/>
      <c r="J7" s="55" t="s">
        <v>57</v>
      </c>
      <c r="K7" s="55" t="s">
        <v>245</v>
      </c>
      <c r="L7" s="174"/>
      <c r="M7" s="174"/>
      <c r="N7" s="174"/>
      <c r="O7" s="174"/>
      <c r="P7" s="174"/>
      <c r="Q7" s="174"/>
      <c r="R7" s="174"/>
      <c r="S7" s="174"/>
      <c r="T7" s="174"/>
      <c r="U7" s="139"/>
      <c r="V7" s="174"/>
      <c r="W7" s="174"/>
    </row>
    <row r="8" spans="1:23" ht="15" customHeight="1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56">
        <v>21</v>
      </c>
      <c r="V8" s="50">
        <v>22</v>
      </c>
      <c r="W8" s="56">
        <v>23</v>
      </c>
    </row>
    <row r="9" spans="1:23" ht="21.75" customHeight="1">
      <c r="A9" s="25" t="s">
        <v>246</v>
      </c>
      <c r="B9" s="25" t="s">
        <v>247</v>
      </c>
      <c r="C9" s="25" t="s">
        <v>248</v>
      </c>
      <c r="D9" s="25" t="s">
        <v>70</v>
      </c>
      <c r="E9" s="25" t="s">
        <v>101</v>
      </c>
      <c r="F9" s="25" t="s">
        <v>102</v>
      </c>
      <c r="G9" s="25" t="s">
        <v>220</v>
      </c>
      <c r="H9" s="25" t="s">
        <v>221</v>
      </c>
      <c r="I9" s="6">
        <v>142318.09</v>
      </c>
      <c r="J9" s="6"/>
      <c r="K9" s="9"/>
      <c r="L9" s="6"/>
      <c r="M9" s="6"/>
      <c r="N9" s="6"/>
      <c r="O9" s="6"/>
      <c r="P9" s="6"/>
      <c r="Q9" s="6"/>
      <c r="R9" s="6">
        <v>142318.09</v>
      </c>
      <c r="S9" s="6"/>
      <c r="T9" s="6"/>
      <c r="U9" s="6">
        <v>142318.09</v>
      </c>
      <c r="V9" s="6"/>
      <c r="W9" s="6"/>
    </row>
    <row r="10" spans="1:23" ht="18.75" customHeight="1">
      <c r="A10" s="168" t="s">
        <v>168</v>
      </c>
      <c r="B10" s="169"/>
      <c r="C10" s="169"/>
      <c r="D10" s="169"/>
      <c r="E10" s="169"/>
      <c r="F10" s="169"/>
      <c r="G10" s="169"/>
      <c r="H10" s="116"/>
      <c r="I10" s="6">
        <v>142318.09</v>
      </c>
      <c r="J10" s="6"/>
      <c r="K10" s="9"/>
      <c r="L10" s="6"/>
      <c r="M10" s="6"/>
      <c r="N10" s="6"/>
      <c r="O10" s="6"/>
      <c r="P10" s="6"/>
      <c r="Q10" s="6"/>
      <c r="R10" s="6">
        <v>142318.09</v>
      </c>
      <c r="S10" s="6"/>
      <c r="T10" s="6"/>
      <c r="U10" s="6">
        <v>142318.09</v>
      </c>
      <c r="V10" s="6"/>
      <c r="W10" s="6"/>
    </row>
  </sheetData>
  <mergeCells count="28">
    <mergeCell ref="A10:H10"/>
    <mergeCell ref="U5:U7"/>
    <mergeCell ref="B4:B7"/>
    <mergeCell ref="J5:K6"/>
    <mergeCell ref="E4:E7"/>
    <mergeCell ref="M5:M7"/>
    <mergeCell ref="J4:M4"/>
    <mergeCell ref="N4:P4"/>
    <mergeCell ref="N5:N7"/>
    <mergeCell ref="O5:O7"/>
    <mergeCell ref="V5:V7"/>
    <mergeCell ref="W5:W7"/>
    <mergeCell ref="P5:P7"/>
    <mergeCell ref="Q4:Q7"/>
    <mergeCell ref="R4:W4"/>
    <mergeCell ref="R5:R7"/>
    <mergeCell ref="S5:S7"/>
    <mergeCell ref="T5:T7"/>
    <mergeCell ref="A2:W2"/>
    <mergeCell ref="F4:F7"/>
    <mergeCell ref="A4:A7"/>
    <mergeCell ref="C4:C7"/>
    <mergeCell ref="A3:H3"/>
    <mergeCell ref="D4:D7"/>
    <mergeCell ref="G4:G7"/>
    <mergeCell ref="H4:H7"/>
    <mergeCell ref="I4:I7"/>
    <mergeCell ref="L5:L7"/>
  </mergeCells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J9"/>
  <sheetViews>
    <sheetView showZeros="0" workbookViewId="0"/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8" customHeight="1">
      <c r="J1" s="45" t="s">
        <v>249</v>
      </c>
    </row>
    <row r="2" spans="1:10" ht="39.75" customHeight="1">
      <c r="A2" s="178" t="str">
        <f>"2025"&amp;"年部门项目支出绩效目标表"</f>
        <v>2025年部门项目支出绩效目标表</v>
      </c>
      <c r="B2" s="158"/>
      <c r="C2" s="158"/>
      <c r="D2" s="158"/>
      <c r="E2" s="158"/>
      <c r="F2" s="157"/>
      <c r="G2" s="158"/>
      <c r="H2" s="157"/>
      <c r="I2" s="157"/>
      <c r="J2" s="158"/>
    </row>
    <row r="3" spans="1:10" ht="17.25" customHeight="1">
      <c r="A3" s="159" t="str">
        <f>"单位名称："&amp;"嵩明县小街镇第一初级中学"</f>
        <v>单位名称：嵩明县小街镇第一初级中学</v>
      </c>
      <c r="B3" s="92"/>
      <c r="C3" s="92"/>
      <c r="D3" s="92"/>
      <c r="E3" s="92"/>
      <c r="F3" s="92"/>
      <c r="G3" s="92"/>
      <c r="H3" s="92"/>
    </row>
    <row r="4" spans="1:10" ht="44.25" customHeight="1">
      <c r="A4" s="55" t="s">
        <v>180</v>
      </c>
      <c r="B4" s="55" t="s">
        <v>250</v>
      </c>
      <c r="C4" s="55" t="s">
        <v>251</v>
      </c>
      <c r="D4" s="55" t="s">
        <v>252</v>
      </c>
      <c r="E4" s="55" t="s">
        <v>253</v>
      </c>
      <c r="F4" s="57" t="s">
        <v>254</v>
      </c>
      <c r="G4" s="55" t="s">
        <v>255</v>
      </c>
      <c r="H4" s="57" t="s">
        <v>256</v>
      </c>
      <c r="I4" s="57" t="s">
        <v>257</v>
      </c>
      <c r="J4" s="55" t="s">
        <v>258</v>
      </c>
    </row>
    <row r="5" spans="1:10" ht="18.75" customHeight="1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0">
        <v>6</v>
      </c>
      <c r="G5" s="58">
        <v>7</v>
      </c>
      <c r="H5" s="50">
        <v>8</v>
      </c>
      <c r="I5" s="50">
        <v>9</v>
      </c>
      <c r="J5" s="58">
        <v>10</v>
      </c>
    </row>
    <row r="6" spans="1:10" ht="42" customHeight="1">
      <c r="A6" s="26" t="s">
        <v>70</v>
      </c>
      <c r="B6" s="25"/>
      <c r="C6" s="25"/>
      <c r="D6" s="25"/>
      <c r="E6" s="59"/>
      <c r="F6" s="14"/>
      <c r="G6" s="59"/>
      <c r="H6" s="14"/>
      <c r="I6" s="14"/>
      <c r="J6" s="59"/>
    </row>
    <row r="7" spans="1:10" ht="42" customHeight="1">
      <c r="A7" s="179" t="s">
        <v>248</v>
      </c>
      <c r="B7" s="180" t="s">
        <v>248</v>
      </c>
      <c r="C7" s="16" t="s">
        <v>259</v>
      </c>
      <c r="D7" s="16" t="s">
        <v>260</v>
      </c>
      <c r="E7" s="26" t="s">
        <v>261</v>
      </c>
      <c r="F7" s="16" t="s">
        <v>262</v>
      </c>
      <c r="G7" s="26" t="s">
        <v>263</v>
      </c>
      <c r="H7" s="16" t="s">
        <v>264</v>
      </c>
      <c r="I7" s="16" t="s">
        <v>265</v>
      </c>
      <c r="J7" s="26" t="s">
        <v>266</v>
      </c>
    </row>
    <row r="8" spans="1:10" ht="42" customHeight="1">
      <c r="A8" s="179" t="s">
        <v>248</v>
      </c>
      <c r="B8" s="180" t="s">
        <v>248</v>
      </c>
      <c r="C8" s="16" t="s">
        <v>267</v>
      </c>
      <c r="D8" s="16" t="s">
        <v>268</v>
      </c>
      <c r="E8" s="26" t="s">
        <v>269</v>
      </c>
      <c r="F8" s="16" t="s">
        <v>270</v>
      </c>
      <c r="G8" s="26" t="s">
        <v>271</v>
      </c>
      <c r="H8" s="16" t="s">
        <v>264</v>
      </c>
      <c r="I8" s="16" t="s">
        <v>265</v>
      </c>
      <c r="J8" s="26" t="s">
        <v>248</v>
      </c>
    </row>
    <row r="9" spans="1:10" ht="42" customHeight="1">
      <c r="A9" s="179" t="s">
        <v>248</v>
      </c>
      <c r="B9" s="180" t="s">
        <v>248</v>
      </c>
      <c r="C9" s="16" t="s">
        <v>272</v>
      </c>
      <c r="D9" s="16" t="s">
        <v>273</v>
      </c>
      <c r="E9" s="26" t="s">
        <v>274</v>
      </c>
      <c r="F9" s="16" t="s">
        <v>270</v>
      </c>
      <c r="G9" s="26" t="s">
        <v>275</v>
      </c>
      <c r="H9" s="16" t="s">
        <v>264</v>
      </c>
      <c r="I9" s="16" t="s">
        <v>265</v>
      </c>
      <c r="J9" s="26" t="s">
        <v>276</v>
      </c>
    </row>
  </sheetData>
  <mergeCells count="4">
    <mergeCell ref="A2:J2"/>
    <mergeCell ref="A3:H3"/>
    <mergeCell ref="A7:A9"/>
    <mergeCell ref="B7:B9"/>
  </mergeCells>
  <phoneticPr fontId="1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F10"/>
  <sheetViews>
    <sheetView showZeros="0" workbookViewId="0">
      <selection activeCell="A14" sqref="A14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2" customHeight="1">
      <c r="A1" s="60">
        <v>1</v>
      </c>
      <c r="B1" s="61">
        <v>0</v>
      </c>
      <c r="C1" s="60">
        <v>1</v>
      </c>
      <c r="D1" s="31"/>
      <c r="E1" s="31"/>
      <c r="F1" s="53" t="s">
        <v>277</v>
      </c>
    </row>
    <row r="2" spans="1:6" ht="42" customHeight="1">
      <c r="A2" s="181" t="str">
        <f>"2025"&amp;"年部门政府性基金预算支出预算表"</f>
        <v>2025年部门政府性基金预算支出预算表</v>
      </c>
      <c r="B2" s="182" t="s">
        <v>278</v>
      </c>
      <c r="C2" s="183"/>
      <c r="D2" s="128"/>
      <c r="E2" s="128"/>
      <c r="F2" s="128"/>
    </row>
    <row r="3" spans="1:6" ht="13.5" customHeight="1">
      <c r="A3" s="159" t="str">
        <f>"单位名称："&amp;"嵩明县小街镇第一初级中学"</f>
        <v>单位名称：嵩明县小街镇第一初级中学</v>
      </c>
      <c r="B3" s="159" t="s">
        <v>279</v>
      </c>
      <c r="C3" s="187"/>
      <c r="D3" s="31"/>
      <c r="E3" s="31"/>
      <c r="F3" s="53" t="s">
        <v>1</v>
      </c>
    </row>
    <row r="4" spans="1:6" ht="19.5" customHeight="1">
      <c r="A4" s="138" t="s">
        <v>178</v>
      </c>
      <c r="B4" s="185" t="s">
        <v>72</v>
      </c>
      <c r="C4" s="138" t="s">
        <v>73</v>
      </c>
      <c r="D4" s="167" t="s">
        <v>280</v>
      </c>
      <c r="E4" s="136"/>
      <c r="F4" s="137"/>
    </row>
    <row r="5" spans="1:6" ht="18.75" customHeight="1">
      <c r="A5" s="162"/>
      <c r="B5" s="186"/>
      <c r="C5" s="162"/>
      <c r="D5" s="62" t="s">
        <v>55</v>
      </c>
      <c r="E5" s="49" t="s">
        <v>75</v>
      </c>
      <c r="F5" s="62" t="s">
        <v>76</v>
      </c>
    </row>
    <row r="6" spans="1:6" ht="18.75" customHeight="1">
      <c r="A6" s="57">
        <v>1</v>
      </c>
      <c r="B6" s="63" t="s">
        <v>83</v>
      </c>
      <c r="C6" s="57">
        <v>3</v>
      </c>
      <c r="D6" s="34">
        <v>4</v>
      </c>
      <c r="E6" s="34">
        <v>5</v>
      </c>
      <c r="F6" s="34">
        <v>6</v>
      </c>
    </row>
    <row r="7" spans="1:6" ht="21" customHeight="1">
      <c r="A7" s="16"/>
      <c r="B7" s="16"/>
      <c r="C7" s="16"/>
      <c r="D7" s="6"/>
      <c r="E7" s="6"/>
      <c r="F7" s="6"/>
    </row>
    <row r="8" spans="1:6" ht="21" customHeight="1">
      <c r="A8" s="16"/>
      <c r="B8" s="16"/>
      <c r="C8" s="16"/>
      <c r="D8" s="6"/>
      <c r="E8" s="6"/>
      <c r="F8" s="6"/>
    </row>
    <row r="9" spans="1:6" ht="18.75" customHeight="1">
      <c r="A9" s="105" t="s">
        <v>168</v>
      </c>
      <c r="B9" s="105" t="s">
        <v>168</v>
      </c>
      <c r="C9" s="184" t="s">
        <v>168</v>
      </c>
      <c r="D9" s="6"/>
      <c r="E9" s="6"/>
      <c r="F9" s="6"/>
    </row>
    <row r="10" spans="1:6" ht="14.25" customHeight="1">
      <c r="A10" t="s">
        <v>320</v>
      </c>
    </row>
  </sheetData>
  <mergeCells count="7">
    <mergeCell ref="A2:F2"/>
    <mergeCell ref="A9:C9"/>
    <mergeCell ref="D4:F4"/>
    <mergeCell ref="B4:B5"/>
    <mergeCell ref="C4:C5"/>
    <mergeCell ref="A4:A5"/>
    <mergeCell ref="A3:C3"/>
  </mergeCells>
  <phoneticPr fontId="1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S11"/>
  <sheetViews>
    <sheetView showZeros="0" workbookViewId="0">
      <selection activeCell="A11" sqref="A11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5.75" customHeight="1">
      <c r="B1" s="44"/>
      <c r="C1" s="44"/>
      <c r="R1" s="45"/>
      <c r="S1" s="45" t="s">
        <v>281</v>
      </c>
    </row>
    <row r="2" spans="1:19" ht="41.25" customHeight="1">
      <c r="A2" s="188" t="str">
        <f>"2025"&amp;"年部门政府采购预算表"</f>
        <v>2025年部门政府采购预算表</v>
      </c>
      <c r="B2" s="157"/>
      <c r="C2" s="157"/>
      <c r="D2" s="158"/>
      <c r="E2" s="158"/>
      <c r="F2" s="158"/>
      <c r="G2" s="158"/>
      <c r="H2" s="158"/>
      <c r="I2" s="158"/>
      <c r="J2" s="158"/>
      <c r="K2" s="158"/>
      <c r="L2" s="158"/>
      <c r="M2" s="157"/>
      <c r="N2" s="158"/>
      <c r="O2" s="158"/>
      <c r="P2" s="157"/>
      <c r="Q2" s="158"/>
      <c r="R2" s="157"/>
      <c r="S2" s="157"/>
    </row>
    <row r="3" spans="1:19" ht="18.75" customHeight="1">
      <c r="A3" s="143" t="str">
        <f>"单位名称："&amp;"嵩明县小街镇第一初级中学"</f>
        <v>单位名称：嵩明县小街镇第一初级中学</v>
      </c>
      <c r="B3" s="192"/>
      <c r="C3" s="192"/>
      <c r="D3" s="193"/>
      <c r="E3" s="193"/>
      <c r="F3" s="193"/>
      <c r="G3" s="193"/>
      <c r="H3" s="193"/>
      <c r="I3" s="47"/>
      <c r="J3" s="47"/>
      <c r="K3" s="47"/>
      <c r="L3" s="47"/>
      <c r="R3" s="64"/>
      <c r="S3" s="53" t="s">
        <v>1</v>
      </c>
    </row>
    <row r="4" spans="1:19" ht="15.75" customHeight="1">
      <c r="A4" s="172" t="s">
        <v>177</v>
      </c>
      <c r="B4" s="201" t="s">
        <v>178</v>
      </c>
      <c r="C4" s="201" t="s">
        <v>282</v>
      </c>
      <c r="D4" s="189" t="s">
        <v>283</v>
      </c>
      <c r="E4" s="189" t="s">
        <v>284</v>
      </c>
      <c r="F4" s="189" t="s">
        <v>285</v>
      </c>
      <c r="G4" s="189" t="s">
        <v>286</v>
      </c>
      <c r="H4" s="189" t="s">
        <v>287</v>
      </c>
      <c r="I4" s="200" t="s">
        <v>185</v>
      </c>
      <c r="J4" s="200"/>
      <c r="K4" s="200"/>
      <c r="L4" s="200"/>
      <c r="M4" s="165"/>
      <c r="N4" s="200"/>
      <c r="O4" s="200"/>
      <c r="P4" s="163"/>
      <c r="Q4" s="200"/>
      <c r="R4" s="165"/>
      <c r="S4" s="164"/>
    </row>
    <row r="5" spans="1:19" ht="17.25" customHeight="1">
      <c r="A5" s="173"/>
      <c r="B5" s="202"/>
      <c r="C5" s="202"/>
      <c r="D5" s="190"/>
      <c r="E5" s="190"/>
      <c r="F5" s="190"/>
      <c r="G5" s="190"/>
      <c r="H5" s="190"/>
      <c r="I5" s="190" t="s">
        <v>55</v>
      </c>
      <c r="J5" s="190" t="s">
        <v>58</v>
      </c>
      <c r="K5" s="190" t="s">
        <v>288</v>
      </c>
      <c r="L5" s="190" t="s">
        <v>289</v>
      </c>
      <c r="M5" s="194" t="s">
        <v>290</v>
      </c>
      <c r="N5" s="207" t="s">
        <v>291</v>
      </c>
      <c r="O5" s="207"/>
      <c r="P5" s="208"/>
      <c r="Q5" s="207"/>
      <c r="R5" s="209"/>
      <c r="S5" s="203"/>
    </row>
    <row r="6" spans="1:19" ht="54" customHeight="1">
      <c r="A6" s="174"/>
      <c r="B6" s="203"/>
      <c r="C6" s="203"/>
      <c r="D6" s="191"/>
      <c r="E6" s="191"/>
      <c r="F6" s="191"/>
      <c r="G6" s="191"/>
      <c r="H6" s="191"/>
      <c r="I6" s="191"/>
      <c r="J6" s="191" t="s">
        <v>57</v>
      </c>
      <c r="K6" s="191"/>
      <c r="L6" s="191"/>
      <c r="M6" s="195"/>
      <c r="N6" s="66" t="s">
        <v>57</v>
      </c>
      <c r="O6" s="66" t="s">
        <v>64</v>
      </c>
      <c r="P6" s="65" t="s">
        <v>65</v>
      </c>
      <c r="Q6" s="66" t="s">
        <v>66</v>
      </c>
      <c r="R6" s="67" t="s">
        <v>67</v>
      </c>
      <c r="S6" s="65" t="s">
        <v>68</v>
      </c>
    </row>
    <row r="7" spans="1:19" ht="18" customHeight="1">
      <c r="A7" s="68">
        <v>1</v>
      </c>
      <c r="B7" s="68" t="s">
        <v>83</v>
      </c>
      <c r="C7" s="69">
        <v>3</v>
      </c>
      <c r="D7" s="69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  <c r="R7" s="68">
        <v>18</v>
      </c>
      <c r="S7" s="68">
        <v>19</v>
      </c>
    </row>
    <row r="8" spans="1:19" ht="21" customHeight="1">
      <c r="A8" s="70"/>
      <c r="B8" s="71"/>
      <c r="C8" s="71"/>
      <c r="D8" s="72"/>
      <c r="E8" s="72"/>
      <c r="F8" s="72"/>
      <c r="G8" s="73"/>
      <c r="H8" s="6"/>
      <c r="I8" s="6"/>
      <c r="J8" s="6"/>
      <c r="K8" s="6"/>
      <c r="L8" s="6"/>
      <c r="M8" s="6"/>
      <c r="N8" s="6"/>
      <c r="O8" s="6"/>
      <c r="P8" s="9"/>
      <c r="Q8" s="9"/>
      <c r="R8" s="6"/>
      <c r="S8" s="6"/>
    </row>
    <row r="9" spans="1:19" ht="21" customHeight="1">
      <c r="A9" s="204" t="s">
        <v>168</v>
      </c>
      <c r="B9" s="205"/>
      <c r="C9" s="205"/>
      <c r="D9" s="206"/>
      <c r="E9" s="206"/>
      <c r="F9" s="206"/>
      <c r="G9" s="101"/>
      <c r="H9" s="6"/>
      <c r="I9" s="6"/>
      <c r="J9" s="6"/>
      <c r="K9" s="6"/>
      <c r="L9" s="6"/>
      <c r="M9" s="6"/>
      <c r="N9" s="6"/>
      <c r="O9" s="6"/>
      <c r="P9" s="9"/>
      <c r="Q9" s="9"/>
      <c r="R9" s="6"/>
      <c r="S9" s="6"/>
    </row>
    <row r="10" spans="1:19" ht="21" customHeight="1">
      <c r="A10" s="196" t="s">
        <v>292</v>
      </c>
      <c r="B10" s="197"/>
      <c r="C10" s="197"/>
      <c r="D10" s="196"/>
      <c r="E10" s="196"/>
      <c r="F10" s="196"/>
      <c r="G10" s="198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</row>
    <row r="11" spans="1:19" ht="14.25" customHeight="1">
      <c r="A11" t="s">
        <v>320</v>
      </c>
    </row>
  </sheetData>
  <mergeCells count="19">
    <mergeCell ref="A10:S10"/>
    <mergeCell ref="G4:G6"/>
    <mergeCell ref="H4:H6"/>
    <mergeCell ref="I4:S4"/>
    <mergeCell ref="K5:K6"/>
    <mergeCell ref="L5:L6"/>
    <mergeCell ref="C4:C6"/>
    <mergeCell ref="A9:G9"/>
    <mergeCell ref="J5:J6"/>
    <mergeCell ref="B4:B6"/>
    <mergeCell ref="A2:S2"/>
    <mergeCell ref="A4:A6"/>
    <mergeCell ref="D4:D6"/>
    <mergeCell ref="E4:E6"/>
    <mergeCell ref="F4:F6"/>
    <mergeCell ref="A3:H3"/>
    <mergeCell ref="M5:M6"/>
    <mergeCell ref="I5:I6"/>
    <mergeCell ref="N5:S5"/>
  </mergeCells>
  <phoneticPr fontId="1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T10"/>
  <sheetViews>
    <sheetView showZeros="0" workbookViewId="0">
      <selection activeCell="A8" sqref="A8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6.5" customHeight="1">
      <c r="A1" s="74"/>
      <c r="B1" s="44"/>
      <c r="C1" s="44"/>
      <c r="D1" s="44"/>
      <c r="E1" s="44"/>
      <c r="F1" s="44"/>
      <c r="G1" s="44"/>
      <c r="H1" s="74"/>
      <c r="I1" s="74"/>
      <c r="J1" s="74"/>
      <c r="K1" s="74"/>
      <c r="L1" s="74"/>
      <c r="M1" s="74"/>
      <c r="N1" s="75"/>
      <c r="O1" s="74"/>
      <c r="P1" s="74"/>
      <c r="Q1" s="44"/>
      <c r="R1" s="74"/>
      <c r="S1" s="76"/>
      <c r="T1" s="76" t="s">
        <v>293</v>
      </c>
    </row>
    <row r="2" spans="1:20" ht="41.25" customHeight="1">
      <c r="A2" s="210" t="str">
        <f>"2025"&amp;"年部门政府购买服务预算表"</f>
        <v>2025年部门政府购买服务预算表</v>
      </c>
      <c r="B2" s="157"/>
      <c r="C2" s="157"/>
      <c r="D2" s="157"/>
      <c r="E2" s="157"/>
      <c r="F2" s="157"/>
      <c r="G2" s="157"/>
      <c r="H2" s="211"/>
      <c r="I2" s="211"/>
      <c r="J2" s="211"/>
      <c r="K2" s="211"/>
      <c r="L2" s="211"/>
      <c r="M2" s="211"/>
      <c r="N2" s="212"/>
      <c r="O2" s="211"/>
      <c r="P2" s="211"/>
      <c r="Q2" s="157"/>
      <c r="R2" s="211"/>
      <c r="S2" s="212"/>
      <c r="T2" s="157"/>
    </row>
    <row r="3" spans="1:20" ht="22.5" customHeight="1">
      <c r="A3" s="213" t="str">
        <f>"单位名称："&amp;"嵩明县小街镇第一初级中学"</f>
        <v>单位名称：嵩明县小街镇第一初级中学</v>
      </c>
      <c r="B3" s="192"/>
      <c r="C3" s="192"/>
      <c r="D3" s="192"/>
      <c r="E3" s="192"/>
      <c r="F3" s="192"/>
      <c r="G3" s="192"/>
      <c r="H3" s="214"/>
      <c r="I3" s="214"/>
      <c r="J3" s="77"/>
      <c r="K3" s="77"/>
      <c r="L3" s="77"/>
      <c r="M3" s="77"/>
      <c r="N3" s="75"/>
      <c r="O3" s="74"/>
      <c r="P3" s="74"/>
      <c r="Q3" s="44"/>
      <c r="R3" s="74"/>
      <c r="S3" s="78"/>
      <c r="T3" s="76" t="s">
        <v>1</v>
      </c>
    </row>
    <row r="4" spans="1:20" ht="24" customHeight="1">
      <c r="A4" s="172" t="s">
        <v>177</v>
      </c>
      <c r="B4" s="201" t="s">
        <v>178</v>
      </c>
      <c r="C4" s="201" t="s">
        <v>282</v>
      </c>
      <c r="D4" s="201" t="s">
        <v>294</v>
      </c>
      <c r="E4" s="201" t="s">
        <v>295</v>
      </c>
      <c r="F4" s="201" t="s">
        <v>296</v>
      </c>
      <c r="G4" s="201" t="s">
        <v>297</v>
      </c>
      <c r="H4" s="189" t="s">
        <v>298</v>
      </c>
      <c r="I4" s="189" t="s">
        <v>299</v>
      </c>
      <c r="J4" s="200" t="s">
        <v>185</v>
      </c>
      <c r="K4" s="200"/>
      <c r="L4" s="200"/>
      <c r="M4" s="200"/>
      <c r="N4" s="165"/>
      <c r="O4" s="200"/>
      <c r="P4" s="200"/>
      <c r="Q4" s="163"/>
      <c r="R4" s="200"/>
      <c r="S4" s="165"/>
      <c r="T4" s="164"/>
    </row>
    <row r="5" spans="1:20" ht="24" customHeight="1">
      <c r="A5" s="173"/>
      <c r="B5" s="202"/>
      <c r="C5" s="202"/>
      <c r="D5" s="202"/>
      <c r="E5" s="202"/>
      <c r="F5" s="202"/>
      <c r="G5" s="202"/>
      <c r="H5" s="190"/>
      <c r="I5" s="190"/>
      <c r="J5" s="190" t="s">
        <v>55</v>
      </c>
      <c r="K5" s="190" t="s">
        <v>58</v>
      </c>
      <c r="L5" s="190" t="s">
        <v>288</v>
      </c>
      <c r="M5" s="190" t="s">
        <v>289</v>
      </c>
      <c r="N5" s="194" t="s">
        <v>290</v>
      </c>
      <c r="O5" s="207" t="s">
        <v>291</v>
      </c>
      <c r="P5" s="207"/>
      <c r="Q5" s="208"/>
      <c r="R5" s="207"/>
      <c r="S5" s="209"/>
      <c r="T5" s="203"/>
    </row>
    <row r="6" spans="1:20" ht="54" customHeight="1">
      <c r="A6" s="174"/>
      <c r="B6" s="203"/>
      <c r="C6" s="203"/>
      <c r="D6" s="203"/>
      <c r="E6" s="203"/>
      <c r="F6" s="203"/>
      <c r="G6" s="203"/>
      <c r="H6" s="191"/>
      <c r="I6" s="191"/>
      <c r="J6" s="191"/>
      <c r="K6" s="191" t="s">
        <v>57</v>
      </c>
      <c r="L6" s="191"/>
      <c r="M6" s="191"/>
      <c r="N6" s="195"/>
      <c r="O6" s="66" t="s">
        <v>57</v>
      </c>
      <c r="P6" s="66" t="s">
        <v>64</v>
      </c>
      <c r="Q6" s="65" t="s">
        <v>65</v>
      </c>
      <c r="R6" s="66" t="s">
        <v>66</v>
      </c>
      <c r="S6" s="67" t="s">
        <v>67</v>
      </c>
      <c r="T6" s="65" t="s">
        <v>68</v>
      </c>
    </row>
    <row r="7" spans="1:20" ht="17.25" customHeight="1">
      <c r="A7" s="33">
        <v>1</v>
      </c>
      <c r="B7" s="65">
        <v>2</v>
      </c>
      <c r="C7" s="33">
        <v>3</v>
      </c>
      <c r="D7" s="33">
        <v>4</v>
      </c>
      <c r="E7" s="65">
        <v>5</v>
      </c>
      <c r="F7" s="33">
        <v>6</v>
      </c>
      <c r="G7" s="33">
        <v>7</v>
      </c>
      <c r="H7" s="65">
        <v>8</v>
      </c>
      <c r="I7" s="33">
        <v>9</v>
      </c>
      <c r="J7" s="33">
        <v>10</v>
      </c>
      <c r="K7" s="65">
        <v>11</v>
      </c>
      <c r="L7" s="33">
        <v>12</v>
      </c>
      <c r="M7" s="33">
        <v>13</v>
      </c>
      <c r="N7" s="65">
        <v>14</v>
      </c>
      <c r="O7" s="33">
        <v>15</v>
      </c>
      <c r="P7" s="33">
        <v>16</v>
      </c>
      <c r="Q7" s="65">
        <v>17</v>
      </c>
      <c r="R7" s="33">
        <v>18</v>
      </c>
      <c r="S7" s="33">
        <v>19</v>
      </c>
      <c r="T7" s="33">
        <v>20</v>
      </c>
    </row>
    <row r="8" spans="1:20" ht="21" customHeight="1">
      <c r="A8" s="70"/>
      <c r="B8" s="71"/>
      <c r="C8" s="71"/>
      <c r="D8" s="71"/>
      <c r="E8" s="71"/>
      <c r="F8" s="71"/>
      <c r="G8" s="71"/>
      <c r="H8" s="72"/>
      <c r="I8" s="72"/>
      <c r="J8" s="6"/>
      <c r="K8" s="6"/>
      <c r="L8" s="6"/>
      <c r="M8" s="6"/>
      <c r="N8" s="6"/>
      <c r="O8" s="6"/>
      <c r="P8" s="6"/>
      <c r="Q8" s="9"/>
      <c r="R8" s="9"/>
      <c r="S8" s="6"/>
      <c r="T8" s="6"/>
    </row>
    <row r="9" spans="1:20" ht="21" customHeight="1">
      <c r="A9" s="204" t="s">
        <v>168</v>
      </c>
      <c r="B9" s="205"/>
      <c r="C9" s="205"/>
      <c r="D9" s="205"/>
      <c r="E9" s="205"/>
      <c r="F9" s="205"/>
      <c r="G9" s="205"/>
      <c r="H9" s="206"/>
      <c r="I9" s="111"/>
      <c r="J9" s="6"/>
      <c r="K9" s="6"/>
      <c r="L9" s="6"/>
      <c r="M9" s="6"/>
      <c r="N9" s="6"/>
      <c r="O9" s="6"/>
      <c r="P9" s="6"/>
      <c r="Q9" s="9"/>
      <c r="R9" s="9"/>
      <c r="S9" s="6"/>
      <c r="T9" s="6"/>
    </row>
    <row r="10" spans="1:20" ht="14.25" customHeight="1">
      <c r="A10" t="s">
        <v>320</v>
      </c>
    </row>
  </sheetData>
  <mergeCells count="19">
    <mergeCell ref="A9:I9"/>
    <mergeCell ref="K5:K6"/>
    <mergeCell ref="B4:B6"/>
    <mergeCell ref="C4:C6"/>
    <mergeCell ref="F4:F6"/>
    <mergeCell ref="G4:G6"/>
    <mergeCell ref="D4:D6"/>
    <mergeCell ref="E4:E6"/>
    <mergeCell ref="J5:J6"/>
    <mergeCell ref="O5:T5"/>
    <mergeCell ref="A2:T2"/>
    <mergeCell ref="A4:A6"/>
    <mergeCell ref="H4:H6"/>
    <mergeCell ref="I4:I6"/>
    <mergeCell ref="J4:T4"/>
    <mergeCell ref="L5:L6"/>
    <mergeCell ref="M5:M6"/>
    <mergeCell ref="A3:I3"/>
    <mergeCell ref="N5:N6"/>
  </mergeCells>
  <phoneticPr fontId="1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E9"/>
  <sheetViews>
    <sheetView showZeros="0" workbookViewId="0">
      <selection activeCell="A9" sqref="A9"/>
    </sheetView>
  </sheetViews>
  <sheetFormatPr defaultColWidth="9.125" defaultRowHeight="14.25" customHeight="1"/>
  <cols>
    <col min="1" max="1" width="37.75" customWidth="1"/>
    <col min="2" max="4" width="20" customWidth="1"/>
    <col min="5" max="5" width="24.5" customWidth="1"/>
  </cols>
  <sheetData>
    <row r="1" spans="1:5" ht="17.25" customHeight="1">
      <c r="D1" s="29"/>
      <c r="E1" s="45" t="s">
        <v>300</v>
      </c>
    </row>
    <row r="2" spans="1:5" ht="41.25" customHeight="1">
      <c r="A2" s="188" t="str">
        <f>"2025"&amp;"年对下转移支付预算表"</f>
        <v>2025年对下转移支付预算表</v>
      </c>
      <c r="B2" s="158"/>
      <c r="C2" s="158"/>
      <c r="D2" s="158"/>
      <c r="E2" s="157"/>
    </row>
    <row r="3" spans="1:5" ht="18" customHeight="1">
      <c r="A3" s="213" t="str">
        <f>"单位名称："&amp;"嵩明县小街镇第一初级中学"</f>
        <v>单位名称：嵩明县小街镇第一初级中学</v>
      </c>
      <c r="B3" s="214"/>
      <c r="C3" s="214"/>
      <c r="D3" s="215"/>
      <c r="E3" s="64" t="s">
        <v>1</v>
      </c>
    </row>
    <row r="4" spans="1:5" ht="19.5" customHeight="1">
      <c r="A4" s="175" t="s">
        <v>301</v>
      </c>
      <c r="B4" s="167" t="s">
        <v>185</v>
      </c>
      <c r="C4" s="136"/>
      <c r="D4" s="136"/>
      <c r="E4" s="216" t="s">
        <v>302</v>
      </c>
    </row>
    <row r="5" spans="1:5" ht="40.5" customHeight="1">
      <c r="A5" s="139"/>
      <c r="B5" s="48" t="s">
        <v>55</v>
      </c>
      <c r="C5" s="54" t="s">
        <v>58</v>
      </c>
      <c r="D5" s="79" t="s">
        <v>288</v>
      </c>
      <c r="E5" s="50" t="s">
        <v>303</v>
      </c>
    </row>
    <row r="6" spans="1:5" ht="19.5" customHeight="1">
      <c r="A6" s="56">
        <v>1</v>
      </c>
      <c r="B6" s="56">
        <v>2</v>
      </c>
      <c r="C6" s="56">
        <v>3</v>
      </c>
      <c r="D6" s="38">
        <v>4</v>
      </c>
      <c r="E6" s="50">
        <v>5</v>
      </c>
    </row>
    <row r="7" spans="1:5" ht="19.5" customHeight="1">
      <c r="A7" s="26"/>
      <c r="B7" s="6"/>
      <c r="C7" s="6"/>
      <c r="D7" s="6"/>
      <c r="E7" s="6"/>
    </row>
    <row r="8" spans="1:5" ht="19.5" customHeight="1">
      <c r="A8" s="25"/>
      <c r="B8" s="6"/>
      <c r="C8" s="6"/>
      <c r="D8" s="6"/>
      <c r="E8" s="6"/>
    </row>
    <row r="9" spans="1:5" ht="14.25" customHeight="1">
      <c r="A9" t="s">
        <v>318</v>
      </c>
    </row>
  </sheetData>
  <mergeCells count="5">
    <mergeCell ref="A2:E2"/>
    <mergeCell ref="A4:A5"/>
    <mergeCell ref="B4:D4"/>
    <mergeCell ref="A3:D3"/>
    <mergeCell ref="E4"/>
  </mergeCells>
  <phoneticPr fontId="1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J8"/>
  <sheetViews>
    <sheetView showZeros="0" workbookViewId="0">
      <selection activeCell="A8" sqref="A8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6.5" customHeight="1">
      <c r="J1" s="45" t="s">
        <v>304</v>
      </c>
    </row>
    <row r="2" spans="1:10" ht="41.25" customHeight="1">
      <c r="A2" s="217" t="str">
        <f>"2025"&amp;"年对下转移支付绩效目标表"</f>
        <v>2025年对下转移支付绩效目标表</v>
      </c>
      <c r="B2" s="158"/>
      <c r="C2" s="158"/>
      <c r="D2" s="158"/>
      <c r="E2" s="158"/>
      <c r="F2" s="157"/>
      <c r="G2" s="158"/>
      <c r="H2" s="157"/>
      <c r="I2" s="157"/>
      <c r="J2" s="158"/>
    </row>
    <row r="3" spans="1:10" ht="17.25" customHeight="1">
      <c r="A3" s="159" t="str">
        <f>"单位名称："&amp;"嵩明县小街镇第一初级中学"</f>
        <v>单位名称：嵩明县小街镇第一初级中学</v>
      </c>
      <c r="B3" s="92"/>
      <c r="C3" s="92"/>
      <c r="D3" s="92"/>
      <c r="E3" s="92"/>
      <c r="F3" s="92"/>
      <c r="G3" s="92"/>
      <c r="H3" s="92"/>
    </row>
    <row r="4" spans="1:10" ht="44.25" customHeight="1">
      <c r="A4" s="55" t="s">
        <v>301</v>
      </c>
      <c r="B4" s="55" t="s">
        <v>250</v>
      </c>
      <c r="C4" s="55" t="s">
        <v>251</v>
      </c>
      <c r="D4" s="55" t="s">
        <v>252</v>
      </c>
      <c r="E4" s="55" t="s">
        <v>253</v>
      </c>
      <c r="F4" s="57" t="s">
        <v>254</v>
      </c>
      <c r="G4" s="55" t="s">
        <v>255</v>
      </c>
      <c r="H4" s="57" t="s">
        <v>256</v>
      </c>
      <c r="I4" s="57" t="s">
        <v>257</v>
      </c>
      <c r="J4" s="55" t="s">
        <v>258</v>
      </c>
    </row>
    <row r="5" spans="1:10" ht="14.25" customHeight="1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57">
        <v>6</v>
      </c>
      <c r="G5" s="55">
        <v>7</v>
      </c>
      <c r="H5" s="57">
        <v>8</v>
      </c>
      <c r="I5" s="57">
        <v>9</v>
      </c>
      <c r="J5" s="55">
        <v>10</v>
      </c>
    </row>
    <row r="6" spans="1:10" ht="42" customHeight="1">
      <c r="A6" s="26"/>
      <c r="B6" s="25"/>
      <c r="C6" s="25"/>
      <c r="D6" s="25"/>
      <c r="E6" s="59"/>
      <c r="F6" s="14"/>
      <c r="G6" s="59"/>
      <c r="H6" s="14"/>
      <c r="I6" s="14"/>
      <c r="J6" s="59"/>
    </row>
    <row r="7" spans="1:10" ht="42" customHeight="1">
      <c r="A7" s="26"/>
      <c r="B7" s="16"/>
      <c r="C7" s="16"/>
      <c r="D7" s="16"/>
      <c r="E7" s="26"/>
      <c r="F7" s="16"/>
      <c r="G7" s="26"/>
      <c r="H7" s="16"/>
      <c r="I7" s="16"/>
      <c r="J7" s="26"/>
    </row>
    <row r="8" spans="1:10" ht="12" customHeight="1">
      <c r="A8" t="s">
        <v>318</v>
      </c>
    </row>
  </sheetData>
  <mergeCells count="2">
    <mergeCell ref="A2:J2"/>
    <mergeCell ref="A3:H3"/>
  </mergeCells>
  <phoneticPr fontId="1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I9"/>
  <sheetViews>
    <sheetView showZeros="0" workbookViewId="0">
      <selection activeCell="C14" sqref="C14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80"/>
      <c r="B1" s="81"/>
      <c r="C1" s="81"/>
      <c r="D1" s="82"/>
      <c r="E1" s="82"/>
      <c r="F1" s="82"/>
      <c r="G1" s="81"/>
      <c r="H1" s="81"/>
      <c r="I1" s="83" t="s">
        <v>305</v>
      </c>
    </row>
    <row r="2" spans="1:9" ht="41.25" customHeight="1">
      <c r="A2" s="100" t="str">
        <f>"2025"&amp;"年新增资产配置预算表"</f>
        <v>2025年新增资产配置预算表</v>
      </c>
      <c r="B2" s="142"/>
      <c r="C2" s="142"/>
      <c r="D2" s="141"/>
      <c r="E2" s="141"/>
      <c r="F2" s="141"/>
      <c r="G2" s="142"/>
      <c r="H2" s="142"/>
      <c r="I2" s="141"/>
    </row>
    <row r="3" spans="1:9" ht="14.25" customHeight="1">
      <c r="A3" s="93" t="str">
        <f>"单位名称："&amp;"嵩明县小街镇第一初级中学"</f>
        <v>单位名称：嵩明县小街镇第一初级中学</v>
      </c>
      <c r="B3" s="222"/>
      <c r="C3" s="222"/>
      <c r="D3" s="1"/>
      <c r="F3" s="39"/>
      <c r="G3" s="23"/>
      <c r="H3" s="23"/>
      <c r="I3" s="2" t="s">
        <v>1</v>
      </c>
    </row>
    <row r="4" spans="1:9" ht="28.5" customHeight="1">
      <c r="A4" s="145" t="s">
        <v>177</v>
      </c>
      <c r="B4" s="148" t="s">
        <v>178</v>
      </c>
      <c r="C4" s="102" t="s">
        <v>306</v>
      </c>
      <c r="D4" s="145" t="s">
        <v>307</v>
      </c>
      <c r="E4" s="145" t="s">
        <v>308</v>
      </c>
      <c r="F4" s="145" t="s">
        <v>309</v>
      </c>
      <c r="G4" s="148" t="s">
        <v>310</v>
      </c>
      <c r="H4" s="223"/>
      <c r="I4" s="145"/>
    </row>
    <row r="5" spans="1:9" ht="21" customHeight="1">
      <c r="A5" s="102"/>
      <c r="B5" s="149"/>
      <c r="C5" s="149"/>
      <c r="D5" s="147"/>
      <c r="E5" s="149"/>
      <c r="F5" s="149"/>
      <c r="G5" s="41" t="s">
        <v>286</v>
      </c>
      <c r="H5" s="41" t="s">
        <v>311</v>
      </c>
      <c r="I5" s="41" t="s">
        <v>312</v>
      </c>
    </row>
    <row r="6" spans="1:9" ht="17.25" customHeight="1">
      <c r="A6" s="18" t="s">
        <v>82</v>
      </c>
      <c r="B6" s="84" t="s">
        <v>83</v>
      </c>
      <c r="C6" s="18" t="s">
        <v>84</v>
      </c>
      <c r="D6" s="59" t="s">
        <v>85</v>
      </c>
      <c r="E6" s="18" t="s">
        <v>86</v>
      </c>
      <c r="F6" s="84" t="s">
        <v>87</v>
      </c>
      <c r="G6" s="19" t="s">
        <v>88</v>
      </c>
      <c r="H6" s="59" t="s">
        <v>89</v>
      </c>
      <c r="I6" s="59">
        <v>9</v>
      </c>
    </row>
    <row r="7" spans="1:9" ht="19.5" customHeight="1">
      <c r="A7" s="20"/>
      <c r="B7" s="8"/>
      <c r="C7" s="8"/>
      <c r="D7" s="26"/>
      <c r="E7" s="16"/>
      <c r="F7" s="19"/>
      <c r="G7" s="85"/>
      <c r="H7" s="86"/>
      <c r="I7" s="86"/>
    </row>
    <row r="8" spans="1:9" ht="19.5" customHeight="1">
      <c r="A8" s="218" t="s">
        <v>55</v>
      </c>
      <c r="B8" s="219"/>
      <c r="C8" s="219"/>
      <c r="D8" s="220"/>
      <c r="E8" s="221"/>
      <c r="F8" s="221"/>
      <c r="G8" s="85"/>
      <c r="H8" s="86"/>
      <c r="I8" s="86"/>
    </row>
    <row r="9" spans="1:9" ht="14.25" customHeight="1">
      <c r="A9" t="s">
        <v>320</v>
      </c>
    </row>
  </sheetData>
  <mergeCells count="10">
    <mergeCell ref="A8:F8"/>
    <mergeCell ref="B4:B5"/>
    <mergeCell ref="A2:I2"/>
    <mergeCell ref="A3:C3"/>
    <mergeCell ref="G4:I4"/>
    <mergeCell ref="F4:F5"/>
    <mergeCell ref="E4:E5"/>
    <mergeCell ref="D4:D5"/>
    <mergeCell ref="C4:C5"/>
    <mergeCell ref="A4:A5"/>
  </mergeCells>
  <phoneticPr fontId="18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K11"/>
  <sheetViews>
    <sheetView showZeros="0" workbookViewId="0">
      <selection activeCell="B16" sqref="B16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D1" s="52"/>
      <c r="E1" s="52"/>
      <c r="F1" s="52"/>
      <c r="G1" s="52"/>
      <c r="K1" s="45" t="s">
        <v>313</v>
      </c>
    </row>
    <row r="2" spans="1:11" ht="41.25" customHeight="1">
      <c r="A2" s="224" t="str">
        <f>"2025"&amp;"年上级转移支付补助项目支出预算表"</f>
        <v>2025年上级转移支付补助项目支出预算表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 ht="13.5" customHeight="1">
      <c r="A3" s="159" t="str">
        <f>"单位名称："&amp;"嵩明县小街镇第一初级中学"</f>
        <v>单位名称：嵩明县小街镇第一初级中学</v>
      </c>
      <c r="B3" s="160"/>
      <c r="C3" s="160"/>
      <c r="D3" s="160"/>
      <c r="E3" s="160"/>
      <c r="F3" s="160"/>
      <c r="G3" s="160"/>
      <c r="H3" s="47"/>
      <c r="I3" s="47"/>
      <c r="J3" s="47"/>
      <c r="K3" s="64" t="s">
        <v>1</v>
      </c>
    </row>
    <row r="4" spans="1:11" ht="21.75" customHeight="1">
      <c r="A4" s="150" t="s">
        <v>240</v>
      </c>
      <c r="B4" s="150" t="s">
        <v>180</v>
      </c>
      <c r="C4" s="150" t="s">
        <v>241</v>
      </c>
      <c r="D4" s="172" t="s">
        <v>181</v>
      </c>
      <c r="E4" s="172" t="s">
        <v>182</v>
      </c>
      <c r="F4" s="172" t="s">
        <v>242</v>
      </c>
      <c r="G4" s="172" t="s">
        <v>243</v>
      </c>
      <c r="H4" s="175" t="s">
        <v>55</v>
      </c>
      <c r="I4" s="167" t="s">
        <v>314</v>
      </c>
      <c r="J4" s="136"/>
      <c r="K4" s="137"/>
    </row>
    <row r="5" spans="1:11" ht="21.75" customHeight="1">
      <c r="A5" s="151"/>
      <c r="B5" s="151"/>
      <c r="C5" s="151"/>
      <c r="D5" s="173"/>
      <c r="E5" s="173"/>
      <c r="F5" s="173"/>
      <c r="G5" s="173"/>
      <c r="H5" s="152"/>
      <c r="I5" s="172" t="s">
        <v>58</v>
      </c>
      <c r="J5" s="172" t="s">
        <v>59</v>
      </c>
      <c r="K5" s="172" t="s">
        <v>60</v>
      </c>
    </row>
    <row r="6" spans="1:11" ht="40.5" customHeight="1">
      <c r="A6" s="154"/>
      <c r="B6" s="154"/>
      <c r="C6" s="154"/>
      <c r="D6" s="174"/>
      <c r="E6" s="174"/>
      <c r="F6" s="174"/>
      <c r="G6" s="174"/>
      <c r="H6" s="139"/>
      <c r="I6" s="174" t="s">
        <v>57</v>
      </c>
      <c r="J6" s="174"/>
      <c r="K6" s="174"/>
    </row>
    <row r="7" spans="1:11" ht="15" customHeight="1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50">
        <v>10</v>
      </c>
      <c r="K7" s="50">
        <v>11</v>
      </c>
    </row>
    <row r="8" spans="1:11" ht="18.75" customHeight="1">
      <c r="A8" s="26"/>
      <c r="B8" s="16"/>
      <c r="C8" s="26"/>
      <c r="D8" s="26"/>
      <c r="E8" s="26"/>
      <c r="F8" s="26"/>
      <c r="G8" s="26"/>
      <c r="H8" s="87"/>
      <c r="I8" s="88"/>
      <c r="J8" s="88"/>
      <c r="K8" s="87"/>
    </row>
    <row r="9" spans="1:11" ht="18.75" customHeight="1">
      <c r="A9" s="8"/>
      <c r="B9" s="16"/>
      <c r="C9" s="16"/>
      <c r="D9" s="16"/>
      <c r="E9" s="16"/>
      <c r="F9" s="16"/>
      <c r="G9" s="16"/>
      <c r="H9" s="89"/>
      <c r="I9" s="89"/>
      <c r="J9" s="89"/>
      <c r="K9" s="87"/>
    </row>
    <row r="10" spans="1:11" ht="18.75" customHeight="1">
      <c r="A10" s="168" t="s">
        <v>168</v>
      </c>
      <c r="B10" s="169"/>
      <c r="C10" s="169"/>
      <c r="D10" s="169"/>
      <c r="E10" s="169"/>
      <c r="F10" s="169"/>
      <c r="G10" s="116"/>
      <c r="H10" s="89"/>
      <c r="I10" s="89"/>
      <c r="J10" s="89"/>
      <c r="K10" s="87"/>
    </row>
    <row r="11" spans="1:11" ht="14.25" customHeight="1">
      <c r="A11" t="s">
        <v>318</v>
      </c>
    </row>
  </sheetData>
  <mergeCells count="15">
    <mergeCell ref="A2:K2"/>
    <mergeCell ref="E4:E6"/>
    <mergeCell ref="A4:A6"/>
    <mergeCell ref="B4:B6"/>
    <mergeCell ref="A3:G3"/>
    <mergeCell ref="K5:K6"/>
    <mergeCell ref="I4:K4"/>
    <mergeCell ref="C4:C6"/>
    <mergeCell ref="J5:J6"/>
    <mergeCell ref="D4:D6"/>
    <mergeCell ref="F4:F6"/>
    <mergeCell ref="G4:G6"/>
    <mergeCell ref="H4:H6"/>
    <mergeCell ref="A10:G10"/>
    <mergeCell ref="I5:I6"/>
  </mergeCells>
  <phoneticPr fontId="18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G11"/>
  <sheetViews>
    <sheetView showZeros="0" workbookViewId="0">
      <selection activeCell="A11" sqref="A11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3.5" customHeight="1">
      <c r="D1" s="52"/>
      <c r="G1" s="45" t="s">
        <v>315</v>
      </c>
    </row>
    <row r="2" spans="1:7" ht="41.25" customHeight="1">
      <c r="A2" s="158" t="str">
        <f>"2025"&amp;"年部门项目中期规划预算表"</f>
        <v>2025年部门项目中期规划预算表</v>
      </c>
      <c r="B2" s="158"/>
      <c r="C2" s="158"/>
      <c r="D2" s="158"/>
      <c r="E2" s="158"/>
      <c r="F2" s="158"/>
      <c r="G2" s="158"/>
    </row>
    <row r="3" spans="1:7" ht="13.5" customHeight="1">
      <c r="A3" s="159" t="str">
        <f>"单位名称："&amp;"嵩明县小街镇第一初级中学"</f>
        <v>单位名称：嵩明县小街镇第一初级中学</v>
      </c>
      <c r="B3" s="160"/>
      <c r="C3" s="160"/>
      <c r="D3" s="160"/>
      <c r="E3" s="47"/>
      <c r="F3" s="47"/>
      <c r="G3" s="64" t="s">
        <v>1</v>
      </c>
    </row>
    <row r="4" spans="1:7" ht="21.75" customHeight="1">
      <c r="A4" s="150" t="s">
        <v>241</v>
      </c>
      <c r="B4" s="150" t="s">
        <v>240</v>
      </c>
      <c r="C4" s="150" t="s">
        <v>180</v>
      </c>
      <c r="D4" s="172" t="s">
        <v>316</v>
      </c>
      <c r="E4" s="167" t="s">
        <v>58</v>
      </c>
      <c r="F4" s="136"/>
      <c r="G4" s="137"/>
    </row>
    <row r="5" spans="1:7" ht="21.75" customHeight="1">
      <c r="A5" s="151"/>
      <c r="B5" s="151"/>
      <c r="C5" s="151"/>
      <c r="D5" s="173"/>
      <c r="E5" s="225" t="str">
        <f>"2025"&amp;"年"</f>
        <v>2025年</v>
      </c>
      <c r="F5" s="172" t="str">
        <f>("2025"+1)&amp;"年"</f>
        <v>2026年</v>
      </c>
      <c r="G5" s="172" t="str">
        <f>("2025"+2)&amp;"年"</f>
        <v>2027年</v>
      </c>
    </row>
    <row r="6" spans="1:7" ht="40.5" customHeight="1">
      <c r="A6" s="154"/>
      <c r="B6" s="154"/>
      <c r="C6" s="154"/>
      <c r="D6" s="174"/>
      <c r="E6" s="139"/>
      <c r="F6" s="174" t="s">
        <v>57</v>
      </c>
      <c r="G6" s="174"/>
    </row>
    <row r="7" spans="1:7" ht="15" customHeight="1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</row>
    <row r="8" spans="1:7" ht="17.25" customHeight="1">
      <c r="A8" s="16"/>
      <c r="B8" s="90"/>
      <c r="C8" s="90"/>
      <c r="D8" s="16"/>
      <c r="E8" s="89"/>
      <c r="F8" s="89"/>
      <c r="G8" s="89"/>
    </row>
    <row r="9" spans="1:7" ht="18.75" customHeight="1">
      <c r="A9" s="16"/>
      <c r="B9" s="16"/>
      <c r="C9" s="16"/>
      <c r="D9" s="16"/>
      <c r="E9" s="89"/>
      <c r="F9" s="89"/>
      <c r="G9" s="89"/>
    </row>
    <row r="10" spans="1:7" ht="18.75" customHeight="1">
      <c r="A10" s="226" t="s">
        <v>55</v>
      </c>
      <c r="B10" s="227" t="s">
        <v>317</v>
      </c>
      <c r="C10" s="227"/>
      <c r="D10" s="228"/>
      <c r="E10" s="89"/>
      <c r="F10" s="89"/>
      <c r="G10" s="89"/>
    </row>
    <row r="11" spans="1:7" ht="14.25" customHeight="1">
      <c r="A11" t="s">
        <v>318</v>
      </c>
    </row>
  </sheetData>
  <mergeCells count="11">
    <mergeCell ref="A10:D10"/>
    <mergeCell ref="B4:B6"/>
    <mergeCell ref="C4:C6"/>
    <mergeCell ref="A4:A6"/>
    <mergeCell ref="G5:G6"/>
    <mergeCell ref="D4:D6"/>
    <mergeCell ref="A2:G2"/>
    <mergeCell ref="A3:D3"/>
    <mergeCell ref="F5:F6"/>
    <mergeCell ref="E5:E6"/>
    <mergeCell ref="E4:G4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2025-03-07T05:14:42Z</dcterms:created>
  <dcterms:modified xsi:type="dcterms:W3CDTF">2025-04-28T08:27:18Z</dcterms:modified>
</cp:coreProperties>
</file>