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7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25725"/>
</workbook>
</file>

<file path=xl/calcChain.xml><?xml version="1.0" encoding="utf-8"?>
<calcChain xmlns="http://schemas.openxmlformats.org/spreadsheetml/2006/main"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<sst xmlns="http://schemas.openxmlformats.org/spreadsheetml/2006/main" count="847" uniqueCount="308">
  <si>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</si>
  <si>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</si>
  <si>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</si>
  <si>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</si>
  <si>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</si>
  <si>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</si>
  <si>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</si>
  <si>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</si>
  <si>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</si>
  <si>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</si>
  <si>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</si>
  <si>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</si>
  <si>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</si>
  <si>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</si>
  <si>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</si>
  <si>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</si>
  <si>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</si>
  <si>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</si>
  <si>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</si>
  <si>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</si>
  <si>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</si>
  <si>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</si>
  <si>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</si>
  <si>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</si>
  <si>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</si>
  <si>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</si>
  <si>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</si>
  <si>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</si>
  <si>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</si>
  <si>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</si>
  <si>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</si>
  <si>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</si>
  <si>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</si>
  <si>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</si>
  <si>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</si>
  <si>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</si>
  <si>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</si>
  <si>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</si>
  <si>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</si>
  <si>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</si>
  <si>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</si>
  <si>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</si>
  <si>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</si>
  <si>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</si>
  <si>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</si>
  <si>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</si>
  <si>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</si>
  <si>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</si>
  <si>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</si>
  <si>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</si>
  <si>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</si>
  <si>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</si>
  <si>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</si>
  <si>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</si>
  <si>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</si>
  <si>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</si>
  <si>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</si>
  <si>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</si>
  <si>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</si>
  <si>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</si>
  <si>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</si>
  <si>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</si>
  <si>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</si>
  <si>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</si>
  <si>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</si>
  <si>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</si>
  <si>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</si>
  <si>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</si>
  <si>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</si>
  <si>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</si>
  <si>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嵩明县小街镇第二初级中学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</si>
  <si>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</si>
  <si>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</si>
  <si>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</si>
  <si>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</si>
  <si>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</si>
  <si>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</si>
  <si>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</si>
  <si>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</si>
  <si>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</si>
  <si>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</si>
  <si>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</si>
  <si>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</si>
  <si>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</si>
  <si>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</si>
  <si>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</si>
  <si>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</si>
  <si>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</si>
  <si>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</si>
  <si>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</si>
  <si>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</si>
  <si>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</si>
  <si>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</si>
  <si>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</si>
  <si>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</si>
  <si>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</si>
  <si>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</si>
  <si>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</si>
  <si>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</si>
  <si>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</si>
  <si>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</si>
  <si>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</si>
  <si>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</si>
  <si>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</si>
  <si>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</si>
  <si>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</si>
  <si>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</si>
  <si>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</si>
  <si>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</si>
  <si>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</si>
  <si>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</si>
  <si>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</si>
  <si>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</si>
  <si>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</si>
  <si>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</si>
  <si>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</si>
  <si>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</si>
  <si>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</si>
  <si>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</si>
  <si>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</si>
  <si>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</si>
  <si>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</si>
  <si>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</si>
  <si>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</si>
  <si>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</si>
  <si>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</si>
  <si>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</si>
  <si>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</si>
  <si>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</si>
  <si>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</si>
  <si>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</si>
  <si>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</si>
  <si>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</si>
  <si>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</si>
  <si>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</si>
  <si>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</si>
  <si>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</si>
  <si>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</si>
  <si>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</si>
  <si>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</si>
  <si>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</si>
  <si>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</si>
  <si>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</si>
  <si>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</si>
  <si>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</si>
  <si>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</si>
  <si>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</si>
  <si>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</si>
  <si>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</si>
  <si>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</si>
  <si>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</si>
  <si>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</si>
  <si>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</si>
  <si>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</si>
  <si>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</si>
  <si>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</si>
  <si>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</si>
  <si>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</si>
  <si>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</si>
  <si>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</si>
  <si>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</si>
  <si>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</si>
  <si>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</si>
  <si>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</si>
  <si>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</si>
  <si>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</si>
  <si>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</si>
  <si>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</si>
  <si>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</si>
  <si>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</si>
  <si>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</si>
  <si>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</si>
  <si>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</si>
  <si>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</si>
  <si>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</si>
  <si>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</si>
  <si>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</si>
  <si>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</si>
  <si>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</si>
  <si>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</si>
  <si>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</si>
  <si>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</si>
  <si>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</si>
  <si>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</si>
  <si>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</si>
  <si>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</si>
  <si>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</si>
  <si>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</si>
  <si>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</si>
  <si>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</si>
  <si>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</si>
  <si>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</si>
  <si>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</si>
  <si>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</si>
  <si>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</si>
  <si>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</si>
  <si>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</si>
  <si>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</si>
  <si>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</si>
  <si>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</si>
  <si>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</si>
  <si>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</si>
  <si>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</si>
  <si>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530186210000000017204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</si>
  <si>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</si>
  <si>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</si>
  <si>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</si>
  <si>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</si>
  <si>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</si>
  <si>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</si>
  <si>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</si>
  <si>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</si>
  <si>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</si>
  <si>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530186210000000017205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</si>
  <si>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</si>
  <si>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</si>
  <si>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</si>
  <si>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</si>
  <si>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</si>
  <si>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</si>
  <si>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</si>
  <si>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</si>
  <si>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</si>
  <si>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530186210000000017206</t>
  </si>
  <si>
    <t>30113</t>
  </si>
  <si>
    <t>530186210000000017207</t>
  </si>
  <si>
    <t>对个人和家庭的补助</t>
  </si>
  <si>
    <t>30305</t>
  </si>
  <si>
    <t>生活补助</t>
  </si>
  <si>
    <t>530186210000000017209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</si>
  <si>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</si>
  <si>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</si>
  <si>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</si>
  <si>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</si>
  <si>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</si>
  <si>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</si>
  <si>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</si>
  <si>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530186231100001450311</t>
  </si>
  <si>
    <t>离退休人员支出</t>
  </si>
  <si>
    <t>530186231100001450320</t>
  </si>
  <si>
    <t>生均公用经费</t>
  </si>
  <si>
    <t>530186241100002379701</t>
  </si>
  <si>
    <t>编外人员经费支出</t>
  </si>
  <si>
    <t>30199</t>
  </si>
  <si>
    <t>其他工资福利支出</t>
  </si>
  <si>
    <t>530186241100002379720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</si>
  <si>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</si>
  <si>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</si>
  <si>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</si>
  <si>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</si>
  <si>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</si>
  <si>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</si>
  <si>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</si>
  <si>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</si>
  <si>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</si>
  <si>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</si>
  <si>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</si>
  <si>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</si>
  <si>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</si>
  <si>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</si>
  <si>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</si>
  <si>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</si>
  <si>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</si>
  <si>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</si>
  <si>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</si>
  <si>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</si>
  <si>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</si>
  <si>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</si>
  <si>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</si>
  <si>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</si>
  <si>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</si>
  <si>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</si>
  <si>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</si>
  <si>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</si>
  <si>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</si>
  <si>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</si>
  <si>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</si>
  <si>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</si>
  <si>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</si>
  <si>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</si>
  <si>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</si>
  <si>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</si>
  <si>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</si>
  <si>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</si>
  <si>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</si>
  <si>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</si>
  <si>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</si>
  <si>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</si>
  <si>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</si>
  <si>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</si>
  <si>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</si>
  <si>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</si>
  <si>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</si>
  <si>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</si>
  <si>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</si>
  <si>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</si>
  <si>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</si>
  <si>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</si>
  <si>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</si>
  <si>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</si>
  <si>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</si>
  <si>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</si>
  <si>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</si>
  <si>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</si>
  <si>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</si>
  <si>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</si>
  <si>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本单位无此项支出，故本表无数据。</t>
    <phoneticPr fontId="16" type="noConversion"/>
  </si>
  <si>
    <t>本单位无此项支出，故本表无数据。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</si>
</sst>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family val="2"/>
    </font>
    <font>
      <b/>
      <sz val="23.95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b/>
      <sz val="18"/>
      <color indexed="8"/>
      <name val="宋体"/>
      <charset val="134"/>
    </font>
    <font>
      <sz val="9.75"/>
      <color indexed="8"/>
      <name val="SimSun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78" fontId="15" fillId="0" borderId="14">
      <alignment horizontal="right" vertical="center"/>
    </xf>
    <xf numFmtId="179" fontId="15" fillId="0" borderId="14">
      <alignment horizontal="right" vertical="center"/>
    </xf>
    <xf numFmtId="180" fontId="15" fillId="0" borderId="14">
      <alignment horizontal="right" vertical="center"/>
    </xf>
    <xf numFmtId="176" fontId="15" fillId="0" borderId="14">
      <alignment horizontal="right" vertical="center"/>
    </xf>
    <xf numFmtId="176" fontId="15" fillId="0" borderId="14">
      <alignment horizontal="right" vertical="center"/>
    </xf>
    <xf numFmtId="10" fontId="15" fillId="0" borderId="14">
      <alignment horizontal="right" vertical="center"/>
    </xf>
    <xf numFmtId="49" fontId="15" fillId="0" borderId="14">
      <alignment horizontal="left" vertical="center" wrapText="1"/>
    </xf>
    <xf numFmtId="177" fontId="15" fillId="0" borderId="14">
      <alignment horizontal="right" vertical="center"/>
    </xf>
  </cellStyleXfs>
  <cellXfs count="22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5" fillId="0" borderId="14" xfId="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5" fillId="0" borderId="14" xfId="4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6" fontId="5" fillId="0" borderId="1" xfId="0" applyNumberFormat="1" applyFont="1" applyBorder="1" applyAlignment="1">
      <alignment horizontal="right" vertical="center"/>
    </xf>
    <xf numFmtId="180" fontId="5" fillId="0" borderId="14" xfId="3" applyFon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center"/>
    </xf>
    <xf numFmtId="49" fontId="5" fillId="0" borderId="14" xfId="7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</cellXfs>
  <cellStyles count="9">
    <cellStyle name="DateStyle" xfId="1"/>
    <cellStyle name="DateTimeStyle" xfId="2"/>
    <cellStyle name="IntegralNumberStyle" xfId="3"/>
    <cellStyle name="MoneyStyle" xfId="4"/>
    <cellStyle name="NumberStyle" xfId="5"/>
    <cellStyle name="PercentStyle" xfId="6"/>
    <cellStyle name="TextStyle" xfId="7"/>
    <cellStyle name="TimeStyle" xfId="8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6"/>
  <sheetViews>
    <sheetView showGridLines="0" showZeros="0" topLeftCell="A13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0" t="str">
        <f>"2025"&amp;"年部门财务收支预算总表"</f>
        <v>2025年部门财务收支预算总表</v>
      </c>
      <c r="B2" s="91"/>
      <c r="C2" s="91"/>
      <c r="D2" s="91"/>
    </row>
    <row r="3" spans="1:4" ht="17.25" customHeight="1">
      <c r="A3" s="92" t="str">
        <f>"单位名称："&amp;"嵩明县小街镇第二初级中学"</f>
        <v>单位名称：嵩明县小街镇第二初级中学</v>
      </c>
      <c r="B3" s="93"/>
      <c r="D3" s="70" t="s">
        <v>1</v>
      </c>
    </row>
    <row r="4" spans="1:4" ht="23.25" customHeight="1">
      <c r="A4" s="94" t="s">
        <v>2</v>
      </c>
      <c r="B4" s="95"/>
      <c r="C4" s="94" t="s">
        <v>3</v>
      </c>
      <c r="D4" s="95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14416600.52</v>
      </c>
      <c r="C6" s="80" t="s">
        <v>8</v>
      </c>
      <c r="D6" s="45"/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89" t="s">
        <v>12</v>
      </c>
      <c r="D8" s="45"/>
    </row>
    <row r="9" spans="1:4" ht="17.25" customHeight="1">
      <c r="A9" s="80" t="s">
        <v>13</v>
      </c>
      <c r="B9" s="45"/>
      <c r="C9" s="89" t="s">
        <v>14</v>
      </c>
      <c r="D9" s="45"/>
    </row>
    <row r="10" spans="1:4" ht="17.25" customHeight="1">
      <c r="A10" s="80" t="s">
        <v>15</v>
      </c>
      <c r="B10" s="45"/>
      <c r="C10" s="89" t="s">
        <v>16</v>
      </c>
      <c r="D10" s="45">
        <v>10065578</v>
      </c>
    </row>
    <row r="11" spans="1:4" ht="17.25" customHeight="1">
      <c r="A11" s="80" t="s">
        <v>17</v>
      </c>
      <c r="B11" s="45"/>
      <c r="C11" s="89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1975742.13</v>
      </c>
    </row>
    <row r="14" spans="1:4" ht="17.25" customHeight="1">
      <c r="A14" s="80" t="s">
        <v>23</v>
      </c>
      <c r="B14" s="45"/>
      <c r="C14" s="17" t="s">
        <v>24</v>
      </c>
      <c r="D14" s="45">
        <v>1169226.75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3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1206053.6399999999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3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3" t="s">
        <v>40</v>
      </c>
      <c r="D29" s="45"/>
    </row>
    <row r="30" spans="1:4" ht="17.25" customHeight="1">
      <c r="A30" s="81"/>
      <c r="B30" s="45"/>
      <c r="C30" s="73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14416600.52</v>
      </c>
      <c r="C32" s="81" t="s">
        <v>44</v>
      </c>
      <c r="D32" s="45">
        <v>14416600.52</v>
      </c>
    </row>
    <row r="33" spans="1:4" ht="16.5" customHeight="1">
      <c r="A33" s="73" t="s">
        <v>45</v>
      </c>
      <c r="B33" s="45"/>
      <c r="C33" s="73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14416600.52</v>
      </c>
      <c r="C36" s="82" t="s">
        <v>51</v>
      </c>
      <c r="D36" s="45">
        <v>14416600.52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2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41.25" customHeight="1">
      <c r="A2" s="90" t="str">
        <f>"2025"&amp;"年部门收入预算表"</f>
        <v>2025年部门收入预算表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7.25" customHeight="1">
      <c r="A3" s="92" t="str">
        <f>"单位名称："&amp;"嵩明县小街镇第二初级中学"</f>
        <v>单位名称：嵩明县小街镇第二初级中学</v>
      </c>
      <c r="B3" s="91"/>
      <c r="S3" s="25" t="s">
        <v>1</v>
      </c>
    </row>
    <row r="4" spans="1:19" ht="21.75" customHeight="1">
      <c r="A4" s="108" t="s">
        <v>53</v>
      </c>
      <c r="B4" s="111" t="s">
        <v>54</v>
      </c>
      <c r="C4" s="111" t="s">
        <v>55</v>
      </c>
      <c r="D4" s="103" t="s">
        <v>56</v>
      </c>
      <c r="E4" s="103"/>
      <c r="F4" s="103"/>
      <c r="G4" s="103"/>
      <c r="H4" s="103"/>
      <c r="I4" s="104"/>
      <c r="J4" s="103"/>
      <c r="K4" s="103"/>
      <c r="L4" s="103"/>
      <c r="M4" s="103"/>
      <c r="N4" s="105"/>
      <c r="O4" s="103" t="s">
        <v>45</v>
      </c>
      <c r="P4" s="103"/>
      <c r="Q4" s="103"/>
      <c r="R4" s="103"/>
      <c r="S4" s="105"/>
    </row>
    <row r="5" spans="1:19" ht="27" customHeight="1">
      <c r="A5" s="109"/>
      <c r="B5" s="99"/>
      <c r="C5" s="99"/>
      <c r="D5" s="99" t="s">
        <v>57</v>
      </c>
      <c r="E5" s="99" t="s">
        <v>58</v>
      </c>
      <c r="F5" s="99" t="s">
        <v>59</v>
      </c>
      <c r="G5" s="99" t="s">
        <v>60</v>
      </c>
      <c r="H5" s="99" t="s">
        <v>61</v>
      </c>
      <c r="I5" s="96" t="s">
        <v>62</v>
      </c>
      <c r="J5" s="97"/>
      <c r="K5" s="97"/>
      <c r="L5" s="97"/>
      <c r="M5" s="97"/>
      <c r="N5" s="98"/>
      <c r="O5" s="99" t="s">
        <v>57</v>
      </c>
      <c r="P5" s="99" t="s">
        <v>58</v>
      </c>
      <c r="Q5" s="99" t="s">
        <v>59</v>
      </c>
      <c r="R5" s="99" t="s">
        <v>60</v>
      </c>
      <c r="S5" s="99" t="s">
        <v>63</v>
      </c>
    </row>
    <row r="6" spans="1:19" ht="30" customHeight="1">
      <c r="A6" s="110"/>
      <c r="B6" s="112"/>
      <c r="C6" s="100"/>
      <c r="D6" s="100"/>
      <c r="E6" s="100"/>
      <c r="F6" s="100"/>
      <c r="G6" s="100"/>
      <c r="H6" s="100"/>
      <c r="I6" s="40" t="s">
        <v>57</v>
      </c>
      <c r="J6" s="88" t="s">
        <v>64</v>
      </c>
      <c r="K6" s="88" t="s">
        <v>65</v>
      </c>
      <c r="L6" s="88" t="s">
        <v>66</v>
      </c>
      <c r="M6" s="88" t="s">
        <v>67</v>
      </c>
      <c r="N6" s="88" t="s">
        <v>68</v>
      </c>
      <c r="O6" s="101"/>
      <c r="P6" s="101"/>
      <c r="Q6" s="101"/>
      <c r="R6" s="101"/>
      <c r="S6" s="100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14416600.52</v>
      </c>
      <c r="D8" s="45">
        <v>14416600.52</v>
      </c>
      <c r="E8" s="45">
        <v>14416600.52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106" t="s">
        <v>55</v>
      </c>
      <c r="B9" s="107"/>
      <c r="C9" s="45">
        <v>14416600.52</v>
      </c>
      <c r="D9" s="45">
        <v>14416600.52</v>
      </c>
      <c r="E9" s="45">
        <v>14416600.52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A9:B9"/>
    <mergeCell ref="A4:A6"/>
    <mergeCell ref="B4:B6"/>
    <mergeCell ref="C4:C6"/>
    <mergeCell ref="A1:S1"/>
    <mergeCell ref="A2:S2"/>
    <mergeCell ref="A3:B3"/>
    <mergeCell ref="D4:N4"/>
    <mergeCell ref="O4:S4"/>
    <mergeCell ref="D5:D6"/>
    <mergeCell ref="F5:F6"/>
    <mergeCell ref="G5:G6"/>
    <mergeCell ref="H5:H6"/>
    <mergeCell ref="E5:E6"/>
    <mergeCell ref="I5:N5"/>
    <mergeCell ref="S5:S6"/>
    <mergeCell ref="O5:O6"/>
    <mergeCell ref="P5:P6"/>
    <mergeCell ref="Q5:Q6"/>
    <mergeCell ref="R5:R6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27"/>
  <sheetViews>
    <sheetView showGridLines="0" showZeros="0" workbookViewId="0">
      <selection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8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41.25" customHeight="1">
      <c r="A2" s="90" t="str">
        <f>"2025"&amp;"年部门支出预算表"</f>
        <v>2025年部门支出预算表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25" customHeight="1">
      <c r="A3" s="92" t="str">
        <f>"单位名称："&amp;"嵩明县小街镇第二初级中学"</f>
        <v>单位名称：嵩明县小街镇第二初级中学</v>
      </c>
      <c r="B3" s="91"/>
      <c r="O3" s="25" t="s">
        <v>1</v>
      </c>
    </row>
    <row r="4" spans="1:15" ht="27" customHeight="1">
      <c r="A4" s="115" t="s">
        <v>72</v>
      </c>
      <c r="B4" s="115" t="s">
        <v>73</v>
      </c>
      <c r="C4" s="115" t="s">
        <v>55</v>
      </c>
      <c r="D4" s="119" t="s">
        <v>58</v>
      </c>
      <c r="E4" s="120"/>
      <c r="F4" s="121"/>
      <c r="G4" s="124" t="s">
        <v>59</v>
      </c>
      <c r="H4" s="124" t="s">
        <v>60</v>
      </c>
      <c r="I4" s="124" t="s">
        <v>74</v>
      </c>
      <c r="J4" s="119" t="s">
        <v>62</v>
      </c>
      <c r="K4" s="120"/>
      <c r="L4" s="120"/>
      <c r="M4" s="120"/>
      <c r="N4" s="122"/>
      <c r="O4" s="123"/>
    </row>
    <row r="5" spans="1:15" ht="42" customHeight="1">
      <c r="A5" s="116"/>
      <c r="B5" s="116"/>
      <c r="C5" s="117"/>
      <c r="D5" s="84" t="s">
        <v>57</v>
      </c>
      <c r="E5" s="84" t="s">
        <v>75</v>
      </c>
      <c r="F5" s="84" t="s">
        <v>76</v>
      </c>
      <c r="G5" s="117"/>
      <c r="H5" s="117"/>
      <c r="I5" s="125"/>
      <c r="J5" s="84" t="s">
        <v>57</v>
      </c>
      <c r="K5" s="79" t="s">
        <v>77</v>
      </c>
      <c r="L5" s="79" t="s">
        <v>78</v>
      </c>
      <c r="M5" s="79" t="s">
        <v>79</v>
      </c>
      <c r="N5" s="79" t="s">
        <v>80</v>
      </c>
      <c r="O5" s="79" t="s">
        <v>81</v>
      </c>
    </row>
    <row r="6" spans="1:15" ht="18" customHeight="1">
      <c r="A6" s="27" t="s">
        <v>82</v>
      </c>
      <c r="B6" s="27" t="s">
        <v>83</v>
      </c>
      <c r="C6" s="27" t="s">
        <v>84</v>
      </c>
      <c r="D6" s="30" t="s">
        <v>85</v>
      </c>
      <c r="E6" s="30" t="s">
        <v>86</v>
      </c>
      <c r="F6" s="30" t="s">
        <v>87</v>
      </c>
      <c r="G6" s="30" t="s">
        <v>88</v>
      </c>
      <c r="H6" s="30" t="s">
        <v>89</v>
      </c>
      <c r="I6" s="30" t="s">
        <v>90</v>
      </c>
      <c r="J6" s="30" t="s">
        <v>91</v>
      </c>
      <c r="K6" s="30" t="s">
        <v>92</v>
      </c>
      <c r="L6" s="30" t="s">
        <v>93</v>
      </c>
      <c r="M6" s="30" t="s">
        <v>94</v>
      </c>
      <c r="N6" s="27" t="s">
        <v>95</v>
      </c>
      <c r="O6" s="30" t="s">
        <v>96</v>
      </c>
    </row>
    <row r="7" spans="1:15" ht="21" customHeight="1">
      <c r="A7" s="31" t="s">
        <v>97</v>
      </c>
      <c r="B7" s="31" t="s">
        <v>98</v>
      </c>
      <c r="C7" s="45">
        <v>10065578</v>
      </c>
      <c r="D7" s="45">
        <v>10065578</v>
      </c>
      <c r="E7" s="45">
        <v>10065578</v>
      </c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>
      <c r="A8" s="85" t="s">
        <v>99</v>
      </c>
      <c r="B8" s="85" t="s">
        <v>100</v>
      </c>
      <c r="C8" s="45">
        <v>10065578</v>
      </c>
      <c r="D8" s="45">
        <v>10065578</v>
      </c>
      <c r="E8" s="45">
        <v>10065578</v>
      </c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1" customHeight="1">
      <c r="A9" s="86" t="s">
        <v>101</v>
      </c>
      <c r="B9" s="86" t="s">
        <v>102</v>
      </c>
      <c r="C9" s="45">
        <v>1645615</v>
      </c>
      <c r="D9" s="45">
        <v>1645615</v>
      </c>
      <c r="E9" s="45">
        <v>1645615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>
      <c r="A10" s="86" t="s">
        <v>103</v>
      </c>
      <c r="B10" s="86" t="s">
        <v>104</v>
      </c>
      <c r="C10" s="45">
        <v>8419963</v>
      </c>
      <c r="D10" s="45">
        <v>8419963</v>
      </c>
      <c r="E10" s="45">
        <v>8419963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31" t="s">
        <v>105</v>
      </c>
      <c r="B11" s="31" t="s">
        <v>106</v>
      </c>
      <c r="C11" s="45">
        <v>1975742.13</v>
      </c>
      <c r="D11" s="45">
        <v>1975742.13</v>
      </c>
      <c r="E11" s="45">
        <v>1975742.13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85" t="s">
        <v>107</v>
      </c>
      <c r="B12" s="85" t="s">
        <v>108</v>
      </c>
      <c r="C12" s="45">
        <v>1908221</v>
      </c>
      <c r="D12" s="45">
        <v>1908221</v>
      </c>
      <c r="E12" s="45">
        <v>1908221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6" t="s">
        <v>109</v>
      </c>
      <c r="B13" s="86" t="s">
        <v>110</v>
      </c>
      <c r="C13" s="45">
        <v>557429</v>
      </c>
      <c r="D13" s="45">
        <v>557429</v>
      </c>
      <c r="E13" s="45">
        <v>557429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6" t="s">
        <v>111</v>
      </c>
      <c r="B14" s="86" t="s">
        <v>112</v>
      </c>
      <c r="C14" s="45">
        <v>1350792</v>
      </c>
      <c r="D14" s="45">
        <v>1350792</v>
      </c>
      <c r="E14" s="45">
        <v>1350792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85" t="s">
        <v>113</v>
      </c>
      <c r="B15" s="85" t="s">
        <v>114</v>
      </c>
      <c r="C15" s="45">
        <v>8424</v>
      </c>
      <c r="D15" s="45">
        <v>8424</v>
      </c>
      <c r="E15" s="45">
        <v>8424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86" t="s">
        <v>115</v>
      </c>
      <c r="B16" s="86" t="s">
        <v>116</v>
      </c>
      <c r="C16" s="45">
        <v>8424</v>
      </c>
      <c r="D16" s="45">
        <v>8424</v>
      </c>
      <c r="E16" s="45">
        <v>8424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5" t="s">
        <v>117</v>
      </c>
      <c r="B17" s="85" t="s">
        <v>118</v>
      </c>
      <c r="C17" s="45">
        <v>59097.13</v>
      </c>
      <c r="D17" s="45">
        <v>59097.13</v>
      </c>
      <c r="E17" s="45">
        <v>59097.13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86" t="s">
        <v>119</v>
      </c>
      <c r="B18" s="86" t="s">
        <v>118</v>
      </c>
      <c r="C18" s="45">
        <v>59097.13</v>
      </c>
      <c r="D18" s="45">
        <v>59097.13</v>
      </c>
      <c r="E18" s="45">
        <v>59097.13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31" t="s">
        <v>120</v>
      </c>
      <c r="B19" s="31" t="s">
        <v>121</v>
      </c>
      <c r="C19" s="45">
        <v>1169226.75</v>
      </c>
      <c r="D19" s="45">
        <v>1169226.75</v>
      </c>
      <c r="E19" s="45">
        <v>1169226.75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85" t="s">
        <v>122</v>
      </c>
      <c r="B20" s="85" t="s">
        <v>123</v>
      </c>
      <c r="C20" s="45">
        <v>1169226.75</v>
      </c>
      <c r="D20" s="45">
        <v>1169226.75</v>
      </c>
      <c r="E20" s="45">
        <v>1169226.75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86" t="s">
        <v>124</v>
      </c>
      <c r="B21" s="86" t="s">
        <v>125</v>
      </c>
      <c r="C21" s="45">
        <v>729234.16</v>
      </c>
      <c r="D21" s="45">
        <v>729234.16</v>
      </c>
      <c r="E21" s="45">
        <v>729234.16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6" t="s">
        <v>126</v>
      </c>
      <c r="B22" s="86" t="s">
        <v>127</v>
      </c>
      <c r="C22" s="45">
        <v>389962.35</v>
      </c>
      <c r="D22" s="45">
        <v>389962.35</v>
      </c>
      <c r="E22" s="45">
        <v>389962.35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86" t="s">
        <v>128</v>
      </c>
      <c r="B23" s="86" t="s">
        <v>129</v>
      </c>
      <c r="C23" s="45">
        <v>50030.239999999998</v>
      </c>
      <c r="D23" s="45">
        <v>50030.239999999998</v>
      </c>
      <c r="E23" s="45">
        <v>50030.239999999998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1" customHeight="1">
      <c r="A24" s="31" t="s">
        <v>130</v>
      </c>
      <c r="B24" s="31" t="s">
        <v>131</v>
      </c>
      <c r="C24" s="45">
        <v>1206053.6399999999</v>
      </c>
      <c r="D24" s="45">
        <v>1206053.6399999999</v>
      </c>
      <c r="E24" s="45">
        <v>1206053.6399999999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>
      <c r="A25" s="85" t="s">
        <v>132</v>
      </c>
      <c r="B25" s="85" t="s">
        <v>133</v>
      </c>
      <c r="C25" s="45">
        <v>1206053.6399999999</v>
      </c>
      <c r="D25" s="45">
        <v>1206053.6399999999</v>
      </c>
      <c r="E25" s="45">
        <v>1206053.6399999999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1" customHeight="1">
      <c r="A26" s="86" t="s">
        <v>134</v>
      </c>
      <c r="B26" s="86" t="s">
        <v>135</v>
      </c>
      <c r="C26" s="45">
        <v>1206053.6399999999</v>
      </c>
      <c r="D26" s="45">
        <v>1206053.6399999999</v>
      </c>
      <c r="E26" s="45">
        <v>1206053.6399999999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21" customHeight="1">
      <c r="A27" s="113" t="s">
        <v>55</v>
      </c>
      <c r="B27" s="114"/>
      <c r="C27" s="45">
        <v>14416600.52</v>
      </c>
      <c r="D27" s="45">
        <v>14416600.52</v>
      </c>
      <c r="E27" s="45">
        <v>14416600.52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</row>
  </sheetData>
  <mergeCells count="12">
    <mergeCell ref="I4:I5"/>
    <mergeCell ref="G4:G5"/>
    <mergeCell ref="A27:B27"/>
    <mergeCell ref="A4:A5"/>
    <mergeCell ref="B4:B5"/>
    <mergeCell ref="C4:C5"/>
    <mergeCell ref="A1:O1"/>
    <mergeCell ref="A2:O2"/>
    <mergeCell ref="A3:B3"/>
    <mergeCell ref="D4:F4"/>
    <mergeCell ref="J4:O4"/>
    <mergeCell ref="H4:H5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4"/>
  <sheetViews>
    <sheetView showGridLines="0" showZeros="0" topLeftCell="A13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136</v>
      </c>
    </row>
    <row r="2" spans="1:4" ht="41.25" customHeight="1">
      <c r="A2" s="90" t="str">
        <f>"2025"&amp;"年部门财政拨款收支预算总表"</f>
        <v>2025年部门财政拨款收支预算总表</v>
      </c>
      <c r="B2" s="91"/>
      <c r="C2" s="91"/>
      <c r="D2" s="91"/>
    </row>
    <row r="3" spans="1:4" ht="17.25" customHeight="1">
      <c r="A3" s="92" t="str">
        <f>"单位名称："&amp;"嵩明县小街镇第二初级中学"</f>
        <v>单位名称：嵩明县小街镇第二初级中学</v>
      </c>
      <c r="B3" s="93"/>
      <c r="D3" s="25" t="s">
        <v>1</v>
      </c>
    </row>
    <row r="4" spans="1:4" ht="17.25" customHeight="1">
      <c r="A4" s="94" t="s">
        <v>2</v>
      </c>
      <c r="B4" s="95"/>
      <c r="C4" s="94" t="s">
        <v>3</v>
      </c>
      <c r="D4" s="95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137</v>
      </c>
      <c r="B6" s="45">
        <v>14416600.52</v>
      </c>
      <c r="C6" s="80" t="s">
        <v>138</v>
      </c>
      <c r="D6" s="58">
        <v>14416600.52</v>
      </c>
    </row>
    <row r="7" spans="1:4" ht="16.5" customHeight="1">
      <c r="A7" s="80" t="s">
        <v>139</v>
      </c>
      <c r="B7" s="45">
        <v>14416600.52</v>
      </c>
      <c r="C7" s="80" t="s">
        <v>140</v>
      </c>
      <c r="D7" s="58"/>
    </row>
    <row r="8" spans="1:4" ht="16.5" customHeight="1">
      <c r="A8" s="80" t="s">
        <v>141</v>
      </c>
      <c r="B8" s="45"/>
      <c r="C8" s="80" t="s">
        <v>142</v>
      </c>
      <c r="D8" s="58"/>
    </row>
    <row r="9" spans="1:4" ht="16.5" customHeight="1">
      <c r="A9" s="80" t="s">
        <v>143</v>
      </c>
      <c r="B9" s="45"/>
      <c r="C9" s="80" t="s">
        <v>144</v>
      </c>
      <c r="D9" s="58"/>
    </row>
    <row r="10" spans="1:4" ht="16.5" customHeight="1">
      <c r="A10" s="80" t="s">
        <v>145</v>
      </c>
      <c r="B10" s="45"/>
      <c r="C10" s="80" t="s">
        <v>146</v>
      </c>
      <c r="D10" s="58"/>
    </row>
    <row r="11" spans="1:4" ht="16.5" customHeight="1">
      <c r="A11" s="80" t="s">
        <v>139</v>
      </c>
      <c r="B11" s="45"/>
      <c r="C11" s="80" t="s">
        <v>147</v>
      </c>
      <c r="D11" s="58">
        <v>10065578</v>
      </c>
    </row>
    <row r="12" spans="1:4" ht="16.5" customHeight="1">
      <c r="A12" s="73" t="s">
        <v>141</v>
      </c>
      <c r="B12" s="45"/>
      <c r="C12" s="39" t="s">
        <v>148</v>
      </c>
      <c r="D12" s="58"/>
    </row>
    <row r="13" spans="1:4" ht="16.5" customHeight="1">
      <c r="A13" s="73" t="s">
        <v>143</v>
      </c>
      <c r="B13" s="45"/>
      <c r="C13" s="39" t="s">
        <v>149</v>
      </c>
      <c r="D13" s="58"/>
    </row>
    <row r="14" spans="1:4" ht="16.5" customHeight="1">
      <c r="A14" s="81"/>
      <c r="B14" s="45"/>
      <c r="C14" s="39" t="s">
        <v>150</v>
      </c>
      <c r="D14" s="58">
        <v>1975742.13</v>
      </c>
    </row>
    <row r="15" spans="1:4" ht="16.5" customHeight="1">
      <c r="A15" s="81"/>
      <c r="B15" s="45"/>
      <c r="C15" s="39" t="s">
        <v>151</v>
      </c>
      <c r="D15" s="58">
        <v>1169226.75</v>
      </c>
    </row>
    <row r="16" spans="1:4" ht="16.5" customHeight="1">
      <c r="A16" s="81"/>
      <c r="B16" s="45"/>
      <c r="C16" s="39" t="s">
        <v>152</v>
      </c>
      <c r="D16" s="58"/>
    </row>
    <row r="17" spans="1:4" ht="16.5" customHeight="1">
      <c r="A17" s="81"/>
      <c r="B17" s="45"/>
      <c r="C17" s="39" t="s">
        <v>153</v>
      </c>
      <c r="D17" s="58"/>
    </row>
    <row r="18" spans="1:4" ht="16.5" customHeight="1">
      <c r="A18" s="81"/>
      <c r="B18" s="45"/>
      <c r="C18" s="39" t="s">
        <v>154</v>
      </c>
      <c r="D18" s="58"/>
    </row>
    <row r="19" spans="1:4" ht="16.5" customHeight="1">
      <c r="A19" s="81"/>
      <c r="B19" s="45"/>
      <c r="C19" s="39" t="s">
        <v>155</v>
      </c>
      <c r="D19" s="58"/>
    </row>
    <row r="20" spans="1:4" ht="16.5" customHeight="1">
      <c r="A20" s="81"/>
      <c r="B20" s="45"/>
      <c r="C20" s="39" t="s">
        <v>156</v>
      </c>
      <c r="D20" s="58"/>
    </row>
    <row r="21" spans="1:4" ht="16.5" customHeight="1">
      <c r="A21" s="81"/>
      <c r="B21" s="45"/>
      <c r="C21" s="39" t="s">
        <v>157</v>
      </c>
      <c r="D21" s="58"/>
    </row>
    <row r="22" spans="1:4" ht="16.5" customHeight="1">
      <c r="A22" s="81"/>
      <c r="B22" s="45"/>
      <c r="C22" s="39" t="s">
        <v>158</v>
      </c>
      <c r="D22" s="58"/>
    </row>
    <row r="23" spans="1:4" ht="16.5" customHeight="1">
      <c r="A23" s="81"/>
      <c r="B23" s="45"/>
      <c r="C23" s="39" t="s">
        <v>159</v>
      </c>
      <c r="D23" s="58"/>
    </row>
    <row r="24" spans="1:4" ht="16.5" customHeight="1">
      <c r="A24" s="81"/>
      <c r="B24" s="45"/>
      <c r="C24" s="39" t="s">
        <v>160</v>
      </c>
      <c r="D24" s="58"/>
    </row>
    <row r="25" spans="1:4" ht="16.5" customHeight="1">
      <c r="A25" s="81"/>
      <c r="B25" s="45"/>
      <c r="C25" s="39" t="s">
        <v>161</v>
      </c>
      <c r="D25" s="58">
        <v>1206053.6399999999</v>
      </c>
    </row>
    <row r="26" spans="1:4" ht="16.5" customHeight="1">
      <c r="A26" s="81"/>
      <c r="B26" s="45"/>
      <c r="C26" s="39" t="s">
        <v>162</v>
      </c>
      <c r="D26" s="58"/>
    </row>
    <row r="27" spans="1:4" ht="16.5" customHeight="1">
      <c r="A27" s="81"/>
      <c r="B27" s="45"/>
      <c r="C27" s="39" t="s">
        <v>163</v>
      </c>
      <c r="D27" s="58"/>
    </row>
    <row r="28" spans="1:4" ht="16.5" customHeight="1">
      <c r="A28" s="81"/>
      <c r="B28" s="45"/>
      <c r="C28" s="39" t="s">
        <v>164</v>
      </c>
      <c r="D28" s="58"/>
    </row>
    <row r="29" spans="1:4" ht="16.5" customHeight="1">
      <c r="A29" s="81"/>
      <c r="B29" s="45"/>
      <c r="C29" s="39" t="s">
        <v>165</v>
      </c>
      <c r="D29" s="58"/>
    </row>
    <row r="30" spans="1:4" ht="16.5" customHeight="1">
      <c r="A30" s="81"/>
      <c r="B30" s="45"/>
      <c r="C30" s="39" t="s">
        <v>166</v>
      </c>
      <c r="D30" s="58"/>
    </row>
    <row r="31" spans="1:4" ht="16.5" customHeight="1">
      <c r="A31" s="81"/>
      <c r="B31" s="45"/>
      <c r="C31" s="73" t="s">
        <v>167</v>
      </c>
      <c r="D31" s="58"/>
    </row>
    <row r="32" spans="1:4" ht="16.5" customHeight="1">
      <c r="A32" s="81"/>
      <c r="B32" s="45"/>
      <c r="C32" s="73" t="s">
        <v>168</v>
      </c>
      <c r="D32" s="58"/>
    </row>
    <row r="33" spans="1:4" ht="16.5" customHeight="1">
      <c r="A33" s="81"/>
      <c r="B33" s="45"/>
      <c r="C33" s="15" t="s">
        <v>169</v>
      </c>
      <c r="D33" s="58"/>
    </row>
    <row r="34" spans="1:4" ht="15" customHeight="1">
      <c r="A34" s="82" t="s">
        <v>50</v>
      </c>
      <c r="B34" s="83">
        <v>14416600.52</v>
      </c>
      <c r="C34" s="82" t="s">
        <v>51</v>
      </c>
      <c r="D34" s="83">
        <v>14416600.52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7"/>
  <sheetViews>
    <sheetView showZeros="0" topLeftCell="A13" workbookViewId="0"/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69"/>
      <c r="F1" s="41"/>
      <c r="G1" s="70" t="s">
        <v>170</v>
      </c>
    </row>
    <row r="2" spans="1:7" ht="41.25" customHeight="1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spans="1:7" ht="18" customHeight="1">
      <c r="A3" s="3" t="str">
        <f>"单位名称："&amp;"嵩明县小街镇第二初级中学"</f>
        <v>单位名称：嵩明县小街镇第二初级中学</v>
      </c>
      <c r="F3" s="65"/>
      <c r="G3" s="70" t="s">
        <v>1</v>
      </c>
    </row>
    <row r="4" spans="1:7" ht="20.25" customHeight="1">
      <c r="A4" s="127" t="s">
        <v>171</v>
      </c>
      <c r="B4" s="128"/>
      <c r="C4" s="134" t="s">
        <v>55</v>
      </c>
      <c r="D4" s="129" t="s">
        <v>75</v>
      </c>
      <c r="E4" s="130"/>
      <c r="F4" s="131"/>
      <c r="G4" s="136" t="s">
        <v>76</v>
      </c>
    </row>
    <row r="5" spans="1:7" ht="20.25" customHeight="1">
      <c r="A5" s="76" t="s">
        <v>72</v>
      </c>
      <c r="B5" s="76" t="s">
        <v>73</v>
      </c>
      <c r="C5" s="135"/>
      <c r="D5" s="67" t="s">
        <v>57</v>
      </c>
      <c r="E5" s="67" t="s">
        <v>172</v>
      </c>
      <c r="F5" s="67" t="s">
        <v>173</v>
      </c>
      <c r="G5" s="137"/>
    </row>
    <row r="6" spans="1:7" ht="15" customHeight="1">
      <c r="A6" s="34" t="s">
        <v>82</v>
      </c>
      <c r="B6" s="34" t="s">
        <v>83</v>
      </c>
      <c r="C6" s="34" t="s">
        <v>84</v>
      </c>
      <c r="D6" s="34" t="s">
        <v>85</v>
      </c>
      <c r="E6" s="34" t="s">
        <v>86</v>
      </c>
      <c r="F6" s="34" t="s">
        <v>87</v>
      </c>
      <c r="G6" s="34" t="s">
        <v>88</v>
      </c>
    </row>
    <row r="7" spans="1:7" ht="18" customHeight="1">
      <c r="A7" s="15" t="s">
        <v>97</v>
      </c>
      <c r="B7" s="15" t="s">
        <v>98</v>
      </c>
      <c r="C7" s="45">
        <v>10065578</v>
      </c>
      <c r="D7" s="45">
        <v>10065578</v>
      </c>
      <c r="E7" s="45">
        <v>9653952</v>
      </c>
      <c r="F7" s="45">
        <v>411626</v>
      </c>
      <c r="G7" s="45"/>
    </row>
    <row r="8" spans="1:7" ht="18" customHeight="1">
      <c r="A8" s="77" t="s">
        <v>99</v>
      </c>
      <c r="B8" s="77" t="s">
        <v>100</v>
      </c>
      <c r="C8" s="45">
        <v>10065578</v>
      </c>
      <c r="D8" s="45">
        <v>10065578</v>
      </c>
      <c r="E8" s="45">
        <v>9653952</v>
      </c>
      <c r="F8" s="45">
        <v>411626</v>
      </c>
      <c r="G8" s="45"/>
    </row>
    <row r="9" spans="1:7" ht="18" customHeight="1">
      <c r="A9" s="78" t="s">
        <v>101</v>
      </c>
      <c r="B9" s="78" t="s">
        <v>102</v>
      </c>
      <c r="C9" s="45">
        <v>1645615</v>
      </c>
      <c r="D9" s="45">
        <v>1645615</v>
      </c>
      <c r="E9" s="45">
        <v>1573735</v>
      </c>
      <c r="F9" s="45">
        <v>71880</v>
      </c>
      <c r="G9" s="45"/>
    </row>
    <row r="10" spans="1:7" ht="18" customHeight="1">
      <c r="A10" s="78" t="s">
        <v>103</v>
      </c>
      <c r="B10" s="78" t="s">
        <v>104</v>
      </c>
      <c r="C10" s="45">
        <v>8419963</v>
      </c>
      <c r="D10" s="45">
        <v>8419963</v>
      </c>
      <c r="E10" s="45">
        <v>8080217</v>
      </c>
      <c r="F10" s="45">
        <v>339746</v>
      </c>
      <c r="G10" s="45"/>
    </row>
    <row r="11" spans="1:7" ht="18" customHeight="1">
      <c r="A11" s="15" t="s">
        <v>105</v>
      </c>
      <c r="B11" s="15" t="s">
        <v>106</v>
      </c>
      <c r="C11" s="45">
        <v>1975742.13</v>
      </c>
      <c r="D11" s="45">
        <v>1975742.13</v>
      </c>
      <c r="E11" s="45">
        <v>1952742.13</v>
      </c>
      <c r="F11" s="45">
        <v>23000</v>
      </c>
      <c r="G11" s="45"/>
    </row>
    <row r="12" spans="1:7" ht="18" customHeight="1">
      <c r="A12" s="77" t="s">
        <v>107</v>
      </c>
      <c r="B12" s="77" t="s">
        <v>108</v>
      </c>
      <c r="C12" s="45">
        <v>1908221</v>
      </c>
      <c r="D12" s="45">
        <v>1908221</v>
      </c>
      <c r="E12" s="45">
        <v>1885221</v>
      </c>
      <c r="F12" s="45">
        <v>23000</v>
      </c>
      <c r="G12" s="45"/>
    </row>
    <row r="13" spans="1:7" ht="18" customHeight="1">
      <c r="A13" s="78" t="s">
        <v>109</v>
      </c>
      <c r="B13" s="78" t="s">
        <v>110</v>
      </c>
      <c r="C13" s="45">
        <v>557429</v>
      </c>
      <c r="D13" s="45">
        <v>557429</v>
      </c>
      <c r="E13" s="45">
        <v>534429</v>
      </c>
      <c r="F13" s="45">
        <v>23000</v>
      </c>
      <c r="G13" s="45"/>
    </row>
    <row r="14" spans="1:7" ht="18" customHeight="1">
      <c r="A14" s="78" t="s">
        <v>111</v>
      </c>
      <c r="B14" s="78" t="s">
        <v>112</v>
      </c>
      <c r="C14" s="45">
        <v>1350792</v>
      </c>
      <c r="D14" s="45">
        <v>1350792</v>
      </c>
      <c r="E14" s="45">
        <v>1350792</v>
      </c>
      <c r="F14" s="45"/>
      <c r="G14" s="45"/>
    </row>
    <row r="15" spans="1:7" ht="18" customHeight="1">
      <c r="A15" s="77" t="s">
        <v>113</v>
      </c>
      <c r="B15" s="77" t="s">
        <v>114</v>
      </c>
      <c r="C15" s="45">
        <v>8424</v>
      </c>
      <c r="D15" s="45">
        <v>8424</v>
      </c>
      <c r="E15" s="45">
        <v>8424</v>
      </c>
      <c r="F15" s="45"/>
      <c r="G15" s="45"/>
    </row>
    <row r="16" spans="1:7" ht="18" customHeight="1">
      <c r="A16" s="78" t="s">
        <v>115</v>
      </c>
      <c r="B16" s="78" t="s">
        <v>116</v>
      </c>
      <c r="C16" s="45">
        <v>8424</v>
      </c>
      <c r="D16" s="45">
        <v>8424</v>
      </c>
      <c r="E16" s="45">
        <v>8424</v>
      </c>
      <c r="F16" s="45"/>
      <c r="G16" s="45"/>
    </row>
    <row r="17" spans="1:7" ht="18" customHeight="1">
      <c r="A17" s="77" t="s">
        <v>117</v>
      </c>
      <c r="B17" s="77" t="s">
        <v>118</v>
      </c>
      <c r="C17" s="45">
        <v>59097.13</v>
      </c>
      <c r="D17" s="45">
        <v>59097.13</v>
      </c>
      <c r="E17" s="45">
        <v>59097.13</v>
      </c>
      <c r="F17" s="45"/>
      <c r="G17" s="45"/>
    </row>
    <row r="18" spans="1:7" ht="18" customHeight="1">
      <c r="A18" s="78" t="s">
        <v>119</v>
      </c>
      <c r="B18" s="78" t="s">
        <v>118</v>
      </c>
      <c r="C18" s="45">
        <v>59097.13</v>
      </c>
      <c r="D18" s="45">
        <v>59097.13</v>
      </c>
      <c r="E18" s="45">
        <v>59097.13</v>
      </c>
      <c r="F18" s="45"/>
      <c r="G18" s="45"/>
    </row>
    <row r="19" spans="1:7" ht="18" customHeight="1">
      <c r="A19" s="15" t="s">
        <v>120</v>
      </c>
      <c r="B19" s="15" t="s">
        <v>121</v>
      </c>
      <c r="C19" s="45">
        <v>1169226.75</v>
      </c>
      <c r="D19" s="45">
        <v>1169226.75</v>
      </c>
      <c r="E19" s="45">
        <v>1169226.75</v>
      </c>
      <c r="F19" s="45"/>
      <c r="G19" s="45"/>
    </row>
    <row r="20" spans="1:7" ht="18" customHeight="1">
      <c r="A20" s="77" t="s">
        <v>122</v>
      </c>
      <c r="B20" s="77" t="s">
        <v>123</v>
      </c>
      <c r="C20" s="45">
        <v>1169226.75</v>
      </c>
      <c r="D20" s="45">
        <v>1169226.75</v>
      </c>
      <c r="E20" s="45">
        <v>1169226.75</v>
      </c>
      <c r="F20" s="45"/>
      <c r="G20" s="45"/>
    </row>
    <row r="21" spans="1:7" ht="18" customHeight="1">
      <c r="A21" s="78" t="s">
        <v>124</v>
      </c>
      <c r="B21" s="78" t="s">
        <v>125</v>
      </c>
      <c r="C21" s="45">
        <v>729234.16</v>
      </c>
      <c r="D21" s="45">
        <v>729234.16</v>
      </c>
      <c r="E21" s="45">
        <v>729234.16</v>
      </c>
      <c r="F21" s="45"/>
      <c r="G21" s="45"/>
    </row>
    <row r="22" spans="1:7" ht="18" customHeight="1">
      <c r="A22" s="78" t="s">
        <v>126</v>
      </c>
      <c r="B22" s="78" t="s">
        <v>127</v>
      </c>
      <c r="C22" s="45">
        <v>389962.35</v>
      </c>
      <c r="D22" s="45">
        <v>389962.35</v>
      </c>
      <c r="E22" s="45">
        <v>389962.35</v>
      </c>
      <c r="F22" s="45"/>
      <c r="G22" s="45"/>
    </row>
    <row r="23" spans="1:7" ht="18" customHeight="1">
      <c r="A23" s="78" t="s">
        <v>128</v>
      </c>
      <c r="B23" s="78" t="s">
        <v>129</v>
      </c>
      <c r="C23" s="45">
        <v>50030.239999999998</v>
      </c>
      <c r="D23" s="45">
        <v>50030.239999999998</v>
      </c>
      <c r="E23" s="45">
        <v>50030.239999999998</v>
      </c>
      <c r="F23" s="45"/>
      <c r="G23" s="45"/>
    </row>
    <row r="24" spans="1:7" ht="18" customHeight="1">
      <c r="A24" s="15" t="s">
        <v>130</v>
      </c>
      <c r="B24" s="15" t="s">
        <v>131</v>
      </c>
      <c r="C24" s="45">
        <v>1206053.6399999999</v>
      </c>
      <c r="D24" s="45">
        <v>1206053.6399999999</v>
      </c>
      <c r="E24" s="45">
        <v>1206053.6399999999</v>
      </c>
      <c r="F24" s="45"/>
      <c r="G24" s="45"/>
    </row>
    <row r="25" spans="1:7" ht="18" customHeight="1">
      <c r="A25" s="77" t="s">
        <v>132</v>
      </c>
      <c r="B25" s="77" t="s">
        <v>133</v>
      </c>
      <c r="C25" s="45">
        <v>1206053.6399999999</v>
      </c>
      <c r="D25" s="45">
        <v>1206053.6399999999</v>
      </c>
      <c r="E25" s="45">
        <v>1206053.6399999999</v>
      </c>
      <c r="F25" s="45"/>
      <c r="G25" s="45"/>
    </row>
    <row r="26" spans="1:7" ht="18" customHeight="1">
      <c r="A26" s="78" t="s">
        <v>134</v>
      </c>
      <c r="B26" s="78" t="s">
        <v>135</v>
      </c>
      <c r="C26" s="45">
        <v>1206053.6399999999</v>
      </c>
      <c r="D26" s="45">
        <v>1206053.6399999999</v>
      </c>
      <c r="E26" s="45">
        <v>1206053.6399999999</v>
      </c>
      <c r="F26" s="45"/>
      <c r="G26" s="45"/>
    </row>
    <row r="27" spans="1:7" ht="18" customHeight="1">
      <c r="A27" s="132" t="s">
        <v>174</v>
      </c>
      <c r="B27" s="133" t="s">
        <v>174</v>
      </c>
      <c r="C27" s="45">
        <v>14416600.52</v>
      </c>
      <c r="D27" s="45">
        <v>14416600.52</v>
      </c>
      <c r="E27" s="45">
        <v>13981974.52</v>
      </c>
      <c r="F27" s="45">
        <v>434626</v>
      </c>
      <c r="G27" s="45"/>
    </row>
  </sheetData>
  <mergeCells count="6">
    <mergeCell ref="A2:G2"/>
    <mergeCell ref="A4:B4"/>
    <mergeCell ref="D4:F4"/>
    <mergeCell ref="A27:B27"/>
    <mergeCell ref="C4:C5"/>
    <mergeCell ref="G4:G5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workbookViewId="0">
      <selection activeCell="A9" sqref="A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5" t="s">
        <v>175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"单位名称："&amp;"嵩明县小街镇第二初级中学"</f>
        <v>单位名称：嵩明县小街镇第二初级中学</v>
      </c>
      <c r="B3" s="142"/>
      <c r="D3" s="24"/>
      <c r="E3" s="23"/>
      <c r="F3" s="36" t="s">
        <v>1</v>
      </c>
    </row>
    <row r="4" spans="1:6" ht="27" customHeight="1">
      <c r="A4" s="143" t="s">
        <v>176</v>
      </c>
      <c r="B4" s="143" t="s">
        <v>177</v>
      </c>
      <c r="C4" s="106" t="s">
        <v>178</v>
      </c>
      <c r="D4" s="143"/>
      <c r="E4" s="144"/>
      <c r="F4" s="143" t="s">
        <v>179</v>
      </c>
    </row>
    <row r="5" spans="1:6" ht="28.5" customHeight="1">
      <c r="A5" s="145"/>
      <c r="B5" s="146"/>
      <c r="C5" s="26" t="s">
        <v>57</v>
      </c>
      <c r="D5" s="26" t="s">
        <v>180</v>
      </c>
      <c r="E5" s="26" t="s">
        <v>181</v>
      </c>
      <c r="F5" s="147"/>
    </row>
    <row r="6" spans="1:6" ht="17.25" customHeight="1">
      <c r="A6" s="30" t="s">
        <v>82</v>
      </c>
      <c r="B6" s="30" t="s">
        <v>83</v>
      </c>
      <c r="C6" s="30" t="s">
        <v>84</v>
      </c>
      <c r="D6" s="30" t="s">
        <v>85</v>
      </c>
      <c r="E6" s="30" t="s">
        <v>86</v>
      </c>
      <c r="F6" s="30" t="s">
        <v>87</v>
      </c>
    </row>
    <row r="7" spans="1:6" ht="17.25" customHeight="1">
      <c r="A7" s="45"/>
      <c r="B7" s="45"/>
      <c r="C7" s="45"/>
      <c r="D7" s="45"/>
      <c r="E7" s="45"/>
      <c r="F7" s="45"/>
    </row>
    <row r="8" spans="1:6" ht="14.25" customHeight="1">
      <c r="A8" t="s">
        <v>307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50"/>
  <sheetViews>
    <sheetView showZeros="0" tabSelected="1" topLeftCell="B19" workbookViewId="0">
      <selection activeCell="I16" sqref="I16"/>
    </sheetView>
  </sheetViews>
  <sheetFormatPr defaultColWidth="9.125" defaultRowHeight="14.25" customHeight="1"/>
  <cols>
    <col min="1" max="2" width="32.875" customWidth="1"/>
    <col min="3" max="3" width="20.75" customWidth="1"/>
    <col min="4" max="4" width="24" customWidth="1"/>
    <col min="5" max="5" width="10.125" customWidth="1"/>
    <col min="6" max="6" width="33.5" customWidth="1"/>
    <col min="7" max="7" width="10.25" customWidth="1"/>
    <col min="8" max="8" width="28.875" customWidth="1"/>
    <col min="9" max="24" width="18.75" customWidth="1"/>
  </cols>
  <sheetData>
    <row r="1" spans="1:24" ht="13.5" customHeight="1">
      <c r="B1" s="69"/>
      <c r="C1" s="71"/>
      <c r="E1" s="72"/>
      <c r="F1" s="72"/>
      <c r="G1" s="72"/>
      <c r="H1" s="72"/>
      <c r="I1" s="47"/>
      <c r="J1" s="47"/>
      <c r="K1" s="47"/>
      <c r="L1" s="47"/>
      <c r="M1" s="47"/>
      <c r="N1" s="47"/>
      <c r="R1" s="47"/>
      <c r="V1" s="71"/>
      <c r="X1" s="2" t="s">
        <v>183</v>
      </c>
    </row>
    <row r="2" spans="1:24" ht="45.75" customHeight="1">
      <c r="A2" s="153" t="str">
        <f>"2025"&amp;"年部门基本支出预算表"</f>
        <v>2025年部门基本支出预算表</v>
      </c>
      <c r="B2" s="15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  <c r="P2" s="154"/>
      <c r="Q2" s="154"/>
      <c r="R2" s="153"/>
      <c r="S2" s="153"/>
      <c r="T2" s="153"/>
      <c r="U2" s="153"/>
      <c r="V2" s="153"/>
      <c r="W2" s="153"/>
      <c r="X2" s="153"/>
    </row>
    <row r="3" spans="1:24" ht="18.75" customHeight="1">
      <c r="A3" s="155" t="str">
        <f>"单位名称："&amp;"嵩明县小街镇第二初级中学"</f>
        <v>单位名称：嵩明县小街镇第二初级中学</v>
      </c>
      <c r="B3" s="156"/>
      <c r="C3" s="157"/>
      <c r="D3" s="157"/>
      <c r="E3" s="157"/>
      <c r="F3" s="157"/>
      <c r="G3" s="157"/>
      <c r="H3" s="157"/>
      <c r="I3" s="48"/>
      <c r="J3" s="48"/>
      <c r="K3" s="48"/>
      <c r="L3" s="48"/>
      <c r="M3" s="48"/>
      <c r="N3" s="48"/>
      <c r="O3" s="4"/>
      <c r="P3" s="4"/>
      <c r="Q3" s="4"/>
      <c r="R3" s="48"/>
      <c r="V3" s="71"/>
      <c r="X3" s="2" t="s">
        <v>1</v>
      </c>
    </row>
    <row r="4" spans="1:24" ht="18" customHeight="1">
      <c r="A4" s="148" t="s">
        <v>184</v>
      </c>
      <c r="B4" s="148" t="s">
        <v>185</v>
      </c>
      <c r="C4" s="148" t="s">
        <v>186</v>
      </c>
      <c r="D4" s="148" t="s">
        <v>187</v>
      </c>
      <c r="E4" s="148" t="s">
        <v>188</v>
      </c>
      <c r="F4" s="148" t="s">
        <v>189</v>
      </c>
      <c r="G4" s="148" t="s">
        <v>190</v>
      </c>
      <c r="H4" s="148" t="s">
        <v>191</v>
      </c>
      <c r="I4" s="129" t="s">
        <v>192</v>
      </c>
      <c r="J4" s="158" t="s">
        <v>192</v>
      </c>
      <c r="K4" s="158"/>
      <c r="L4" s="158"/>
      <c r="M4" s="158"/>
      <c r="N4" s="158"/>
      <c r="O4" s="130"/>
      <c r="P4" s="130"/>
      <c r="Q4" s="130"/>
      <c r="R4" s="159" t="s">
        <v>61</v>
      </c>
      <c r="S4" s="158" t="s">
        <v>62</v>
      </c>
      <c r="T4" s="158"/>
      <c r="U4" s="158"/>
      <c r="V4" s="158"/>
      <c r="W4" s="158"/>
      <c r="X4" s="160"/>
    </row>
    <row r="5" spans="1:24" ht="18" customHeight="1">
      <c r="A5" s="168"/>
      <c r="B5" s="150"/>
      <c r="C5" s="169"/>
      <c r="D5" s="168"/>
      <c r="E5" s="168"/>
      <c r="F5" s="168"/>
      <c r="G5" s="168"/>
      <c r="H5" s="168"/>
      <c r="I5" s="134" t="s">
        <v>193</v>
      </c>
      <c r="J5" s="129" t="s">
        <v>58</v>
      </c>
      <c r="K5" s="158"/>
      <c r="L5" s="158"/>
      <c r="M5" s="158"/>
      <c r="N5" s="160"/>
      <c r="O5" s="161" t="s">
        <v>194</v>
      </c>
      <c r="P5" s="130"/>
      <c r="Q5" s="131"/>
      <c r="R5" s="148" t="s">
        <v>61</v>
      </c>
      <c r="S5" s="129" t="s">
        <v>62</v>
      </c>
      <c r="T5" s="159" t="s">
        <v>64</v>
      </c>
      <c r="U5" s="158" t="s">
        <v>62</v>
      </c>
      <c r="V5" s="159" t="s">
        <v>66</v>
      </c>
      <c r="W5" s="159" t="s">
        <v>67</v>
      </c>
      <c r="X5" s="162" t="s">
        <v>68</v>
      </c>
    </row>
    <row r="6" spans="1:24" ht="19.5" customHeight="1">
      <c r="A6" s="150"/>
      <c r="B6" s="150"/>
      <c r="C6" s="150"/>
      <c r="D6" s="150"/>
      <c r="E6" s="150"/>
      <c r="F6" s="150"/>
      <c r="G6" s="150"/>
      <c r="H6" s="150"/>
      <c r="I6" s="150"/>
      <c r="J6" s="151" t="s">
        <v>195</v>
      </c>
      <c r="K6" s="148" t="s">
        <v>196</v>
      </c>
      <c r="L6" s="148" t="s">
        <v>197</v>
      </c>
      <c r="M6" s="148" t="s">
        <v>198</v>
      </c>
      <c r="N6" s="148" t="s">
        <v>199</v>
      </c>
      <c r="O6" s="148" t="s">
        <v>58</v>
      </c>
      <c r="P6" s="148" t="s">
        <v>59</v>
      </c>
      <c r="Q6" s="148" t="s">
        <v>60</v>
      </c>
      <c r="R6" s="150"/>
      <c r="S6" s="148" t="s">
        <v>57</v>
      </c>
      <c r="T6" s="148" t="s">
        <v>64</v>
      </c>
      <c r="U6" s="148" t="s">
        <v>200</v>
      </c>
      <c r="V6" s="148" t="s">
        <v>66</v>
      </c>
      <c r="W6" s="148" t="s">
        <v>67</v>
      </c>
      <c r="X6" s="148" t="s">
        <v>68</v>
      </c>
    </row>
    <row r="7" spans="1:24" ht="37.5" customHeight="1">
      <c r="A7" s="163"/>
      <c r="B7" s="135"/>
      <c r="C7" s="163"/>
      <c r="D7" s="163"/>
      <c r="E7" s="163"/>
      <c r="F7" s="163"/>
      <c r="G7" s="163"/>
      <c r="H7" s="163"/>
      <c r="I7" s="163"/>
      <c r="J7" s="152" t="s">
        <v>57</v>
      </c>
      <c r="K7" s="149" t="s">
        <v>201</v>
      </c>
      <c r="L7" s="149" t="s">
        <v>197</v>
      </c>
      <c r="M7" s="149" t="s">
        <v>198</v>
      </c>
      <c r="N7" s="149" t="s">
        <v>199</v>
      </c>
      <c r="O7" s="149" t="s">
        <v>197</v>
      </c>
      <c r="P7" s="149" t="s">
        <v>198</v>
      </c>
      <c r="Q7" s="149" t="s">
        <v>199</v>
      </c>
      <c r="R7" s="149" t="s">
        <v>61</v>
      </c>
      <c r="S7" s="149" t="s">
        <v>57</v>
      </c>
      <c r="T7" s="149" t="s">
        <v>64</v>
      </c>
      <c r="U7" s="149" t="s">
        <v>200</v>
      </c>
      <c r="V7" s="149" t="s">
        <v>66</v>
      </c>
      <c r="W7" s="149" t="s">
        <v>67</v>
      </c>
      <c r="X7" s="149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3" t="s">
        <v>202</v>
      </c>
      <c r="B9" s="73" t="s">
        <v>70</v>
      </c>
      <c r="C9" s="73" t="s">
        <v>203</v>
      </c>
      <c r="D9" s="73" t="s">
        <v>204</v>
      </c>
      <c r="E9" s="73" t="s">
        <v>101</v>
      </c>
      <c r="F9" s="73" t="s">
        <v>102</v>
      </c>
      <c r="G9" s="73" t="s">
        <v>205</v>
      </c>
      <c r="H9" s="73" t="s">
        <v>206</v>
      </c>
      <c r="I9" s="45">
        <v>615492</v>
      </c>
      <c r="J9" s="45">
        <v>615492</v>
      </c>
      <c r="K9" s="45"/>
      <c r="L9" s="45"/>
      <c r="M9" s="58">
        <v>615492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3" t="s">
        <v>202</v>
      </c>
      <c r="B10" s="73" t="s">
        <v>70</v>
      </c>
      <c r="C10" s="73" t="s">
        <v>203</v>
      </c>
      <c r="D10" s="73" t="s">
        <v>204</v>
      </c>
      <c r="E10" s="73" t="s">
        <v>103</v>
      </c>
      <c r="F10" s="73" t="s">
        <v>104</v>
      </c>
      <c r="G10" s="73" t="s">
        <v>205</v>
      </c>
      <c r="H10" s="73" t="s">
        <v>206</v>
      </c>
      <c r="I10" s="45">
        <v>3137760</v>
      </c>
      <c r="J10" s="45">
        <v>3137760</v>
      </c>
      <c r="K10" s="74"/>
      <c r="L10" s="74"/>
      <c r="M10" s="58">
        <v>3137760</v>
      </c>
      <c r="N10" s="74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3" t="s">
        <v>202</v>
      </c>
      <c r="B11" s="73" t="s">
        <v>70</v>
      </c>
      <c r="C11" s="73" t="s">
        <v>203</v>
      </c>
      <c r="D11" s="73" t="s">
        <v>204</v>
      </c>
      <c r="E11" s="73" t="s">
        <v>101</v>
      </c>
      <c r="F11" s="73" t="s">
        <v>102</v>
      </c>
      <c r="G11" s="73" t="s">
        <v>207</v>
      </c>
      <c r="H11" s="73" t="s">
        <v>208</v>
      </c>
      <c r="I11" s="45">
        <v>107076</v>
      </c>
      <c r="J11" s="45">
        <v>107076</v>
      </c>
      <c r="K11" s="74"/>
      <c r="L11" s="74"/>
      <c r="M11" s="58">
        <v>107076</v>
      </c>
      <c r="N11" s="74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3" t="s">
        <v>202</v>
      </c>
      <c r="B12" s="73" t="s">
        <v>70</v>
      </c>
      <c r="C12" s="73" t="s">
        <v>203</v>
      </c>
      <c r="D12" s="73" t="s">
        <v>204</v>
      </c>
      <c r="E12" s="73" t="s">
        <v>101</v>
      </c>
      <c r="F12" s="73" t="s">
        <v>102</v>
      </c>
      <c r="G12" s="73" t="s">
        <v>207</v>
      </c>
      <c r="H12" s="73" t="s">
        <v>208</v>
      </c>
      <c r="I12" s="45">
        <v>3600</v>
      </c>
      <c r="J12" s="45">
        <v>3600</v>
      </c>
      <c r="K12" s="74"/>
      <c r="L12" s="74"/>
      <c r="M12" s="58">
        <v>3600</v>
      </c>
      <c r="N12" s="74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3" t="s">
        <v>202</v>
      </c>
      <c r="B13" s="73" t="s">
        <v>70</v>
      </c>
      <c r="C13" s="73" t="s">
        <v>203</v>
      </c>
      <c r="D13" s="73" t="s">
        <v>204</v>
      </c>
      <c r="E13" s="73" t="s">
        <v>101</v>
      </c>
      <c r="F13" s="73" t="s">
        <v>102</v>
      </c>
      <c r="G13" s="73" t="s">
        <v>207</v>
      </c>
      <c r="H13" s="73" t="s">
        <v>208</v>
      </c>
      <c r="I13" s="45">
        <v>44800</v>
      </c>
      <c r="J13" s="45">
        <v>44800</v>
      </c>
      <c r="K13" s="74"/>
      <c r="L13" s="74"/>
      <c r="M13" s="58">
        <v>44800</v>
      </c>
      <c r="N13" s="74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3" t="s">
        <v>202</v>
      </c>
      <c r="B14" s="73" t="s">
        <v>70</v>
      </c>
      <c r="C14" s="73" t="s">
        <v>203</v>
      </c>
      <c r="D14" s="73" t="s">
        <v>204</v>
      </c>
      <c r="E14" s="73" t="s">
        <v>103</v>
      </c>
      <c r="F14" s="73" t="s">
        <v>104</v>
      </c>
      <c r="G14" s="73" t="s">
        <v>207</v>
      </c>
      <c r="H14" s="73" t="s">
        <v>208</v>
      </c>
      <c r="I14" s="45">
        <v>226400</v>
      </c>
      <c r="J14" s="45">
        <v>226400</v>
      </c>
      <c r="K14" s="74"/>
      <c r="L14" s="74"/>
      <c r="M14" s="58">
        <v>226400</v>
      </c>
      <c r="N14" s="74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3" t="s">
        <v>202</v>
      </c>
      <c r="B15" s="73" t="s">
        <v>70</v>
      </c>
      <c r="C15" s="73" t="s">
        <v>203</v>
      </c>
      <c r="D15" s="73" t="s">
        <v>204</v>
      </c>
      <c r="E15" s="73" t="s">
        <v>103</v>
      </c>
      <c r="F15" s="73" t="s">
        <v>104</v>
      </c>
      <c r="G15" s="73" t="s">
        <v>207</v>
      </c>
      <c r="H15" s="73" t="s">
        <v>208</v>
      </c>
      <c r="I15" s="45">
        <v>12800</v>
      </c>
      <c r="J15" s="45">
        <v>12800</v>
      </c>
      <c r="K15" s="74"/>
      <c r="L15" s="74"/>
      <c r="M15" s="58">
        <v>12800</v>
      </c>
      <c r="N15" s="74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3" t="s">
        <v>202</v>
      </c>
      <c r="B16" s="73" t="s">
        <v>70</v>
      </c>
      <c r="C16" s="73" t="s">
        <v>203</v>
      </c>
      <c r="D16" s="73" t="s">
        <v>204</v>
      </c>
      <c r="E16" s="73" t="s">
        <v>103</v>
      </c>
      <c r="F16" s="73" t="s">
        <v>104</v>
      </c>
      <c r="G16" s="73" t="s">
        <v>207</v>
      </c>
      <c r="H16" s="73" t="s">
        <v>208</v>
      </c>
      <c r="I16" s="45">
        <v>540528</v>
      </c>
      <c r="J16" s="45">
        <v>540528</v>
      </c>
      <c r="K16" s="74"/>
      <c r="L16" s="74"/>
      <c r="M16" s="58">
        <v>540528</v>
      </c>
      <c r="N16" s="74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3" t="s">
        <v>202</v>
      </c>
      <c r="B17" s="73" t="s">
        <v>70</v>
      </c>
      <c r="C17" s="73" t="s">
        <v>203</v>
      </c>
      <c r="D17" s="73" t="s">
        <v>204</v>
      </c>
      <c r="E17" s="73" t="s">
        <v>101</v>
      </c>
      <c r="F17" s="73" t="s">
        <v>102</v>
      </c>
      <c r="G17" s="73" t="s">
        <v>209</v>
      </c>
      <c r="H17" s="73" t="s">
        <v>210</v>
      </c>
      <c r="I17" s="45">
        <v>51291</v>
      </c>
      <c r="J17" s="45">
        <v>51291</v>
      </c>
      <c r="K17" s="74"/>
      <c r="L17" s="74"/>
      <c r="M17" s="58">
        <v>51291</v>
      </c>
      <c r="N17" s="74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3" t="s">
        <v>202</v>
      </c>
      <c r="B18" s="73" t="s">
        <v>70</v>
      </c>
      <c r="C18" s="73" t="s">
        <v>203</v>
      </c>
      <c r="D18" s="73" t="s">
        <v>204</v>
      </c>
      <c r="E18" s="73" t="s">
        <v>103</v>
      </c>
      <c r="F18" s="73" t="s">
        <v>104</v>
      </c>
      <c r="G18" s="73" t="s">
        <v>209</v>
      </c>
      <c r="H18" s="73" t="s">
        <v>210</v>
      </c>
      <c r="I18" s="45">
        <v>261480</v>
      </c>
      <c r="J18" s="45">
        <v>261480</v>
      </c>
      <c r="K18" s="74"/>
      <c r="L18" s="74"/>
      <c r="M18" s="58">
        <v>261480</v>
      </c>
      <c r="N18" s="74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3" t="s">
        <v>202</v>
      </c>
      <c r="B19" s="73" t="s">
        <v>70</v>
      </c>
      <c r="C19" s="73" t="s">
        <v>203</v>
      </c>
      <c r="D19" s="73" t="s">
        <v>204</v>
      </c>
      <c r="E19" s="73" t="s">
        <v>103</v>
      </c>
      <c r="F19" s="73" t="s">
        <v>104</v>
      </c>
      <c r="G19" s="73" t="s">
        <v>209</v>
      </c>
      <c r="H19" s="73" t="s">
        <v>210</v>
      </c>
      <c r="I19" s="45">
        <v>13861</v>
      </c>
      <c r="J19" s="45">
        <v>13861</v>
      </c>
      <c r="K19" s="74"/>
      <c r="L19" s="74"/>
      <c r="M19" s="58">
        <v>13861</v>
      </c>
      <c r="N19" s="74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3" t="s">
        <v>202</v>
      </c>
      <c r="B20" s="73" t="s">
        <v>70</v>
      </c>
      <c r="C20" s="73" t="s">
        <v>203</v>
      </c>
      <c r="D20" s="73" t="s">
        <v>204</v>
      </c>
      <c r="E20" s="73" t="s">
        <v>101</v>
      </c>
      <c r="F20" s="73" t="s">
        <v>102</v>
      </c>
      <c r="G20" s="73" t="s">
        <v>211</v>
      </c>
      <c r="H20" s="73" t="s">
        <v>212</v>
      </c>
      <c r="I20" s="45">
        <v>235416</v>
      </c>
      <c r="J20" s="45">
        <v>235416</v>
      </c>
      <c r="K20" s="74"/>
      <c r="L20" s="74"/>
      <c r="M20" s="58">
        <v>235416</v>
      </c>
      <c r="N20" s="74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3" t="s">
        <v>202</v>
      </c>
      <c r="B21" s="73" t="s">
        <v>70</v>
      </c>
      <c r="C21" s="73" t="s">
        <v>203</v>
      </c>
      <c r="D21" s="73" t="s">
        <v>204</v>
      </c>
      <c r="E21" s="73" t="s">
        <v>101</v>
      </c>
      <c r="F21" s="73" t="s">
        <v>102</v>
      </c>
      <c r="G21" s="73" t="s">
        <v>211</v>
      </c>
      <c r="H21" s="73" t="s">
        <v>212</v>
      </c>
      <c r="I21" s="45">
        <v>217020</v>
      </c>
      <c r="J21" s="45">
        <v>217020</v>
      </c>
      <c r="K21" s="74"/>
      <c r="L21" s="74"/>
      <c r="M21" s="58">
        <v>217020</v>
      </c>
      <c r="N21" s="74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3" t="s">
        <v>202</v>
      </c>
      <c r="B22" s="73" t="s">
        <v>70</v>
      </c>
      <c r="C22" s="73" t="s">
        <v>203</v>
      </c>
      <c r="D22" s="73" t="s">
        <v>204</v>
      </c>
      <c r="E22" s="73" t="s">
        <v>101</v>
      </c>
      <c r="F22" s="73" t="s">
        <v>102</v>
      </c>
      <c r="G22" s="73" t="s">
        <v>211</v>
      </c>
      <c r="H22" s="73" t="s">
        <v>212</v>
      </c>
      <c r="I22" s="45">
        <v>121800</v>
      </c>
      <c r="J22" s="45">
        <v>121800</v>
      </c>
      <c r="K22" s="74"/>
      <c r="L22" s="74"/>
      <c r="M22" s="58">
        <v>121800</v>
      </c>
      <c r="N22" s="74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3" t="s">
        <v>202</v>
      </c>
      <c r="B23" s="73" t="s">
        <v>70</v>
      </c>
      <c r="C23" s="73" t="s">
        <v>203</v>
      </c>
      <c r="D23" s="73" t="s">
        <v>204</v>
      </c>
      <c r="E23" s="73" t="s">
        <v>101</v>
      </c>
      <c r="F23" s="73" t="s">
        <v>102</v>
      </c>
      <c r="G23" s="73" t="s">
        <v>211</v>
      </c>
      <c r="H23" s="73" t="s">
        <v>212</v>
      </c>
      <c r="I23" s="45">
        <v>105600</v>
      </c>
      <c r="J23" s="45">
        <v>105600</v>
      </c>
      <c r="K23" s="74"/>
      <c r="L23" s="74"/>
      <c r="M23" s="58">
        <v>105600</v>
      </c>
      <c r="N23" s="74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3" t="s">
        <v>202</v>
      </c>
      <c r="B24" s="73" t="s">
        <v>70</v>
      </c>
      <c r="C24" s="73" t="s">
        <v>203</v>
      </c>
      <c r="D24" s="73" t="s">
        <v>204</v>
      </c>
      <c r="E24" s="73" t="s">
        <v>103</v>
      </c>
      <c r="F24" s="73" t="s">
        <v>104</v>
      </c>
      <c r="G24" s="73" t="s">
        <v>211</v>
      </c>
      <c r="H24" s="73" t="s">
        <v>212</v>
      </c>
      <c r="I24" s="45">
        <v>1215696</v>
      </c>
      <c r="J24" s="45">
        <v>1215696</v>
      </c>
      <c r="K24" s="74"/>
      <c r="L24" s="74"/>
      <c r="M24" s="58">
        <v>1215696</v>
      </c>
      <c r="N24" s="74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3" t="s">
        <v>202</v>
      </c>
      <c r="B25" s="73" t="s">
        <v>70</v>
      </c>
      <c r="C25" s="73" t="s">
        <v>203</v>
      </c>
      <c r="D25" s="73" t="s">
        <v>204</v>
      </c>
      <c r="E25" s="73" t="s">
        <v>103</v>
      </c>
      <c r="F25" s="73" t="s">
        <v>104</v>
      </c>
      <c r="G25" s="73" t="s">
        <v>211</v>
      </c>
      <c r="H25" s="73" t="s">
        <v>212</v>
      </c>
      <c r="I25" s="45">
        <v>23760</v>
      </c>
      <c r="J25" s="45">
        <v>23760</v>
      </c>
      <c r="K25" s="74"/>
      <c r="L25" s="74"/>
      <c r="M25" s="58">
        <v>23760</v>
      </c>
      <c r="N25" s="74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3" t="s">
        <v>202</v>
      </c>
      <c r="B26" s="73" t="s">
        <v>70</v>
      </c>
      <c r="C26" s="73" t="s">
        <v>203</v>
      </c>
      <c r="D26" s="73" t="s">
        <v>204</v>
      </c>
      <c r="E26" s="73" t="s">
        <v>103</v>
      </c>
      <c r="F26" s="73" t="s">
        <v>104</v>
      </c>
      <c r="G26" s="73" t="s">
        <v>211</v>
      </c>
      <c r="H26" s="73" t="s">
        <v>212</v>
      </c>
      <c r="I26" s="45">
        <v>537600</v>
      </c>
      <c r="J26" s="45">
        <v>537600</v>
      </c>
      <c r="K26" s="74"/>
      <c r="L26" s="74"/>
      <c r="M26" s="58">
        <v>537600</v>
      </c>
      <c r="N26" s="74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3" t="s">
        <v>202</v>
      </c>
      <c r="B27" s="73" t="s">
        <v>70</v>
      </c>
      <c r="C27" s="73" t="s">
        <v>203</v>
      </c>
      <c r="D27" s="73" t="s">
        <v>204</v>
      </c>
      <c r="E27" s="73" t="s">
        <v>103</v>
      </c>
      <c r="F27" s="73" t="s">
        <v>104</v>
      </c>
      <c r="G27" s="73" t="s">
        <v>211</v>
      </c>
      <c r="H27" s="73" t="s">
        <v>212</v>
      </c>
      <c r="I27" s="45">
        <v>610752</v>
      </c>
      <c r="J27" s="45">
        <v>610752</v>
      </c>
      <c r="K27" s="74"/>
      <c r="L27" s="74"/>
      <c r="M27" s="58">
        <v>610752</v>
      </c>
      <c r="N27" s="74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3" t="s">
        <v>202</v>
      </c>
      <c r="B28" s="73" t="s">
        <v>70</v>
      </c>
      <c r="C28" s="73" t="s">
        <v>203</v>
      </c>
      <c r="D28" s="73" t="s">
        <v>204</v>
      </c>
      <c r="E28" s="73" t="s">
        <v>103</v>
      </c>
      <c r="F28" s="73" t="s">
        <v>104</v>
      </c>
      <c r="G28" s="73" t="s">
        <v>211</v>
      </c>
      <c r="H28" s="73" t="s">
        <v>212</v>
      </c>
      <c r="I28" s="45">
        <v>1093620</v>
      </c>
      <c r="J28" s="45">
        <v>1093620</v>
      </c>
      <c r="K28" s="74"/>
      <c r="L28" s="74"/>
      <c r="M28" s="58">
        <v>1093620</v>
      </c>
      <c r="N28" s="74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20.25" customHeight="1">
      <c r="A29" s="73" t="s">
        <v>202</v>
      </c>
      <c r="B29" s="73" t="s">
        <v>70</v>
      </c>
      <c r="C29" s="73" t="s">
        <v>213</v>
      </c>
      <c r="D29" s="73" t="s">
        <v>214</v>
      </c>
      <c r="E29" s="73" t="s">
        <v>111</v>
      </c>
      <c r="F29" s="73" t="s">
        <v>112</v>
      </c>
      <c r="G29" s="73" t="s">
        <v>215</v>
      </c>
      <c r="H29" s="73" t="s">
        <v>216</v>
      </c>
      <c r="I29" s="45">
        <v>1350792</v>
      </c>
      <c r="J29" s="45">
        <v>1350792</v>
      </c>
      <c r="K29" s="74"/>
      <c r="L29" s="74"/>
      <c r="M29" s="58">
        <v>1350792</v>
      </c>
      <c r="N29" s="74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20.25" customHeight="1">
      <c r="A30" s="73" t="s">
        <v>202</v>
      </c>
      <c r="B30" s="73" t="s">
        <v>70</v>
      </c>
      <c r="C30" s="73" t="s">
        <v>213</v>
      </c>
      <c r="D30" s="73" t="s">
        <v>214</v>
      </c>
      <c r="E30" s="73" t="s">
        <v>124</v>
      </c>
      <c r="F30" s="73" t="s">
        <v>125</v>
      </c>
      <c r="G30" s="73" t="s">
        <v>217</v>
      </c>
      <c r="H30" s="73" t="s">
        <v>218</v>
      </c>
      <c r="I30" s="45">
        <v>113093.65</v>
      </c>
      <c r="J30" s="45">
        <v>113093.65</v>
      </c>
      <c r="K30" s="74"/>
      <c r="L30" s="74"/>
      <c r="M30" s="58">
        <v>113093.65</v>
      </c>
      <c r="N30" s="74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20.25" customHeight="1">
      <c r="A31" s="73" t="s">
        <v>202</v>
      </c>
      <c r="B31" s="73" t="s">
        <v>70</v>
      </c>
      <c r="C31" s="73" t="s">
        <v>213</v>
      </c>
      <c r="D31" s="73" t="s">
        <v>214</v>
      </c>
      <c r="E31" s="73" t="s">
        <v>124</v>
      </c>
      <c r="F31" s="73" t="s">
        <v>125</v>
      </c>
      <c r="G31" s="73" t="s">
        <v>217</v>
      </c>
      <c r="H31" s="73" t="s">
        <v>218</v>
      </c>
      <c r="I31" s="45">
        <v>616140.51</v>
      </c>
      <c r="J31" s="45">
        <v>616140.51</v>
      </c>
      <c r="K31" s="74"/>
      <c r="L31" s="74"/>
      <c r="M31" s="58">
        <v>616140.51</v>
      </c>
      <c r="N31" s="74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20.25" customHeight="1">
      <c r="A32" s="73" t="s">
        <v>202</v>
      </c>
      <c r="B32" s="73" t="s">
        <v>70</v>
      </c>
      <c r="C32" s="73" t="s">
        <v>213</v>
      </c>
      <c r="D32" s="73" t="s">
        <v>214</v>
      </c>
      <c r="E32" s="73" t="s">
        <v>126</v>
      </c>
      <c r="F32" s="73" t="s">
        <v>127</v>
      </c>
      <c r="G32" s="73" t="s">
        <v>219</v>
      </c>
      <c r="H32" s="73" t="s">
        <v>220</v>
      </c>
      <c r="I32" s="45">
        <v>389962.35</v>
      </c>
      <c r="J32" s="45">
        <v>389962.35</v>
      </c>
      <c r="K32" s="74"/>
      <c r="L32" s="74"/>
      <c r="M32" s="58">
        <v>389962.35</v>
      </c>
      <c r="N32" s="74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20.25" customHeight="1">
      <c r="A33" s="73" t="s">
        <v>202</v>
      </c>
      <c r="B33" s="73" t="s">
        <v>70</v>
      </c>
      <c r="C33" s="73" t="s">
        <v>213</v>
      </c>
      <c r="D33" s="73" t="s">
        <v>214</v>
      </c>
      <c r="E33" s="73" t="s">
        <v>119</v>
      </c>
      <c r="F33" s="73" t="s">
        <v>118</v>
      </c>
      <c r="G33" s="73" t="s">
        <v>221</v>
      </c>
      <c r="H33" s="73" t="s">
        <v>222</v>
      </c>
      <c r="I33" s="45">
        <v>59097.13</v>
      </c>
      <c r="J33" s="45">
        <v>59097.13</v>
      </c>
      <c r="K33" s="74"/>
      <c r="L33" s="74"/>
      <c r="M33" s="58">
        <v>59097.13</v>
      </c>
      <c r="N33" s="74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20.25" customHeight="1">
      <c r="A34" s="73" t="s">
        <v>202</v>
      </c>
      <c r="B34" s="73" t="s">
        <v>70</v>
      </c>
      <c r="C34" s="73" t="s">
        <v>213</v>
      </c>
      <c r="D34" s="73" t="s">
        <v>214</v>
      </c>
      <c r="E34" s="73" t="s">
        <v>128</v>
      </c>
      <c r="F34" s="73" t="s">
        <v>129</v>
      </c>
      <c r="G34" s="73" t="s">
        <v>221</v>
      </c>
      <c r="H34" s="73" t="s">
        <v>222</v>
      </c>
      <c r="I34" s="45">
        <v>15410</v>
      </c>
      <c r="J34" s="45">
        <v>15410</v>
      </c>
      <c r="K34" s="74"/>
      <c r="L34" s="74"/>
      <c r="M34" s="58">
        <v>15410</v>
      </c>
      <c r="N34" s="74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20.25" customHeight="1">
      <c r="A35" s="73" t="s">
        <v>202</v>
      </c>
      <c r="B35" s="73" t="s">
        <v>70</v>
      </c>
      <c r="C35" s="73" t="s">
        <v>213</v>
      </c>
      <c r="D35" s="73" t="s">
        <v>214</v>
      </c>
      <c r="E35" s="73" t="s">
        <v>128</v>
      </c>
      <c r="F35" s="73" t="s">
        <v>129</v>
      </c>
      <c r="G35" s="73" t="s">
        <v>221</v>
      </c>
      <c r="H35" s="73" t="s">
        <v>222</v>
      </c>
      <c r="I35" s="45">
        <v>34620.239999999998</v>
      </c>
      <c r="J35" s="45">
        <v>34620.239999999998</v>
      </c>
      <c r="K35" s="74"/>
      <c r="L35" s="74"/>
      <c r="M35" s="58">
        <v>34620.239999999998</v>
      </c>
      <c r="N35" s="74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20.25" customHeight="1">
      <c r="A36" s="73" t="s">
        <v>202</v>
      </c>
      <c r="B36" s="73" t="s">
        <v>70</v>
      </c>
      <c r="C36" s="73" t="s">
        <v>223</v>
      </c>
      <c r="D36" s="73" t="s">
        <v>135</v>
      </c>
      <c r="E36" s="73" t="s">
        <v>134</v>
      </c>
      <c r="F36" s="73" t="s">
        <v>135</v>
      </c>
      <c r="G36" s="73" t="s">
        <v>224</v>
      </c>
      <c r="H36" s="73" t="s">
        <v>135</v>
      </c>
      <c r="I36" s="45">
        <v>1206053.6399999999</v>
      </c>
      <c r="J36" s="45">
        <v>1206053.6399999999</v>
      </c>
      <c r="K36" s="74"/>
      <c r="L36" s="74"/>
      <c r="M36" s="58">
        <v>1206053.6399999999</v>
      </c>
      <c r="N36" s="74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20.25" customHeight="1">
      <c r="A37" s="73" t="s">
        <v>202</v>
      </c>
      <c r="B37" s="73" t="s">
        <v>70</v>
      </c>
      <c r="C37" s="73" t="s">
        <v>225</v>
      </c>
      <c r="D37" s="73" t="s">
        <v>226</v>
      </c>
      <c r="E37" s="73" t="s">
        <v>115</v>
      </c>
      <c r="F37" s="73" t="s">
        <v>116</v>
      </c>
      <c r="G37" s="73" t="s">
        <v>227</v>
      </c>
      <c r="H37" s="73" t="s">
        <v>228</v>
      </c>
      <c r="I37" s="45">
        <v>8424</v>
      </c>
      <c r="J37" s="45">
        <v>8424</v>
      </c>
      <c r="K37" s="74"/>
      <c r="L37" s="74"/>
      <c r="M37" s="58">
        <v>8424</v>
      </c>
      <c r="N37" s="74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ht="20.25" customHeight="1">
      <c r="A38" s="73" t="s">
        <v>202</v>
      </c>
      <c r="B38" s="73" t="s">
        <v>70</v>
      </c>
      <c r="C38" s="73" t="s">
        <v>229</v>
      </c>
      <c r="D38" s="73" t="s">
        <v>230</v>
      </c>
      <c r="E38" s="73" t="s">
        <v>109</v>
      </c>
      <c r="F38" s="73" t="s">
        <v>110</v>
      </c>
      <c r="G38" s="73" t="s">
        <v>231</v>
      </c>
      <c r="H38" s="73" t="s">
        <v>232</v>
      </c>
      <c r="I38" s="45">
        <v>23000</v>
      </c>
      <c r="J38" s="45">
        <v>23000</v>
      </c>
      <c r="K38" s="74"/>
      <c r="L38" s="74"/>
      <c r="M38" s="58">
        <v>23000</v>
      </c>
      <c r="N38" s="74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ht="20.25" customHeight="1">
      <c r="A39" s="73" t="s">
        <v>202</v>
      </c>
      <c r="B39" s="73" t="s">
        <v>70</v>
      </c>
      <c r="C39" s="73" t="s">
        <v>229</v>
      </c>
      <c r="D39" s="73" t="s">
        <v>230</v>
      </c>
      <c r="E39" s="73" t="s">
        <v>101</v>
      </c>
      <c r="F39" s="73" t="s">
        <v>102</v>
      </c>
      <c r="G39" s="73" t="s">
        <v>233</v>
      </c>
      <c r="H39" s="73" t="s">
        <v>234</v>
      </c>
      <c r="I39" s="45">
        <v>20046</v>
      </c>
      <c r="J39" s="45">
        <v>20046</v>
      </c>
      <c r="K39" s="74"/>
      <c r="L39" s="74"/>
      <c r="M39" s="58">
        <v>20046</v>
      </c>
      <c r="N39" s="74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ht="20.25" customHeight="1">
      <c r="A40" s="73" t="s">
        <v>202</v>
      </c>
      <c r="B40" s="73" t="s">
        <v>70</v>
      </c>
      <c r="C40" s="73" t="s">
        <v>229</v>
      </c>
      <c r="D40" s="73" t="s">
        <v>230</v>
      </c>
      <c r="E40" s="73" t="s">
        <v>103</v>
      </c>
      <c r="F40" s="73" t="s">
        <v>104</v>
      </c>
      <c r="G40" s="73" t="s">
        <v>233</v>
      </c>
      <c r="H40" s="73" t="s">
        <v>234</v>
      </c>
      <c r="I40" s="45">
        <v>101999</v>
      </c>
      <c r="J40" s="45">
        <v>101999</v>
      </c>
      <c r="K40" s="74"/>
      <c r="L40" s="74"/>
      <c r="M40" s="58">
        <v>101999</v>
      </c>
      <c r="N40" s="74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ht="20.25" customHeight="1">
      <c r="A41" s="73" t="s">
        <v>202</v>
      </c>
      <c r="B41" s="73" t="s">
        <v>70</v>
      </c>
      <c r="C41" s="73" t="s">
        <v>229</v>
      </c>
      <c r="D41" s="73" t="s">
        <v>230</v>
      </c>
      <c r="E41" s="73" t="s">
        <v>101</v>
      </c>
      <c r="F41" s="73" t="s">
        <v>102</v>
      </c>
      <c r="G41" s="73" t="s">
        <v>235</v>
      </c>
      <c r="H41" s="73" t="s">
        <v>236</v>
      </c>
      <c r="I41" s="45">
        <v>26400</v>
      </c>
      <c r="J41" s="45">
        <v>26400</v>
      </c>
      <c r="K41" s="74"/>
      <c r="L41" s="74"/>
      <c r="M41" s="58">
        <v>26400</v>
      </c>
      <c r="N41" s="74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20.25" customHeight="1">
      <c r="A42" s="73" t="s">
        <v>202</v>
      </c>
      <c r="B42" s="73" t="s">
        <v>70</v>
      </c>
      <c r="C42" s="73" t="s">
        <v>229</v>
      </c>
      <c r="D42" s="73" t="s">
        <v>230</v>
      </c>
      <c r="E42" s="73" t="s">
        <v>103</v>
      </c>
      <c r="F42" s="73" t="s">
        <v>104</v>
      </c>
      <c r="G42" s="73" t="s">
        <v>235</v>
      </c>
      <c r="H42" s="73" t="s">
        <v>236</v>
      </c>
      <c r="I42" s="45">
        <v>134400</v>
      </c>
      <c r="J42" s="45">
        <v>134400</v>
      </c>
      <c r="K42" s="74"/>
      <c r="L42" s="74"/>
      <c r="M42" s="58">
        <v>134400</v>
      </c>
      <c r="N42" s="74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ht="20.25" customHeight="1">
      <c r="A43" s="73" t="s">
        <v>202</v>
      </c>
      <c r="B43" s="73" t="s">
        <v>70</v>
      </c>
      <c r="C43" s="73" t="s">
        <v>237</v>
      </c>
      <c r="D43" s="73" t="s">
        <v>238</v>
      </c>
      <c r="E43" s="73" t="s">
        <v>109</v>
      </c>
      <c r="F43" s="73" t="s">
        <v>110</v>
      </c>
      <c r="G43" s="73" t="s">
        <v>227</v>
      </c>
      <c r="H43" s="73" t="s">
        <v>228</v>
      </c>
      <c r="I43" s="45">
        <v>534429</v>
      </c>
      <c r="J43" s="45">
        <v>534429</v>
      </c>
      <c r="K43" s="74"/>
      <c r="L43" s="74"/>
      <c r="M43" s="58">
        <v>534429</v>
      </c>
      <c r="N43" s="74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ht="20.25" customHeight="1">
      <c r="A44" s="73" t="s">
        <v>202</v>
      </c>
      <c r="B44" s="73" t="s">
        <v>70</v>
      </c>
      <c r="C44" s="73" t="s">
        <v>239</v>
      </c>
      <c r="D44" s="73" t="s">
        <v>240</v>
      </c>
      <c r="E44" s="73" t="s">
        <v>101</v>
      </c>
      <c r="F44" s="73" t="s">
        <v>102</v>
      </c>
      <c r="G44" s="73" t="s">
        <v>231</v>
      </c>
      <c r="H44" s="73" t="s">
        <v>232</v>
      </c>
      <c r="I44" s="45">
        <v>20792</v>
      </c>
      <c r="J44" s="45">
        <v>20792</v>
      </c>
      <c r="K44" s="74"/>
      <c r="L44" s="74"/>
      <c r="M44" s="58">
        <v>20792</v>
      </c>
      <c r="N44" s="74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20.25" customHeight="1">
      <c r="A45" s="73" t="s">
        <v>202</v>
      </c>
      <c r="B45" s="73" t="s">
        <v>70</v>
      </c>
      <c r="C45" s="73" t="s">
        <v>239</v>
      </c>
      <c r="D45" s="73" t="s">
        <v>240</v>
      </c>
      <c r="E45" s="73" t="s">
        <v>103</v>
      </c>
      <c r="F45" s="73" t="s">
        <v>104</v>
      </c>
      <c r="G45" s="73" t="s">
        <v>231</v>
      </c>
      <c r="H45" s="73" t="s">
        <v>232</v>
      </c>
      <c r="I45" s="45">
        <v>79715</v>
      </c>
      <c r="J45" s="45">
        <v>79715</v>
      </c>
      <c r="K45" s="74"/>
      <c r="L45" s="74"/>
      <c r="M45" s="58">
        <v>79715</v>
      </c>
      <c r="N45" s="74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ht="20.25" customHeight="1">
      <c r="A46" s="73" t="s">
        <v>202</v>
      </c>
      <c r="B46" s="73" t="s">
        <v>70</v>
      </c>
      <c r="C46" s="73" t="s">
        <v>241</v>
      </c>
      <c r="D46" s="73" t="s">
        <v>242</v>
      </c>
      <c r="E46" s="73" t="s">
        <v>101</v>
      </c>
      <c r="F46" s="73" t="s">
        <v>102</v>
      </c>
      <c r="G46" s="73" t="s">
        <v>243</v>
      </c>
      <c r="H46" s="73" t="s">
        <v>244</v>
      </c>
      <c r="I46" s="45">
        <v>71640</v>
      </c>
      <c r="J46" s="45">
        <v>71640</v>
      </c>
      <c r="K46" s="74"/>
      <c r="L46" s="74"/>
      <c r="M46" s="58">
        <v>71640</v>
      </c>
      <c r="N46" s="74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ht="20.25" customHeight="1">
      <c r="A47" s="73" t="s">
        <v>202</v>
      </c>
      <c r="B47" s="73" t="s">
        <v>70</v>
      </c>
      <c r="C47" s="73" t="s">
        <v>241</v>
      </c>
      <c r="D47" s="73" t="s">
        <v>242</v>
      </c>
      <c r="E47" s="73" t="s">
        <v>103</v>
      </c>
      <c r="F47" s="73" t="s">
        <v>104</v>
      </c>
      <c r="G47" s="73" t="s">
        <v>243</v>
      </c>
      <c r="H47" s="73" t="s">
        <v>244</v>
      </c>
      <c r="I47" s="45">
        <v>405960</v>
      </c>
      <c r="J47" s="45">
        <v>405960</v>
      </c>
      <c r="K47" s="74"/>
      <c r="L47" s="74"/>
      <c r="M47" s="58">
        <v>405960</v>
      </c>
      <c r="N47" s="74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ht="20.25" customHeight="1">
      <c r="A48" s="73" t="s">
        <v>202</v>
      </c>
      <c r="B48" s="73" t="s">
        <v>70</v>
      </c>
      <c r="C48" s="73" t="s">
        <v>245</v>
      </c>
      <c r="D48" s="73" t="s">
        <v>246</v>
      </c>
      <c r="E48" s="73" t="s">
        <v>101</v>
      </c>
      <c r="F48" s="73" t="s">
        <v>102</v>
      </c>
      <c r="G48" s="73" t="s">
        <v>247</v>
      </c>
      <c r="H48" s="73" t="s">
        <v>246</v>
      </c>
      <c r="I48" s="45">
        <v>4642</v>
      </c>
      <c r="J48" s="45">
        <v>4642</v>
      </c>
      <c r="K48" s="74"/>
      <c r="L48" s="74"/>
      <c r="M48" s="58">
        <v>4642</v>
      </c>
      <c r="N48" s="74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ht="20.25" customHeight="1">
      <c r="A49" s="73" t="s">
        <v>202</v>
      </c>
      <c r="B49" s="73" t="s">
        <v>70</v>
      </c>
      <c r="C49" s="73" t="s">
        <v>245</v>
      </c>
      <c r="D49" s="73" t="s">
        <v>246</v>
      </c>
      <c r="E49" s="73" t="s">
        <v>103</v>
      </c>
      <c r="F49" s="73" t="s">
        <v>104</v>
      </c>
      <c r="G49" s="73" t="s">
        <v>247</v>
      </c>
      <c r="H49" s="73" t="s">
        <v>246</v>
      </c>
      <c r="I49" s="45">
        <v>23632</v>
      </c>
      <c r="J49" s="45">
        <v>23632</v>
      </c>
      <c r="K49" s="74"/>
      <c r="L49" s="74"/>
      <c r="M49" s="58">
        <v>23632</v>
      </c>
      <c r="N49" s="74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ht="17.25" customHeight="1">
      <c r="A50" s="164" t="s">
        <v>174</v>
      </c>
      <c r="B50" s="165"/>
      <c r="C50" s="166"/>
      <c r="D50" s="166"/>
      <c r="E50" s="166"/>
      <c r="F50" s="166"/>
      <c r="G50" s="166"/>
      <c r="H50" s="167"/>
      <c r="I50" s="45">
        <v>14416600.52</v>
      </c>
      <c r="J50" s="45">
        <v>14416600.52</v>
      </c>
      <c r="K50" s="45"/>
      <c r="L50" s="45"/>
      <c r="M50" s="58">
        <v>14416600.52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</sheetData>
  <mergeCells count="31">
    <mergeCell ref="F4:F7"/>
    <mergeCell ref="G4:G7"/>
    <mergeCell ref="H4:H7"/>
    <mergeCell ref="S5:X5"/>
    <mergeCell ref="I5:I7"/>
    <mergeCell ref="X6:X7"/>
    <mergeCell ref="S6:S7"/>
    <mergeCell ref="A50:H50"/>
    <mergeCell ref="A4:A7"/>
    <mergeCell ref="B4:B7"/>
    <mergeCell ref="C4:C7"/>
    <mergeCell ref="D4:D7"/>
    <mergeCell ref="E4:E7"/>
    <mergeCell ref="T6:T7"/>
    <mergeCell ref="U6:U7"/>
    <mergeCell ref="V6:V7"/>
    <mergeCell ref="W6:W7"/>
    <mergeCell ref="P6:P7"/>
    <mergeCell ref="A2:X2"/>
    <mergeCell ref="A3:H3"/>
    <mergeCell ref="I4:X4"/>
    <mergeCell ref="J5:N5"/>
    <mergeCell ref="O5:Q5"/>
    <mergeCell ref="Q6:Q7"/>
    <mergeCell ref="R5:R7"/>
    <mergeCell ref="J6:J7"/>
    <mergeCell ref="K6:K7"/>
    <mergeCell ref="L6:L7"/>
    <mergeCell ref="N6:N7"/>
    <mergeCell ref="O6:O7"/>
    <mergeCell ref="M6:M7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69"/>
      <c r="E1" s="1"/>
      <c r="F1" s="1"/>
      <c r="G1" s="1"/>
      <c r="H1" s="1"/>
      <c r="U1" s="69"/>
      <c r="W1" s="70" t="s">
        <v>248</v>
      </c>
    </row>
    <row r="2" spans="1:23" ht="46.5" customHeight="1">
      <c r="A2" s="154" t="str">
        <f>"2025"&amp;"年部门项目支出预算表"</f>
        <v>2025年部门项目支出预算表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 ht="13.5" customHeight="1">
      <c r="A3" s="155" t="str">
        <f>"单位名称："&amp;"嵩明县小街镇第二初级中学"</f>
        <v>单位名称：嵩明县小街镇第二初级中学</v>
      </c>
      <c r="B3" s="156"/>
      <c r="C3" s="156"/>
      <c r="D3" s="156"/>
      <c r="E3" s="156"/>
      <c r="F3" s="156"/>
      <c r="G3" s="156"/>
      <c r="H3" s="156"/>
      <c r="I3" s="4"/>
      <c r="J3" s="4"/>
      <c r="K3" s="4"/>
      <c r="L3" s="4"/>
      <c r="M3" s="4"/>
      <c r="N3" s="4"/>
      <c r="O3" s="4"/>
      <c r="P3" s="4"/>
      <c r="Q3" s="4"/>
      <c r="U3" s="69"/>
      <c r="W3" s="62" t="s">
        <v>1</v>
      </c>
    </row>
    <row r="4" spans="1:23" ht="21.75" customHeight="1">
      <c r="A4" s="148" t="s">
        <v>249</v>
      </c>
      <c r="B4" s="170" t="s">
        <v>186</v>
      </c>
      <c r="C4" s="148" t="s">
        <v>187</v>
      </c>
      <c r="D4" s="148" t="s">
        <v>250</v>
      </c>
      <c r="E4" s="170" t="s">
        <v>188</v>
      </c>
      <c r="F4" s="170" t="s">
        <v>189</v>
      </c>
      <c r="G4" s="170" t="s">
        <v>251</v>
      </c>
      <c r="H4" s="170" t="s">
        <v>252</v>
      </c>
      <c r="I4" s="173" t="s">
        <v>55</v>
      </c>
      <c r="J4" s="161" t="s">
        <v>253</v>
      </c>
      <c r="K4" s="130"/>
      <c r="L4" s="130"/>
      <c r="M4" s="131"/>
      <c r="N4" s="161" t="s">
        <v>194</v>
      </c>
      <c r="O4" s="130"/>
      <c r="P4" s="131"/>
      <c r="Q4" s="170" t="s">
        <v>61</v>
      </c>
      <c r="R4" s="161" t="s">
        <v>62</v>
      </c>
      <c r="S4" s="130"/>
      <c r="T4" s="130"/>
      <c r="U4" s="130"/>
      <c r="V4" s="130"/>
      <c r="W4" s="131"/>
    </row>
    <row r="5" spans="1:23" ht="21.75" customHeight="1">
      <c r="A5" s="168"/>
      <c r="B5" s="150"/>
      <c r="C5" s="168"/>
      <c r="D5" s="168"/>
      <c r="E5" s="172"/>
      <c r="F5" s="172"/>
      <c r="G5" s="172"/>
      <c r="H5" s="172"/>
      <c r="I5" s="150"/>
      <c r="J5" s="174" t="s">
        <v>58</v>
      </c>
      <c r="K5" s="136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2"/>
      <c r="R5" s="170" t="s">
        <v>57</v>
      </c>
      <c r="S5" s="170" t="s">
        <v>64</v>
      </c>
      <c r="T5" s="170" t="s">
        <v>200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50"/>
      <c r="B6" s="150"/>
      <c r="C6" s="150"/>
      <c r="D6" s="150"/>
      <c r="E6" s="150"/>
      <c r="F6" s="150"/>
      <c r="G6" s="150"/>
      <c r="H6" s="150"/>
      <c r="I6" s="150"/>
      <c r="J6" s="175" t="s">
        <v>57</v>
      </c>
      <c r="K6" s="137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ht="39.75" customHeight="1">
      <c r="A7" s="149"/>
      <c r="B7" s="135"/>
      <c r="C7" s="149"/>
      <c r="D7" s="149"/>
      <c r="E7" s="171"/>
      <c r="F7" s="171"/>
      <c r="G7" s="171"/>
      <c r="H7" s="171"/>
      <c r="I7" s="135"/>
      <c r="J7" s="37" t="s">
        <v>57</v>
      </c>
      <c r="K7" s="37" t="s">
        <v>254</v>
      </c>
      <c r="L7" s="171"/>
      <c r="M7" s="171"/>
      <c r="N7" s="171"/>
      <c r="O7" s="171"/>
      <c r="P7" s="171"/>
      <c r="Q7" s="171"/>
      <c r="R7" s="171"/>
      <c r="S7" s="171"/>
      <c r="T7" s="171"/>
      <c r="U7" s="135"/>
      <c r="V7" s="171"/>
      <c r="W7" s="171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/>
      <c r="B9" s="39"/>
      <c r="C9" s="39"/>
      <c r="D9" s="39"/>
      <c r="E9" s="39"/>
      <c r="F9" s="39"/>
      <c r="G9" s="39"/>
      <c r="H9" s="39"/>
      <c r="I9" s="45"/>
      <c r="J9" s="45"/>
      <c r="K9" s="58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8.75" customHeight="1">
      <c r="A10" s="164" t="s">
        <v>174</v>
      </c>
      <c r="B10" s="165"/>
      <c r="C10" s="165"/>
      <c r="D10" s="165"/>
      <c r="E10" s="165"/>
      <c r="F10" s="165"/>
      <c r="G10" s="165"/>
      <c r="H10" s="114"/>
      <c r="I10" s="45"/>
      <c r="J10" s="45"/>
      <c r="K10" s="58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4.25" customHeight="1">
      <c r="A11" t="s">
        <v>306</v>
      </c>
    </row>
  </sheetData>
  <mergeCells count="28"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V5:V7"/>
    <mergeCell ref="W5:W7"/>
    <mergeCell ref="P5:P7"/>
    <mergeCell ref="Q4:Q7"/>
    <mergeCell ref="N5:N7"/>
    <mergeCell ref="O5:O7"/>
    <mergeCell ref="T5:T7"/>
    <mergeCell ref="U5:U7"/>
    <mergeCell ref="R5:R7"/>
    <mergeCell ref="S5:S7"/>
  </mergeCells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255</v>
      </c>
    </row>
    <row r="2" spans="1:10" ht="39.75" customHeight="1">
      <c r="A2" s="176" t="str">
        <f>"2025"&amp;"年部门项目支出绩效目标表"</f>
        <v>2025年部门项目支出绩效目标表</v>
      </c>
      <c r="B2" s="154"/>
      <c r="C2" s="154"/>
      <c r="D2" s="154"/>
      <c r="E2" s="154"/>
      <c r="F2" s="153"/>
      <c r="G2" s="154"/>
      <c r="H2" s="153"/>
      <c r="I2" s="153"/>
      <c r="J2" s="154"/>
    </row>
    <row r="3" spans="1:10" ht="17.25" customHeight="1">
      <c r="A3" s="155" t="str">
        <f>"单位名称："&amp;"嵩明县小街镇第二初级中学"</f>
        <v>单位名称：嵩明县小街镇第二初级中学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187</v>
      </c>
      <c r="B4" s="37" t="s">
        <v>256</v>
      </c>
      <c r="C4" s="37" t="s">
        <v>257</v>
      </c>
      <c r="D4" s="37" t="s">
        <v>258</v>
      </c>
      <c r="E4" s="37" t="s">
        <v>259</v>
      </c>
      <c r="F4" s="38" t="s">
        <v>260</v>
      </c>
      <c r="G4" s="37" t="s">
        <v>261</v>
      </c>
      <c r="H4" s="38" t="s">
        <v>262</v>
      </c>
      <c r="I4" s="38" t="s">
        <v>263</v>
      </c>
      <c r="J4" s="37" t="s">
        <v>264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182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10"/>
  <sheetViews>
    <sheetView showZeros="0" workbookViewId="0">
      <selection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265</v>
      </c>
    </row>
    <row r="2" spans="1:6" ht="42" customHeight="1">
      <c r="A2" s="177" t="str">
        <f>"2025"&amp;"年部门政府性基金预算支出预算表"</f>
        <v>2025年部门政府性基金预算支出预算表</v>
      </c>
      <c r="B2" s="177" t="s">
        <v>266</v>
      </c>
      <c r="C2" s="178"/>
      <c r="D2" s="126"/>
      <c r="E2" s="126"/>
      <c r="F2" s="126"/>
    </row>
    <row r="3" spans="1:6" ht="13.5" customHeight="1">
      <c r="A3" s="155" t="str">
        <f>"单位名称："&amp;"嵩明县小街镇第二初级中学"</f>
        <v>单位名称：嵩明县小街镇第二初级中学</v>
      </c>
      <c r="B3" s="155" t="s">
        <v>267</v>
      </c>
      <c r="C3" s="179"/>
      <c r="D3" s="65"/>
      <c r="E3" s="65"/>
      <c r="F3" s="62" t="s">
        <v>1</v>
      </c>
    </row>
    <row r="4" spans="1:6" ht="19.5" customHeight="1">
      <c r="A4" s="134" t="s">
        <v>185</v>
      </c>
      <c r="B4" s="181" t="s">
        <v>72</v>
      </c>
      <c r="C4" s="134" t="s">
        <v>73</v>
      </c>
      <c r="D4" s="161" t="s">
        <v>268</v>
      </c>
      <c r="E4" s="130"/>
      <c r="F4" s="131"/>
    </row>
    <row r="5" spans="1:6" ht="18.75" customHeight="1">
      <c r="A5" s="169"/>
      <c r="B5" s="182"/>
      <c r="C5" s="169"/>
      <c r="D5" s="8" t="s">
        <v>55</v>
      </c>
      <c r="E5" s="7" t="s">
        <v>75</v>
      </c>
      <c r="F5" s="8" t="s">
        <v>76</v>
      </c>
    </row>
    <row r="6" spans="1:6" ht="18.75" customHeight="1">
      <c r="A6" s="38">
        <v>1</v>
      </c>
      <c r="B6" s="66" t="s">
        <v>83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104" t="s">
        <v>174</v>
      </c>
      <c r="B9" s="104" t="s">
        <v>174</v>
      </c>
      <c r="C9" s="180" t="s">
        <v>174</v>
      </c>
      <c r="D9" s="45"/>
      <c r="E9" s="45"/>
      <c r="F9" s="45"/>
    </row>
    <row r="10" spans="1:6" ht="14.25" customHeight="1">
      <c r="A10" t="s">
        <v>182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269</v>
      </c>
    </row>
    <row r="2" spans="1:19" ht="41.25" customHeight="1">
      <c r="A2" s="183" t="str">
        <f>"2025"&amp;"年部门政府采购预算表"</f>
        <v>2025年部门政府采购预算表</v>
      </c>
      <c r="B2" s="153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3"/>
      <c r="N2" s="154"/>
      <c r="O2" s="154"/>
      <c r="P2" s="153"/>
      <c r="Q2" s="154"/>
      <c r="R2" s="153"/>
      <c r="S2" s="153"/>
    </row>
    <row r="3" spans="1:19" ht="18.75" customHeight="1">
      <c r="A3" s="141" t="str">
        <f>"单位名称："&amp;"嵩明县小街镇第二初级中学"</f>
        <v>单位名称：嵩明县小街镇第二初级中学</v>
      </c>
      <c r="B3" s="184"/>
      <c r="C3" s="184"/>
      <c r="D3" s="185"/>
      <c r="E3" s="185"/>
      <c r="F3" s="185"/>
      <c r="G3" s="185"/>
      <c r="H3" s="185"/>
      <c r="I3" s="4"/>
      <c r="J3" s="4"/>
      <c r="K3" s="4"/>
      <c r="L3" s="4"/>
      <c r="R3" s="5"/>
      <c r="S3" s="62" t="s">
        <v>1</v>
      </c>
    </row>
    <row r="4" spans="1:19" ht="15.75" customHeight="1">
      <c r="A4" s="170" t="s">
        <v>184</v>
      </c>
      <c r="B4" s="202" t="s">
        <v>185</v>
      </c>
      <c r="C4" s="202" t="s">
        <v>270</v>
      </c>
      <c r="D4" s="204" t="s">
        <v>271</v>
      </c>
      <c r="E4" s="204" t="s">
        <v>272</v>
      </c>
      <c r="F4" s="204" t="s">
        <v>273</v>
      </c>
      <c r="G4" s="204" t="s">
        <v>274</v>
      </c>
      <c r="H4" s="204" t="s">
        <v>275</v>
      </c>
      <c r="I4" s="186" t="s">
        <v>192</v>
      </c>
      <c r="J4" s="186"/>
      <c r="K4" s="186"/>
      <c r="L4" s="186"/>
      <c r="M4" s="159"/>
      <c r="N4" s="186"/>
      <c r="O4" s="186"/>
      <c r="P4" s="158"/>
      <c r="Q4" s="186"/>
      <c r="R4" s="159"/>
      <c r="S4" s="160"/>
    </row>
    <row r="5" spans="1:19" ht="17.25" customHeight="1">
      <c r="A5" s="172"/>
      <c r="B5" s="203"/>
      <c r="C5" s="203"/>
      <c r="D5" s="191"/>
      <c r="E5" s="191"/>
      <c r="F5" s="191"/>
      <c r="G5" s="191"/>
      <c r="H5" s="191"/>
      <c r="I5" s="191" t="s">
        <v>55</v>
      </c>
      <c r="J5" s="191" t="s">
        <v>58</v>
      </c>
      <c r="K5" s="191" t="s">
        <v>276</v>
      </c>
      <c r="L5" s="191" t="s">
        <v>277</v>
      </c>
      <c r="M5" s="193" t="s">
        <v>278</v>
      </c>
      <c r="N5" s="187" t="s">
        <v>279</v>
      </c>
      <c r="O5" s="187"/>
      <c r="P5" s="188"/>
      <c r="Q5" s="187"/>
      <c r="R5" s="189"/>
      <c r="S5" s="190"/>
    </row>
    <row r="6" spans="1:19" ht="54" customHeight="1">
      <c r="A6" s="171"/>
      <c r="B6" s="190"/>
      <c r="C6" s="190"/>
      <c r="D6" s="192"/>
      <c r="E6" s="192"/>
      <c r="F6" s="192"/>
      <c r="G6" s="192"/>
      <c r="H6" s="192"/>
      <c r="I6" s="192"/>
      <c r="J6" s="192" t="s">
        <v>57</v>
      </c>
      <c r="K6" s="192"/>
      <c r="L6" s="192"/>
      <c r="M6" s="194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83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195" t="s">
        <v>174</v>
      </c>
      <c r="B9" s="196"/>
      <c r="C9" s="196"/>
      <c r="D9" s="197"/>
      <c r="E9" s="197"/>
      <c r="F9" s="197"/>
      <c r="G9" s="100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98" t="s">
        <v>280</v>
      </c>
      <c r="B10" s="199"/>
      <c r="C10" s="199"/>
      <c r="D10" s="198"/>
      <c r="E10" s="198"/>
      <c r="F10" s="198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1:19" ht="14.25" customHeight="1">
      <c r="A11" t="s">
        <v>182</v>
      </c>
    </row>
  </sheetData>
  <mergeCells count="19"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A2:S2"/>
    <mergeCell ref="A3:H3"/>
    <mergeCell ref="I4:S4"/>
    <mergeCell ref="N5:S5"/>
    <mergeCell ref="I5:I6"/>
    <mergeCell ref="J5:J6"/>
    <mergeCell ref="K5:K6"/>
    <mergeCell ref="L5:L6"/>
    <mergeCell ref="M5:M6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281</v>
      </c>
    </row>
    <row r="2" spans="1:20" ht="41.25" customHeight="1">
      <c r="A2" s="183" t="str">
        <f>"2025"&amp;"年部门政府购买服务预算表"</f>
        <v>2025年部门政府购买服务预算表</v>
      </c>
      <c r="B2" s="153"/>
      <c r="C2" s="153"/>
      <c r="D2" s="153"/>
      <c r="E2" s="153"/>
      <c r="F2" s="153"/>
      <c r="G2" s="153"/>
      <c r="H2" s="205"/>
      <c r="I2" s="205"/>
      <c r="J2" s="205"/>
      <c r="K2" s="205"/>
      <c r="L2" s="205"/>
      <c r="M2" s="205"/>
      <c r="N2" s="206"/>
      <c r="O2" s="205"/>
      <c r="P2" s="205"/>
      <c r="Q2" s="153"/>
      <c r="R2" s="205"/>
      <c r="S2" s="206"/>
      <c r="T2" s="153"/>
    </row>
    <row r="3" spans="1:20" ht="22.5" customHeight="1">
      <c r="A3" s="207" t="str">
        <f>"单位名称："&amp;"嵩明县小街镇第二初级中学"</f>
        <v>单位名称：嵩明县小街镇第二初级中学</v>
      </c>
      <c r="B3" s="184"/>
      <c r="C3" s="184"/>
      <c r="D3" s="184"/>
      <c r="E3" s="184"/>
      <c r="F3" s="184"/>
      <c r="G3" s="184"/>
      <c r="H3" s="208"/>
      <c r="I3" s="208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0" t="s">
        <v>184</v>
      </c>
      <c r="B4" s="202" t="s">
        <v>185</v>
      </c>
      <c r="C4" s="202" t="s">
        <v>270</v>
      </c>
      <c r="D4" s="202" t="s">
        <v>282</v>
      </c>
      <c r="E4" s="202" t="s">
        <v>283</v>
      </c>
      <c r="F4" s="202" t="s">
        <v>284</v>
      </c>
      <c r="G4" s="202" t="s">
        <v>285</v>
      </c>
      <c r="H4" s="204" t="s">
        <v>286</v>
      </c>
      <c r="I4" s="204" t="s">
        <v>287</v>
      </c>
      <c r="J4" s="186" t="s">
        <v>192</v>
      </c>
      <c r="K4" s="186"/>
      <c r="L4" s="186"/>
      <c r="M4" s="186"/>
      <c r="N4" s="159"/>
      <c r="O4" s="186"/>
      <c r="P4" s="186"/>
      <c r="Q4" s="158"/>
      <c r="R4" s="186"/>
      <c r="S4" s="159"/>
      <c r="T4" s="160"/>
    </row>
    <row r="5" spans="1:20" ht="24" customHeight="1">
      <c r="A5" s="172"/>
      <c r="B5" s="203"/>
      <c r="C5" s="203"/>
      <c r="D5" s="203"/>
      <c r="E5" s="203"/>
      <c r="F5" s="203"/>
      <c r="G5" s="203"/>
      <c r="H5" s="191"/>
      <c r="I5" s="191"/>
      <c r="J5" s="191" t="s">
        <v>55</v>
      </c>
      <c r="K5" s="191" t="s">
        <v>58</v>
      </c>
      <c r="L5" s="191" t="s">
        <v>276</v>
      </c>
      <c r="M5" s="191" t="s">
        <v>277</v>
      </c>
      <c r="N5" s="193" t="s">
        <v>278</v>
      </c>
      <c r="O5" s="187" t="s">
        <v>279</v>
      </c>
      <c r="P5" s="187"/>
      <c r="Q5" s="188"/>
      <c r="R5" s="187"/>
      <c r="S5" s="189"/>
      <c r="T5" s="190"/>
    </row>
    <row r="6" spans="1:20" ht="54" customHeight="1">
      <c r="A6" s="171"/>
      <c r="B6" s="190"/>
      <c r="C6" s="190"/>
      <c r="D6" s="190"/>
      <c r="E6" s="190"/>
      <c r="F6" s="190"/>
      <c r="G6" s="190"/>
      <c r="H6" s="192"/>
      <c r="I6" s="192"/>
      <c r="J6" s="192"/>
      <c r="K6" s="192" t="s">
        <v>57</v>
      </c>
      <c r="L6" s="192"/>
      <c r="M6" s="192"/>
      <c r="N6" s="194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195" t="s">
        <v>174</v>
      </c>
      <c r="B9" s="196"/>
      <c r="C9" s="196"/>
      <c r="D9" s="196"/>
      <c r="E9" s="196"/>
      <c r="F9" s="196"/>
      <c r="G9" s="196"/>
      <c r="H9" s="197"/>
      <c r="I9" s="112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0" spans="1:20" ht="14.25" customHeight="1">
      <c r="A10" t="s">
        <v>182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J5:J6"/>
    <mergeCell ref="K5:K6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honeticPr fontId="1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288</v>
      </c>
    </row>
    <row r="2" spans="1:5" ht="41.25" customHeight="1">
      <c r="A2" s="183" t="str">
        <f>"2025"&amp;"年对下转移支付预算表"</f>
        <v>2025年对下转移支付预算表</v>
      </c>
      <c r="B2" s="154"/>
      <c r="C2" s="154"/>
      <c r="D2" s="154"/>
      <c r="E2" s="153"/>
    </row>
    <row r="3" spans="1:5" ht="18" customHeight="1">
      <c r="A3" s="207" t="str">
        <f>"单位名称："&amp;"嵩明县小街镇第二初级中学"</f>
        <v>单位名称：嵩明县小街镇第二初级中学</v>
      </c>
      <c r="B3" s="208"/>
      <c r="C3" s="208"/>
      <c r="D3" s="209"/>
      <c r="E3" s="5" t="s">
        <v>1</v>
      </c>
    </row>
    <row r="4" spans="1:5" ht="19.5" customHeight="1">
      <c r="A4" s="173" t="s">
        <v>289</v>
      </c>
      <c r="B4" s="161" t="s">
        <v>192</v>
      </c>
      <c r="C4" s="130"/>
      <c r="D4" s="130"/>
      <c r="E4" s="38" t="s">
        <v>290</v>
      </c>
    </row>
    <row r="5" spans="1:5" ht="40.5" customHeight="1">
      <c r="A5" s="135"/>
      <c r="B5" s="14" t="s">
        <v>55</v>
      </c>
      <c r="C5" s="6" t="s">
        <v>58</v>
      </c>
      <c r="D5" s="43" t="s">
        <v>276</v>
      </c>
      <c r="E5" s="18" t="s">
        <v>291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9" spans="1:5" ht="14.25" customHeight="1">
      <c r="A9" t="s">
        <v>182</v>
      </c>
    </row>
  </sheetData>
  <mergeCells count="4">
    <mergeCell ref="A2:E2"/>
    <mergeCell ref="A3:D3"/>
    <mergeCell ref="B4:D4"/>
    <mergeCell ref="A4:A5"/>
  </mergeCells>
  <phoneticPr fontId="1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292</v>
      </c>
    </row>
    <row r="2" spans="1:10" ht="41.25" customHeight="1">
      <c r="A2" s="176" t="str">
        <f>"2025"&amp;"年对下转移支付绩效目标表"</f>
        <v>2025年对下转移支付绩效目标表</v>
      </c>
      <c r="B2" s="154"/>
      <c r="C2" s="154"/>
      <c r="D2" s="154"/>
      <c r="E2" s="154"/>
      <c r="F2" s="153"/>
      <c r="G2" s="154"/>
      <c r="H2" s="153"/>
      <c r="I2" s="153"/>
      <c r="J2" s="154"/>
    </row>
    <row r="3" spans="1:10" ht="17.25" customHeight="1">
      <c r="A3" s="155" t="str">
        <f>"单位名称："&amp;"嵩明县小街镇第二初级中学"</f>
        <v>单位名称：嵩明县小街镇第二初级中学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289</v>
      </c>
      <c r="B4" s="37" t="s">
        <v>256</v>
      </c>
      <c r="C4" s="37" t="s">
        <v>257</v>
      </c>
      <c r="D4" s="37" t="s">
        <v>258</v>
      </c>
      <c r="E4" s="37" t="s">
        <v>259</v>
      </c>
      <c r="F4" s="38" t="s">
        <v>260</v>
      </c>
      <c r="G4" s="37" t="s">
        <v>261</v>
      </c>
      <c r="H4" s="38" t="s">
        <v>262</v>
      </c>
      <c r="I4" s="38" t="s">
        <v>263</v>
      </c>
      <c r="J4" s="37" t="s">
        <v>264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182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293</v>
      </c>
    </row>
    <row r="2" spans="1:9" ht="41.25" customHeight="1">
      <c r="A2" s="90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2" t="str">
        <f>"单位名称："&amp;"嵩明县小街镇第二初级中学"</f>
        <v>单位名称：嵩明县小街镇第二初级中学</v>
      </c>
      <c r="B3" s="210"/>
      <c r="C3" s="210"/>
      <c r="D3" s="25"/>
      <c r="F3" s="24"/>
      <c r="G3" s="23"/>
      <c r="H3" s="23"/>
      <c r="I3" s="36" t="s">
        <v>1</v>
      </c>
    </row>
    <row r="4" spans="1:9" ht="28.5" customHeight="1">
      <c r="A4" s="143" t="s">
        <v>184</v>
      </c>
      <c r="B4" s="144" t="s">
        <v>185</v>
      </c>
      <c r="C4" s="106" t="s">
        <v>294</v>
      </c>
      <c r="D4" s="143" t="s">
        <v>295</v>
      </c>
      <c r="E4" s="143" t="s">
        <v>296</v>
      </c>
      <c r="F4" s="143" t="s">
        <v>297</v>
      </c>
      <c r="G4" s="144" t="s">
        <v>298</v>
      </c>
      <c r="H4" s="211"/>
      <c r="I4" s="143"/>
    </row>
    <row r="5" spans="1:9" ht="21" customHeight="1">
      <c r="A5" s="106"/>
      <c r="B5" s="147"/>
      <c r="C5" s="147"/>
      <c r="D5" s="146"/>
      <c r="E5" s="147"/>
      <c r="F5" s="147"/>
      <c r="G5" s="26" t="s">
        <v>274</v>
      </c>
      <c r="H5" s="26" t="s">
        <v>299</v>
      </c>
      <c r="I5" s="26" t="s">
        <v>300</v>
      </c>
    </row>
    <row r="6" spans="1:9" ht="17.25" customHeight="1">
      <c r="A6" s="27" t="s">
        <v>82</v>
      </c>
      <c r="B6" s="28" t="s">
        <v>83</v>
      </c>
      <c r="C6" s="27" t="s">
        <v>84</v>
      </c>
      <c r="D6" s="29" t="s">
        <v>85</v>
      </c>
      <c r="E6" s="27" t="s">
        <v>86</v>
      </c>
      <c r="F6" s="28" t="s">
        <v>87</v>
      </c>
      <c r="G6" s="30" t="s">
        <v>88</v>
      </c>
      <c r="H6" s="29" t="s">
        <v>89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2" t="s">
        <v>55</v>
      </c>
      <c r="B8" s="213"/>
      <c r="C8" s="213"/>
      <c r="D8" s="214"/>
      <c r="E8" s="215"/>
      <c r="F8" s="215"/>
      <c r="G8" s="32"/>
      <c r="H8" s="33"/>
      <c r="I8" s="33"/>
    </row>
    <row r="9" spans="1:9" ht="14.25" customHeight="1">
      <c r="A9" t="s">
        <v>182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1"/>
  <sheetViews>
    <sheetView showZeros="0" workbookViewId="0">
      <selection activeCell="B15" sqref="B15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301</v>
      </c>
    </row>
    <row r="2" spans="1:11" ht="41.25" customHeight="1">
      <c r="A2" s="154" t="str">
        <f>"2025"&amp;"年上级转移支付补助项目支出预算表"</f>
        <v>2025年上级转移支付补助项目支出预算表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13.5" customHeight="1">
      <c r="A3" s="155" t="str">
        <f>"单位名称："&amp;"嵩明县小街镇第二初级中学"</f>
        <v>单位名称：嵩明县小街镇第二初级中学</v>
      </c>
      <c r="B3" s="156"/>
      <c r="C3" s="156"/>
      <c r="D3" s="156"/>
      <c r="E3" s="156"/>
      <c r="F3" s="156"/>
      <c r="G3" s="156"/>
      <c r="H3" s="4"/>
      <c r="I3" s="4"/>
      <c r="J3" s="4"/>
      <c r="K3" s="5" t="s">
        <v>1</v>
      </c>
    </row>
    <row r="4" spans="1:11" ht="21.75" customHeight="1">
      <c r="A4" s="148" t="s">
        <v>249</v>
      </c>
      <c r="B4" s="148" t="s">
        <v>187</v>
      </c>
      <c r="C4" s="148" t="s">
        <v>250</v>
      </c>
      <c r="D4" s="170" t="s">
        <v>188</v>
      </c>
      <c r="E4" s="170" t="s">
        <v>189</v>
      </c>
      <c r="F4" s="170" t="s">
        <v>251</v>
      </c>
      <c r="G4" s="170" t="s">
        <v>252</v>
      </c>
      <c r="H4" s="173" t="s">
        <v>55</v>
      </c>
      <c r="I4" s="161" t="s">
        <v>302</v>
      </c>
      <c r="J4" s="130"/>
      <c r="K4" s="131"/>
    </row>
    <row r="5" spans="1:11" ht="21.75" customHeight="1">
      <c r="A5" s="168"/>
      <c r="B5" s="168"/>
      <c r="C5" s="168"/>
      <c r="D5" s="172"/>
      <c r="E5" s="172"/>
      <c r="F5" s="172"/>
      <c r="G5" s="172"/>
      <c r="H5" s="150"/>
      <c r="I5" s="170" t="s">
        <v>58</v>
      </c>
      <c r="J5" s="170" t="s">
        <v>59</v>
      </c>
      <c r="K5" s="170" t="s">
        <v>60</v>
      </c>
    </row>
    <row r="6" spans="1:11" ht="40.5" customHeight="1">
      <c r="A6" s="149"/>
      <c r="B6" s="149"/>
      <c r="C6" s="149"/>
      <c r="D6" s="171"/>
      <c r="E6" s="171"/>
      <c r="F6" s="171"/>
      <c r="G6" s="171"/>
      <c r="H6" s="135"/>
      <c r="I6" s="171" t="s">
        <v>57</v>
      </c>
      <c r="J6" s="171"/>
      <c r="K6" s="171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64" t="s">
        <v>174</v>
      </c>
      <c r="B10" s="165"/>
      <c r="C10" s="165"/>
      <c r="D10" s="165"/>
      <c r="E10" s="165"/>
      <c r="F10" s="165"/>
      <c r="G10" s="114"/>
      <c r="H10" s="13"/>
      <c r="I10" s="13"/>
      <c r="J10" s="13"/>
      <c r="K10" s="16"/>
    </row>
    <row r="11" spans="1:11" ht="14.25" customHeight="1">
      <c r="A11" t="s">
        <v>182</v>
      </c>
    </row>
  </sheetData>
  <mergeCells count="15">
    <mergeCell ref="A2:K2"/>
    <mergeCell ref="A3:G3"/>
    <mergeCell ref="I4:K4"/>
    <mergeCell ref="K5:K6"/>
    <mergeCell ref="G4:G6"/>
    <mergeCell ref="H4:H6"/>
    <mergeCell ref="I5:I6"/>
    <mergeCell ref="J5:J6"/>
    <mergeCell ref="A10:G10"/>
    <mergeCell ref="A4:A6"/>
    <mergeCell ref="B4:B6"/>
    <mergeCell ref="C4:C6"/>
    <mergeCell ref="D4:D6"/>
    <mergeCell ref="E4:E6"/>
    <mergeCell ref="F4:F6"/>
  </mergeCells>
  <phoneticPr fontId="1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1"/>
  <sheetViews>
    <sheetView showZeros="0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303</v>
      </c>
    </row>
    <row r="2" spans="1:7" ht="41.25" customHeight="1">
      <c r="A2" s="154" t="str">
        <f>"2025"&amp;"年部门项目中期规划预算表"</f>
        <v>2025年部门项目中期规划预算表</v>
      </c>
      <c r="B2" s="154"/>
      <c r="C2" s="154"/>
      <c r="D2" s="154"/>
      <c r="E2" s="154"/>
      <c r="F2" s="154"/>
      <c r="G2" s="154"/>
    </row>
    <row r="3" spans="1:7" ht="13.5" customHeight="1">
      <c r="A3" s="155" t="str">
        <f>"单位名称："&amp;"嵩明县小街镇第二初级中学"</f>
        <v>单位名称：嵩明县小街镇第二初级中学</v>
      </c>
      <c r="B3" s="156"/>
      <c r="C3" s="156"/>
      <c r="D3" s="156"/>
      <c r="E3" s="4"/>
      <c r="F3" s="4"/>
      <c r="G3" s="5" t="s">
        <v>1</v>
      </c>
    </row>
    <row r="4" spans="1:7" ht="21.75" customHeight="1">
      <c r="A4" s="148" t="s">
        <v>250</v>
      </c>
      <c r="B4" s="148" t="s">
        <v>249</v>
      </c>
      <c r="C4" s="148" t="s">
        <v>187</v>
      </c>
      <c r="D4" s="170" t="s">
        <v>304</v>
      </c>
      <c r="E4" s="161" t="s">
        <v>58</v>
      </c>
      <c r="F4" s="130"/>
      <c r="G4" s="131"/>
    </row>
    <row r="5" spans="1:7" ht="21.75" customHeight="1">
      <c r="A5" s="168"/>
      <c r="B5" s="168"/>
      <c r="C5" s="168"/>
      <c r="D5" s="172"/>
      <c r="E5" s="216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49"/>
      <c r="B6" s="149"/>
      <c r="C6" s="149"/>
      <c r="D6" s="171"/>
      <c r="E6" s="135"/>
      <c r="F6" s="171" t="s">
        <v>57</v>
      </c>
      <c r="G6" s="171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17" t="s">
        <v>55</v>
      </c>
      <c r="B10" s="218" t="s">
        <v>305</v>
      </c>
      <c r="C10" s="218"/>
      <c r="D10" s="219"/>
      <c r="E10" s="13"/>
      <c r="F10" s="13"/>
      <c r="G10" s="13"/>
    </row>
    <row r="11" spans="1:7" ht="14.25" customHeight="1">
      <c r="A11" t="s">
        <v>182</v>
      </c>
    </row>
  </sheetData>
  <mergeCells count="11">
    <mergeCell ref="A10:D10"/>
    <mergeCell ref="A4:A6"/>
    <mergeCell ref="B4:B6"/>
    <mergeCell ref="C4:C6"/>
    <mergeCell ref="D4:D6"/>
    <mergeCell ref="F5:F6"/>
    <mergeCell ref="G5:G6"/>
    <mergeCell ref="A2:G2"/>
    <mergeCell ref="A3:D3"/>
    <mergeCell ref="E4:G4"/>
    <mergeCell ref="E5:E6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2025-03-12T09:45:14Z</dcterms:created>
  <dcterms:modified xsi:type="dcterms:W3CDTF">2025-04-28T08:17:11Z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38FEAA1D5D0E45C49CE9E54E6E36346B_13</vt:lpwstr>
  </property>
  <property fmtid="{D5CDD505-2E9C-101B-9397-08002B2CF9AE}" pid="3" name="KSOProductBuildVer">
    <vt:lpwstr>2052-12.1.0.20305</vt:lpwstr>
  </property>
</Properties>
</file>