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firstSheet="2"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<sst xmlns="http://schemas.openxmlformats.org/spreadsheetml/2006/main" count="5336" uniqueCount="1093">
  <si>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</si>
  <si>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</si>
  <si>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</si>
  <si>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</si>
  <si>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</si>
  <si>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</si>
  <si>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</si>
  <si>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</si>
  <si>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</si>
  <si>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</si>
  <si>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</si>
  <si>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</si>
  <si>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</si>
  <si>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</si>
  <si>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</si>
  <si>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</si>
  <si>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</si>
  <si>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</si>
  <si>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</si>
  <si>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</si>
  <si>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</si>
  <si>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</si>
  <si>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</si>
  <si>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</si>
  <si>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</si>
  <si>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</si>
  <si>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</si>
  <si>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</si>
  <si>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</si>
  <si>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</si>
  <si>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</si>
  <si>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</si>
  <si>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</si>
  <si>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</si>
  <si>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</si>
  <si>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</si>
  <si>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</si>
  <si>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</si>
  <si>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</si>
  <si>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</si>
  <si>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</si>
  <si>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</si>
  <si>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</si>
  <si>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</si>
  <si>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</si>
  <si>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</si>
  <si>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</si>
  <si>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</si>
  <si>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</si>
  <si>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</si>
  <si>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</si>
  <si>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</si>
  <si>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</si>
  <si>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</si>
  <si>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</si>
  <si>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</si>
  <si>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</si>
  <si>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</si>
  <si>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</si>
  <si>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</si>
  <si>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</si>
  <si>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</si>
  <si>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</si>
  <si>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</si>
  <si>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</si>
  <si>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</si>
  <si>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</si>
  <si>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</si>
  <si>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</si>
  <si>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125</t>
  </si>
  <si>
    <t>嵩明县农业农村局</t>
  </si>
  <si>
    <t>125001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</si>
  <si>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</si>
  <si>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</si>
  <si>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</si>
  <si>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</si>
  <si>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</si>
  <si>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</si>
  <si>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</si>
  <si>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</si>
  <si>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</si>
  <si>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</si>
  <si>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</si>
  <si>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</si>
  <si>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</si>
  <si>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</si>
  <si>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</si>
  <si>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</si>
  <si>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</si>
  <si>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</si>
  <si>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</si>
  <si>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</si>
  <si>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</si>
  <si>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</si>
  <si>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</si>
  <si>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</si>
  <si>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</si>
  <si>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</si>
  <si>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</si>
  <si>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</si>
  <si>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</si>
  <si>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</si>
  <si>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2080108</t>
  </si>
  <si>
    <t>信息化建设</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</si>
  <si>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</si>
  <si>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</si>
  <si>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</si>
  <si>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</si>
  <si>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</si>
  <si>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</si>
  <si>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</si>
  <si>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</si>
  <si>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</si>
  <si>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</si>
  <si>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</si>
  <si>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</si>
  <si>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</si>
  <si>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</si>
  <si>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</si>
  <si>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</si>
  <si>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</si>
  <si>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</si>
  <si>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</si>
  <si>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</si>
  <si>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</si>
  <si>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</si>
  <si>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</si>
  <si>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</si>
  <si>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</si>
  <si>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</si>
  <si>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</si>
  <si>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</si>
  <si>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</si>
  <si>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</si>
  <si>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</si>
  <si>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</si>
  <si>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</si>
  <si>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212</t>
  </si>
  <si>
    <t>城乡社区支出</t>
  </si>
  <si>
    <t>21208</t>
  </si>
  <si>
    <t>国有土地使用权出让收入安排的支出</t>
  </si>
  <si>
    <t>2120814</t>
  </si>
  <si>
    <t>农业生产发展支出</t>
  </si>
  <si>
    <t>2120815</t>
  </si>
  <si>
    <t>农村社会事业支出</t>
  </si>
  <si>
    <t>2120816</t>
  </si>
  <si>
    <t>农业农村生态环境支出</t>
  </si>
  <si>
    <t>21299</t>
  </si>
  <si>
    <t>其他城乡社区支出</t>
  </si>
  <si>
    <t>2129999</t>
  </si>
  <si>
    <t>213</t>
  </si>
  <si>
    <t>农林水支出</t>
  </si>
  <si>
    <t>21301</t>
  </si>
  <si>
    <t>农业农村</t>
  </si>
  <si>
    <t>2130101</t>
  </si>
  <si>
    <t>行政运行</t>
  </si>
  <si>
    <t>2130104</t>
  </si>
  <si>
    <t>事业运行</t>
  </si>
  <si>
    <t>2130106</t>
  </si>
  <si>
    <t>科技转化与推广服务</t>
  </si>
  <si>
    <t>2130108</t>
  </si>
  <si>
    <t>病虫害控制</t>
  </si>
  <si>
    <t>2130109</t>
  </si>
  <si>
    <t>农产品质量安全</t>
  </si>
  <si>
    <t>2130111</t>
  </si>
  <si>
    <t>统计监测与信息服务</t>
  </si>
  <si>
    <t>2130112</t>
  </si>
  <si>
    <t>行业业务管理</t>
  </si>
  <si>
    <t>2130121</t>
  </si>
  <si>
    <t>农业结构调整补贴</t>
  </si>
  <si>
    <t>2130122</t>
  </si>
  <si>
    <t>农业生产发展</t>
  </si>
  <si>
    <t>2130124</t>
  </si>
  <si>
    <t>农村合作经济</t>
  </si>
  <si>
    <t>2130126</t>
  </si>
  <si>
    <t>农村社会事业</t>
  </si>
  <si>
    <t>2130135</t>
  </si>
  <si>
    <t>农业生态资源保护</t>
  </si>
  <si>
    <t>2130148</t>
  </si>
  <si>
    <t>渔业发展</t>
  </si>
  <si>
    <t>2130153</t>
  </si>
  <si>
    <t>耕地建设与利用</t>
  </si>
  <si>
    <t>21302</t>
  </si>
  <si>
    <t>林业和草原</t>
  </si>
  <si>
    <t>2130211</t>
  </si>
  <si>
    <t>动植物保护</t>
  </si>
  <si>
    <t>21305</t>
  </si>
  <si>
    <t>巩固脱贫攻坚成果衔接乡村振兴</t>
  </si>
  <si>
    <t>2130504</t>
  </si>
  <si>
    <t>农村基础设施建设</t>
  </si>
  <si>
    <t>2130507</t>
  </si>
  <si>
    <t>贷款奖补和贴息</t>
  </si>
  <si>
    <t>2130599</t>
  </si>
  <si>
    <t>其他巩固脱贫攻坚成果衔接乡村振兴支出</t>
  </si>
  <si>
    <t>21308</t>
  </si>
  <si>
    <t>普惠金融发展支出</t>
  </si>
  <si>
    <t>2130803</t>
  </si>
  <si>
    <t>农业保险保费补贴</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</si>
  <si>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</si>
  <si>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</si>
  <si>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</si>
  <si>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</si>
  <si>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</si>
  <si>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</si>
  <si>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</si>
  <si>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</si>
  <si>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</si>
  <si>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</si>
  <si>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</si>
  <si>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</si>
  <si>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</si>
  <si>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</si>
  <si>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</si>
  <si>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</si>
  <si>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</si>
  <si>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</si>
  <si>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</si>
  <si>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</si>
  <si>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</si>
  <si>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</si>
  <si>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</si>
  <si>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</si>
  <si>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</si>
  <si>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</si>
  <si>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</si>
  <si>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</si>
  <si>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</si>
  <si>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</si>
  <si>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</si>
  <si>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</si>
  <si>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</si>
  <si>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</si>
  <si>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</si>
  <si>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</si>
  <si>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</si>
  <si>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</si>
  <si>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</si>
  <si>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</si>
  <si>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</si>
  <si>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</si>
  <si>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</si>
  <si>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</si>
  <si>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</si>
  <si>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</si>
  <si>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</si>
  <si>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</si>
  <si>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</si>
  <si>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</si>
  <si>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</si>
  <si>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</si>
  <si>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</si>
  <si>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</si>
  <si>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</si>
  <si>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</si>
  <si>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</si>
  <si>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</si>
  <si>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</si>
  <si>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</si>
  <si>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</si>
  <si>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</si>
  <si>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</si>
  <si>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</si>
  <si>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</si>
  <si>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</si>
  <si>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</si>
  <si>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</si>
  <si>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</si>
  <si>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</si>
  <si>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</si>
  <si>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530127210000000018388</t>
  </si>
  <si>
    <t>行政人员支出工资</t>
  </si>
  <si>
    <t>30101</t>
  </si>
  <si>
    <t>基本工资</t>
  </si>
  <si>
    <t>30102</t>
  </si>
  <si>
    <t>津贴补贴</t>
  </si>
  <si>
    <t>30103</t>
  </si>
  <si>
    <t>奖金</t>
  </si>
  <si>
    <t>530127210000000018389</t>
  </si>
  <si>
    <t>事业人员支出工资</t>
  </si>
  <si>
    <t>30107</t>
  </si>
  <si>
    <t>绩效工资</t>
  </si>
  <si>
    <t>530127210000000018390</t>
  </si>
  <si>
    <t>社会保障缴费</t>
  </si>
  <si>
    <t>30108</t>
  </si>
  <si>
    <t>机关事业单位基本养老保险缴费</t>
  </si>
  <si>
    <t>30110</t>
  </si>
  <si>
    <t>职工基本医疗保险缴费</t>
  </si>
  <si>
    <t>30111</t>
  </si>
  <si>
    <t>公务员医疗补助缴费</t>
  </si>
  <si>
    <t>30112</t>
  </si>
  <si>
    <t>其他社会保障缴费</t>
  </si>
  <si>
    <t>530127210000000018391</t>
  </si>
  <si>
    <t>30113</t>
  </si>
  <si>
    <t>530127210000000018393</t>
  </si>
  <si>
    <t>其他工资福利支出</t>
  </si>
  <si>
    <t>30199</t>
  </si>
  <si>
    <t>530127210000000018394</t>
  </si>
  <si>
    <t>公车购置及运维费</t>
  </si>
  <si>
    <t>30231</t>
  </si>
  <si>
    <t>公务用车运行维护费</t>
  </si>
  <si>
    <t>530127210000000018395</t>
  </si>
  <si>
    <t>公务交通补贴</t>
  </si>
  <si>
    <t>30239</t>
  </si>
  <si>
    <t>其他交通费用</t>
  </si>
  <si>
    <t>530127210000000018396</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</si>
  <si>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</si>
  <si>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</si>
  <si>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</si>
  <si>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</si>
  <si>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</si>
  <si>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</si>
  <si>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</si>
  <si>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</si>
  <si>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</si>
  <si>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</si>
  <si>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</si>
  <si>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</si>
  <si>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</si>
  <si>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</si>
  <si>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</si>
  <si>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</si>
  <si>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</si>
  <si>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</si>
  <si>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</si>
  <si>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530127231100001505055</t>
  </si>
  <si>
    <t>行政人员绩效奖励</t>
  </si>
  <si>
    <t>530127231100001505057</t>
  </si>
  <si>
    <t>离退休人员支出</t>
  </si>
  <si>
    <t>30305</t>
  </si>
  <si>
    <t>生活补助</t>
  </si>
  <si>
    <t>530127231100001505059</t>
  </si>
  <si>
    <t>遗属生活补助</t>
  </si>
  <si>
    <t>530127231100001505060</t>
  </si>
  <si>
    <t>30217</t>
  </si>
  <si>
    <t>530127241100002365761</t>
  </si>
  <si>
    <t>工会经费</t>
  </si>
  <si>
    <t>30228</t>
  </si>
  <si>
    <t>预算05-1表</t>
  </si>
  <si>
    <t>项目分类</t>
  </si>
  <si>
    <t>项目单位</t>
  </si>
  <si>
    <t>经济科目编码</t>
  </si>
  <si>
    <t>经济科目名称</t>
  </si>
  <si>
    <t>本年拨款</t>
  </si>
  <si>
    <t>其中：本次下达</t>
  </si>
  <si>
    <t>专项业务类</t>
  </si>
  <si>
    <t>530127210000000019106</t>
  </si>
  <si>
    <t>农村土地承包经营纠纷调解仲裁专项资金</t>
  </si>
  <si>
    <t>530127221100000794870</t>
  </si>
  <si>
    <t>“千人一分”农产品质量安全监测补助资金</t>
  </si>
  <si>
    <t>30227</t>
  </si>
  <si>
    <t>委托业务费</t>
  </si>
  <si>
    <t>530127221100001563577</t>
  </si>
  <si>
    <t>家庭农场补助资金</t>
  </si>
  <si>
    <t>30310</t>
  </si>
  <si>
    <t>个人农业生产补贴</t>
  </si>
  <si>
    <t>530127231100001583548</t>
  </si>
  <si>
    <t>2021年高标准农田建设市级管护补助经费</t>
  </si>
  <si>
    <t>31005</t>
  </si>
  <si>
    <t>基础设施建设</t>
  </si>
  <si>
    <t>530127231100001583580</t>
  </si>
  <si>
    <t>2021年省市级绿色农田示范项目市级补助资金</t>
  </si>
  <si>
    <t>530127231100001674571</t>
  </si>
  <si>
    <t>嵩明县2022年杨林镇高标准农田建设项目资金</t>
  </si>
  <si>
    <t>30226</t>
  </si>
  <si>
    <t>劳务费</t>
  </si>
  <si>
    <t>530127231100002011690</t>
  </si>
  <si>
    <t>2023年省级农村集体产权制度改革专项资金</t>
  </si>
  <si>
    <t>30202</t>
  </si>
  <si>
    <t>印刷费</t>
  </si>
  <si>
    <t>530127231100002011710</t>
  </si>
  <si>
    <t>2023年省级农民合作社与农经统计专项资金</t>
  </si>
  <si>
    <t>530127231100002372644</t>
  </si>
  <si>
    <t>2023年中央新型经营主体家庭农场培育专项资金</t>
  </si>
  <si>
    <t>530127241100002833459</t>
  </si>
  <si>
    <t>2023年省级农业科技教育资金</t>
  </si>
  <si>
    <t>30218</t>
  </si>
  <si>
    <t>专用材料费</t>
  </si>
  <si>
    <t>530127251100003933505</t>
  </si>
  <si>
    <t>2025年村（社区）干部任期和离任经济责任审计专项经费</t>
  </si>
  <si>
    <t>530127251100003933619</t>
  </si>
  <si>
    <t>2025年全国农村固定观察点专项经费</t>
  </si>
  <si>
    <t>530127251100003946463</t>
  </si>
  <si>
    <t>2022年市级三品一标认证补助专项资金</t>
  </si>
  <si>
    <t>31204</t>
  </si>
  <si>
    <t>费用补贴</t>
  </si>
  <si>
    <t>530127251100003946465</t>
  </si>
  <si>
    <t>2022年省级农产品质量安全专项资金</t>
  </si>
  <si>
    <t>事业发展类</t>
  </si>
  <si>
    <t>530127221100000847758</t>
  </si>
  <si>
    <t>2022年昆明市农田建设项目补助经费</t>
  </si>
  <si>
    <t>530127221100001091590</t>
  </si>
  <si>
    <t>嵩明县2021种植业结构调整项目专项资金</t>
  </si>
  <si>
    <t>530127231100001446180</t>
  </si>
  <si>
    <t>农产品质量安全监管经费</t>
  </si>
  <si>
    <t>530127231100001446455</t>
  </si>
  <si>
    <t>“两区”划定整改工作经费</t>
  </si>
  <si>
    <t>530127231100001484063</t>
  </si>
  <si>
    <t>.嵩明县财政衔接乡村振兴补助资金</t>
  </si>
  <si>
    <t>530127231100001522842</t>
  </si>
  <si>
    <t>嵩明县农业产业布局规划专项资金</t>
  </si>
  <si>
    <t>530127231100001536391</t>
  </si>
  <si>
    <t>.生猪屠宰质量安全监督管理经费</t>
  </si>
  <si>
    <t>530127231100001774078</t>
  </si>
  <si>
    <t>嵩明县2022年第二批高标准农田建设项目资金</t>
  </si>
  <si>
    <t>530127231100001774198</t>
  </si>
  <si>
    <t>2022年省级高标准农田建设管护补助资金</t>
  </si>
  <si>
    <t>530127231100001866350</t>
  </si>
  <si>
    <t>2023年市级绿色生态烟叶发展补助资金</t>
  </si>
  <si>
    <t>530127231100001881714</t>
  </si>
  <si>
    <t>2023年中央农机购置补贴资金</t>
  </si>
  <si>
    <t>530127231100001951990</t>
  </si>
  <si>
    <t>2023年市级财政衔接推进乡村振兴补助资金</t>
  </si>
  <si>
    <t>530127231100001970296</t>
  </si>
  <si>
    <t>2023年省级重大动物疫病防控补助经费</t>
  </si>
  <si>
    <t>530127231100002025253</t>
  </si>
  <si>
    <t>2023年省级畜牧业生产发展专项资金</t>
  </si>
  <si>
    <t>530127231100002029646</t>
  </si>
  <si>
    <t>2023年省级温带果树种质资源圃资金</t>
  </si>
  <si>
    <t>530127231100002033465</t>
  </si>
  <si>
    <t>2023年中央耕地建设与利用（第二批）（农田建设补助）资金</t>
  </si>
  <si>
    <t>530127231100002036175</t>
  </si>
  <si>
    <t>2023年中央农业经营主体能力提升（高素质农民培育.）资金</t>
  </si>
  <si>
    <t>530127231100002045659</t>
  </si>
  <si>
    <t>2023年省级农产品质量安全专项资金</t>
  </si>
  <si>
    <t>530127231100002080492</t>
  </si>
  <si>
    <t>2023年省级滇池流域及补水区农田径流污染控制工程资金</t>
  </si>
  <si>
    <t>530127231100002157717</t>
  </si>
  <si>
    <t>2023年中央农业产业发展资金</t>
  </si>
  <si>
    <t>530127231100002157730</t>
  </si>
  <si>
    <t>2023年中央农业防灾减灾(动物防疫补助)资金</t>
  </si>
  <si>
    <t>530127231100002167845</t>
  </si>
  <si>
    <t>2023年中央农业生态资源保护（第二批）资金</t>
  </si>
  <si>
    <t>530127231100002311990</t>
  </si>
  <si>
    <t>2023年滇池流域及补水区减肥减药技术推广项目资金</t>
  </si>
  <si>
    <t>530127241100002305680</t>
  </si>
  <si>
    <t>嵩明县长江“十年禁渔”长效机制建设专项资金</t>
  </si>
  <si>
    <t>530127241100002326338</t>
  </si>
  <si>
    <t>嵩明县养殖业保险县级资金</t>
  </si>
  <si>
    <t>530127241100002326726</t>
  </si>
  <si>
    <t>2021年部级化肥减量增效项目结余资金</t>
  </si>
  <si>
    <t>530127241100002330011</t>
  </si>
  <si>
    <t>2023年度全省“平安农机”创建活动资金</t>
  </si>
  <si>
    <t>530127241100002330295</t>
  </si>
  <si>
    <t>受污染耕地安全利用工作资金</t>
  </si>
  <si>
    <t>530127241100002330407</t>
  </si>
  <si>
    <t>2021年市级农田建设补助资金</t>
  </si>
  <si>
    <t>530127241100002333985</t>
  </si>
  <si>
    <t>嵩明县种植和地方优势特色农产品保险补助经费</t>
  </si>
  <si>
    <t>530127241100002635638</t>
  </si>
  <si>
    <t>2021年嵩明县农作物重大病虫害防控专项资金</t>
  </si>
  <si>
    <t>530127241100002635685</t>
  </si>
  <si>
    <t>高素质农民培育专项补助资金</t>
  </si>
  <si>
    <t>530127241100002635693</t>
  </si>
  <si>
    <t>农村宅基地管理和改革经费</t>
  </si>
  <si>
    <t>530127241100002635696</t>
  </si>
  <si>
    <t>2022年省级城乡统筹转户专项补助经费</t>
  </si>
  <si>
    <t>530127241100002635784</t>
  </si>
  <si>
    <t>2022年度化肥减量增效项目资金</t>
  </si>
  <si>
    <t>530127241100002635787</t>
  </si>
  <si>
    <t>2022年省级农业发展（市本级部分）对下补助资金</t>
  </si>
  <si>
    <t>530127241100002635847</t>
  </si>
  <si>
    <t>嵩明县2022年粮食绿色高质高效及间套种项目专项资金</t>
  </si>
  <si>
    <t>530127241100002635857</t>
  </si>
  <si>
    <t>2022年云南省有害生物生防天敌扩繁基地建设项目资金</t>
  </si>
  <si>
    <t>530127241100002643380</t>
  </si>
  <si>
    <t>兽医实验室改造设备购置经费</t>
  </si>
  <si>
    <t>530127241100002643514</t>
  </si>
  <si>
    <t>农业产业发展资金</t>
  </si>
  <si>
    <t>530127241100002643536</t>
  </si>
  <si>
    <t>畜牧渔业资金</t>
  </si>
  <si>
    <t>530127241100002643595</t>
  </si>
  <si>
    <t>老农机员生活补助经费</t>
  </si>
  <si>
    <t>530127241100002724436</t>
  </si>
  <si>
    <t>2023年省内特色特需烟叶扶持资金</t>
  </si>
  <si>
    <t>530127241100002809236</t>
  </si>
  <si>
    <t>2023年省级农机化资金</t>
  </si>
  <si>
    <t>530127241100002831309</t>
  </si>
  <si>
    <t>2023年省级高标准农田建设补助（第二批）资金</t>
  </si>
  <si>
    <t>530127241100002831338</t>
  </si>
  <si>
    <t>2023年省级高标准农田建设补助（第三批）资金</t>
  </si>
  <si>
    <t>530127241100002831352</t>
  </si>
  <si>
    <t>2023年省级高标准农田建设及建后管护补助资金</t>
  </si>
  <si>
    <t>530127241100002837902</t>
  </si>
  <si>
    <t>嵩明云尚种植专业合作社标准化蔬菜种植基地设施提质改造建设项目资金</t>
  </si>
  <si>
    <t>530127241100002842902</t>
  </si>
  <si>
    <t>2023年省级高标准农田建后管护补助资金</t>
  </si>
  <si>
    <t>530127241100002951454</t>
  </si>
  <si>
    <t>2024年自有资金购买汽油转政府采购资金</t>
  </si>
  <si>
    <t>530127241100003016652</t>
  </si>
  <si>
    <t>2023年省级农产品加工、休闲农业及统计监测资金</t>
  </si>
  <si>
    <t>530127241100003016672</t>
  </si>
  <si>
    <t>2023年省级市场与信息化资金</t>
  </si>
  <si>
    <t>530127241100003022559</t>
  </si>
  <si>
    <t>2023年市级高标准农田建后管护补助资金</t>
  </si>
  <si>
    <t>530127241100003025547</t>
  </si>
  <si>
    <t>2023年省级（第二批）农机购置与应用补贴资金</t>
  </si>
  <si>
    <t>530127241100003069293</t>
  </si>
  <si>
    <t>2023年省级高原特色农业现代化发展资金</t>
  </si>
  <si>
    <t>530127241100003096824</t>
  </si>
  <si>
    <t>2023年中央财政农业保险保费补贴资金</t>
  </si>
  <si>
    <t>530127241100003096847</t>
  </si>
  <si>
    <t>2023年度第二笔省级农业保险保费补贴资金</t>
  </si>
  <si>
    <t>530127241100003096849</t>
  </si>
  <si>
    <t>2023年第二笔中央财政农业保险保费补贴资金</t>
  </si>
  <si>
    <t>530127251100003915433</t>
  </si>
  <si>
    <t>耕地流出整改种苗经费</t>
  </si>
  <si>
    <t>530127251100003916363</t>
  </si>
  <si>
    <t>农机安全监理工作经费</t>
  </si>
  <si>
    <t>530127251100003932611</t>
  </si>
  <si>
    <t>牛羊布鲁氏菌病监测和净化经费</t>
  </si>
  <si>
    <t>530127251100003932723</t>
  </si>
  <si>
    <t>养殖环节病死畜禽无害化处理资金</t>
  </si>
  <si>
    <t>530127251100003933630</t>
  </si>
  <si>
    <t>2025年涉农耕地保护问题零发生村（社区）奖励经费</t>
  </si>
  <si>
    <t>530127251100003946443</t>
  </si>
  <si>
    <t>2022年市级农用地土壤环境质量风险管控监测项目补助资金</t>
  </si>
  <si>
    <t>530127251100003946444</t>
  </si>
  <si>
    <t>2022年成品油价格调整对渔业补助资金</t>
  </si>
  <si>
    <t>530127251100003946445</t>
  </si>
  <si>
    <t>2022年省级长江禁渔与水生生物资源保护资金</t>
  </si>
  <si>
    <t>530127251100003946466</t>
  </si>
  <si>
    <t>2022年省级现代种业发展及市场与信息化资金</t>
  </si>
  <si>
    <t>530127251100003956532</t>
  </si>
  <si>
    <t>嵩明县农产品定量检测试剂耗材及运行经费</t>
  </si>
  <si>
    <t>530127251100003959007</t>
  </si>
  <si>
    <t>云南省昆明市嵩明县和美乡村建设项目资金</t>
  </si>
  <si>
    <t>530127251100004032056</t>
  </si>
  <si>
    <t>嵩明县2024年高标准农田建设项目资金</t>
  </si>
  <si>
    <t>530127251100004032934</t>
  </si>
  <si>
    <t>2023年嵩明县长江经济带农业面源污染治理项目资金</t>
  </si>
  <si>
    <t>530127251100004033044</t>
  </si>
  <si>
    <t>“乡村旅居”试点村奖补项目资金</t>
  </si>
  <si>
    <t>530127251100004033651</t>
  </si>
  <si>
    <t>2025年“10+25”乡村振兴示范工程项目建设资金</t>
  </si>
  <si>
    <t>530127251100004034841</t>
  </si>
  <si>
    <t>2022年嵩明县政府化债（历史遗留问题）项目资金</t>
  </si>
  <si>
    <t>530127251100004041665</t>
  </si>
  <si>
    <t>嵩明县2022年度高标准农田建设补助资金</t>
  </si>
  <si>
    <t>530127251100004041856</t>
  </si>
  <si>
    <t>2022年度高标准农田建设第二批省级专项资金</t>
  </si>
  <si>
    <t>530127251100004041921</t>
  </si>
  <si>
    <t>2022年度高标准农田建设第一批省级专项资金</t>
  </si>
  <si>
    <t>530127251100004085136</t>
  </si>
  <si>
    <t>2025年中央财政衔接推进乡村振兴补助（提前下达）资金</t>
  </si>
  <si>
    <t>530127251100004099266</t>
  </si>
  <si>
    <t>2025年省级（提前下达）全市驻村第一书记和乡镇工作队长工作经费</t>
  </si>
  <si>
    <t>预算05-2表</t>
  </si>
  <si>
    <t>项目年度绩效目标</t>
  </si>
  <si>
    <t>一级指标</t>
  </si>
  <si>
    <t>二级指标</t>
  </si>
  <si>
    <t>三级指标</t>
  </si>
  <si>
    <t>指标性质</t>
  </si>
  <si>
    <t>指标值</t>
  </si>
  <si>
    <t>度量单位</t>
  </si>
  <si>
    <t>指标属性</t>
  </si>
  <si>
    <t>指标内容</t>
  </si>
  <si>
    <t>一是每年完成高素质农民培育300人资金，为嵩明县培育一支有文化、懂技术、善经营、会管理的高素质农民队伍； 二是“农民业校”培训5万人次，以满足农民群众多样化需求。</t>
  </si>
  <si>
    <t>产出指标</t>
  </si>
  <si>
    <t>数量指标</t>
  </si>
  <si>
    <t>高素质农民培育数量</t>
  </si>
  <si>
    <t>=</t>
  </si>
  <si>
    <t>300</t>
  </si>
  <si>
    <t>人次</t>
  </si>
  <si>
    <t>定量指标</t>
  </si>
  <si>
    <t>效益指标</t>
  </si>
  <si>
    <t>可持续影响</t>
  </si>
  <si>
    <t>农民综合素质明显提升</t>
  </si>
  <si>
    <t>嵩明县培育一支有文化、懂技术、善经营、会管理的高素质农民队伍</t>
  </si>
  <si>
    <t>个</t>
  </si>
  <si>
    <t>定性指标</t>
  </si>
  <si>
    <t>满意度指标</t>
  </si>
  <si>
    <t>服务对象满意度</t>
  </si>
  <si>
    <t>满意度</t>
  </si>
  <si>
    <t>85</t>
  </si>
  <si>
    <t>%</t>
  </si>
  <si>
    <t>为加快建设农业强县提供坚实人才保障，2023年全县计划培育高素质农民200人，其中种植业150人（蔬菜、花卉、水果各50人），养殖业50人。培训对象满意度大于等于50%。</t>
  </si>
  <si>
    <t>2023年全县2023年全县计划培育高素质农民200人</t>
  </si>
  <si>
    <t>200</t>
  </si>
  <si>
    <t>人</t>
  </si>
  <si>
    <t>2023年全县2023年全县计划培育高素质农民200人、</t>
  </si>
  <si>
    <t>社会效益</t>
  </si>
  <si>
    <t>加快建设农业强县提供坚实人才保障</t>
  </si>
  <si>
    <t>批</t>
  </si>
  <si>
    <t>培训对象满意度大于等于50%</t>
  </si>
  <si>
    <t>&gt;=</t>
  </si>
  <si>
    <t>完成企业自筹资金400万元的使用，中央投资资金400万元根据规定进行使用。</t>
  </si>
  <si>
    <t>生产线数量</t>
  </si>
  <si>
    <t>条</t>
  </si>
  <si>
    <t>城镇职工就业数量</t>
  </si>
  <si>
    <t>180</t>
  </si>
  <si>
    <t>90</t>
  </si>
  <si>
    <t>嵩明县2024年高标准农田建设项目县级配套</t>
  </si>
  <si>
    <t>嵩明县2024年高标准农田建设面积</t>
  </si>
  <si>
    <t>15800</t>
  </si>
  <si>
    <t>亩</t>
  </si>
  <si>
    <t>依据文件</t>
  </si>
  <si>
    <t>完成高标准农田建设项目</t>
  </si>
  <si>
    <t>完成</t>
  </si>
  <si>
    <t>项目区群众满意度</t>
  </si>
  <si>
    <t>2022年高标准农田建设第二批省级专项资金</t>
  </si>
  <si>
    <t>新增高标准农田建设面积</t>
  </si>
  <si>
    <t>2.36万亩</t>
  </si>
  <si>
    <t>万亩</t>
  </si>
  <si>
    <t>粮食综合生产能力</t>
  </si>
  <si>
    <t>明显提升</t>
  </si>
  <si>
    <t>受益群众满意率</t>
  </si>
  <si>
    <t>2023年嵩明县长江经济带农业面源污染治理项目，主要开展畜禽粪污治理，农田面源污染治理、农田尾水循环利用等。</t>
  </si>
  <si>
    <t>质量指标</t>
  </si>
  <si>
    <t>项目建设质量合格率</t>
  </si>
  <si>
    <t>100</t>
  </si>
  <si>
    <t>生态效益</t>
  </si>
  <si>
    <t>完成畜禽粪污综合治理</t>
  </si>
  <si>
    <t>80</t>
  </si>
  <si>
    <t>受益群众满意度</t>
  </si>
  <si>
    <t>完成肥料效应、化肥利用率等田间试验2组，农户施肥调查100户，测土配方施肥技术推广面积12万亩。</t>
  </si>
  <si>
    <t>测土配方施肥技术推广</t>
  </si>
  <si>
    <t>农户施肥情况调查</t>
  </si>
  <si>
    <t>户</t>
  </si>
  <si>
    <t>服务群众满意率</t>
  </si>
  <si>
    <t>实施标准化生产、发挥合作优势，发展壮大村集体经济，带动小农户增加收入，为周边社区提供多个工作岗位，带动山脚社区乃至嵩明县蔬菜、苹果产业发展，带领农村居民持续增收和致富，构建新型农村产业体系。建设内容：一、200亩种植基地提质改造：提质改造建设农灌管网5公里，150余亩绿色蔬菜标准化生产核心示范基地喷滴灌设施提质改造建设，计划完成投资149万元；
二、提质改造100亩大棚种植基地，主要是拆除重建30亩高标准大棚、更换100亩大棚易损件和棚膜、更换升级喷滴灌设施。计划完成投资380万元.</t>
  </si>
  <si>
    <t>提质改造建设农灌管网</t>
  </si>
  <si>
    <t>5公里</t>
  </si>
  <si>
    <t>公里</t>
  </si>
  <si>
    <t>绿色蔬菜标准化生产核心示范基地喷滴灌设施提质改造建设</t>
  </si>
  <si>
    <t>150余亩</t>
  </si>
  <si>
    <t>拆除重建高标准大棚</t>
  </si>
  <si>
    <t>30亩</t>
  </si>
  <si>
    <t>更换大棚易损件和棚膜</t>
  </si>
  <si>
    <t>100亩</t>
  </si>
  <si>
    <t>经济效益</t>
  </si>
  <si>
    <t>解决农村剩余劳动力</t>
  </si>
  <si>
    <t>45人（13户）</t>
  </si>
  <si>
    <t>动周边闲置劳动力，增加务工收入。</t>
  </si>
  <si>
    <t>合理有效地开发并利用土地资源，有利于当地土地资源合理配置，促使土地资源利用最大化，促进经济社会的可持续发展。</t>
  </si>
  <si>
    <t>合理有效地开发并利用土地资源，有利于当地土地资源合理配置，促</t>
  </si>
  <si>
    <t>建设高标准农田面积</t>
  </si>
  <si>
    <t>25023.4亩</t>
  </si>
  <si>
    <t>建设高标准农田资金</t>
  </si>
  <si>
    <t>4675.61万元</t>
  </si>
  <si>
    <t>万元</t>
  </si>
  <si>
    <t>支出畜牧渔业发展</t>
  </si>
  <si>
    <t>2023年省级高标准农田建设补助资金（第三批）</t>
  </si>
  <si>
    <t>标准农田建高设面积</t>
  </si>
  <si>
    <t>标准农田建高设资金</t>
  </si>
  <si>
    <t>保障高原特色农业现代化发展</t>
  </si>
  <si>
    <t>项</t>
  </si>
  <si>
    <t>做好已建高标准农田建设项目日常管护工作，确保高标准农田建设排灌沟渠、机耕道路等设施正常发挥效益，保证粮食生产安全。</t>
  </si>
  <si>
    <t>完成已建高标准农田管护</t>
  </si>
  <si>
    <t>完成已建高标准农田管护工作</t>
  </si>
  <si>
    <t>时效指标</t>
  </si>
  <si>
    <t>任务完成年限</t>
  </si>
  <si>
    <t>年</t>
  </si>
  <si>
    <t>提高粮食综合生产能力</t>
  </si>
  <si>
    <t>95</t>
  </si>
  <si>
    <t>在嵩明县采购6.99万担优质烟叶，推动嵩明县烟叶高质量持续发展。</t>
  </si>
  <si>
    <t>省内优质烟叶采购</t>
  </si>
  <si>
    <t>&gt;</t>
  </si>
  <si>
    <t>66000</t>
  </si>
  <si>
    <t>担</t>
  </si>
  <si>
    <t>政府增收</t>
  </si>
  <si>
    <t>208.6</t>
  </si>
  <si>
    <t>种植农户满意度</t>
  </si>
  <si>
    <t>提高耕地土壤质量</t>
  </si>
  <si>
    <t>将2021年部级化肥减量增效项目结余资金结转为2024年预算，用于第三次全国土壤普查成果汇总经费。</t>
  </si>
  <si>
    <t>用于完成野外调查、土样采集等</t>
  </si>
  <si>
    <t>562</t>
  </si>
  <si>
    <t>用于完成野外调查、土样采集562个等</t>
  </si>
  <si>
    <t>开展全国第三次土壤普查，外业作业相关工作。</t>
  </si>
  <si>
    <t>服务群众满意度</t>
  </si>
  <si>
    <t>群众满意度</t>
  </si>
  <si>
    <t xml:space="preserve">2022年高标准农田建设第一批省级专项资金	</t>
  </si>
  <si>
    <t>新增高标准农田建设面积（万亩）</t>
  </si>
  <si>
    <t>对从事农业生产的个人及组织购买农业机械进行补贴。</t>
  </si>
  <si>
    <t>完成总资金量95%以上</t>
  </si>
  <si>
    <t>农作物耕种收机械化率54.2%</t>
  </si>
  <si>
    <t>服务对象满意度大于等于85%</t>
  </si>
  <si>
    <t>争创省、国家级平安农机市范县</t>
  </si>
  <si>
    <t>提高农户农机安全意识</t>
  </si>
  <si>
    <t>完成宣传1次以上，培训1次，案件受理1个以上</t>
  </si>
  <si>
    <t>进行宣传、培训、案件</t>
  </si>
  <si>
    <t>纠纷调解仲裁宣传、培训、案件受理</t>
  </si>
  <si>
    <t>降低土地承包经营纠纷</t>
  </si>
  <si>
    <t>5%</t>
  </si>
  <si>
    <t>矛盾纠纷减少</t>
  </si>
  <si>
    <t>农户满意度</t>
  </si>
  <si>
    <t>90%</t>
  </si>
  <si>
    <t>农户满意度提高</t>
  </si>
  <si>
    <t>我县牛栏江流域25公里，杨林河27公里建设15个监控点位，专线传输，对我县禁捕区域实施24小时实时监控。</t>
  </si>
  <si>
    <t>监控点位</t>
  </si>
  <si>
    <t>15个</t>
  </si>
  <si>
    <t>建设15个监控点位</t>
  </si>
  <si>
    <t>保护水生生物多样性</t>
  </si>
  <si>
    <t>培育新型主体（家庭农场）</t>
  </si>
  <si>
    <t>培育新型主体</t>
  </si>
  <si>
    <t>100%</t>
  </si>
  <si>
    <t>"（一）在牛栏江镇水海村民委员会建立玉米草地贪夜蛾绿色防控统防统治示范点1个，示范面积200亩。
（二）完成草地贪夜蛾、粘虫、稻飞虱、二化螟、红火蚁等重大病虫害专业化统防统治2万亩次。
（三）草地贪夜蛾、粘虫、稻飞虱防治处置率总体达90%以上，重发生区防治处置率达100%，总体危害水平控制在5%以内。农田、农村生活区及周边红火蚁防控处置率100%，有效控制红火蚁发生范围及程度。
（四）举办草地贪夜蛾防控技术培训3期次，红火蚁监测防控技术培训2期次。培训满意度≧85%。"</t>
  </si>
  <si>
    <t>农作物重大病虫害统防统治</t>
  </si>
  <si>
    <t>提高农户科学安全用药水平</t>
  </si>
  <si>
    <t>加强禁渔执法和水生生物资源养护</t>
  </si>
  <si>
    <t>违法行为、行政处罚</t>
  </si>
  <si>
    <t>少于上年度</t>
  </si>
  <si>
    <t>减少</t>
  </si>
  <si>
    <t>非法违规捕捞、水生生物栖息地</t>
  </si>
  <si>
    <t>非法违规捕捞得到有效遏制、水生生物栖息地得到有效保护</t>
  </si>
  <si>
    <t>97</t>
  </si>
  <si>
    <t>完成农产品质量安全定量检测千人1.7批次，共750余批次，加强农产品质量安全监管体系建设，巩固国家农安县创建成果，提升农产品质量安全水平。</t>
  </si>
  <si>
    <t>完成定量检测600批次</t>
  </si>
  <si>
    <t>750</t>
  </si>
  <si>
    <t>批次</t>
  </si>
  <si>
    <t>巩固国家农安县创建成果，保障农产品质量安全</t>
  </si>
  <si>
    <t>群众满意度达到80%以上</t>
  </si>
  <si>
    <t>完成蔬菜产业布局规划和花卉产业布局规划。</t>
  </si>
  <si>
    <t>蔬菜产业布局规划</t>
  </si>
  <si>
    <t>50</t>
  </si>
  <si>
    <t>蔬菜产业布局规划专项经费50万元</t>
  </si>
  <si>
    <t>花卉产业布局规划</t>
  </si>
  <si>
    <t>花卉产业布局规划专项经费50万元</t>
  </si>
  <si>
    <t>指导嵩明县农业产业发展</t>
  </si>
  <si>
    <t>群众满意度达90%以上</t>
  </si>
  <si>
    <t>嵩明县2022年高标准农田建设补助资金</t>
  </si>
  <si>
    <t xml:space="preserve">粮食综合生产能力
</t>
  </si>
  <si>
    <t>完成绿色农田项目前期工作</t>
  </si>
  <si>
    <t>完成绿色农田项目该阶段工作</t>
  </si>
  <si>
    <t>服务对象满意度大于等于90%</t>
  </si>
  <si>
    <t>重大动物疫病强制免疫应免尽免达100%，抗体合格率达70%以上，病死畜禽无害化处理率达100%，不发生区域性重大动物疫情。</t>
  </si>
  <si>
    <t>重大动物疫病强制免疫应免尽免率</t>
  </si>
  <si>
    <t>抗体合格率</t>
  </si>
  <si>
    <t>70</t>
  </si>
  <si>
    <t>病死畜禽无害化处理率</t>
  </si>
  <si>
    <t>发生区域性重大动物疫情</t>
  </si>
  <si>
    <t>0</t>
  </si>
  <si>
    <t>起</t>
  </si>
  <si>
    <t>落实整改已建成高标准农田工程的建后管护问题，保证工程设施明确所有权，落实管护责任，确保工程正常运转并长期发挥效益，项目区农业生产条件恢复改善。</t>
  </si>
  <si>
    <t>高标准农田建设市级管护</t>
  </si>
  <si>
    <t>落实标准农田工程的建后管护问题</t>
  </si>
  <si>
    <t>受益群众满意率大于等于90%</t>
  </si>
  <si>
    <t>用于牛栏江流域及补水区农田径流污染控制工程</t>
  </si>
  <si>
    <t>项目验收合格率</t>
  </si>
  <si>
    <t>农田径流污染控制</t>
  </si>
  <si>
    <t>完成“千人一批次”定量检测任务600批次，新增“三品一标”认证12个，推行食用农产品承诺达标合格证制度，组织农产品质量安全培训</t>
  </si>
  <si>
    <t>600</t>
  </si>
  <si>
    <t>新增三品一标7个</t>
  </si>
  <si>
    <t xml:space="preserve">新增三品一标7个
</t>
  </si>
  <si>
    <t>全县不发生农产品质量安全事故</t>
  </si>
  <si>
    <t xml:space="preserve">全县不发生农产品质量安全事故
</t>
  </si>
  <si>
    <t>群众满意度达75%以上</t>
  </si>
  <si>
    <t>75</t>
  </si>
  <si>
    <t xml:space="preserve">群众满意度达75%以上
</t>
  </si>
  <si>
    <t>1.地块核查：以等级划分成果为依据，查明地块区域边界、农作物种类、种植制度、结构调整、种植面积、措施落地、非耕等基本信息。结合历年基础工作，按照“一个图斑一个档案”的要求，确保污染地块动态调查，做到图斑、面积、措施、种植情况、证明材料（图片、批文、规划、调查表、项目实施方案等）等信息相互对应，需逐一调查到位。2.农产品协同监测：根据耕地土壤环境质量类别划分结果，完成80个地块农产品协同监测点位布设、样品采集、制备与送检工作。3.动态调整：同时叠加2021年耕地质量类别划分图斑与2022年动态调整图斑，图斑逐一关联，采用2021年调查种植情况，填写2022年动态调整种植情况。2022年图斑与影像叠加进行影像判别，全图斑逐一进行判别，动态调整图斑是否为非农用地，根据省级要求填写属性，进行上图。根据省级要求，检查图斑是否存在其他问题。</t>
  </si>
  <si>
    <t>农用地土壤环境质量风险管控监测项目专项资金</t>
  </si>
  <si>
    <t>100000</t>
  </si>
  <si>
    <t>元</t>
  </si>
  <si>
    <t>保障农用地土壤环境效益</t>
  </si>
  <si>
    <t>推广加厚高强度地膜任务4万亩，重点环节在地膜回收环节，全县废旧地膜回收率稳定在83%以上；推广全生物降解地膜任务1万亩。</t>
  </si>
  <si>
    <t>全县废旧地膜回收率稳定在83%以上</t>
  </si>
  <si>
    <t>无资金使用重大违纪问题</t>
  </si>
  <si>
    <t>次</t>
  </si>
  <si>
    <t>受污染耕地安全利用措施落地率100%，严格管控类耕地风险管控措施全覆盖；完成农产品协同监测，受污染耕地安全利用率稳定在91%，完成2023年度安全利用措施落地数据上图入库。</t>
  </si>
  <si>
    <t>完成农产品协同监测，受污染耕地安全利用率稳定在91%</t>
  </si>
  <si>
    <t>91</t>
  </si>
  <si>
    <t>完成2023年度安全利用措施落地数据上图入库。</t>
  </si>
  <si>
    <t>开展村（社区）干部任期和离任经济责任审计，确保村 (社区)党组织和村 (居)民委员会换届选举有序推进</t>
  </si>
  <si>
    <t>完成任期和离任经济责任审计村（社区）个数</t>
  </si>
  <si>
    <t>74</t>
  </si>
  <si>
    <t>村组干部顺利换届率</t>
  </si>
  <si>
    <t>1.引导和支持农户参加农业保险；
2.中央财政主要保障关系国计民生和粮食安全的大宗农产品，重点支持农业生产环节；
3.不断扩大农业保险覆盖和风险保障水平，逐步建立市场化的农业生产风险防范化解机制；
4.稳定农业生产，保障农民收入。</t>
  </si>
  <si>
    <t>种植业投保覆盖面积</t>
  </si>
  <si>
    <t>养殖业投保覆盖数量</t>
  </si>
  <si>
    <t>1.4万头</t>
  </si>
  <si>
    <t>万头</t>
  </si>
  <si>
    <t>经办机构县级分支机构覆盖率</t>
  </si>
  <si>
    <t>参保农户满意度</t>
  </si>
  <si>
    <t>农业保险保费支出。其中，种植业保险16万元，地方优势特色农产品保险360万元。</t>
  </si>
  <si>
    <t>2025年度保险费支出</t>
  </si>
  <si>
    <t>376</t>
  </si>
  <si>
    <t>抓好嵩明县农业生产发展，确保粮食及畜牧业生产安全</t>
  </si>
  <si>
    <t>抓好嵩明县农业生产发展，确保粮食</t>
  </si>
  <si>
    <t>建成10个重点村和25个整治村。</t>
  </si>
  <si>
    <t>建成10个重点村，25个整治村</t>
  </si>
  <si>
    <t>2025年12月31日完成</t>
  </si>
  <si>
    <t>人居环境得到极大提升</t>
  </si>
  <si>
    <t>2023年耕地流出整改种苗费</t>
  </si>
  <si>
    <t>完成耕地流出整改</t>
  </si>
  <si>
    <t>扶持培育3个以上示范家庭农场</t>
  </si>
  <si>
    <t>支持家庭农场县级以上示范家庭农场的数量</t>
  </si>
  <si>
    <t>示范带动作用明显增强</t>
  </si>
  <si>
    <t>新型经营主体对农业生产发展资金项目实施的满意度</t>
  </si>
  <si>
    <t>加强农村宅基地审批管理，做好业务培训与宣传及违建查处工作</t>
  </si>
  <si>
    <t>农村宅基地审批和管理工作全覆盖，提高宅基地审批率</t>
  </si>
  <si>
    <t>开展业务培训</t>
  </si>
  <si>
    <t>满足农户住房需求，降低信访率</t>
  </si>
  <si>
    <t>按文件要求完成2.36万亩高标准农田建设</t>
  </si>
  <si>
    <t>23600</t>
  </si>
  <si>
    <t>按文件要求完成</t>
  </si>
  <si>
    <t>天</t>
  </si>
  <si>
    <t>增加经济收入</t>
  </si>
  <si>
    <t>95空</t>
  </si>
  <si>
    <t>“乡村旅居”试点村农房改造建设奖补。</t>
  </si>
  <si>
    <t>培育形成10个以上省级乡村旅居重点村。</t>
  </si>
  <si>
    <t>拉动消费，促进社会经济发展。</t>
  </si>
  <si>
    <t>加强市场与信息化建设。</t>
  </si>
  <si>
    <t>强化74个益农信息社</t>
  </si>
  <si>
    <t>提升信息社社员填报能力</t>
  </si>
  <si>
    <t>对象满意率</t>
  </si>
  <si>
    <t>85%</t>
  </si>
  <si>
    <t>建立智能病虫性诱监测点2个，病虫疫情监测防控800亩，病虫危害粮食损失率控制在5%以内。</t>
  </si>
  <si>
    <t>建立智能病虫性诱监测点2个，病虫疫情监测防控800亩。</t>
  </si>
  <si>
    <t>病虫危害粮食损失率控制在5%以内</t>
  </si>
  <si>
    <t>病虫危害粮食损失率控制在5%以内。</t>
  </si>
  <si>
    <t>重大农作物病害监测防控满意度大于80%</t>
  </si>
  <si>
    <t>2023年省级高标准农田建设补助资金（第二批）</t>
  </si>
  <si>
    <t>建设高标准农田建设面积25023.4亩</t>
  </si>
  <si>
    <t>建设高标准农田资金4675.61万元</t>
  </si>
  <si>
    <t>对农业外来入侵生物进行普查工作</t>
  </si>
  <si>
    <t>2022年12月底完成</t>
  </si>
  <si>
    <t>对农业外来入侵生物进行普查</t>
  </si>
  <si>
    <t>对全年涉农耕地保护问题“零发生”的村（社区）奖励10万元工作经费</t>
  </si>
  <si>
    <t>对全年涉农耕地保护问题零发生的村（社区）个数</t>
  </si>
  <si>
    <t>1.00</t>
  </si>
  <si>
    <t>新增乱占耕地建房违法行为比例下降</t>
  </si>
  <si>
    <t>20</t>
  </si>
  <si>
    <t xml:space="preserve">用于农产品加工休闲农业及统计监测，完成市级农业龙头企业1家						
</t>
  </si>
  <si>
    <t>培育农业产业化龙头企业数</t>
  </si>
  <si>
    <t>培育农业产业化龙头企业数1家</t>
  </si>
  <si>
    <t>家</t>
  </si>
  <si>
    <t>培育农业产业化龙头企业1个</t>
  </si>
  <si>
    <t>品牌影响力度提升</t>
  </si>
  <si>
    <t>10%</t>
  </si>
  <si>
    <t>绿色食品牌影响力度提升</t>
  </si>
  <si>
    <t>资金使用管理满意度</t>
  </si>
  <si>
    <t>建强农村基层党组织，巩固脱贫攻坚成果，有效接续乡村振兴。</t>
  </si>
  <si>
    <t>全覆盖选派驻村第一书记人数</t>
  </si>
  <si>
    <t>乡镇选派乡镇队长人数</t>
  </si>
  <si>
    <t>开展工作质量情况和年度工作任务完成情况</t>
  </si>
  <si>
    <t>明显提高、基本完成</t>
  </si>
  <si>
    <t>有驻村工作队员的行政村集体经济收入</t>
  </si>
  <si>
    <t>有所增加</t>
  </si>
  <si>
    <t>有驻村工作队员的行政村基层党组织的组织力、凝聚力、战斗力</t>
  </si>
  <si>
    <t>有所增强</t>
  </si>
  <si>
    <t>有驻村工作队员的行政村群众满意度</t>
  </si>
  <si>
    <t>根据昆明市畜间布鲁氏菌病防控五年行动方案，和昆明市牛羊区域性防控实施方案要求，在嵩明县畜间开展布鲁氏菌病监测和净化工作</t>
  </si>
  <si>
    <t>布鲁氏菌病阳性率明显下降</t>
  </si>
  <si>
    <t>服务群众满意</t>
  </si>
  <si>
    <t>嵩明县2021种植业结构调整项目，种植业结构调整4360亩。</t>
  </si>
  <si>
    <t>种植业结构调整</t>
  </si>
  <si>
    <t>4360</t>
  </si>
  <si>
    <t>种植业结构调整等于4360亩</t>
  </si>
  <si>
    <t>2023年嵩明县高标准农田建设项目2.5万亩，其中新建2.35万亩，提升改造0.15万亩，计划总投资4671.25万元，项目建设涉及杨桥街道、小街镇、杨林镇、牛栏江镇10个村（居）委会。</t>
  </si>
  <si>
    <t>建设高标准农田2.5万亩</t>
  </si>
  <si>
    <t>2.5</t>
  </si>
  <si>
    <t>耕地质量逐步提升</t>
  </si>
  <si>
    <t>到2024年完成建设</t>
  </si>
  <si>
    <t>无资金使用重大违规违纪问题</t>
  </si>
  <si>
    <t>完成2025年农村固定观察点常规调查、专项调查、业务培训等工作</t>
  </si>
  <si>
    <t>完固定观察点专项调查、常规调查各1套</t>
  </si>
  <si>
    <t>个（套）</t>
  </si>
  <si>
    <t>为农业农村发展政策提供数据依据</t>
  </si>
  <si>
    <t>上级部门对数据满意度</t>
  </si>
  <si>
    <t>完成对农机日常工作的正常开展</t>
  </si>
  <si>
    <t>2022年省级城乡统筹转户专项补助</t>
  </si>
  <si>
    <t>50000</t>
  </si>
  <si>
    <t>户籍人口城镇化率</t>
  </si>
  <si>
    <t>65.63</t>
  </si>
  <si>
    <t>服务对满意度</t>
  </si>
  <si>
    <t>保证农田建设项目正常实施</t>
  </si>
  <si>
    <t>保障两个中心车辆正常运转</t>
  </si>
  <si>
    <t>车辆正常运行</t>
  </si>
  <si>
    <t>项目管护质量合格率</t>
  </si>
  <si>
    <t>耕地质量</t>
  </si>
  <si>
    <t>恢复改善</t>
  </si>
  <si>
    <t>2022年嵩明县政府化债项目资金</t>
  </si>
  <si>
    <t>对项目进度进行把控</t>
  </si>
  <si>
    <t>疏解历史遗留问题</t>
  </si>
  <si>
    <t>用于玉米大豆复合种植全程机械化补助；农机技术与安全教育培训；农机安全宣传、农机质量监督、农机统计等</t>
  </si>
  <si>
    <t>提高农业产出</t>
  </si>
  <si>
    <t>提高农机安全操作意识</t>
  </si>
  <si>
    <t>2022年云南省省级温带果树种质资圃专项资金，主要用于1.云南省省级温带果树种质资源圃建设；2.收集云南温带果树种质资源35份；3.繁殖更新资源20份。</t>
  </si>
  <si>
    <t>收集云南温带果树种质资源</t>
  </si>
  <si>
    <t>35</t>
  </si>
  <si>
    <t>份</t>
  </si>
  <si>
    <t>收集云南温带果树种质资源35份</t>
  </si>
  <si>
    <t>繁殖更新资源</t>
  </si>
  <si>
    <t>繁殖更新资源20份</t>
  </si>
  <si>
    <t>服务对象满意度指标</t>
  </si>
  <si>
    <t>服务对象满意度大于等于80%</t>
  </si>
  <si>
    <t>县级农产品质量安全例行检测为农业产业发展中心常规项目工作，目标任务400批次左右，项目实施环环相扣，经费列支主要以样品抽样费用、检测耗材购买及仪器检修维护。</t>
  </si>
  <si>
    <t>完成目标检测任务</t>
  </si>
  <si>
    <t>保证县级农产品质量安全</t>
  </si>
  <si>
    <t>满意度90%</t>
  </si>
  <si>
    <t>通过实施2025年中央财政衔接资金项目，持续巩固脱贫攻坚成果，推进乡村全面振兴。</t>
  </si>
  <si>
    <t>安排2025年中央财政衔接资金项目数量</t>
  </si>
  <si>
    <t>&lt;=</t>
  </si>
  <si>
    <t>项目建设完成时间</t>
  </si>
  <si>
    <t>2025年12月</t>
  </si>
  <si>
    <t>项目建成后使用年限</t>
  </si>
  <si>
    <t>项目实施镇（街道）满意度</t>
  </si>
  <si>
    <t>建成16个和美乡村示范村。</t>
  </si>
  <si>
    <t>16个和美村庄</t>
  </si>
  <si>
    <t>农村人居环境持续提高，建成宜居和美村庄。</t>
  </si>
  <si>
    <t>满意度达85%以上</t>
  </si>
  <si>
    <t>1.新增“三品一标”21个
2.农产品质量安全监管体系健全</t>
  </si>
  <si>
    <t>新增“三品一标”7个</t>
  </si>
  <si>
    <t>7个</t>
  </si>
  <si>
    <t>持续保障我县农产品质量安全，不发生重大农产品质量安全事故。</t>
  </si>
  <si>
    <t>不发生重大农产品质量安全事故。</t>
  </si>
  <si>
    <t>群众满意度80%</t>
  </si>
  <si>
    <t>根据《昆明市农业局 昆明市财政局关于完善动物疫病防控支持政策的通知》要求，对养殖环节病死畜禽无害化处理，给予补助县级配套每头5元的补助</t>
  </si>
  <si>
    <t>病死畜禽无害化处理每头补助5元</t>
  </si>
  <si>
    <t>5元</t>
  </si>
  <si>
    <t>控制动物疫病传播蔓延</t>
  </si>
  <si>
    <t>1.”千人一份“定量监测任务700个，农产品快速检测3500个。
2.农产品质量安全监管体系健全。</t>
  </si>
  <si>
    <t>”千人一份“定量监测任务700个</t>
  </si>
  <si>
    <t>700</t>
  </si>
  <si>
    <t>件</t>
  </si>
  <si>
    <t>群众满意度80%。</t>
  </si>
  <si>
    <t>支持农业产业发展</t>
  </si>
  <si>
    <t>完成2023年度清产核资、农经统计报表各1套</t>
  </si>
  <si>
    <t>全面完成农村经济信息统计报表</t>
  </si>
  <si>
    <t>套</t>
  </si>
  <si>
    <t>为农业农村发展提供数据支撑</t>
  </si>
  <si>
    <t>上级部门满意度</t>
  </si>
  <si>
    <t>完成7.5万户农村集体经济组织成员证书印制</t>
  </si>
  <si>
    <t>已登记赋码的农村集体经济组织成员户证书发证率</t>
  </si>
  <si>
    <t>保证集体经济组织成员享有承包地、宅基地、集体经营性资产收益权</t>
  </si>
  <si>
    <t>综合机械化试验示范5万元、农机安全教育培训3万元、农机安全宣传资料印制2万元</t>
  </si>
  <si>
    <t>按质量完成</t>
  </si>
  <si>
    <t>农机安全意识提升</t>
  </si>
  <si>
    <t>完成牛兰江流域（嵩明段）长效机制建设，建立禁渔体制，落实护渔人员，护渔工作正常运行。</t>
  </si>
  <si>
    <t>人员到位，正常履行护渔职责</t>
  </si>
  <si>
    <t>正常履行</t>
  </si>
  <si>
    <t>牛兰江（嵩明段）及29座饮用水源水库渔类资源得到有效保护， 水生生物得到持续发展。</t>
  </si>
  <si>
    <t>1年</t>
  </si>
  <si>
    <t>沿江群众对牛兰江流域生态恢复满意</t>
  </si>
  <si>
    <t>2023年市级下达生物质燃料推广4500吨，补助资金61万元；田间鲜烟叶农残快速检测补助资金5.57万元；常规和专项STP试点项目补助8.34万元。</t>
  </si>
  <si>
    <t>生物质燃料烘烤示范推广面积</t>
  </si>
  <si>
    <t>24040</t>
  </si>
  <si>
    <t>常规和专项STP项目试点面积</t>
  </si>
  <si>
    <t>田间鲜烟叶农残快速检测覆盖面积</t>
  </si>
  <si>
    <t>项目区二氧化碳排放减少数量</t>
  </si>
  <si>
    <t>9.21</t>
  </si>
  <si>
    <t>烟农满意度</t>
  </si>
  <si>
    <t>完成嵩明县2022年杨林镇高标准农田建设项目</t>
  </si>
  <si>
    <t>确保高标准农田建设项目产生效益</t>
  </si>
  <si>
    <t>重大动物疫病应免尽免率达100%，抗体合格率达70%以上。不发生区域性重大动物疫情。</t>
  </si>
  <si>
    <t>重大动物疫病强制免疫、疫病预警监测监管</t>
  </si>
  <si>
    <t>重大动物疫病应免尽免率达100%，抗体合格率达70%以上。</t>
  </si>
  <si>
    <t>不发生区域性重大动物疫情</t>
  </si>
  <si>
    <t>次（件）</t>
  </si>
  <si>
    <t>受益对象满意度</t>
  </si>
  <si>
    <t>整改两区范围内778.60万亩地块未被划定为永久基本农田进行保护的问题；整改两区范围内216.66万亩地线状为林地的地块；整改两区范围内8.89万亩现状为草地的地块；整改被建设用地占用的11.60万两区地块。</t>
  </si>
  <si>
    <t>完成15.5万亩两区划定</t>
  </si>
  <si>
    <t>为做好城乡规划打下基础</t>
  </si>
  <si>
    <t>补足划优</t>
  </si>
  <si>
    <t>兽医实验室改造设备购置</t>
  </si>
  <si>
    <t>完成兽医实验室改造设备购置</t>
  </si>
  <si>
    <t>2022年实施粮食绿色高质高效示片1.3万亩：玉米1万亩，水稻0.3万亩。</t>
  </si>
  <si>
    <t>实施粮食绿色高质高效示片</t>
  </si>
  <si>
    <t>13000</t>
  </si>
  <si>
    <t>科技增粮项目与示范区比</t>
  </si>
  <si>
    <t>科技推广满意度</t>
  </si>
  <si>
    <t>促进全县畜牧业健康有序发展</t>
  </si>
  <si>
    <t>促进全县畜牧业健康有序发展空</t>
  </si>
  <si>
    <t>开展2023年农业化肥减量增效技术推广，农业病虫害绿色防控农药减量技术推广等项目。</t>
  </si>
  <si>
    <t>实施测土配方施肥推广</t>
  </si>
  <si>
    <t>70000</t>
  </si>
  <si>
    <t>水肥一体化技术推广</t>
  </si>
  <si>
    <t>10000</t>
  </si>
  <si>
    <t>绿色防控示范村</t>
  </si>
  <si>
    <t>农药废弃物收集池</t>
  </si>
  <si>
    <t>开展农业化肥减量增效技术推广</t>
  </si>
  <si>
    <t>农业病虫害绿色防控农药减量技术推广</t>
  </si>
  <si>
    <t>确保云南省云南省省级温带果树种质资源圃安全保存运转；建设完善云南省省级温带果树种质资源圃；.收集云南温带果树种质资源35份；繁殖更新资源20份。</t>
  </si>
  <si>
    <t>空繁殖更新资源</t>
  </si>
  <si>
    <t>空服务对象满意度</t>
  </si>
  <si>
    <t>空服务对象满意度大于等于80%</t>
  </si>
  <si>
    <t>新建高标准农田1.05万亩，通过项目建设，有效改善项目区农田基础设施条件，提升耕地质量，提高粮食综合生产能力。</t>
  </si>
  <si>
    <t>10500</t>
  </si>
  <si>
    <t>新增高标准农田建设面积1.05万亩</t>
  </si>
  <si>
    <t>其中新增高效节水灌溉面积</t>
  </si>
  <si>
    <t>3000</t>
  </si>
  <si>
    <t>空其中新增高效节水灌溉面积</t>
  </si>
  <si>
    <t>任务完成及时性</t>
  </si>
  <si>
    <t>1-2</t>
  </si>
  <si>
    <t>2023年脱贫人口小额信贷放贷1190万元</t>
  </si>
  <si>
    <t>1190</t>
  </si>
  <si>
    <t>脱贫人口及边缘易致贫户增收</t>
  </si>
  <si>
    <t>满意度90%以上</t>
  </si>
  <si>
    <t>根据中央养殖业保险政策，完成能繁母猪、牛、羊等保险工作。并将各级养殖业保险保费补贴拨付到保险公司专款专用。</t>
  </si>
  <si>
    <t>按要求完成养殖业保险工作</t>
  </si>
  <si>
    <t>保障养殖户利益</t>
  </si>
  <si>
    <t>巩固拓展脱贫攻坚成果同乡村振兴有效衔接工作，确保不发生规模性返贫。</t>
  </si>
  <si>
    <t>确保不发生规模性返贫</t>
  </si>
  <si>
    <t>受益乡镇（街道）</t>
  </si>
  <si>
    <t>改善村容村貌、提升农户收入</t>
  </si>
  <si>
    <t>显著提升</t>
  </si>
  <si>
    <t>脱贫群众更加幸福</t>
  </si>
  <si>
    <t>群众生活美满</t>
  </si>
  <si>
    <t>畜牧业统计监测、生鲜乳、饲料、兽药抽检、畜禽粪污资源化利用等。</t>
  </si>
  <si>
    <t>监测任务完成率，抽检任务完成率</t>
  </si>
  <si>
    <t>畜禽粪污资源化利用率</t>
  </si>
  <si>
    <t>77</t>
  </si>
  <si>
    <t>项目收益对象满意度</t>
  </si>
  <si>
    <t>1.完成定量检测500批次；
2.快速检测3000批次；
3.新增“三品一标”认证7个；
4.宣传《农产品质量安全法》；
5.推进承诺达标合格证制度；
6农资打假、农产品质量安全等宣传培训。</t>
  </si>
  <si>
    <t>定量检测500批次</t>
  </si>
  <si>
    <t>500</t>
  </si>
  <si>
    <t>完成定量检测500批次</t>
  </si>
  <si>
    <t>快速检测3000批次</t>
  </si>
  <si>
    <t>新增“三品一标”认证7个</t>
  </si>
  <si>
    <t>.新增“三品一标”认证7个</t>
  </si>
  <si>
    <t>宣传《农产品质量安全法》、推进承诺达标合格证制度等农产品质量安全宣传培训</t>
  </si>
  <si>
    <t>宣传《农产品质量安全法》、推进承诺达标合格证制度等农产品质量</t>
  </si>
  <si>
    <t>群众满意度大于80%</t>
  </si>
  <si>
    <t>生猪屠宰质量安全监督管理经费</t>
  </si>
  <si>
    <t>支出经费</t>
  </si>
  <si>
    <t>23</t>
  </si>
  <si>
    <t>支出经费14万元</t>
  </si>
  <si>
    <t>对生猪屠宰质量安全进行监管</t>
  </si>
  <si>
    <t>服务对象满意度达90%以上</t>
  </si>
  <si>
    <t>妥善解决我县原公社拖拉机站老农机人员生活补助</t>
  </si>
  <si>
    <t>按时发放补贴</t>
  </si>
  <si>
    <t>补助老农机员生活补助</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</si>
  <si>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</si>
  <si>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</si>
  <si>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</si>
  <si>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</si>
  <si>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</si>
  <si>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</si>
  <si>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</si>
  <si>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</si>
  <si>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</si>
  <si>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</si>
  <si>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</si>
  <si>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</si>
  <si>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</si>
  <si>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</si>
  <si>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</si>
  <si>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办公室公车加油</t>
  </si>
  <si>
    <t>车辆加油、添加燃料服务</t>
  </si>
  <si>
    <t>办公室公车维修和保养</t>
  </si>
  <si>
    <t>车辆维修和保养服务</t>
  </si>
  <si>
    <t>办公室公车保险</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</si>
  <si>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</si>
  <si>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</si>
  <si>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</si>
  <si>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</si>
  <si>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</si>
  <si>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</si>
  <si>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</si>
  <si>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</si>
  <si>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</si>
  <si>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办公室公车维修和保养服务</t>
  </si>
  <si>
    <t>B1101 维修保养服务</t>
  </si>
  <si>
    <t>B 政府履职辅助性服务</t>
  </si>
  <si>
    <t>公车维修和保养服务</t>
  </si>
  <si>
    <t>预算09-1表</t>
  </si>
  <si>
    <t>单位名称（项目）</t>
  </si>
  <si>
    <t>地区</t>
  </si>
  <si>
    <t>杨林经开区</t>
  </si>
  <si>
    <t>备注：嵩明县农业农村局2025年无对下转移支付预算支出，此本表为空表。</t>
  </si>
  <si>
    <t>预算09-2表</t>
  </si>
  <si>
    <t>预算10表</t>
  </si>
  <si>
    <t>资产类别</t>
  </si>
  <si>
    <t>资产分类代码.名称</t>
  </si>
  <si>
    <t>资产名称</t>
  </si>
  <si>
    <t>计量单位</t>
  </si>
  <si>
    <t>财政部门批复数（元）</t>
  </si>
  <si>
    <t>单价</t>
  </si>
  <si>
    <t>金额</t>
  </si>
  <si>
    <t>通用设备</t>
  </si>
  <si>
    <t>A02010105 台式计算机</t>
  </si>
  <si>
    <t>台式机</t>
  </si>
  <si>
    <t>台</t>
  </si>
  <si>
    <t>A02010108 便携式计算机</t>
  </si>
  <si>
    <t>便携式计算机</t>
  </si>
  <si>
    <t>A02020200 投影仪</t>
  </si>
  <si>
    <t>投影仪</t>
  </si>
  <si>
    <t>家具、用具、装具及动植物</t>
  </si>
  <si>
    <t>A05010502 文件柜</t>
  </si>
  <si>
    <t>文件柜</t>
  </si>
  <si>
    <t>组</t>
  </si>
  <si>
    <t>A05010300 凳椅类</t>
  </si>
  <si>
    <t>凳椅类</t>
  </si>
  <si>
    <t>把</t>
  </si>
  <si>
    <t>A02021301 碎纸机</t>
  </si>
  <si>
    <t>碎纸机</t>
  </si>
  <si>
    <t>预算11表</t>
  </si>
  <si>
    <t>上级补助</t>
  </si>
  <si>
    <t>预算12表</t>
  </si>
  <si>
    <t>项目级次</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</si>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</sst>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sz val="9"/>
      <color rgb="FF000000"/>
      <name val="宋体"/>
      <charset val="1"/>
    </font>
    <font>
      <sz val="9"/>
      <name val="宋体"/>
      <charset val="1"/>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5" borderId="17" applyNumberFormat="0" applyAlignment="0" applyProtection="0">
      <alignment vertical="center"/>
    </xf>
    <xf numFmtId="0" fontId="26" fillId="6" borderId="18" applyNumberFormat="0" applyAlignment="0" applyProtection="0">
      <alignment vertical="center"/>
    </xf>
    <xf numFmtId="0" fontId="27" fillId="6" borderId="17" applyNumberFormat="0" applyAlignment="0" applyProtection="0">
      <alignment vertical="center"/>
    </xf>
    <xf numFmtId="0" fontId="28" fillId="7"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176" fontId="36" fillId="0" borderId="7">
      <alignment horizontal="right" vertical="center"/>
    </xf>
    <xf numFmtId="49" fontId="36" fillId="0" borderId="7">
      <alignment horizontal="left" vertical="center" wrapText="1"/>
    </xf>
    <xf numFmtId="176" fontId="36" fillId="0" borderId="7">
      <alignment horizontal="right" vertical="center"/>
    </xf>
    <xf numFmtId="177" fontId="36" fillId="0" borderId="7">
      <alignment horizontal="right" vertical="center"/>
    </xf>
    <xf numFmtId="178" fontId="36" fillId="0" borderId="7">
      <alignment horizontal="right" vertical="center"/>
    </xf>
    <xf numFmtId="179" fontId="36" fillId="0" borderId="7">
      <alignment horizontal="right" vertical="center"/>
    </xf>
    <xf numFmtId="10" fontId="36" fillId="0" borderId="7">
      <alignment horizontal="right" vertical="center"/>
    </xf>
    <xf numFmtId="180" fontId="36" fillId="0" borderId="7">
      <alignment horizontal="right" vertical="center"/>
    </xf>
    <xf numFmtId="0" fontId="36" fillId="0" borderId="0">
      <alignment vertical="top"/>
      <protection locked="0"/>
    </xf>
  </cellStyleXfs>
  <cellXfs count="207">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8" fillId="3" borderId="6" xfId="57" applyFont="1" applyFill="1" applyBorder="1" applyAlignment="1" applyProtection="1">
      <alignment horizontal="left" vertical="center" wrapText="1"/>
    </xf>
    <xf numFmtId="0" fontId="9" fillId="0" borderId="8" xfId="57" applyFont="1" applyFill="1" applyBorder="1" applyAlignment="1" applyProtection="1">
      <alignment horizontal="left" wrapText="1"/>
      <protection locked="0"/>
    </xf>
    <xf numFmtId="0" fontId="9" fillId="0" borderId="8" xfId="57" applyFont="1" applyFill="1" applyBorder="1" applyAlignment="1" applyProtection="1">
      <alignment horizontal="left" wrapText="1"/>
    </xf>
    <xf numFmtId="0" fontId="8" fillId="3" borderId="8" xfId="57" applyFont="1" applyFill="1" applyBorder="1" applyAlignment="1" applyProtection="1">
      <alignment horizontal="left" vertical="center" wrapText="1"/>
      <protection locked="0"/>
    </xf>
    <xf numFmtId="0" fontId="9" fillId="3" borderId="8" xfId="57" applyFont="1" applyFill="1" applyBorder="1" applyAlignment="1" applyProtection="1">
      <alignment horizontal="center" vertical="center" wrapText="1"/>
      <protection locked="0"/>
    </xf>
    <xf numFmtId="0" fontId="8" fillId="3" borderId="8" xfId="57" applyFont="1" applyFill="1" applyBorder="1" applyAlignment="1" applyProtection="1">
      <alignment horizontal="right" vertical="center"/>
      <protection locked="0"/>
    </xf>
    <xf numFmtId="4" fontId="9" fillId="0" borderId="7" xfId="57" applyNumberFormat="1" applyFont="1" applyFill="1" applyBorder="1" applyAlignment="1" applyProtection="1">
      <alignment horizontal="right" vertical="center" wrapText="1"/>
      <protection locked="0"/>
    </xf>
    <xf numFmtId="0" fontId="9" fillId="0" borderId="6" xfId="57" applyFont="1" applyFill="1" applyBorder="1" applyAlignment="1" applyProtection="1">
      <alignment horizontal="left" wrapText="1"/>
      <protection locked="0"/>
    </xf>
    <xf numFmtId="0" fontId="8" fillId="3" borderId="9" xfId="57" applyFont="1" applyFill="1" applyBorder="1" applyAlignment="1" applyProtection="1">
      <alignment horizontal="center" vertical="center"/>
    </xf>
    <xf numFmtId="0" fontId="9" fillId="0" borderId="10" xfId="57" applyFont="1" applyFill="1" applyBorder="1" applyAlignment="1" applyProtection="1">
      <alignment horizontal="left"/>
      <protection locked="0"/>
    </xf>
    <xf numFmtId="0" fontId="9" fillId="0" borderId="10" xfId="57" applyFont="1" applyFill="1" applyBorder="1" applyAlignment="1" applyProtection="1">
      <alignment horizontal="left"/>
    </xf>
    <xf numFmtId="0" fontId="8" fillId="3" borderId="10" xfId="57" applyFont="1" applyFill="1" applyBorder="1" applyAlignment="1" applyProtection="1">
      <alignment horizontal="right" vertical="center"/>
    </xf>
    <xf numFmtId="0" fontId="8" fillId="3" borderId="8" xfId="57" applyFont="1" applyFill="1" applyBorder="1" applyAlignment="1" applyProtection="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10"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10"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11"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2" fillId="0" borderId="6" xfId="0" applyFont="1" applyBorder="1" applyAlignment="1">
      <alignment horizontal="left" vertical="center" wrapText="1"/>
    </xf>
    <xf numFmtId="0" fontId="2" fillId="0" borderId="8" xfId="0" applyFont="1" applyBorder="1" applyAlignment="1" applyProtection="1">
      <alignment horizontal="left" vertical="center"/>
      <protection locked="0"/>
    </xf>
    <xf numFmtId="0" fontId="2" fillId="0" borderId="8" xfId="0" applyFont="1" applyBorder="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pplyProtection="1">
      <alignment horizontal="left" vertical="center"/>
      <protection locked="0"/>
    </xf>
    <xf numFmtId="0" fontId="2" fillId="0" borderId="10"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2" fillId="2" borderId="8"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176"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8" xfId="0" applyNumberFormat="1" applyFont="1" applyBorder="1" applyAlignment="1">
      <alignment horizontal="right" vertical="center"/>
    </xf>
    <xf numFmtId="0" fontId="2" fillId="2" borderId="8"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Alignment="1">
      <alignment horizontal="right"/>
    </xf>
    <xf numFmtId="0" fontId="11" fillId="0" borderId="0" xfId="0" applyFont="1" applyAlignment="1" applyProtection="1">
      <alignment horizontal="right"/>
      <protection locked="0"/>
    </xf>
    <xf numFmtId="49" fontId="11" fillId="0" borderId="0" xfId="0" applyNumberFormat="1" applyFont="1" applyProtection="1">
      <protection locked="0"/>
    </xf>
    <xf numFmtId="0" fontId="1" fillId="0" borderId="0" xfId="0" applyFont="1" applyAlignment="1">
      <alignment horizontal="right"/>
    </xf>
    <xf numFmtId="0" fontId="12" fillId="0" borderId="0" xfId="0" applyFont="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12"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8"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3"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76" fontId="16" fillId="0" borderId="7"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2" fillId="2" borderId="8"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0" workbookViewId="0">
      <selection activeCell="A1" sqref="A1"/>
    </sheetView>
  </sheetViews>
  <sheetFormatPr defaultColWidth="8.57407407407407" defaultRowHeight="12.75" customHeight="1" outlineLevelCol="3"/>
  <cols>
    <col min="1" max="4" width="41" customWidth="1"/>
  </cols>
  <sheetData>
    <row r="1" ht="15" customHeight="1" spans="1:4">
      <c r="A1" s="45"/>
      <c r="B1" s="45"/>
      <c r="C1" s="45"/>
      <c r="D1" s="69" t="s">
        <v>0</v>
      </c>
    </row>
    <row r="2" ht="41.25" customHeight="1" spans="1:1">
      <c r="A2" s="40" t="str">
        <f>"2025"&amp;"年部门财务收支预算总表"</f>
        <v>2025年部门财务收支预算总表</v>
      </c>
    </row>
    <row r="3" ht="17.25" customHeight="1" spans="1:4">
      <c r="A3" s="43" t="str">
        <f>"单位名称："&amp;"嵩明县农业农村局"</f>
        <v>单位名称：嵩明县农业农村局</v>
      </c>
      <c r="B3" s="171"/>
      <c r="D3" s="150" t="s">
        <v>1</v>
      </c>
    </row>
    <row r="4" ht="23.25" customHeight="1" spans="1:4">
      <c r="A4" s="172" t="s">
        <v>2</v>
      </c>
      <c r="B4" s="173"/>
      <c r="C4" s="172" t="s">
        <v>3</v>
      </c>
      <c r="D4" s="173"/>
    </row>
    <row r="5" ht="24" customHeight="1" spans="1:4">
      <c r="A5" s="172" t="s">
        <v>4</v>
      </c>
      <c r="B5" s="172" t="s">
        <v>5</v>
      </c>
      <c r="C5" s="172" t="s">
        <v>6</v>
      </c>
      <c r="D5" s="172" t="s">
        <v>5</v>
      </c>
    </row>
    <row r="6" ht="17.25" customHeight="1" spans="1:4">
      <c r="A6" s="174" t="s">
        <v>7</v>
      </c>
      <c r="B6" s="83">
        <v>70477767.64</v>
      </c>
      <c r="C6" s="174" t="s">
        <v>8</v>
      </c>
      <c r="D6" s="83"/>
    </row>
    <row r="7" ht="17.25" customHeight="1" spans="1:4">
      <c r="A7" s="174" t="s">
        <v>9</v>
      </c>
      <c r="B7" s="83">
        <v>20705145</v>
      </c>
      <c r="C7" s="174" t="s">
        <v>10</v>
      </c>
      <c r="D7" s="83"/>
    </row>
    <row r="8" ht="17.25" customHeight="1" spans="1:4">
      <c r="A8" s="174" t="s">
        <v>11</v>
      </c>
      <c r="B8" s="83"/>
      <c r="C8" s="206" t="s">
        <v>12</v>
      </c>
      <c r="D8" s="83"/>
    </row>
    <row r="9" ht="17.25" customHeight="1" spans="1:4">
      <c r="A9" s="174" t="s">
        <v>13</v>
      </c>
      <c r="B9" s="83"/>
      <c r="C9" s="206" t="s">
        <v>14</v>
      </c>
      <c r="D9" s="83"/>
    </row>
    <row r="10" ht="17.25" customHeight="1" spans="1:4">
      <c r="A10" s="174" t="s">
        <v>15</v>
      </c>
      <c r="B10" s="83">
        <v>16914.56</v>
      </c>
      <c r="C10" s="206" t="s">
        <v>16</v>
      </c>
      <c r="D10" s="83"/>
    </row>
    <row r="11" ht="17.25" customHeight="1" spans="1:4">
      <c r="A11" s="174" t="s">
        <v>17</v>
      </c>
      <c r="B11" s="83"/>
      <c r="C11" s="206" t="s">
        <v>18</v>
      </c>
      <c r="D11" s="83"/>
    </row>
    <row r="12" ht="17.25" customHeight="1" spans="1:4">
      <c r="A12" s="174" t="s">
        <v>19</v>
      </c>
      <c r="B12" s="83"/>
      <c r="C12" s="31" t="s">
        <v>20</v>
      </c>
      <c r="D12" s="83"/>
    </row>
    <row r="13" ht="17.25" customHeight="1" spans="1:4">
      <c r="A13" s="174" t="s">
        <v>21</v>
      </c>
      <c r="B13" s="83">
        <v>16914.56</v>
      </c>
      <c r="C13" s="31" t="s">
        <v>22</v>
      </c>
      <c r="D13" s="83">
        <v>5100534.8</v>
      </c>
    </row>
    <row r="14" ht="17.25" customHeight="1" spans="1:4">
      <c r="A14" s="174" t="s">
        <v>23</v>
      </c>
      <c r="B14" s="83"/>
      <c r="C14" s="31" t="s">
        <v>24</v>
      </c>
      <c r="D14" s="83">
        <v>2300350.88</v>
      </c>
    </row>
    <row r="15" ht="17.25" customHeight="1" spans="1:4">
      <c r="A15" s="174" t="s">
        <v>25</v>
      </c>
      <c r="B15" s="115"/>
      <c r="C15" s="31" t="s">
        <v>26</v>
      </c>
      <c r="D15" s="83">
        <v>500000</v>
      </c>
    </row>
    <row r="16" ht="17.25" customHeight="1" spans="1:4">
      <c r="A16" s="155"/>
      <c r="B16" s="83"/>
      <c r="C16" s="31" t="s">
        <v>27</v>
      </c>
      <c r="D16" s="83">
        <v>20755145</v>
      </c>
    </row>
    <row r="17" ht="17.25" customHeight="1" spans="1:4">
      <c r="A17" s="175"/>
      <c r="B17" s="83"/>
      <c r="C17" s="31" t="s">
        <v>28</v>
      </c>
      <c r="D17" s="83">
        <v>60590848.96</v>
      </c>
    </row>
    <row r="18" ht="17.25" customHeight="1" spans="1:4">
      <c r="A18" s="175"/>
      <c r="B18" s="83"/>
      <c r="C18" s="31" t="s">
        <v>29</v>
      </c>
      <c r="D18" s="83"/>
    </row>
    <row r="19" ht="17.25" customHeight="1" spans="1:4">
      <c r="A19" s="175"/>
      <c r="B19" s="83"/>
      <c r="C19" s="31" t="s">
        <v>30</v>
      </c>
      <c r="D19" s="83"/>
    </row>
    <row r="20" ht="17.25" customHeight="1" spans="1:4">
      <c r="A20" s="175"/>
      <c r="B20" s="83"/>
      <c r="C20" s="31" t="s">
        <v>31</v>
      </c>
      <c r="D20" s="83"/>
    </row>
    <row r="21" ht="17.25" customHeight="1" spans="1:4">
      <c r="A21" s="175"/>
      <c r="B21" s="83"/>
      <c r="C21" s="31" t="s">
        <v>32</v>
      </c>
      <c r="D21" s="83"/>
    </row>
    <row r="22" ht="17.25" customHeight="1" spans="1:4">
      <c r="A22" s="175"/>
      <c r="B22" s="83"/>
      <c r="C22" s="31" t="s">
        <v>33</v>
      </c>
      <c r="D22" s="83"/>
    </row>
    <row r="23" ht="17.25" customHeight="1" spans="1:4">
      <c r="A23" s="175"/>
      <c r="B23" s="83"/>
      <c r="C23" s="31" t="s">
        <v>34</v>
      </c>
      <c r="D23" s="83"/>
    </row>
    <row r="24" ht="17.25" customHeight="1" spans="1:4">
      <c r="A24" s="175"/>
      <c r="B24" s="83"/>
      <c r="C24" s="31" t="s">
        <v>35</v>
      </c>
      <c r="D24" s="83">
        <v>1952947.56</v>
      </c>
    </row>
    <row r="25" ht="17.25" customHeight="1" spans="1:4">
      <c r="A25" s="175"/>
      <c r="B25" s="83"/>
      <c r="C25" s="31" t="s">
        <v>36</v>
      </c>
      <c r="D25" s="83"/>
    </row>
    <row r="26" ht="17.25" customHeight="1" spans="1:4">
      <c r="A26" s="175"/>
      <c r="B26" s="83"/>
      <c r="C26" s="155" t="s">
        <v>37</v>
      </c>
      <c r="D26" s="83"/>
    </row>
    <row r="27" ht="17.25" customHeight="1" spans="1:4">
      <c r="A27" s="175"/>
      <c r="B27" s="83"/>
      <c r="C27" s="31" t="s">
        <v>38</v>
      </c>
      <c r="D27" s="83"/>
    </row>
    <row r="28" ht="16.5" customHeight="1" spans="1:4">
      <c r="A28" s="175"/>
      <c r="B28" s="83"/>
      <c r="C28" s="31" t="s">
        <v>39</v>
      </c>
      <c r="D28" s="83"/>
    </row>
    <row r="29" ht="16.5" customHeight="1" spans="1:4">
      <c r="A29" s="175"/>
      <c r="B29" s="83"/>
      <c r="C29" s="155" t="s">
        <v>40</v>
      </c>
      <c r="D29" s="83"/>
    </row>
    <row r="30" ht="17.25" customHeight="1" spans="1:4">
      <c r="A30" s="175"/>
      <c r="B30" s="83"/>
      <c r="C30" s="155" t="s">
        <v>41</v>
      </c>
      <c r="D30" s="83"/>
    </row>
    <row r="31" ht="17.25" customHeight="1" spans="1:4">
      <c r="A31" s="175"/>
      <c r="B31" s="83"/>
      <c r="C31" s="31" t="s">
        <v>42</v>
      </c>
      <c r="D31" s="83"/>
    </row>
    <row r="32" ht="16.5" customHeight="1" spans="1:4">
      <c r="A32" s="175" t="s">
        <v>43</v>
      </c>
      <c r="B32" s="83">
        <v>91199827.2</v>
      </c>
      <c r="C32" s="175" t="s">
        <v>44</v>
      </c>
      <c r="D32" s="83">
        <v>91199827.2</v>
      </c>
    </row>
    <row r="33" ht="16.5" customHeight="1" spans="1:4">
      <c r="A33" s="155" t="s">
        <v>45</v>
      </c>
      <c r="B33" s="83"/>
      <c r="C33" s="155" t="s">
        <v>46</v>
      </c>
      <c r="D33" s="83"/>
    </row>
    <row r="34" ht="16.5" customHeight="1" spans="1:4">
      <c r="A34" s="31" t="s">
        <v>47</v>
      </c>
      <c r="B34" s="115"/>
      <c r="C34" s="31" t="s">
        <v>47</v>
      </c>
      <c r="D34" s="115"/>
    </row>
    <row r="35" ht="16.5" customHeight="1" spans="1:4">
      <c r="A35" s="31" t="s">
        <v>48</v>
      </c>
      <c r="B35" s="115"/>
      <c r="C35" s="31" t="s">
        <v>49</v>
      </c>
      <c r="D35" s="115"/>
    </row>
    <row r="36" ht="16.5" customHeight="1" spans="1:4">
      <c r="A36" s="176" t="s">
        <v>50</v>
      </c>
      <c r="B36" s="83">
        <v>91199827.2</v>
      </c>
      <c r="C36" s="176" t="s">
        <v>51</v>
      </c>
      <c r="D36" s="83">
        <v>91199827.2</v>
      </c>
    </row>
  </sheetData>
  <mergeCells count="4">
    <mergeCell ref="A2:D2"/>
    <mergeCell ref="A3:B3"/>
    <mergeCell ref="A4:B4"/>
    <mergeCell ref="C4:D4"/>
  </mergeCells>
  <pageMargins left="0.75" right="0.75" top="1" bottom="1" header="0.5" footer="0.5"/>
  <pageSetup paperSize="9" scale="73"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3"/>
  <sheetViews>
    <sheetView showZeros="0" workbookViewId="0">
      <selection activeCell="C7" sqref="C7"/>
    </sheetView>
  </sheetViews>
  <sheetFormatPr defaultColWidth="9.13888888888889" defaultRowHeight="14.25" customHeight="1" outlineLevelCol="5"/>
  <cols>
    <col min="1" max="1" width="25.6666666666667" customWidth="1"/>
    <col min="2" max="2" width="20.712962962963" customWidth="1"/>
    <col min="3" max="3" width="32.1388888888889" customWidth="1"/>
    <col min="4" max="6" width="23.2222222222222" customWidth="1"/>
  </cols>
  <sheetData>
    <row r="1" ht="12" customHeight="1" spans="1:6">
      <c r="A1" s="126">
        <v>1</v>
      </c>
      <c r="B1" s="127">
        <v>0</v>
      </c>
      <c r="C1" s="126">
        <v>1</v>
      </c>
      <c r="D1" s="128"/>
      <c r="E1" s="128"/>
      <c r="F1" s="125" t="s">
        <v>1021</v>
      </c>
    </row>
    <row r="2" ht="42" customHeight="1" spans="1:6">
      <c r="A2" s="129" t="str">
        <f>"2025"&amp;"年部门政府性基金预算支出预算表"</f>
        <v>2025年部门政府性基金预算支出预算表</v>
      </c>
      <c r="B2" s="129" t="s">
        <v>1022</v>
      </c>
      <c r="C2" s="130"/>
      <c r="D2" s="131"/>
      <c r="E2" s="131"/>
      <c r="F2" s="131"/>
    </row>
    <row r="3" ht="13.5" customHeight="1" spans="1:6">
      <c r="A3" s="4" t="str">
        <f>"单位名称："&amp;"嵩明县农业农村局"</f>
        <v>单位名称：嵩明县农业农村局</v>
      </c>
      <c r="B3" s="4" t="s">
        <v>1023</v>
      </c>
      <c r="C3" s="126"/>
      <c r="D3" s="128"/>
      <c r="E3" s="128"/>
      <c r="F3" s="125" t="s">
        <v>1</v>
      </c>
    </row>
    <row r="4" ht="19.5" customHeight="1" spans="1:6">
      <c r="A4" s="132" t="s">
        <v>252</v>
      </c>
      <c r="B4" s="133" t="s">
        <v>73</v>
      </c>
      <c r="C4" s="132" t="s">
        <v>74</v>
      </c>
      <c r="D4" s="10" t="s">
        <v>1024</v>
      </c>
      <c r="E4" s="11"/>
      <c r="F4" s="12"/>
    </row>
    <row r="5" ht="18.75" customHeight="1" spans="1:6">
      <c r="A5" s="134"/>
      <c r="B5" s="135"/>
      <c r="C5" s="134"/>
      <c r="D5" s="15" t="s">
        <v>55</v>
      </c>
      <c r="E5" s="10" t="s">
        <v>76</v>
      </c>
      <c r="F5" s="15" t="s">
        <v>77</v>
      </c>
    </row>
    <row r="6" ht="18.75" customHeight="1" spans="1:6">
      <c r="A6" s="73">
        <v>1</v>
      </c>
      <c r="B6" s="136" t="s">
        <v>84</v>
      </c>
      <c r="C6" s="73">
        <v>3</v>
      </c>
      <c r="D6" s="137">
        <v>4</v>
      </c>
      <c r="E6" s="137">
        <v>5</v>
      </c>
      <c r="F6" s="137">
        <v>6</v>
      </c>
    </row>
    <row r="7" ht="21" customHeight="1" spans="1:6">
      <c r="A7" s="20" t="s">
        <v>70</v>
      </c>
      <c r="B7" s="20"/>
      <c r="C7" s="20"/>
      <c r="D7" s="83">
        <v>20705145</v>
      </c>
      <c r="E7" s="83"/>
      <c r="F7" s="83">
        <v>20705145</v>
      </c>
    </row>
    <row r="8" ht="21" customHeight="1" spans="1:6">
      <c r="A8" s="20"/>
      <c r="B8" s="20" t="s">
        <v>137</v>
      </c>
      <c r="C8" s="20" t="s">
        <v>138</v>
      </c>
      <c r="D8" s="83">
        <v>20705145</v>
      </c>
      <c r="E8" s="83"/>
      <c r="F8" s="83">
        <v>20705145</v>
      </c>
    </row>
    <row r="9" ht="21" customHeight="1" spans="1:6">
      <c r="A9" s="23"/>
      <c r="B9" s="138" t="s">
        <v>139</v>
      </c>
      <c r="C9" s="138" t="s">
        <v>140</v>
      </c>
      <c r="D9" s="83">
        <v>20705145</v>
      </c>
      <c r="E9" s="83"/>
      <c r="F9" s="83">
        <v>20705145</v>
      </c>
    </row>
    <row r="10" ht="21" customHeight="1" spans="1:6">
      <c r="A10" s="23"/>
      <c r="B10" s="139" t="s">
        <v>141</v>
      </c>
      <c r="C10" s="139" t="s">
        <v>142</v>
      </c>
      <c r="D10" s="83">
        <v>305145</v>
      </c>
      <c r="E10" s="83"/>
      <c r="F10" s="83">
        <v>305145</v>
      </c>
    </row>
    <row r="11" ht="21" customHeight="1" spans="1:6">
      <c r="A11" s="23"/>
      <c r="B11" s="139" t="s">
        <v>143</v>
      </c>
      <c r="C11" s="139" t="s">
        <v>144</v>
      </c>
      <c r="D11" s="83">
        <v>20000000</v>
      </c>
      <c r="E11" s="83"/>
      <c r="F11" s="83">
        <v>20000000</v>
      </c>
    </row>
    <row r="12" ht="21" customHeight="1" spans="1:6">
      <c r="A12" s="23"/>
      <c r="B12" s="139" t="s">
        <v>145</v>
      </c>
      <c r="C12" s="139" t="s">
        <v>146</v>
      </c>
      <c r="D12" s="83">
        <v>400000</v>
      </c>
      <c r="E12" s="83"/>
      <c r="F12" s="83">
        <v>400000</v>
      </c>
    </row>
    <row r="13" ht="18.75" customHeight="1" spans="1:6">
      <c r="A13" s="140" t="s">
        <v>242</v>
      </c>
      <c r="B13" s="140" t="s">
        <v>242</v>
      </c>
      <c r="C13" s="141" t="s">
        <v>242</v>
      </c>
      <c r="D13" s="83">
        <v>20705145</v>
      </c>
      <c r="E13" s="83"/>
      <c r="F13" s="83">
        <v>20705145</v>
      </c>
    </row>
  </sheetData>
  <mergeCells count="7">
    <mergeCell ref="A2:F2"/>
    <mergeCell ref="A3:C3"/>
    <mergeCell ref="D4:F4"/>
    <mergeCell ref="A13:C13"/>
    <mergeCell ref="A4:A5"/>
    <mergeCell ref="B4:B5"/>
    <mergeCell ref="C4:C5"/>
  </mergeCells>
  <pageMargins left="0.75" right="0.75" top="1" bottom="1" header="0.5" footer="0.5"/>
  <pageSetup paperSize="9" scale="8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D7" sqref="D7"/>
    </sheetView>
  </sheetViews>
  <sheetFormatPr defaultColWidth="9.13888888888889" defaultRowHeight="14.25" customHeight="1"/>
  <cols>
    <col min="1" max="3" width="17.5555555555556" customWidth="1"/>
    <col min="4" max="4" width="21.712962962963" customWidth="1"/>
    <col min="5" max="5" width="23.4444444444444" customWidth="1"/>
    <col min="6" max="6" width="7.71296296296296" customWidth="1"/>
    <col min="7" max="7" width="8.55555555555556" customWidth="1"/>
    <col min="8" max="19" width="10.8888888888889" customWidth="1"/>
  </cols>
  <sheetData>
    <row r="1" ht="15.75" customHeight="1" spans="2:19">
      <c r="B1" s="85"/>
      <c r="C1" s="85"/>
      <c r="R1" s="2"/>
      <c r="S1" s="2" t="s">
        <v>1025</v>
      </c>
    </row>
    <row r="2" ht="41.25" customHeight="1" spans="1:19">
      <c r="A2" s="77" t="str">
        <f>"2025"&amp;"年部门政府采购预算表"</f>
        <v>2025年部门政府采购预算表</v>
      </c>
      <c r="B2" s="71"/>
      <c r="C2" s="71"/>
      <c r="D2" s="3"/>
      <c r="E2" s="3"/>
      <c r="F2" s="3"/>
      <c r="G2" s="3"/>
      <c r="H2" s="3"/>
      <c r="I2" s="3"/>
      <c r="J2" s="3"/>
      <c r="K2" s="3"/>
      <c r="L2" s="3"/>
      <c r="M2" s="71"/>
      <c r="N2" s="3"/>
      <c r="O2" s="3"/>
      <c r="P2" s="71"/>
      <c r="Q2" s="3"/>
      <c r="R2" s="71"/>
      <c r="S2" s="71"/>
    </row>
    <row r="3" ht="18.75" customHeight="1" spans="1:19">
      <c r="A3" s="116" t="str">
        <f>"单位名称："&amp;"嵩明县农业农村局"</f>
        <v>单位名称：嵩明县农业农村局</v>
      </c>
      <c r="B3" s="87"/>
      <c r="C3" s="87"/>
      <c r="D3" s="6"/>
      <c r="E3" s="6"/>
      <c r="F3" s="6"/>
      <c r="G3" s="6"/>
      <c r="H3" s="6"/>
      <c r="I3" s="6"/>
      <c r="J3" s="6"/>
      <c r="K3" s="6"/>
      <c r="L3" s="6"/>
      <c r="R3" s="7"/>
      <c r="S3" s="125" t="s">
        <v>1</v>
      </c>
    </row>
    <row r="4" ht="15.75" customHeight="1" spans="1:19">
      <c r="A4" s="9" t="s">
        <v>251</v>
      </c>
      <c r="B4" s="88" t="s">
        <v>252</v>
      </c>
      <c r="C4" s="88" t="s">
        <v>1026</v>
      </c>
      <c r="D4" s="90" t="s">
        <v>1027</v>
      </c>
      <c r="E4" s="90" t="s">
        <v>1028</v>
      </c>
      <c r="F4" s="90" t="s">
        <v>1029</v>
      </c>
      <c r="G4" s="90" t="s">
        <v>1030</v>
      </c>
      <c r="H4" s="90" t="s">
        <v>1031</v>
      </c>
      <c r="I4" s="105" t="s">
        <v>259</v>
      </c>
      <c r="J4" s="105"/>
      <c r="K4" s="105"/>
      <c r="L4" s="105"/>
      <c r="M4" s="106"/>
      <c r="N4" s="105"/>
      <c r="O4" s="105"/>
      <c r="P4" s="111"/>
      <c r="Q4" s="105"/>
      <c r="R4" s="106"/>
      <c r="S4" s="112"/>
    </row>
    <row r="5" ht="17.25" customHeight="1" spans="1:19">
      <c r="A5" s="14"/>
      <c r="B5" s="91"/>
      <c r="C5" s="91"/>
      <c r="D5" s="93"/>
      <c r="E5" s="93"/>
      <c r="F5" s="93"/>
      <c r="G5" s="93"/>
      <c r="H5" s="93"/>
      <c r="I5" s="93" t="s">
        <v>55</v>
      </c>
      <c r="J5" s="93" t="s">
        <v>58</v>
      </c>
      <c r="K5" s="93" t="s">
        <v>1032</v>
      </c>
      <c r="L5" s="93" t="s">
        <v>1033</v>
      </c>
      <c r="M5" s="92" t="s">
        <v>1034</v>
      </c>
      <c r="N5" s="107" t="s">
        <v>1035</v>
      </c>
      <c r="O5" s="107"/>
      <c r="P5" s="113"/>
      <c r="Q5" s="107"/>
      <c r="R5" s="114"/>
      <c r="S5" s="94"/>
    </row>
    <row r="6" ht="54" customHeight="1" spans="1:19">
      <c r="A6" s="17"/>
      <c r="B6" s="94"/>
      <c r="C6" s="94"/>
      <c r="D6" s="96"/>
      <c r="E6" s="96"/>
      <c r="F6" s="96"/>
      <c r="G6" s="96"/>
      <c r="H6" s="96"/>
      <c r="I6" s="96"/>
      <c r="J6" s="96" t="s">
        <v>57</v>
      </c>
      <c r="K6" s="96"/>
      <c r="L6" s="96"/>
      <c r="M6" s="95"/>
      <c r="N6" s="96" t="s">
        <v>57</v>
      </c>
      <c r="O6" s="96" t="s">
        <v>64</v>
      </c>
      <c r="P6" s="94" t="s">
        <v>65</v>
      </c>
      <c r="Q6" s="96" t="s">
        <v>66</v>
      </c>
      <c r="R6" s="95" t="s">
        <v>67</v>
      </c>
      <c r="S6" s="94" t="s">
        <v>68</v>
      </c>
    </row>
    <row r="7" ht="18" customHeight="1" spans="1:19">
      <c r="A7" s="117">
        <v>1</v>
      </c>
      <c r="B7" s="117" t="s">
        <v>84</v>
      </c>
      <c r="C7" s="118">
        <v>3</v>
      </c>
      <c r="D7" s="118">
        <v>4</v>
      </c>
      <c r="E7" s="117">
        <v>5</v>
      </c>
      <c r="F7" s="117">
        <v>6</v>
      </c>
      <c r="G7" s="117">
        <v>7</v>
      </c>
      <c r="H7" s="117">
        <v>8</v>
      </c>
      <c r="I7" s="117">
        <v>9</v>
      </c>
      <c r="J7" s="117">
        <v>10</v>
      </c>
      <c r="K7" s="117">
        <v>11</v>
      </c>
      <c r="L7" s="117">
        <v>12</v>
      </c>
      <c r="M7" s="117">
        <v>13</v>
      </c>
      <c r="N7" s="117">
        <v>14</v>
      </c>
      <c r="O7" s="117">
        <v>15</v>
      </c>
      <c r="P7" s="117">
        <v>16</v>
      </c>
      <c r="Q7" s="117">
        <v>17</v>
      </c>
      <c r="R7" s="117">
        <v>18</v>
      </c>
      <c r="S7" s="117">
        <v>19</v>
      </c>
    </row>
    <row r="8" ht="21" customHeight="1" spans="1:19">
      <c r="A8" s="97" t="s">
        <v>70</v>
      </c>
      <c r="B8" s="98" t="s">
        <v>70</v>
      </c>
      <c r="C8" s="98" t="s">
        <v>297</v>
      </c>
      <c r="D8" s="99" t="s">
        <v>1036</v>
      </c>
      <c r="E8" s="99" t="s">
        <v>1037</v>
      </c>
      <c r="F8" s="99" t="s">
        <v>582</v>
      </c>
      <c r="G8" s="119">
        <v>1</v>
      </c>
      <c r="H8" s="83">
        <v>25750</v>
      </c>
      <c r="I8" s="83">
        <v>25750</v>
      </c>
      <c r="J8" s="83">
        <v>25750</v>
      </c>
      <c r="K8" s="83"/>
      <c r="L8" s="83"/>
      <c r="M8" s="83"/>
      <c r="N8" s="83"/>
      <c r="O8" s="83"/>
      <c r="P8" s="115"/>
      <c r="Q8" s="115"/>
      <c r="R8" s="83"/>
      <c r="S8" s="83"/>
    </row>
    <row r="9" ht="21" customHeight="1" spans="1:19">
      <c r="A9" s="97" t="s">
        <v>70</v>
      </c>
      <c r="B9" s="98" t="s">
        <v>70</v>
      </c>
      <c r="C9" s="98" t="s">
        <v>297</v>
      </c>
      <c r="D9" s="99" t="s">
        <v>1038</v>
      </c>
      <c r="E9" s="99" t="s">
        <v>1039</v>
      </c>
      <c r="F9" s="99" t="s">
        <v>582</v>
      </c>
      <c r="G9" s="119">
        <v>1</v>
      </c>
      <c r="H9" s="83">
        <v>20000</v>
      </c>
      <c r="I9" s="83">
        <v>20000</v>
      </c>
      <c r="J9" s="83">
        <v>20000</v>
      </c>
      <c r="K9" s="83"/>
      <c r="L9" s="83"/>
      <c r="M9" s="83"/>
      <c r="N9" s="83"/>
      <c r="O9" s="83"/>
      <c r="P9" s="115"/>
      <c r="Q9" s="115"/>
      <c r="R9" s="83"/>
      <c r="S9" s="83"/>
    </row>
    <row r="10" ht="21" customHeight="1" spans="1:19">
      <c r="A10" s="97" t="s">
        <v>70</v>
      </c>
      <c r="B10" s="98" t="s">
        <v>70</v>
      </c>
      <c r="C10" s="98" t="s">
        <v>297</v>
      </c>
      <c r="D10" s="99" t="s">
        <v>1040</v>
      </c>
      <c r="E10" s="99" t="s">
        <v>1041</v>
      </c>
      <c r="F10" s="99" t="s">
        <v>582</v>
      </c>
      <c r="G10" s="119">
        <v>1</v>
      </c>
      <c r="H10" s="83">
        <v>7000</v>
      </c>
      <c r="I10" s="83">
        <v>7000</v>
      </c>
      <c r="J10" s="83">
        <v>7000</v>
      </c>
      <c r="K10" s="83"/>
      <c r="L10" s="83"/>
      <c r="M10" s="83"/>
      <c r="N10" s="83"/>
      <c r="O10" s="83"/>
      <c r="P10" s="115"/>
      <c r="Q10" s="115"/>
      <c r="R10" s="83"/>
      <c r="S10" s="83"/>
    </row>
    <row r="11" ht="21" customHeight="1" spans="1:19">
      <c r="A11" s="100" t="s">
        <v>242</v>
      </c>
      <c r="B11" s="101"/>
      <c r="C11" s="101"/>
      <c r="D11" s="102"/>
      <c r="E11" s="102"/>
      <c r="F11" s="102"/>
      <c r="G11" s="120"/>
      <c r="H11" s="83">
        <v>52750</v>
      </c>
      <c r="I11" s="83">
        <v>52750</v>
      </c>
      <c r="J11" s="83">
        <v>52750</v>
      </c>
      <c r="K11" s="83"/>
      <c r="L11" s="83"/>
      <c r="M11" s="83"/>
      <c r="N11" s="83"/>
      <c r="O11" s="83"/>
      <c r="P11" s="115"/>
      <c r="Q11" s="115"/>
      <c r="R11" s="83"/>
      <c r="S11" s="83"/>
    </row>
    <row r="12" ht="21" customHeight="1" spans="1:19">
      <c r="A12" s="121" t="s">
        <v>1042</v>
      </c>
      <c r="B12" s="122"/>
      <c r="C12" s="122"/>
      <c r="D12" s="121"/>
      <c r="E12" s="121"/>
      <c r="F12" s="121"/>
      <c r="G12" s="123"/>
      <c r="H12" s="124"/>
      <c r="I12" s="124"/>
      <c r="J12" s="124"/>
      <c r="K12" s="124"/>
      <c r="L12" s="124"/>
      <c r="M12" s="124"/>
      <c r="N12" s="124"/>
      <c r="O12" s="124"/>
      <c r="P12" s="124"/>
      <c r="Q12" s="124"/>
      <c r="R12" s="124"/>
      <c r="S12" s="124"/>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pageSetup paperSize="9" scale="54"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K9" sqref="K9"/>
    </sheetView>
  </sheetViews>
  <sheetFormatPr defaultColWidth="9.13888888888889" defaultRowHeight="14.25" customHeight="1"/>
  <cols>
    <col min="1" max="9" width="21.5555555555556" customWidth="1"/>
    <col min="10" max="20" width="10.3333333333333" customWidth="1"/>
  </cols>
  <sheetData>
    <row r="1" ht="16.5" customHeight="1" spans="1:20">
      <c r="A1" s="84"/>
      <c r="B1" s="85"/>
      <c r="C1" s="85"/>
      <c r="D1" s="85"/>
      <c r="E1" s="85"/>
      <c r="F1" s="85"/>
      <c r="G1" s="85"/>
      <c r="H1" s="84"/>
      <c r="I1" s="84"/>
      <c r="J1" s="84"/>
      <c r="K1" s="84"/>
      <c r="L1" s="84"/>
      <c r="M1" s="84"/>
      <c r="N1" s="103"/>
      <c r="O1" s="84"/>
      <c r="P1" s="84"/>
      <c r="Q1" s="85"/>
      <c r="R1" s="84"/>
      <c r="S1" s="109"/>
      <c r="T1" s="109" t="s">
        <v>1043</v>
      </c>
    </row>
    <row r="2" ht="41.25" customHeight="1" spans="1:20">
      <c r="A2" s="77" t="str">
        <f>"2025"&amp;"年部门政府购买服务预算表"</f>
        <v>2025年部门政府购买服务预算表</v>
      </c>
      <c r="B2" s="71"/>
      <c r="C2" s="71"/>
      <c r="D2" s="71"/>
      <c r="E2" s="71"/>
      <c r="F2" s="71"/>
      <c r="G2" s="71"/>
      <c r="H2" s="86"/>
      <c r="I2" s="86"/>
      <c r="J2" s="86"/>
      <c r="K2" s="86"/>
      <c r="L2" s="86"/>
      <c r="M2" s="86"/>
      <c r="N2" s="104"/>
      <c r="O2" s="86"/>
      <c r="P2" s="86"/>
      <c r="Q2" s="71"/>
      <c r="R2" s="86"/>
      <c r="S2" s="104"/>
      <c r="T2" s="71"/>
    </row>
    <row r="3" ht="22.5" customHeight="1" spans="1:20">
      <c r="A3" s="78" t="str">
        <f>"单位名称："&amp;"嵩明县农业农村局"</f>
        <v>单位名称：嵩明县农业农村局</v>
      </c>
      <c r="B3" s="87"/>
      <c r="C3" s="87"/>
      <c r="D3" s="87"/>
      <c r="E3" s="87"/>
      <c r="F3" s="87"/>
      <c r="G3" s="87"/>
      <c r="H3" s="79"/>
      <c r="I3" s="79"/>
      <c r="J3" s="79"/>
      <c r="K3" s="79"/>
      <c r="L3" s="79"/>
      <c r="M3" s="79"/>
      <c r="N3" s="103"/>
      <c r="O3" s="84"/>
      <c r="P3" s="84"/>
      <c r="Q3" s="85"/>
      <c r="R3" s="84"/>
      <c r="S3" s="110"/>
      <c r="T3" s="109" t="s">
        <v>1</v>
      </c>
    </row>
    <row r="4" ht="24" customHeight="1" spans="1:20">
      <c r="A4" s="9" t="s">
        <v>251</v>
      </c>
      <c r="B4" s="88" t="s">
        <v>252</v>
      </c>
      <c r="C4" s="88" t="s">
        <v>1026</v>
      </c>
      <c r="D4" s="88" t="s">
        <v>1044</v>
      </c>
      <c r="E4" s="89" t="s">
        <v>1045</v>
      </c>
      <c r="F4" s="88" t="s">
        <v>1046</v>
      </c>
      <c r="G4" s="88" t="s">
        <v>1047</v>
      </c>
      <c r="H4" s="90" t="s">
        <v>1048</v>
      </c>
      <c r="I4" s="90" t="s">
        <v>1049</v>
      </c>
      <c r="J4" s="105" t="s">
        <v>259</v>
      </c>
      <c r="K4" s="105"/>
      <c r="L4" s="105"/>
      <c r="M4" s="105"/>
      <c r="N4" s="106"/>
      <c r="O4" s="105"/>
      <c r="P4" s="105"/>
      <c r="Q4" s="111"/>
      <c r="R4" s="105"/>
      <c r="S4" s="106"/>
      <c r="T4" s="112"/>
    </row>
    <row r="5" ht="24" customHeight="1" spans="1:20">
      <c r="A5" s="14"/>
      <c r="B5" s="91"/>
      <c r="C5" s="91"/>
      <c r="D5" s="91"/>
      <c r="E5" s="92"/>
      <c r="F5" s="91"/>
      <c r="G5" s="91"/>
      <c r="H5" s="93"/>
      <c r="I5" s="93"/>
      <c r="J5" s="93" t="s">
        <v>55</v>
      </c>
      <c r="K5" s="93" t="s">
        <v>58</v>
      </c>
      <c r="L5" s="93" t="s">
        <v>1032</v>
      </c>
      <c r="M5" s="93" t="s">
        <v>1033</v>
      </c>
      <c r="N5" s="92" t="s">
        <v>1034</v>
      </c>
      <c r="O5" s="107" t="s">
        <v>1035</v>
      </c>
      <c r="P5" s="107"/>
      <c r="Q5" s="113"/>
      <c r="R5" s="107"/>
      <c r="S5" s="114"/>
      <c r="T5" s="94"/>
    </row>
    <row r="6" ht="54" customHeight="1" spans="1:20">
      <c r="A6" s="17"/>
      <c r="B6" s="94"/>
      <c r="C6" s="94"/>
      <c r="D6" s="94"/>
      <c r="E6" s="95"/>
      <c r="F6" s="94"/>
      <c r="G6" s="94"/>
      <c r="H6" s="96"/>
      <c r="I6" s="96"/>
      <c r="J6" s="96"/>
      <c r="K6" s="96" t="s">
        <v>57</v>
      </c>
      <c r="L6" s="96"/>
      <c r="M6" s="96"/>
      <c r="N6" s="95"/>
      <c r="O6" s="96" t="s">
        <v>57</v>
      </c>
      <c r="P6" s="96" t="s">
        <v>64</v>
      </c>
      <c r="Q6" s="94" t="s">
        <v>65</v>
      </c>
      <c r="R6" s="96" t="s">
        <v>66</v>
      </c>
      <c r="S6" s="95" t="s">
        <v>67</v>
      </c>
      <c r="T6" s="94" t="s">
        <v>68</v>
      </c>
    </row>
    <row r="7" ht="17.25" customHeight="1" spans="1:20">
      <c r="A7" s="18">
        <v>1</v>
      </c>
      <c r="B7" s="94">
        <v>2</v>
      </c>
      <c r="C7" s="18">
        <v>3</v>
      </c>
      <c r="D7" s="18">
        <v>4</v>
      </c>
      <c r="E7" s="94">
        <v>5</v>
      </c>
      <c r="F7" s="18">
        <v>6</v>
      </c>
      <c r="G7" s="18">
        <v>7</v>
      </c>
      <c r="H7" s="94">
        <v>8</v>
      </c>
      <c r="I7" s="18">
        <v>9</v>
      </c>
      <c r="J7" s="18">
        <v>10</v>
      </c>
      <c r="K7" s="94">
        <v>11</v>
      </c>
      <c r="L7" s="18">
        <v>12</v>
      </c>
      <c r="M7" s="18">
        <v>13</v>
      </c>
      <c r="N7" s="94">
        <v>14</v>
      </c>
      <c r="O7" s="18">
        <v>15</v>
      </c>
      <c r="P7" s="18">
        <v>16</v>
      </c>
      <c r="Q7" s="94">
        <v>17</v>
      </c>
      <c r="R7" s="18">
        <v>18</v>
      </c>
      <c r="S7" s="18">
        <v>19</v>
      </c>
      <c r="T7" s="18">
        <v>20</v>
      </c>
    </row>
    <row r="8" ht="21" customHeight="1" spans="1:20">
      <c r="A8" s="97" t="s">
        <v>70</v>
      </c>
      <c r="B8" s="98" t="s">
        <v>70</v>
      </c>
      <c r="C8" s="98" t="s">
        <v>297</v>
      </c>
      <c r="D8" s="98" t="s">
        <v>1050</v>
      </c>
      <c r="E8" s="98" t="s">
        <v>1051</v>
      </c>
      <c r="F8" s="98" t="s">
        <v>76</v>
      </c>
      <c r="G8" s="98" t="s">
        <v>1052</v>
      </c>
      <c r="H8" s="99" t="s">
        <v>151</v>
      </c>
      <c r="I8" s="99" t="s">
        <v>1053</v>
      </c>
      <c r="J8" s="83">
        <v>20000</v>
      </c>
      <c r="K8" s="83">
        <v>20000</v>
      </c>
      <c r="L8" s="83"/>
      <c r="M8" s="83"/>
      <c r="N8" s="83"/>
      <c r="O8" s="83"/>
      <c r="P8" s="83"/>
      <c r="Q8" s="115"/>
      <c r="R8" s="115"/>
      <c r="S8" s="83"/>
      <c r="T8" s="83"/>
    </row>
    <row r="9" ht="21" customHeight="1" spans="1:20">
      <c r="A9" s="100" t="s">
        <v>242</v>
      </c>
      <c r="B9" s="101"/>
      <c r="C9" s="101"/>
      <c r="D9" s="101"/>
      <c r="E9" s="101"/>
      <c r="F9" s="101"/>
      <c r="G9" s="101"/>
      <c r="H9" s="102"/>
      <c r="I9" s="108"/>
      <c r="J9" s="83">
        <v>20000</v>
      </c>
      <c r="K9" s="83">
        <v>20000</v>
      </c>
      <c r="L9" s="83"/>
      <c r="M9" s="83"/>
      <c r="N9" s="83"/>
      <c r="O9" s="83"/>
      <c r="P9" s="83"/>
      <c r="Q9" s="115"/>
      <c r="R9" s="115"/>
      <c r="S9" s="83"/>
      <c r="T9" s="83"/>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pageSetup paperSize="9" scale="4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10"/>
  <sheetViews>
    <sheetView showZeros="0" workbookViewId="0">
      <selection activeCell="A10" sqref="A10"/>
    </sheetView>
  </sheetViews>
  <sheetFormatPr defaultColWidth="9.13888888888889" defaultRowHeight="14.25" customHeight="1" outlineLevelCol="4"/>
  <cols>
    <col min="1" max="1" width="37.7037037037037" customWidth="1"/>
    <col min="2" max="4" width="20" customWidth="1"/>
    <col min="5" max="5" width="24.4722222222222" customWidth="1"/>
  </cols>
  <sheetData>
    <row r="1" ht="17.25" customHeight="1" spans="4:5">
      <c r="D1" s="76"/>
      <c r="E1" s="2" t="s">
        <v>1054</v>
      </c>
    </row>
    <row r="2" ht="41.25" customHeight="1" spans="1:5">
      <c r="A2" s="77" t="str">
        <f>"2025"&amp;"年对下转移支付预算表"</f>
        <v>2025年对下转移支付预算表</v>
      </c>
      <c r="B2" s="3"/>
      <c r="C2" s="3"/>
      <c r="D2" s="3"/>
      <c r="E2" s="71"/>
    </row>
    <row r="3" ht="18" customHeight="1" spans="1:5">
      <c r="A3" s="78" t="str">
        <f>"单位名称："&amp;"嵩明县农业农村局"</f>
        <v>单位名称：嵩明县农业农村局</v>
      </c>
      <c r="B3" s="79"/>
      <c r="C3" s="79"/>
      <c r="D3" s="80"/>
      <c r="E3" s="7" t="s">
        <v>1</v>
      </c>
    </row>
    <row r="4" ht="19.5" customHeight="1" spans="1:5">
      <c r="A4" s="27" t="s">
        <v>1055</v>
      </c>
      <c r="B4" s="10" t="s">
        <v>259</v>
      </c>
      <c r="C4" s="11"/>
      <c r="D4" s="11"/>
      <c r="E4" s="73" t="s">
        <v>1056</v>
      </c>
    </row>
    <row r="5" ht="40.5" customHeight="1" spans="1:5">
      <c r="A5" s="18"/>
      <c r="B5" s="28" t="s">
        <v>55</v>
      </c>
      <c r="C5" s="9" t="s">
        <v>58</v>
      </c>
      <c r="D5" s="81" t="s">
        <v>1032</v>
      </c>
      <c r="E5" s="35" t="s">
        <v>1057</v>
      </c>
    </row>
    <row r="6" ht="19.5" customHeight="1" spans="1:5">
      <c r="A6" s="19">
        <v>1</v>
      </c>
      <c r="B6" s="19">
        <v>2</v>
      </c>
      <c r="C6" s="19">
        <v>3</v>
      </c>
      <c r="D6" s="82">
        <v>4</v>
      </c>
      <c r="E6" s="35">
        <v>5</v>
      </c>
    </row>
    <row r="7" ht="19.5" customHeight="1" spans="1:5">
      <c r="A7" s="29"/>
      <c r="B7" s="83"/>
      <c r="C7" s="83"/>
      <c r="D7" s="83"/>
      <c r="E7" s="83"/>
    </row>
    <row r="8" ht="19.5" customHeight="1" spans="1:5">
      <c r="A8" s="74"/>
      <c r="B8" s="83"/>
      <c r="C8" s="83"/>
      <c r="D8" s="83"/>
      <c r="E8" s="83"/>
    </row>
    <row r="10" customHeight="1" spans="1:1">
      <c r="A10" t="s">
        <v>1058</v>
      </c>
    </row>
  </sheetData>
  <mergeCells count="4">
    <mergeCell ref="A2:E2"/>
    <mergeCell ref="A3:D3"/>
    <mergeCell ref="B4:D4"/>
    <mergeCell ref="A4:A5"/>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9" sqref="A9"/>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0:10">
      <c r="J1" s="2" t="s">
        <v>1059</v>
      </c>
    </row>
    <row r="2" ht="41.25" customHeight="1" spans="1:10">
      <c r="A2" s="70" t="str">
        <f>"2025"&amp;"年对下转移支付绩效目标表"</f>
        <v>2025年对下转移支付绩效目标表</v>
      </c>
      <c r="B2" s="3"/>
      <c r="C2" s="3"/>
      <c r="D2" s="3"/>
      <c r="E2" s="3"/>
      <c r="F2" s="71"/>
      <c r="G2" s="3"/>
      <c r="H2" s="71"/>
      <c r="I2" s="71"/>
      <c r="J2" s="3"/>
    </row>
    <row r="3" ht="17.25" customHeight="1" spans="1:1">
      <c r="A3" s="4" t="str">
        <f>"单位名称："&amp;"嵩明县农业农村局"</f>
        <v>单位名称：嵩明县农业农村局</v>
      </c>
    </row>
    <row r="4" ht="44.25" customHeight="1" spans="1:10">
      <c r="A4" s="72" t="s">
        <v>1055</v>
      </c>
      <c r="B4" s="72" t="s">
        <v>547</v>
      </c>
      <c r="C4" s="72" t="s">
        <v>548</v>
      </c>
      <c r="D4" s="72" t="s">
        <v>549</v>
      </c>
      <c r="E4" s="72" t="s">
        <v>550</v>
      </c>
      <c r="F4" s="73" t="s">
        <v>551</v>
      </c>
      <c r="G4" s="72" t="s">
        <v>552</v>
      </c>
      <c r="H4" s="73" t="s">
        <v>553</v>
      </c>
      <c r="I4" s="73" t="s">
        <v>554</v>
      </c>
      <c r="J4" s="72" t="s">
        <v>555</v>
      </c>
    </row>
    <row r="5" ht="14.25" customHeight="1" spans="1:10">
      <c r="A5" s="72">
        <v>1</v>
      </c>
      <c r="B5" s="72">
        <v>2</v>
      </c>
      <c r="C5" s="72">
        <v>3</v>
      </c>
      <c r="D5" s="72">
        <v>4</v>
      </c>
      <c r="E5" s="72">
        <v>5</v>
      </c>
      <c r="F5" s="73">
        <v>6</v>
      </c>
      <c r="G5" s="72">
        <v>7</v>
      </c>
      <c r="H5" s="73">
        <v>8</v>
      </c>
      <c r="I5" s="73">
        <v>9</v>
      </c>
      <c r="J5" s="72">
        <v>10</v>
      </c>
    </row>
    <row r="6" ht="42" customHeight="1" spans="1:10">
      <c r="A6" s="29"/>
      <c r="B6" s="74"/>
      <c r="C6" s="74"/>
      <c r="D6" s="74"/>
      <c r="E6" s="53"/>
      <c r="F6" s="75"/>
      <c r="G6" s="53"/>
      <c r="H6" s="75"/>
      <c r="I6" s="75"/>
      <c r="J6" s="53"/>
    </row>
    <row r="7" ht="42" customHeight="1" spans="1:10">
      <c r="A7" s="29"/>
      <c r="B7" s="20"/>
      <c r="C7" s="20"/>
      <c r="D7" s="20"/>
      <c r="E7" s="29"/>
      <c r="F7" s="20"/>
      <c r="G7" s="29"/>
      <c r="H7" s="20"/>
      <c r="I7" s="20"/>
      <c r="J7" s="29"/>
    </row>
    <row r="9" customHeight="1" spans="1:1">
      <c r="A9" t="s">
        <v>1058</v>
      </c>
    </row>
  </sheetData>
  <mergeCells count="2">
    <mergeCell ref="A2:J2"/>
    <mergeCell ref="A3:H3"/>
  </mergeCells>
  <pageMargins left="0.75" right="0.75" top="1" bottom="1" header="0.5" footer="0.5"/>
  <pageSetup paperSize="9" scale="6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3"/>
  <sheetViews>
    <sheetView showZeros="0" workbookViewId="0">
      <selection activeCell="A4" sqref="A4:A5"/>
    </sheetView>
  </sheetViews>
  <sheetFormatPr defaultColWidth="10.4259259259259" defaultRowHeight="14.25" customHeight="1"/>
  <cols>
    <col min="1" max="2" width="21.6666666666667" customWidth="1"/>
    <col min="3" max="4" width="31.1111111111111" customWidth="1"/>
    <col min="5" max="5" width="18.6666666666667" customWidth="1"/>
    <col min="6" max="6" width="13.4444444444444" customWidth="1"/>
    <col min="7" max="9" width="16.2222222222222" customWidth="1"/>
  </cols>
  <sheetData>
    <row r="1" customHeight="1" spans="1:9">
      <c r="A1" s="37"/>
      <c r="B1" s="38"/>
      <c r="C1" s="38"/>
      <c r="D1" s="39"/>
      <c r="E1" s="39"/>
      <c r="F1" s="39"/>
      <c r="G1" s="38"/>
      <c r="H1" s="38"/>
      <c r="I1" s="68" t="s">
        <v>1060</v>
      </c>
    </row>
    <row r="2" ht="41.25" customHeight="1" spans="1:9">
      <c r="A2" s="40" t="str">
        <f>"2025"&amp;"年新增资产配置预算表"</f>
        <v>2025年新增资产配置预算表</v>
      </c>
      <c r="B2" s="41"/>
      <c r="C2" s="41"/>
      <c r="D2" s="42"/>
      <c r="E2" s="42"/>
      <c r="F2" s="42"/>
      <c r="G2" s="41"/>
      <c r="H2" s="41"/>
      <c r="I2" s="42"/>
    </row>
    <row r="3" customHeight="1" spans="1:9">
      <c r="A3" s="43" t="str">
        <f>"单位名称："&amp;"嵩明县农业农村局"</f>
        <v>单位名称：嵩明县农业农村局</v>
      </c>
      <c r="B3" s="44"/>
      <c r="C3" s="44"/>
      <c r="D3" s="45"/>
      <c r="F3" s="42"/>
      <c r="G3" s="41"/>
      <c r="H3" s="41"/>
      <c r="I3" s="69" t="s">
        <v>1</v>
      </c>
    </row>
    <row r="4" ht="28.5" customHeight="1" spans="1:9">
      <c r="A4" s="46" t="s">
        <v>251</v>
      </c>
      <c r="B4" s="47" t="s">
        <v>252</v>
      </c>
      <c r="C4" s="48" t="s">
        <v>1061</v>
      </c>
      <c r="D4" s="46" t="s">
        <v>1062</v>
      </c>
      <c r="E4" s="46" t="s">
        <v>1063</v>
      </c>
      <c r="F4" s="46" t="s">
        <v>1064</v>
      </c>
      <c r="G4" s="47" t="s">
        <v>1065</v>
      </c>
      <c r="H4" s="35"/>
      <c r="I4" s="46"/>
    </row>
    <row r="5" ht="21" customHeight="1" spans="1:9">
      <c r="A5" s="48"/>
      <c r="B5" s="49"/>
      <c r="C5" s="49"/>
      <c r="D5" s="50"/>
      <c r="E5" s="49"/>
      <c r="F5" s="49"/>
      <c r="G5" s="47" t="s">
        <v>1030</v>
      </c>
      <c r="H5" s="47" t="s">
        <v>1066</v>
      </c>
      <c r="I5" s="47" t="s">
        <v>1067</v>
      </c>
    </row>
    <row r="6" ht="24" customHeight="1" spans="1:9">
      <c r="A6" s="51" t="s">
        <v>83</v>
      </c>
      <c r="B6" s="52" t="s">
        <v>84</v>
      </c>
      <c r="C6" s="51" t="s">
        <v>85</v>
      </c>
      <c r="D6" s="53" t="s">
        <v>86</v>
      </c>
      <c r="E6" s="51" t="s">
        <v>87</v>
      </c>
      <c r="F6" s="52" t="s">
        <v>88</v>
      </c>
      <c r="G6" s="54" t="s">
        <v>89</v>
      </c>
      <c r="H6" s="53" t="s">
        <v>90</v>
      </c>
      <c r="I6" s="53">
        <v>9</v>
      </c>
    </row>
    <row r="7" ht="24" customHeight="1" spans="1:9">
      <c r="A7" s="55" t="s">
        <v>70</v>
      </c>
      <c r="B7" s="56" t="s">
        <v>70</v>
      </c>
      <c r="C7" s="56" t="s">
        <v>1068</v>
      </c>
      <c r="D7" s="57" t="s">
        <v>1069</v>
      </c>
      <c r="E7" s="58" t="s">
        <v>1070</v>
      </c>
      <c r="F7" s="59" t="s">
        <v>1071</v>
      </c>
      <c r="G7" s="60">
        <v>9</v>
      </c>
      <c r="H7" s="61">
        <v>5000</v>
      </c>
      <c r="I7" s="61">
        <v>45000</v>
      </c>
    </row>
    <row r="8" ht="24" customHeight="1" spans="1:9">
      <c r="A8" s="62" t="s">
        <v>70</v>
      </c>
      <c r="B8" s="56" t="s">
        <v>70</v>
      </c>
      <c r="C8" s="57" t="s">
        <v>1068</v>
      </c>
      <c r="D8" s="58" t="s">
        <v>1072</v>
      </c>
      <c r="E8" s="58" t="s">
        <v>1073</v>
      </c>
      <c r="F8" s="59" t="s">
        <v>1071</v>
      </c>
      <c r="G8" s="60">
        <v>3</v>
      </c>
      <c r="H8" s="61">
        <v>7000</v>
      </c>
      <c r="I8" s="61">
        <v>21000</v>
      </c>
    </row>
    <row r="9" ht="24" customHeight="1" spans="1:9">
      <c r="A9" s="62" t="s">
        <v>70</v>
      </c>
      <c r="B9" s="56" t="s">
        <v>70</v>
      </c>
      <c r="C9" s="57" t="s">
        <v>1068</v>
      </c>
      <c r="D9" s="58" t="s">
        <v>1074</v>
      </c>
      <c r="E9" s="58" t="s">
        <v>1075</v>
      </c>
      <c r="F9" s="59" t="s">
        <v>1071</v>
      </c>
      <c r="G9" s="60">
        <v>1</v>
      </c>
      <c r="H9" s="61">
        <v>10000</v>
      </c>
      <c r="I9" s="61">
        <v>10000</v>
      </c>
    </row>
    <row r="10" ht="24" customHeight="1" spans="1:9">
      <c r="A10" s="62" t="s">
        <v>70</v>
      </c>
      <c r="B10" s="56" t="s">
        <v>70</v>
      </c>
      <c r="C10" s="57" t="s">
        <v>1076</v>
      </c>
      <c r="D10" s="58" t="s">
        <v>1077</v>
      </c>
      <c r="E10" s="58" t="s">
        <v>1078</v>
      </c>
      <c r="F10" s="59" t="s">
        <v>1079</v>
      </c>
      <c r="G10" s="60">
        <v>6</v>
      </c>
      <c r="H10" s="61">
        <v>1000</v>
      </c>
      <c r="I10" s="61">
        <v>6000</v>
      </c>
    </row>
    <row r="11" ht="24" customHeight="1" spans="1:9">
      <c r="A11" s="62" t="s">
        <v>70</v>
      </c>
      <c r="B11" s="56" t="s">
        <v>70</v>
      </c>
      <c r="C11" s="57" t="s">
        <v>1076</v>
      </c>
      <c r="D11" s="58" t="s">
        <v>1080</v>
      </c>
      <c r="E11" s="58" t="s">
        <v>1081</v>
      </c>
      <c r="F11" s="59" t="s">
        <v>1082</v>
      </c>
      <c r="G11" s="60">
        <v>8</v>
      </c>
      <c r="H11" s="61">
        <v>500</v>
      </c>
      <c r="I11" s="61">
        <v>4000</v>
      </c>
    </row>
    <row r="12" ht="24" customHeight="1" spans="1:9">
      <c r="A12" s="62" t="s">
        <v>70</v>
      </c>
      <c r="B12" s="56" t="s">
        <v>70</v>
      </c>
      <c r="C12" s="57" t="s">
        <v>1076</v>
      </c>
      <c r="D12" s="58" t="s">
        <v>1083</v>
      </c>
      <c r="E12" s="58" t="s">
        <v>1084</v>
      </c>
      <c r="F12" s="59" t="s">
        <v>1071</v>
      </c>
      <c r="G12" s="60">
        <v>6</v>
      </c>
      <c r="H12" s="61">
        <v>800</v>
      </c>
      <c r="I12" s="61">
        <v>4800</v>
      </c>
    </row>
    <row r="13" ht="24" customHeight="1" spans="1:9">
      <c r="A13" s="63" t="s">
        <v>55</v>
      </c>
      <c r="B13" s="64"/>
      <c r="C13" s="64"/>
      <c r="D13" s="65"/>
      <c r="E13" s="66"/>
      <c r="F13" s="67"/>
      <c r="G13" s="60">
        <f>SUM(G7:G12)</f>
        <v>33</v>
      </c>
      <c r="H13" s="61"/>
      <c r="I13" s="61">
        <f>SUM(I7:I12)</f>
        <v>90800</v>
      </c>
    </row>
  </sheetData>
  <mergeCells count="10">
    <mergeCell ref="A2:I2"/>
    <mergeCell ref="A3:C3"/>
    <mergeCell ref="G4:I4"/>
    <mergeCell ref="A13:F13"/>
    <mergeCell ref="A4:A5"/>
    <mergeCell ref="B4:B5"/>
    <mergeCell ref="C4:C5"/>
    <mergeCell ref="D4:D5"/>
    <mergeCell ref="E4:E5"/>
    <mergeCell ref="F4:F5"/>
  </mergeCells>
  <pageMargins left="0.75" right="0.75" top="1" bottom="1" header="0.5" footer="0.5"/>
  <pageSetup paperSize="9" scale="7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A2" sqref="A2:K2"/>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16.1111111111111" customWidth="1"/>
  </cols>
  <sheetData>
    <row r="1" customHeight="1" spans="4:11">
      <c r="D1" s="1"/>
      <c r="E1" s="1"/>
      <c r="F1" s="1"/>
      <c r="G1" s="1"/>
      <c r="K1" s="2" t="s">
        <v>1085</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"单位名称："&amp;"嵩明县农业农村局"</f>
        <v>单位名称：嵩明县农业农村局</v>
      </c>
      <c r="B3" s="5"/>
      <c r="C3" s="5"/>
      <c r="D3" s="5"/>
      <c r="E3" s="5"/>
      <c r="F3" s="5"/>
      <c r="G3" s="5"/>
      <c r="H3" s="6"/>
      <c r="I3" s="6"/>
      <c r="J3" s="6"/>
      <c r="K3" s="7" t="s">
        <v>1</v>
      </c>
    </row>
    <row r="4" ht="21.75" customHeight="1" spans="1:11">
      <c r="A4" s="8" t="s">
        <v>338</v>
      </c>
      <c r="B4" s="8" t="s">
        <v>254</v>
      </c>
      <c r="C4" s="8" t="s">
        <v>339</v>
      </c>
      <c r="D4" s="9" t="s">
        <v>255</v>
      </c>
      <c r="E4" s="9" t="s">
        <v>256</v>
      </c>
      <c r="F4" s="9" t="s">
        <v>340</v>
      </c>
      <c r="G4" s="9" t="s">
        <v>341</v>
      </c>
      <c r="H4" s="27" t="s">
        <v>55</v>
      </c>
      <c r="I4" s="10" t="s">
        <v>1086</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28" customHeight="1" spans="1:11">
      <c r="A7" s="19">
        <v>1</v>
      </c>
      <c r="B7" s="19">
        <v>2</v>
      </c>
      <c r="C7" s="19">
        <v>3</v>
      </c>
      <c r="D7" s="19">
        <v>4</v>
      </c>
      <c r="E7" s="19">
        <v>5</v>
      </c>
      <c r="F7" s="19">
        <v>6</v>
      </c>
      <c r="G7" s="19">
        <v>7</v>
      </c>
      <c r="H7" s="19">
        <v>8</v>
      </c>
      <c r="I7" s="19">
        <v>9</v>
      </c>
      <c r="J7" s="35">
        <v>10</v>
      </c>
      <c r="K7" s="35">
        <v>11</v>
      </c>
    </row>
    <row r="8" ht="28" customHeight="1" spans="1:11">
      <c r="A8" s="29"/>
      <c r="B8" s="20" t="s">
        <v>545</v>
      </c>
      <c r="C8" s="29"/>
      <c r="D8" s="29"/>
      <c r="E8" s="29"/>
      <c r="F8" s="29"/>
      <c r="G8" s="29"/>
      <c r="H8" s="30">
        <v>150000</v>
      </c>
      <c r="I8" s="36">
        <v>150000</v>
      </c>
      <c r="J8" s="36"/>
      <c r="K8" s="30"/>
    </row>
    <row r="9" ht="28" customHeight="1" spans="1:11">
      <c r="A9" s="31" t="s">
        <v>387</v>
      </c>
      <c r="B9" s="20" t="s">
        <v>545</v>
      </c>
      <c r="C9" s="20" t="s">
        <v>70</v>
      </c>
      <c r="D9" s="20" t="s">
        <v>192</v>
      </c>
      <c r="E9" s="20" t="s">
        <v>193</v>
      </c>
      <c r="F9" s="20" t="s">
        <v>306</v>
      </c>
      <c r="G9" s="20" t="s">
        <v>307</v>
      </c>
      <c r="H9" s="22">
        <v>150000</v>
      </c>
      <c r="I9" s="22">
        <v>150000</v>
      </c>
      <c r="J9" s="22"/>
      <c r="K9" s="30"/>
    </row>
    <row r="10" ht="28" customHeight="1" spans="1:11">
      <c r="A10" s="23"/>
      <c r="B10" s="20" t="s">
        <v>543</v>
      </c>
      <c r="C10" s="23"/>
      <c r="D10" s="23"/>
      <c r="E10" s="23"/>
      <c r="F10" s="23"/>
      <c r="G10" s="23"/>
      <c r="H10" s="30">
        <v>550000</v>
      </c>
      <c r="I10" s="36">
        <v>550000</v>
      </c>
      <c r="J10" s="36"/>
      <c r="K10" s="30"/>
    </row>
    <row r="11" ht="28" customHeight="1" spans="1:11">
      <c r="A11" s="31" t="s">
        <v>387</v>
      </c>
      <c r="B11" s="20" t="s">
        <v>543</v>
      </c>
      <c r="C11" s="20" t="s">
        <v>70</v>
      </c>
      <c r="D11" s="20" t="s">
        <v>190</v>
      </c>
      <c r="E11" s="20" t="s">
        <v>191</v>
      </c>
      <c r="F11" s="20" t="s">
        <v>353</v>
      </c>
      <c r="G11" s="20" t="s">
        <v>354</v>
      </c>
      <c r="H11" s="22">
        <v>550000</v>
      </c>
      <c r="I11" s="22">
        <v>550000</v>
      </c>
      <c r="J11" s="22"/>
      <c r="K11" s="30"/>
    </row>
    <row r="12" ht="28" customHeight="1" spans="1:11">
      <c r="A12" s="32" t="s">
        <v>242</v>
      </c>
      <c r="B12" s="33"/>
      <c r="C12" s="33"/>
      <c r="D12" s="33"/>
      <c r="E12" s="33"/>
      <c r="F12" s="33"/>
      <c r="G12" s="34"/>
      <c r="H12" s="22">
        <v>700000</v>
      </c>
      <c r="I12" s="22">
        <v>700000</v>
      </c>
      <c r="J12" s="22"/>
      <c r="K12" s="30"/>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6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96"/>
  <sheetViews>
    <sheetView showZeros="0" topLeftCell="A64" workbookViewId="0">
      <selection activeCell="C23" sqref="C23"/>
    </sheetView>
  </sheetViews>
  <sheetFormatPr defaultColWidth="9.13888888888889" defaultRowHeight="14.25" customHeight="1" outlineLevelCol="6"/>
  <cols>
    <col min="1" max="1" width="35.287037037037" customWidth="1"/>
    <col min="2" max="2" width="28" customWidth="1"/>
    <col min="3" max="3" width="29.7777777777778" customWidth="1"/>
    <col min="4" max="4" width="28" customWidth="1"/>
    <col min="5" max="7" width="23.8518518518519" customWidth="1"/>
  </cols>
  <sheetData>
    <row r="1" ht="13.5" customHeight="1" spans="4:7">
      <c r="D1" s="1"/>
      <c r="G1" s="2" t="s">
        <v>1087</v>
      </c>
    </row>
    <row r="2" ht="41.25" customHeight="1" spans="1:7">
      <c r="A2" s="3" t="str">
        <f>"2025"&amp;"年部门项目中期规划预算表"</f>
        <v>2025年部门项目中期规划预算表</v>
      </c>
      <c r="B2" s="3"/>
      <c r="C2" s="3"/>
      <c r="D2" s="3"/>
      <c r="E2" s="3"/>
      <c r="F2" s="3"/>
      <c r="G2" s="3"/>
    </row>
    <row r="3" ht="13.5" customHeight="1" spans="1:7">
      <c r="A3" s="4" t="str">
        <f>"单位名称："&amp;"嵩明县农业农村局"</f>
        <v>单位名称：嵩明县农业农村局</v>
      </c>
      <c r="B3" s="5"/>
      <c r="C3" s="5"/>
      <c r="D3" s="5"/>
      <c r="E3" s="6"/>
      <c r="F3" s="6"/>
      <c r="G3" s="7" t="s">
        <v>1</v>
      </c>
    </row>
    <row r="4" ht="21.75" customHeight="1" spans="1:7">
      <c r="A4" s="8" t="s">
        <v>339</v>
      </c>
      <c r="B4" s="8" t="s">
        <v>338</v>
      </c>
      <c r="C4" s="8" t="s">
        <v>254</v>
      </c>
      <c r="D4" s="9" t="s">
        <v>1088</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43572800</v>
      </c>
      <c r="F8" s="22"/>
      <c r="G8" s="22"/>
    </row>
    <row r="9" ht="21.6" spans="1:7">
      <c r="A9" s="20"/>
      <c r="B9" s="20" t="s">
        <v>1089</v>
      </c>
      <c r="C9" s="20" t="s">
        <v>346</v>
      </c>
      <c r="D9" s="20" t="s">
        <v>1090</v>
      </c>
      <c r="E9" s="22">
        <v>20000</v>
      </c>
      <c r="F9" s="22"/>
      <c r="G9" s="22"/>
    </row>
    <row r="10" ht="21.6" spans="1:7">
      <c r="A10" s="23"/>
      <c r="B10" s="20" t="s">
        <v>1089</v>
      </c>
      <c r="C10" s="20" t="s">
        <v>348</v>
      </c>
      <c r="D10" s="20" t="s">
        <v>1090</v>
      </c>
      <c r="E10" s="22">
        <v>316300</v>
      </c>
      <c r="F10" s="22"/>
      <c r="G10" s="22"/>
    </row>
    <row r="11" spans="1:7">
      <c r="A11" s="23"/>
      <c r="B11" s="20" t="s">
        <v>1089</v>
      </c>
      <c r="C11" s="20" t="s">
        <v>352</v>
      </c>
      <c r="D11" s="20" t="s">
        <v>1090</v>
      </c>
      <c r="E11" s="22">
        <v>210000</v>
      </c>
      <c r="F11" s="22"/>
      <c r="G11" s="22"/>
    </row>
    <row r="12" ht="21.6" spans="1:7">
      <c r="A12" s="23"/>
      <c r="B12" s="20" t="s">
        <v>1089</v>
      </c>
      <c r="C12" s="20" t="s">
        <v>356</v>
      </c>
      <c r="D12" s="20" t="s">
        <v>1090</v>
      </c>
      <c r="E12" s="22">
        <v>153000</v>
      </c>
      <c r="F12" s="22"/>
      <c r="G12" s="22"/>
    </row>
    <row r="13" ht="21.6" spans="1:7">
      <c r="A13" s="23"/>
      <c r="B13" s="20" t="s">
        <v>1089</v>
      </c>
      <c r="C13" s="20" t="s">
        <v>360</v>
      </c>
      <c r="D13" s="20" t="s">
        <v>1090</v>
      </c>
      <c r="E13" s="22">
        <v>3204700</v>
      </c>
      <c r="F13" s="22"/>
      <c r="G13" s="22"/>
    </row>
    <row r="14" ht="21.6" spans="1:7">
      <c r="A14" s="23"/>
      <c r="B14" s="20" t="s">
        <v>1089</v>
      </c>
      <c r="C14" s="20" t="s">
        <v>362</v>
      </c>
      <c r="D14" s="20" t="s">
        <v>1090</v>
      </c>
      <c r="E14" s="22">
        <v>540000</v>
      </c>
      <c r="F14" s="22"/>
      <c r="G14" s="22"/>
    </row>
    <row r="15" ht="21.6" spans="1:7">
      <c r="A15" s="23"/>
      <c r="B15" s="20" t="s">
        <v>1089</v>
      </c>
      <c r="C15" s="20" t="s">
        <v>366</v>
      </c>
      <c r="D15" s="20" t="s">
        <v>1090</v>
      </c>
      <c r="E15" s="22">
        <v>112000</v>
      </c>
      <c r="F15" s="22"/>
      <c r="G15" s="22"/>
    </row>
    <row r="16" ht="21.6" spans="1:7">
      <c r="A16" s="23"/>
      <c r="B16" s="20" t="s">
        <v>1089</v>
      </c>
      <c r="C16" s="20" t="s">
        <v>370</v>
      </c>
      <c r="D16" s="20" t="s">
        <v>1090</v>
      </c>
      <c r="E16" s="22">
        <v>5000</v>
      </c>
      <c r="F16" s="22"/>
      <c r="G16" s="22"/>
    </row>
    <row r="17" ht="21.6" spans="1:7">
      <c r="A17" s="23"/>
      <c r="B17" s="20" t="s">
        <v>1089</v>
      </c>
      <c r="C17" s="20" t="s">
        <v>372</v>
      </c>
      <c r="D17" s="20" t="s">
        <v>1090</v>
      </c>
      <c r="E17" s="22">
        <v>140000</v>
      </c>
      <c r="F17" s="22"/>
      <c r="G17" s="22"/>
    </row>
    <row r="18" spans="1:7">
      <c r="A18" s="23"/>
      <c r="B18" s="20" t="s">
        <v>1089</v>
      </c>
      <c r="C18" s="20" t="s">
        <v>374</v>
      </c>
      <c r="D18" s="20" t="s">
        <v>1090</v>
      </c>
      <c r="E18" s="22">
        <v>8000</v>
      </c>
      <c r="F18" s="22"/>
      <c r="G18" s="22"/>
    </row>
    <row r="19" ht="21.6" spans="1:7">
      <c r="A19" s="23"/>
      <c r="B19" s="20" t="s">
        <v>1089</v>
      </c>
      <c r="C19" s="20" t="s">
        <v>378</v>
      </c>
      <c r="D19" s="20" t="s">
        <v>1090</v>
      </c>
      <c r="E19" s="22">
        <v>500000</v>
      </c>
      <c r="F19" s="22"/>
      <c r="G19" s="22"/>
    </row>
    <row r="20" spans="1:7">
      <c r="A20" s="23"/>
      <c r="B20" s="20" t="s">
        <v>1089</v>
      </c>
      <c r="C20" s="20" t="s">
        <v>380</v>
      </c>
      <c r="D20" s="20" t="s">
        <v>1090</v>
      </c>
      <c r="E20" s="22">
        <v>20000</v>
      </c>
      <c r="F20" s="22"/>
      <c r="G20" s="22"/>
    </row>
    <row r="21" spans="1:7">
      <c r="A21" s="23"/>
      <c r="B21" s="20" t="s">
        <v>1089</v>
      </c>
      <c r="C21" s="20" t="s">
        <v>382</v>
      </c>
      <c r="D21" s="20" t="s">
        <v>1090</v>
      </c>
      <c r="E21" s="22">
        <v>160200</v>
      </c>
      <c r="F21" s="22"/>
      <c r="G21" s="22"/>
    </row>
    <row r="22" spans="1:7">
      <c r="A22" s="23"/>
      <c r="B22" s="20" t="s">
        <v>1089</v>
      </c>
      <c r="C22" s="20" t="s">
        <v>386</v>
      </c>
      <c r="D22" s="20" t="s">
        <v>1090</v>
      </c>
      <c r="E22" s="22">
        <v>132800</v>
      </c>
      <c r="F22" s="22"/>
      <c r="G22" s="22"/>
    </row>
    <row r="23" spans="1:7">
      <c r="A23" s="23"/>
      <c r="B23" s="20" t="s">
        <v>1091</v>
      </c>
      <c r="C23" s="20" t="s">
        <v>389</v>
      </c>
      <c r="D23" s="20" t="s">
        <v>1090</v>
      </c>
      <c r="E23" s="22">
        <v>900000</v>
      </c>
      <c r="F23" s="22"/>
      <c r="G23" s="22"/>
    </row>
    <row r="24" ht="21.6" spans="1:7">
      <c r="A24" s="23"/>
      <c r="B24" s="20" t="s">
        <v>1091</v>
      </c>
      <c r="C24" s="20" t="s">
        <v>391</v>
      </c>
      <c r="D24" s="20" t="s">
        <v>1090</v>
      </c>
      <c r="E24" s="22">
        <v>160000</v>
      </c>
      <c r="F24" s="22"/>
      <c r="G24" s="22"/>
    </row>
    <row r="25" spans="1:7">
      <c r="A25" s="23"/>
      <c r="B25" s="20" t="s">
        <v>1091</v>
      </c>
      <c r="C25" s="20" t="s">
        <v>393</v>
      </c>
      <c r="D25" s="20" t="s">
        <v>1090</v>
      </c>
      <c r="E25" s="22">
        <v>200000</v>
      </c>
      <c r="F25" s="22"/>
      <c r="G25" s="22"/>
    </row>
    <row r="26" spans="1:7">
      <c r="A26" s="23"/>
      <c r="B26" s="20" t="s">
        <v>1091</v>
      </c>
      <c r="C26" s="20" t="s">
        <v>395</v>
      </c>
      <c r="D26" s="20" t="s">
        <v>1090</v>
      </c>
      <c r="E26" s="22">
        <v>122500</v>
      </c>
      <c r="F26" s="22"/>
      <c r="G26" s="22"/>
    </row>
    <row r="27" spans="1:7">
      <c r="A27" s="23"/>
      <c r="B27" s="20" t="s">
        <v>1091</v>
      </c>
      <c r="C27" s="20" t="s">
        <v>397</v>
      </c>
      <c r="D27" s="20" t="s">
        <v>1090</v>
      </c>
      <c r="E27" s="22">
        <v>2000000</v>
      </c>
      <c r="F27" s="22"/>
      <c r="G27" s="22"/>
    </row>
    <row r="28" spans="1:7">
      <c r="A28" s="23"/>
      <c r="B28" s="20" t="s">
        <v>1091</v>
      </c>
      <c r="C28" s="20" t="s">
        <v>399</v>
      </c>
      <c r="D28" s="20" t="s">
        <v>1090</v>
      </c>
      <c r="E28" s="22">
        <v>500000</v>
      </c>
      <c r="F28" s="22"/>
      <c r="G28" s="22"/>
    </row>
    <row r="29" spans="1:7">
      <c r="A29" s="23"/>
      <c r="B29" s="20" t="s">
        <v>1091</v>
      </c>
      <c r="C29" s="20" t="s">
        <v>401</v>
      </c>
      <c r="D29" s="20" t="s">
        <v>1090</v>
      </c>
      <c r="E29" s="22">
        <v>240000</v>
      </c>
      <c r="F29" s="22"/>
      <c r="G29" s="22"/>
    </row>
    <row r="30" ht="21.6" spans="1:7">
      <c r="A30" s="23"/>
      <c r="B30" s="20" t="s">
        <v>1091</v>
      </c>
      <c r="C30" s="20" t="s">
        <v>403</v>
      </c>
      <c r="D30" s="20" t="s">
        <v>1090</v>
      </c>
      <c r="E30" s="22">
        <v>2340000</v>
      </c>
      <c r="F30" s="22"/>
      <c r="G30" s="22"/>
    </row>
    <row r="31" ht="21.6" spans="1:7">
      <c r="A31" s="23"/>
      <c r="B31" s="20" t="s">
        <v>1091</v>
      </c>
      <c r="C31" s="20" t="s">
        <v>405</v>
      </c>
      <c r="D31" s="20" t="s">
        <v>1090</v>
      </c>
      <c r="E31" s="22">
        <v>40000</v>
      </c>
      <c r="F31" s="22"/>
      <c r="G31" s="22"/>
    </row>
    <row r="32" spans="1:7">
      <c r="A32" s="23"/>
      <c r="B32" s="20" t="s">
        <v>1091</v>
      </c>
      <c r="C32" s="20" t="s">
        <v>407</v>
      </c>
      <c r="D32" s="20" t="s">
        <v>1090</v>
      </c>
      <c r="E32" s="22">
        <v>71200</v>
      </c>
      <c r="F32" s="22"/>
      <c r="G32" s="22"/>
    </row>
    <row r="33" spans="1:7">
      <c r="A33" s="23"/>
      <c r="B33" s="20" t="s">
        <v>1091</v>
      </c>
      <c r="C33" s="20" t="s">
        <v>409</v>
      </c>
      <c r="D33" s="20" t="s">
        <v>1090</v>
      </c>
      <c r="E33" s="22">
        <v>5900</v>
      </c>
      <c r="F33" s="22"/>
      <c r="G33" s="22"/>
    </row>
    <row r="34" ht="21.6" spans="1:7">
      <c r="A34" s="23"/>
      <c r="B34" s="20" t="s">
        <v>1091</v>
      </c>
      <c r="C34" s="20" t="s">
        <v>411</v>
      </c>
      <c r="D34" s="20" t="s">
        <v>1090</v>
      </c>
      <c r="E34" s="22">
        <v>92400</v>
      </c>
      <c r="F34" s="22"/>
      <c r="G34" s="22"/>
    </row>
    <row r="35" spans="1:7">
      <c r="A35" s="23"/>
      <c r="B35" s="20" t="s">
        <v>1091</v>
      </c>
      <c r="C35" s="20" t="s">
        <v>413</v>
      </c>
      <c r="D35" s="20" t="s">
        <v>1090</v>
      </c>
      <c r="E35" s="22">
        <v>100000</v>
      </c>
      <c r="F35" s="22"/>
      <c r="G35" s="22"/>
    </row>
    <row r="36" spans="1:7">
      <c r="A36" s="23"/>
      <c r="B36" s="20" t="s">
        <v>1091</v>
      </c>
      <c r="C36" s="20" t="s">
        <v>415</v>
      </c>
      <c r="D36" s="20" t="s">
        <v>1090</v>
      </c>
      <c r="E36" s="22">
        <v>180000</v>
      </c>
      <c r="F36" s="22"/>
      <c r="G36" s="22"/>
    </row>
    <row r="37" spans="1:7">
      <c r="A37" s="23"/>
      <c r="B37" s="20" t="s">
        <v>1091</v>
      </c>
      <c r="C37" s="20" t="s">
        <v>417</v>
      </c>
      <c r="D37" s="20" t="s">
        <v>1090</v>
      </c>
      <c r="E37" s="22">
        <v>250000</v>
      </c>
      <c r="F37" s="22"/>
      <c r="G37" s="22"/>
    </row>
    <row r="38" ht="21.6" spans="1:7">
      <c r="A38" s="23"/>
      <c r="B38" s="20" t="s">
        <v>1091</v>
      </c>
      <c r="C38" s="20" t="s">
        <v>419</v>
      </c>
      <c r="D38" s="20" t="s">
        <v>1090</v>
      </c>
      <c r="E38" s="22">
        <v>727200</v>
      </c>
      <c r="F38" s="22"/>
      <c r="G38" s="22"/>
    </row>
    <row r="39" ht="21.6" spans="1:7">
      <c r="A39" s="23"/>
      <c r="B39" s="20" t="s">
        <v>1091</v>
      </c>
      <c r="C39" s="20" t="s">
        <v>421</v>
      </c>
      <c r="D39" s="20" t="s">
        <v>1090</v>
      </c>
      <c r="E39" s="22">
        <v>33300</v>
      </c>
      <c r="F39" s="22"/>
      <c r="G39" s="22"/>
    </row>
    <row r="40" spans="1:7">
      <c r="A40" s="23"/>
      <c r="B40" s="20" t="s">
        <v>1091</v>
      </c>
      <c r="C40" s="20" t="s">
        <v>423</v>
      </c>
      <c r="D40" s="20" t="s">
        <v>1090</v>
      </c>
      <c r="E40" s="22">
        <v>110000</v>
      </c>
      <c r="F40" s="22"/>
      <c r="G40" s="22"/>
    </row>
    <row r="41" ht="21.6" spans="1:7">
      <c r="A41" s="23"/>
      <c r="B41" s="20" t="s">
        <v>1091</v>
      </c>
      <c r="C41" s="20" t="s">
        <v>425</v>
      </c>
      <c r="D41" s="20" t="s">
        <v>1090</v>
      </c>
      <c r="E41" s="22">
        <v>200000</v>
      </c>
      <c r="F41" s="22"/>
      <c r="G41" s="22"/>
    </row>
    <row r="42" spans="1:7">
      <c r="A42" s="23"/>
      <c r="B42" s="20" t="s">
        <v>1091</v>
      </c>
      <c r="C42" s="20" t="s">
        <v>427</v>
      </c>
      <c r="D42" s="20" t="s">
        <v>1090</v>
      </c>
      <c r="E42" s="22">
        <v>140000</v>
      </c>
      <c r="F42" s="22"/>
      <c r="G42" s="22"/>
    </row>
    <row r="43" ht="21.6" spans="1:7">
      <c r="A43" s="23"/>
      <c r="B43" s="20" t="s">
        <v>1091</v>
      </c>
      <c r="C43" s="20" t="s">
        <v>429</v>
      </c>
      <c r="D43" s="20" t="s">
        <v>1090</v>
      </c>
      <c r="E43" s="22">
        <v>110000</v>
      </c>
      <c r="F43" s="22"/>
      <c r="G43" s="22"/>
    </row>
    <row r="44" ht="21.6" spans="1:7">
      <c r="A44" s="23"/>
      <c r="B44" s="20" t="s">
        <v>1091</v>
      </c>
      <c r="C44" s="20" t="s">
        <v>431</v>
      </c>
      <c r="D44" s="20" t="s">
        <v>1090</v>
      </c>
      <c r="E44" s="22">
        <v>240000</v>
      </c>
      <c r="F44" s="22"/>
      <c r="G44" s="22"/>
    </row>
    <row r="45" ht="21.6" spans="1:7">
      <c r="A45" s="23"/>
      <c r="B45" s="20" t="s">
        <v>1091</v>
      </c>
      <c r="C45" s="20" t="s">
        <v>433</v>
      </c>
      <c r="D45" s="20" t="s">
        <v>1090</v>
      </c>
      <c r="E45" s="22">
        <v>300000</v>
      </c>
      <c r="F45" s="22"/>
      <c r="G45" s="22"/>
    </row>
    <row r="46" ht="21.6" spans="1:7">
      <c r="A46" s="23"/>
      <c r="B46" s="20" t="s">
        <v>1091</v>
      </c>
      <c r="C46" s="20" t="s">
        <v>435</v>
      </c>
      <c r="D46" s="20" t="s">
        <v>1090</v>
      </c>
      <c r="E46" s="22">
        <v>50000</v>
      </c>
      <c r="F46" s="22"/>
      <c r="G46" s="22"/>
    </row>
    <row r="47" spans="1:7">
      <c r="A47" s="23"/>
      <c r="B47" s="20" t="s">
        <v>1091</v>
      </c>
      <c r="C47" s="20" t="s">
        <v>437</v>
      </c>
      <c r="D47" s="20" t="s">
        <v>1090</v>
      </c>
      <c r="E47" s="22">
        <v>340000</v>
      </c>
      <c r="F47" s="22"/>
      <c r="G47" s="22"/>
    </row>
    <row r="48" spans="1:7">
      <c r="A48" s="23"/>
      <c r="B48" s="20" t="s">
        <v>1091</v>
      </c>
      <c r="C48" s="20" t="s">
        <v>439</v>
      </c>
      <c r="D48" s="20" t="s">
        <v>1090</v>
      </c>
      <c r="E48" s="22">
        <v>1282200</v>
      </c>
      <c r="F48" s="22"/>
      <c r="G48" s="22"/>
    </row>
    <row r="49" ht="21.6" spans="1:7">
      <c r="A49" s="23"/>
      <c r="B49" s="20" t="s">
        <v>1091</v>
      </c>
      <c r="C49" s="20" t="s">
        <v>441</v>
      </c>
      <c r="D49" s="20" t="s">
        <v>1090</v>
      </c>
      <c r="E49" s="22">
        <v>200000</v>
      </c>
      <c r="F49" s="22"/>
      <c r="G49" s="22"/>
    </row>
    <row r="50" spans="1:7">
      <c r="A50" s="23"/>
      <c r="B50" s="20" t="s">
        <v>1091</v>
      </c>
      <c r="C50" s="20" t="s">
        <v>443</v>
      </c>
      <c r="D50" s="20" t="s">
        <v>1090</v>
      </c>
      <c r="E50" s="22">
        <v>453000</v>
      </c>
      <c r="F50" s="22"/>
      <c r="G50" s="22"/>
    </row>
    <row r="51" spans="1:7">
      <c r="A51" s="23"/>
      <c r="B51" s="20" t="s">
        <v>1091</v>
      </c>
      <c r="C51" s="20" t="s">
        <v>445</v>
      </c>
      <c r="D51" s="20" t="s">
        <v>1090</v>
      </c>
      <c r="E51" s="22">
        <v>600000</v>
      </c>
      <c r="F51" s="22"/>
      <c r="G51" s="22"/>
    </row>
    <row r="52" ht="21.6" spans="1:7">
      <c r="A52" s="23"/>
      <c r="B52" s="20" t="s">
        <v>1091</v>
      </c>
      <c r="C52" s="20" t="s">
        <v>447</v>
      </c>
      <c r="D52" s="20" t="s">
        <v>1090</v>
      </c>
      <c r="E52" s="22">
        <v>3760000</v>
      </c>
      <c r="F52" s="22"/>
      <c r="G52" s="22"/>
    </row>
    <row r="53" ht="21.6" spans="1:7">
      <c r="A53" s="23"/>
      <c r="B53" s="20" t="s">
        <v>1091</v>
      </c>
      <c r="C53" s="20" t="s">
        <v>449</v>
      </c>
      <c r="D53" s="20" t="s">
        <v>1090</v>
      </c>
      <c r="E53" s="22">
        <v>11400</v>
      </c>
      <c r="F53" s="22"/>
      <c r="G53" s="22"/>
    </row>
    <row r="54" spans="1:7">
      <c r="A54" s="23"/>
      <c r="B54" s="20" t="s">
        <v>1091</v>
      </c>
      <c r="C54" s="20" t="s">
        <v>451</v>
      </c>
      <c r="D54" s="20" t="s">
        <v>1090</v>
      </c>
      <c r="E54" s="22">
        <v>10000</v>
      </c>
      <c r="F54" s="22"/>
      <c r="G54" s="22"/>
    </row>
    <row r="55" spans="1:7">
      <c r="A55" s="23"/>
      <c r="B55" s="20" t="s">
        <v>1091</v>
      </c>
      <c r="C55" s="20" t="s">
        <v>453</v>
      </c>
      <c r="D55" s="20" t="s">
        <v>1090</v>
      </c>
      <c r="E55" s="22">
        <v>42800</v>
      </c>
      <c r="F55" s="22"/>
      <c r="G55" s="22"/>
    </row>
    <row r="56" spans="1:7">
      <c r="A56" s="23"/>
      <c r="B56" s="20" t="s">
        <v>1091</v>
      </c>
      <c r="C56" s="20" t="s">
        <v>455</v>
      </c>
      <c r="D56" s="20" t="s">
        <v>1090</v>
      </c>
      <c r="E56" s="22">
        <v>50000</v>
      </c>
      <c r="F56" s="22"/>
      <c r="G56" s="22"/>
    </row>
    <row r="57" spans="1:7">
      <c r="A57" s="23"/>
      <c r="B57" s="20" t="s">
        <v>1091</v>
      </c>
      <c r="C57" s="20" t="s">
        <v>457</v>
      </c>
      <c r="D57" s="20" t="s">
        <v>1090</v>
      </c>
      <c r="E57" s="22">
        <v>65000</v>
      </c>
      <c r="F57" s="22"/>
      <c r="G57" s="22"/>
    </row>
    <row r="58" ht="21.6" spans="1:7">
      <c r="A58" s="23"/>
      <c r="B58" s="20" t="s">
        <v>1091</v>
      </c>
      <c r="C58" s="20" t="s">
        <v>459</v>
      </c>
      <c r="D58" s="20" t="s">
        <v>1090</v>
      </c>
      <c r="E58" s="22">
        <v>83000</v>
      </c>
      <c r="F58" s="22"/>
      <c r="G58" s="22"/>
    </row>
    <row r="59" ht="21.6" spans="1:7">
      <c r="A59" s="23"/>
      <c r="B59" s="20" t="s">
        <v>1091</v>
      </c>
      <c r="C59" s="20" t="s">
        <v>461</v>
      </c>
      <c r="D59" s="20" t="s">
        <v>1090</v>
      </c>
      <c r="E59" s="22">
        <v>100000</v>
      </c>
      <c r="F59" s="22"/>
      <c r="G59" s="22"/>
    </row>
    <row r="60" ht="21.6" spans="1:7">
      <c r="A60" s="23"/>
      <c r="B60" s="20" t="s">
        <v>1091</v>
      </c>
      <c r="C60" s="20" t="s">
        <v>463</v>
      </c>
      <c r="D60" s="20" t="s">
        <v>1090</v>
      </c>
      <c r="E60" s="22">
        <v>1242500</v>
      </c>
      <c r="F60" s="22"/>
      <c r="G60" s="22"/>
    </row>
    <row r="61" spans="1:7">
      <c r="A61" s="23"/>
      <c r="B61" s="20" t="s">
        <v>1091</v>
      </c>
      <c r="C61" s="20" t="s">
        <v>465</v>
      </c>
      <c r="D61" s="20" t="s">
        <v>1090</v>
      </c>
      <c r="E61" s="22">
        <v>152600</v>
      </c>
      <c r="F61" s="22"/>
      <c r="G61" s="22"/>
    </row>
    <row r="62" spans="1:7">
      <c r="A62" s="23"/>
      <c r="B62" s="20" t="s">
        <v>1091</v>
      </c>
      <c r="C62" s="20" t="s">
        <v>467</v>
      </c>
      <c r="D62" s="20" t="s">
        <v>1090</v>
      </c>
      <c r="E62" s="22">
        <v>264600</v>
      </c>
      <c r="F62" s="22"/>
      <c r="G62" s="22"/>
    </row>
    <row r="63" spans="1:7">
      <c r="A63" s="23"/>
      <c r="B63" s="20" t="s">
        <v>1091</v>
      </c>
      <c r="C63" s="20" t="s">
        <v>469</v>
      </c>
      <c r="D63" s="20" t="s">
        <v>1090</v>
      </c>
      <c r="E63" s="22">
        <v>1086600</v>
      </c>
      <c r="F63" s="22"/>
      <c r="G63" s="22"/>
    </row>
    <row r="64" spans="1:7">
      <c r="A64" s="23"/>
      <c r="B64" s="20" t="s">
        <v>1091</v>
      </c>
      <c r="C64" s="20" t="s">
        <v>471</v>
      </c>
      <c r="D64" s="20" t="s">
        <v>1090</v>
      </c>
      <c r="E64" s="22">
        <v>1560000</v>
      </c>
      <c r="F64" s="22"/>
      <c r="G64" s="22"/>
    </row>
    <row r="65" spans="1:7">
      <c r="A65" s="23"/>
      <c r="B65" s="20" t="s">
        <v>1091</v>
      </c>
      <c r="C65" s="20" t="s">
        <v>473</v>
      </c>
      <c r="D65" s="20" t="s">
        <v>1090</v>
      </c>
      <c r="E65" s="22">
        <v>120000</v>
      </c>
      <c r="F65" s="22"/>
      <c r="G65" s="22"/>
    </row>
    <row r="66" spans="1:7">
      <c r="A66" s="23"/>
      <c r="B66" s="20" t="s">
        <v>1091</v>
      </c>
      <c r="C66" s="20" t="s">
        <v>475</v>
      </c>
      <c r="D66" s="20" t="s">
        <v>1090</v>
      </c>
      <c r="E66" s="22">
        <v>50000</v>
      </c>
      <c r="F66" s="22"/>
      <c r="G66" s="22"/>
    </row>
    <row r="67" ht="21.6" spans="1:7">
      <c r="A67" s="23"/>
      <c r="B67" s="20" t="s">
        <v>1091</v>
      </c>
      <c r="C67" s="20" t="s">
        <v>477</v>
      </c>
      <c r="D67" s="20" t="s">
        <v>1090</v>
      </c>
      <c r="E67" s="22">
        <v>530000</v>
      </c>
      <c r="F67" s="22"/>
      <c r="G67" s="22"/>
    </row>
    <row r="68" ht="21.6" spans="1:7">
      <c r="A68" s="23"/>
      <c r="B68" s="20" t="s">
        <v>1091</v>
      </c>
      <c r="C68" s="20" t="s">
        <v>479</v>
      </c>
      <c r="D68" s="20" t="s">
        <v>1090</v>
      </c>
      <c r="E68" s="22">
        <v>1859700</v>
      </c>
      <c r="F68" s="22"/>
      <c r="G68" s="22"/>
    </row>
    <row r="69" ht="21.6" spans="1:7">
      <c r="A69" s="23"/>
      <c r="B69" s="20" t="s">
        <v>1091</v>
      </c>
      <c r="C69" s="20" t="s">
        <v>481</v>
      </c>
      <c r="D69" s="20" t="s">
        <v>1090</v>
      </c>
      <c r="E69" s="22">
        <v>2140000</v>
      </c>
      <c r="F69" s="22"/>
      <c r="G69" s="22"/>
    </row>
    <row r="70" ht="21.6" spans="1:7">
      <c r="A70" s="23"/>
      <c r="B70" s="20" t="s">
        <v>1091</v>
      </c>
      <c r="C70" s="20" t="s">
        <v>483</v>
      </c>
      <c r="D70" s="20" t="s">
        <v>1090</v>
      </c>
      <c r="E70" s="22">
        <v>1000000</v>
      </c>
      <c r="F70" s="22"/>
      <c r="G70" s="22"/>
    </row>
    <row r="71" ht="21.6" spans="1:7">
      <c r="A71" s="23"/>
      <c r="B71" s="20" t="s">
        <v>1091</v>
      </c>
      <c r="C71" s="20" t="s">
        <v>485</v>
      </c>
      <c r="D71" s="20" t="s">
        <v>1090</v>
      </c>
      <c r="E71" s="22">
        <v>23100</v>
      </c>
      <c r="F71" s="22"/>
      <c r="G71" s="22"/>
    </row>
    <row r="72" ht="21.6" spans="1:7">
      <c r="A72" s="23"/>
      <c r="B72" s="20" t="s">
        <v>1091</v>
      </c>
      <c r="C72" s="20" t="s">
        <v>489</v>
      </c>
      <c r="D72" s="20" t="s">
        <v>1090</v>
      </c>
      <c r="E72" s="22">
        <v>15000</v>
      </c>
      <c r="F72" s="22"/>
      <c r="G72" s="22"/>
    </row>
    <row r="73" spans="1:7">
      <c r="A73" s="23"/>
      <c r="B73" s="20" t="s">
        <v>1091</v>
      </c>
      <c r="C73" s="20" t="s">
        <v>491</v>
      </c>
      <c r="D73" s="20" t="s">
        <v>1090</v>
      </c>
      <c r="E73" s="22">
        <v>10000</v>
      </c>
      <c r="F73" s="22"/>
      <c r="G73" s="22"/>
    </row>
    <row r="74" ht="21.6" spans="1:7">
      <c r="A74" s="23"/>
      <c r="B74" s="20" t="s">
        <v>1091</v>
      </c>
      <c r="C74" s="20" t="s">
        <v>493</v>
      </c>
      <c r="D74" s="20" t="s">
        <v>1090</v>
      </c>
      <c r="E74" s="22">
        <v>45000</v>
      </c>
      <c r="F74" s="22"/>
      <c r="G74" s="22"/>
    </row>
    <row r="75" ht="21.6" spans="1:7">
      <c r="A75" s="23"/>
      <c r="B75" s="20" t="s">
        <v>1091</v>
      </c>
      <c r="C75" s="20" t="s">
        <v>495</v>
      </c>
      <c r="D75" s="20" t="s">
        <v>1090</v>
      </c>
      <c r="E75" s="22">
        <v>90000</v>
      </c>
      <c r="F75" s="22"/>
      <c r="G75" s="22"/>
    </row>
    <row r="76" ht="21.6" spans="1:7">
      <c r="A76" s="23"/>
      <c r="B76" s="20" t="s">
        <v>1091</v>
      </c>
      <c r="C76" s="20" t="s">
        <v>497</v>
      </c>
      <c r="D76" s="20" t="s">
        <v>1090</v>
      </c>
      <c r="E76" s="22">
        <v>9300</v>
      </c>
      <c r="F76" s="22"/>
      <c r="G76" s="22"/>
    </row>
    <row r="77" spans="1:7">
      <c r="A77" s="23"/>
      <c r="B77" s="20" t="s">
        <v>1091</v>
      </c>
      <c r="C77" s="20" t="s">
        <v>499</v>
      </c>
      <c r="D77" s="20" t="s">
        <v>1090</v>
      </c>
      <c r="E77" s="22">
        <v>1912600</v>
      </c>
      <c r="F77" s="22"/>
      <c r="G77" s="22"/>
    </row>
    <row r="78" ht="21.6" spans="1:7">
      <c r="A78" s="23"/>
      <c r="B78" s="20" t="s">
        <v>1091</v>
      </c>
      <c r="C78" s="20" t="s">
        <v>501</v>
      </c>
      <c r="D78" s="20" t="s">
        <v>1090</v>
      </c>
      <c r="E78" s="22">
        <v>1107500</v>
      </c>
      <c r="F78" s="22"/>
      <c r="G78" s="22"/>
    </row>
    <row r="79" ht="21.6" spans="1:7">
      <c r="A79" s="23"/>
      <c r="B79" s="20" t="s">
        <v>1091</v>
      </c>
      <c r="C79" s="20" t="s">
        <v>503</v>
      </c>
      <c r="D79" s="20" t="s">
        <v>1090</v>
      </c>
      <c r="E79" s="22">
        <v>2237400</v>
      </c>
      <c r="F79" s="22"/>
      <c r="G79" s="22"/>
    </row>
    <row r="80" spans="1:7">
      <c r="A80" s="23"/>
      <c r="B80" s="20" t="s">
        <v>1091</v>
      </c>
      <c r="C80" s="20" t="s">
        <v>505</v>
      </c>
      <c r="D80" s="20" t="s">
        <v>1090</v>
      </c>
      <c r="E80" s="22">
        <v>100000</v>
      </c>
      <c r="F80" s="22"/>
      <c r="G80" s="22"/>
    </row>
    <row r="81" spans="1:7">
      <c r="A81" s="23"/>
      <c r="B81" s="20" t="s">
        <v>1091</v>
      </c>
      <c r="C81" s="20" t="s">
        <v>507</v>
      </c>
      <c r="D81" s="20" t="s">
        <v>1090</v>
      </c>
      <c r="E81" s="22">
        <v>10000</v>
      </c>
      <c r="F81" s="22"/>
      <c r="G81" s="22"/>
    </row>
    <row r="82" spans="1:7">
      <c r="A82" s="23"/>
      <c r="B82" s="20" t="s">
        <v>1091</v>
      </c>
      <c r="C82" s="20" t="s">
        <v>509</v>
      </c>
      <c r="D82" s="20" t="s">
        <v>1090</v>
      </c>
      <c r="E82" s="22">
        <v>1660000</v>
      </c>
      <c r="F82" s="22"/>
      <c r="G82" s="22"/>
    </row>
    <row r="83" spans="1:7">
      <c r="A83" s="23"/>
      <c r="B83" s="20" t="s">
        <v>1091</v>
      </c>
      <c r="C83" s="20" t="s">
        <v>511</v>
      </c>
      <c r="D83" s="20" t="s">
        <v>1090</v>
      </c>
      <c r="E83" s="22">
        <v>15000</v>
      </c>
      <c r="F83" s="22"/>
      <c r="G83" s="22"/>
    </row>
    <row r="84" ht="21.6" spans="1:7">
      <c r="A84" s="23"/>
      <c r="B84" s="20" t="s">
        <v>1091</v>
      </c>
      <c r="C84" s="20" t="s">
        <v>513</v>
      </c>
      <c r="D84" s="20" t="s">
        <v>1090</v>
      </c>
      <c r="E84" s="22">
        <v>100000</v>
      </c>
      <c r="F84" s="22"/>
      <c r="G84" s="22"/>
    </row>
    <row r="85" ht="21.6" spans="1:7">
      <c r="A85" s="23"/>
      <c r="B85" s="20" t="s">
        <v>1091</v>
      </c>
      <c r="C85" s="20" t="s">
        <v>515</v>
      </c>
      <c r="D85" s="20" t="s">
        <v>1090</v>
      </c>
      <c r="E85" s="22">
        <v>100000</v>
      </c>
      <c r="F85" s="22"/>
      <c r="G85" s="22"/>
    </row>
    <row r="86" spans="1:7">
      <c r="A86" s="23"/>
      <c r="B86" s="20" t="s">
        <v>1091</v>
      </c>
      <c r="C86" s="20" t="s">
        <v>517</v>
      </c>
      <c r="D86" s="20" t="s">
        <v>1090</v>
      </c>
      <c r="E86" s="22">
        <v>200000</v>
      </c>
      <c r="F86" s="22"/>
      <c r="G86" s="22"/>
    </row>
    <row r="87" ht="21.6" spans="1:7">
      <c r="A87" s="23"/>
      <c r="B87" s="20" t="s">
        <v>1091</v>
      </c>
      <c r="C87" s="20" t="s">
        <v>519</v>
      </c>
      <c r="D87" s="20" t="s">
        <v>1090</v>
      </c>
      <c r="E87" s="22">
        <v>30000</v>
      </c>
      <c r="F87" s="22"/>
      <c r="G87" s="22"/>
    </row>
    <row r="88" ht="21.6" spans="1:7">
      <c r="A88" s="23"/>
      <c r="B88" s="20" t="s">
        <v>1091</v>
      </c>
      <c r="C88" s="20" t="s">
        <v>521</v>
      </c>
      <c r="D88" s="20" t="s">
        <v>1090</v>
      </c>
      <c r="E88" s="22">
        <v>260000</v>
      </c>
      <c r="F88" s="22"/>
      <c r="G88" s="22"/>
    </row>
    <row r="89" ht="21.6" spans="1:7">
      <c r="A89" s="23"/>
      <c r="B89" s="20" t="s">
        <v>1091</v>
      </c>
      <c r="C89" s="20" t="s">
        <v>523</v>
      </c>
      <c r="D89" s="20" t="s">
        <v>1090</v>
      </c>
      <c r="E89" s="22">
        <v>100000</v>
      </c>
      <c r="F89" s="22"/>
      <c r="G89" s="22"/>
    </row>
    <row r="90" ht="21.6" spans="1:7">
      <c r="A90" s="23"/>
      <c r="B90" s="20" t="s">
        <v>1091</v>
      </c>
      <c r="C90" s="20" t="s">
        <v>525</v>
      </c>
      <c r="D90" s="20" t="s">
        <v>1090</v>
      </c>
      <c r="E90" s="22">
        <v>2000000</v>
      </c>
      <c r="F90" s="22"/>
      <c r="G90" s="22"/>
    </row>
    <row r="91" ht="21.6" spans="1:7">
      <c r="A91" s="23"/>
      <c r="B91" s="20" t="s">
        <v>1091</v>
      </c>
      <c r="C91" s="20" t="s">
        <v>537</v>
      </c>
      <c r="D91" s="20" t="s">
        <v>1090</v>
      </c>
      <c r="E91" s="22">
        <v>340000</v>
      </c>
      <c r="F91" s="22"/>
      <c r="G91" s="22"/>
    </row>
    <row r="92" ht="21.6" spans="1:7">
      <c r="A92" s="23"/>
      <c r="B92" s="20" t="s">
        <v>1091</v>
      </c>
      <c r="C92" s="20" t="s">
        <v>539</v>
      </c>
      <c r="D92" s="20" t="s">
        <v>1090</v>
      </c>
      <c r="E92" s="22">
        <v>370000</v>
      </c>
      <c r="F92" s="22"/>
      <c r="G92" s="22"/>
    </row>
    <row r="93" ht="21.6" spans="1:7">
      <c r="A93" s="23"/>
      <c r="B93" s="20" t="s">
        <v>1091</v>
      </c>
      <c r="C93" s="20" t="s">
        <v>541</v>
      </c>
      <c r="D93" s="20" t="s">
        <v>1090</v>
      </c>
      <c r="E93" s="22">
        <v>500000</v>
      </c>
      <c r="F93" s="22"/>
      <c r="G93" s="22"/>
    </row>
    <row r="94" ht="21.6" spans="1:7">
      <c r="A94" s="23"/>
      <c r="B94" s="20" t="s">
        <v>1091</v>
      </c>
      <c r="C94" s="20" t="s">
        <v>543</v>
      </c>
      <c r="D94" s="20" t="s">
        <v>1090</v>
      </c>
      <c r="E94" s="22">
        <v>550000</v>
      </c>
      <c r="F94" s="22"/>
      <c r="G94" s="22"/>
    </row>
    <row r="95" ht="21.6" spans="1:7">
      <c r="A95" s="23"/>
      <c r="B95" s="20" t="s">
        <v>1091</v>
      </c>
      <c r="C95" s="20" t="s">
        <v>545</v>
      </c>
      <c r="D95" s="20" t="s">
        <v>1090</v>
      </c>
      <c r="E95" s="22">
        <v>150000</v>
      </c>
      <c r="F95" s="22"/>
      <c r="G95" s="22"/>
    </row>
    <row r="96" ht="18.75" customHeight="1" spans="1:7">
      <c r="A96" s="24" t="s">
        <v>55</v>
      </c>
      <c r="B96" s="25" t="s">
        <v>1092</v>
      </c>
      <c r="C96" s="25"/>
      <c r="D96" s="26"/>
      <c r="E96" s="22">
        <v>43572800</v>
      </c>
      <c r="F96" s="22"/>
      <c r="G96" s="22"/>
    </row>
  </sheetData>
  <mergeCells count="11">
    <mergeCell ref="A2:G2"/>
    <mergeCell ref="A3:D3"/>
    <mergeCell ref="E4:G4"/>
    <mergeCell ref="A96:D96"/>
    <mergeCell ref="A4:A6"/>
    <mergeCell ref="B4:B6"/>
    <mergeCell ref="C4:C6"/>
    <mergeCell ref="D4:D6"/>
    <mergeCell ref="E5:E6"/>
    <mergeCell ref="F5:F6"/>
    <mergeCell ref="G5:G6"/>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topLeftCell="H1" workbookViewId="0">
      <selection activeCell="L27" sqref="L27"/>
    </sheetView>
  </sheetViews>
  <sheetFormatPr defaultColWidth="8.57407407407407" defaultRowHeight="12.75" customHeight="1"/>
  <cols>
    <col min="1" max="1" width="15.8888888888889" customWidth="1"/>
    <col min="2" max="2" width="29.8888888888889" customWidth="1"/>
    <col min="3" max="19" width="14.2222222222222" customWidth="1"/>
  </cols>
  <sheetData>
    <row r="1" ht="17.25" customHeight="1" spans="1:1">
      <c r="A1" s="69" t="s">
        <v>52</v>
      </c>
    </row>
    <row r="2" ht="41.25" customHeight="1" spans="1:1">
      <c r="A2" s="40" t="str">
        <f>"2025"&amp;"年部门收入预算表"</f>
        <v>2025年部门收入预算表</v>
      </c>
    </row>
    <row r="3" ht="17.25" customHeight="1" spans="1:19">
      <c r="A3" s="43" t="str">
        <f>"单位名称："&amp;"嵩明县农业农村局"</f>
        <v>单位名称：嵩明县农业农村局</v>
      </c>
      <c r="S3" s="45" t="s">
        <v>1</v>
      </c>
    </row>
    <row r="4" ht="21.75" customHeight="1" spans="1:19">
      <c r="A4" s="193" t="s">
        <v>53</v>
      </c>
      <c r="B4" s="194" t="s">
        <v>54</v>
      </c>
      <c r="C4" s="194" t="s">
        <v>55</v>
      </c>
      <c r="D4" s="195" t="s">
        <v>56</v>
      </c>
      <c r="E4" s="195"/>
      <c r="F4" s="195"/>
      <c r="G4" s="195"/>
      <c r="H4" s="195"/>
      <c r="I4" s="140"/>
      <c r="J4" s="195"/>
      <c r="K4" s="195"/>
      <c r="L4" s="195"/>
      <c r="M4" s="195"/>
      <c r="N4" s="201"/>
      <c r="O4" s="195" t="s">
        <v>45</v>
      </c>
      <c r="P4" s="195"/>
      <c r="Q4" s="195"/>
      <c r="R4" s="195"/>
      <c r="S4" s="201"/>
    </row>
    <row r="5" ht="27" customHeight="1" spans="1:19">
      <c r="A5" s="196"/>
      <c r="B5" s="197"/>
      <c r="C5" s="197"/>
      <c r="D5" s="197" t="s">
        <v>57</v>
      </c>
      <c r="E5" s="197" t="s">
        <v>58</v>
      </c>
      <c r="F5" s="197" t="s">
        <v>59</v>
      </c>
      <c r="G5" s="197" t="s">
        <v>60</v>
      </c>
      <c r="H5" s="197" t="s">
        <v>61</v>
      </c>
      <c r="I5" s="202" t="s">
        <v>62</v>
      </c>
      <c r="J5" s="203"/>
      <c r="K5" s="203"/>
      <c r="L5" s="203"/>
      <c r="M5" s="203"/>
      <c r="N5" s="204"/>
      <c r="O5" s="197" t="s">
        <v>57</v>
      </c>
      <c r="P5" s="197" t="s">
        <v>58</v>
      </c>
      <c r="Q5" s="197" t="s">
        <v>59</v>
      </c>
      <c r="R5" s="197" t="s">
        <v>60</v>
      </c>
      <c r="S5" s="197" t="s">
        <v>63</v>
      </c>
    </row>
    <row r="6" ht="30" customHeight="1" spans="1:19">
      <c r="A6" s="198"/>
      <c r="B6" s="108"/>
      <c r="C6" s="120"/>
      <c r="D6" s="120"/>
      <c r="E6" s="120"/>
      <c r="F6" s="120"/>
      <c r="G6" s="120"/>
      <c r="H6" s="120"/>
      <c r="I6" s="75" t="s">
        <v>57</v>
      </c>
      <c r="J6" s="204" t="s">
        <v>64</v>
      </c>
      <c r="K6" s="204" t="s">
        <v>65</v>
      </c>
      <c r="L6" s="204" t="s">
        <v>66</v>
      </c>
      <c r="M6" s="204" t="s">
        <v>67</v>
      </c>
      <c r="N6" s="204" t="s">
        <v>68</v>
      </c>
      <c r="O6" s="205"/>
      <c r="P6" s="205"/>
      <c r="Q6" s="205"/>
      <c r="R6" s="205"/>
      <c r="S6" s="120"/>
    </row>
    <row r="7" ht="15" customHeight="1" spans="1:19">
      <c r="A7" s="199">
        <v>1</v>
      </c>
      <c r="B7" s="199">
        <v>2</v>
      </c>
      <c r="C7" s="199">
        <v>3</v>
      </c>
      <c r="D7" s="199">
        <v>4</v>
      </c>
      <c r="E7" s="199">
        <v>5</v>
      </c>
      <c r="F7" s="199">
        <v>6</v>
      </c>
      <c r="G7" s="199">
        <v>7</v>
      </c>
      <c r="H7" s="199">
        <v>8</v>
      </c>
      <c r="I7" s="75">
        <v>9</v>
      </c>
      <c r="J7" s="199">
        <v>10</v>
      </c>
      <c r="K7" s="199">
        <v>11</v>
      </c>
      <c r="L7" s="199">
        <v>12</v>
      </c>
      <c r="M7" s="199">
        <v>13</v>
      </c>
      <c r="N7" s="199">
        <v>14</v>
      </c>
      <c r="O7" s="199">
        <v>15</v>
      </c>
      <c r="P7" s="199">
        <v>16</v>
      </c>
      <c r="Q7" s="199">
        <v>17</v>
      </c>
      <c r="R7" s="199">
        <v>18</v>
      </c>
      <c r="S7" s="199">
        <v>19</v>
      </c>
    </row>
    <row r="8" ht="18" customHeight="1" spans="1:19">
      <c r="A8" s="20" t="s">
        <v>69</v>
      </c>
      <c r="B8" s="20" t="s">
        <v>70</v>
      </c>
      <c r="C8" s="115">
        <v>91199827.2</v>
      </c>
      <c r="D8" s="83">
        <v>91199827.2</v>
      </c>
      <c r="E8" s="83">
        <v>70477767.64</v>
      </c>
      <c r="F8" s="83">
        <v>20705145</v>
      </c>
      <c r="G8" s="83"/>
      <c r="H8" s="83"/>
      <c r="I8" s="83">
        <v>16914.56</v>
      </c>
      <c r="J8" s="83"/>
      <c r="K8" s="83"/>
      <c r="L8" s="83">
        <v>16914.56</v>
      </c>
      <c r="M8" s="83"/>
      <c r="N8" s="83"/>
      <c r="O8" s="83"/>
      <c r="P8" s="83"/>
      <c r="Q8" s="83"/>
      <c r="R8" s="83"/>
      <c r="S8" s="83"/>
    </row>
    <row r="9" ht="18" customHeight="1" spans="1:19">
      <c r="A9" s="138" t="s">
        <v>71</v>
      </c>
      <c r="B9" s="138" t="s">
        <v>70</v>
      </c>
      <c r="C9" s="115">
        <v>91199827.2</v>
      </c>
      <c r="D9" s="83">
        <v>91199827.2</v>
      </c>
      <c r="E9" s="83">
        <v>70477767.64</v>
      </c>
      <c r="F9" s="83">
        <v>20705145</v>
      </c>
      <c r="G9" s="83"/>
      <c r="H9" s="83"/>
      <c r="I9" s="83">
        <v>16914.56</v>
      </c>
      <c r="J9" s="83"/>
      <c r="K9" s="83"/>
      <c r="L9" s="83">
        <v>16914.56</v>
      </c>
      <c r="M9" s="83"/>
      <c r="N9" s="83"/>
      <c r="O9" s="83"/>
      <c r="P9" s="83"/>
      <c r="Q9" s="83"/>
      <c r="R9" s="83"/>
      <c r="S9" s="83"/>
    </row>
    <row r="10" ht="18" customHeight="1" spans="1:19">
      <c r="A10" s="48" t="s">
        <v>55</v>
      </c>
      <c r="B10" s="200"/>
      <c r="C10" s="83">
        <v>91199827.2</v>
      </c>
      <c r="D10" s="83">
        <v>91199827.2</v>
      </c>
      <c r="E10" s="83">
        <v>70477767.64</v>
      </c>
      <c r="F10" s="83">
        <v>20705145</v>
      </c>
      <c r="G10" s="83"/>
      <c r="H10" s="83"/>
      <c r="I10" s="83">
        <v>16914.56</v>
      </c>
      <c r="J10" s="83"/>
      <c r="K10" s="83"/>
      <c r="L10" s="83">
        <v>16914.56</v>
      </c>
      <c r="M10" s="83"/>
      <c r="N10" s="83"/>
      <c r="O10" s="83"/>
      <c r="P10" s="83"/>
      <c r="Q10" s="83"/>
      <c r="R10" s="83"/>
      <c r="S10" s="83"/>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6"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61"/>
  <sheetViews>
    <sheetView showGridLines="0" showZeros="0" tabSelected="1" workbookViewId="0">
      <selection activeCell="B17" sqref="B17"/>
    </sheetView>
  </sheetViews>
  <sheetFormatPr defaultColWidth="8.57407407407407" defaultRowHeight="12.75" customHeight="1"/>
  <cols>
    <col min="1" max="1" width="14.287037037037" customWidth="1"/>
    <col min="2" max="2" width="37.5740740740741" customWidth="1"/>
    <col min="3" max="15" width="16.2222222222222" customWidth="1"/>
  </cols>
  <sheetData>
    <row r="1" ht="17.25" customHeight="1" spans="1:1">
      <c r="A1" s="45" t="s">
        <v>72</v>
      </c>
    </row>
    <row r="2" ht="41.25" customHeight="1" spans="1:1">
      <c r="A2" s="40" t="str">
        <f>"2025"&amp;"年部门支出预算表"</f>
        <v>2025年部门支出预算表</v>
      </c>
    </row>
    <row r="3" ht="17.25" customHeight="1" spans="1:15">
      <c r="A3" s="43" t="str">
        <f>"单位名称："&amp;"嵩明县农业农村局"</f>
        <v>单位名称：嵩明县农业农村局</v>
      </c>
      <c r="O3" s="45" t="s">
        <v>1</v>
      </c>
    </row>
    <row r="4" ht="27" customHeight="1" spans="1:15">
      <c r="A4" s="178" t="s">
        <v>73</v>
      </c>
      <c r="B4" s="178" t="s">
        <v>74</v>
      </c>
      <c r="C4" s="178" t="s">
        <v>55</v>
      </c>
      <c r="D4" s="179" t="s">
        <v>58</v>
      </c>
      <c r="E4" s="180"/>
      <c r="F4" s="181"/>
      <c r="G4" s="182" t="s">
        <v>59</v>
      </c>
      <c r="H4" s="182" t="s">
        <v>60</v>
      </c>
      <c r="I4" s="182" t="s">
        <v>75</v>
      </c>
      <c r="J4" s="179" t="s">
        <v>62</v>
      </c>
      <c r="K4" s="180"/>
      <c r="L4" s="180"/>
      <c r="M4" s="180"/>
      <c r="N4" s="190"/>
      <c r="O4" s="191"/>
    </row>
    <row r="5" ht="42" customHeight="1" spans="1:15">
      <c r="A5" s="183"/>
      <c r="B5" s="183"/>
      <c r="C5" s="184"/>
      <c r="D5" s="185" t="s">
        <v>57</v>
      </c>
      <c r="E5" s="185" t="s">
        <v>76</v>
      </c>
      <c r="F5" s="185" t="s">
        <v>77</v>
      </c>
      <c r="G5" s="184"/>
      <c r="H5" s="184"/>
      <c r="I5" s="192"/>
      <c r="J5" s="185" t="s">
        <v>57</v>
      </c>
      <c r="K5" s="172" t="s">
        <v>78</v>
      </c>
      <c r="L5" s="172" t="s">
        <v>79</v>
      </c>
      <c r="M5" s="172" t="s">
        <v>80</v>
      </c>
      <c r="N5" s="172" t="s">
        <v>81</v>
      </c>
      <c r="O5" s="172" t="s">
        <v>82</v>
      </c>
    </row>
    <row r="6" ht="18" customHeight="1" spans="1:15">
      <c r="A6" s="51" t="s">
        <v>83</v>
      </c>
      <c r="B6" s="51" t="s">
        <v>84</v>
      </c>
      <c r="C6" s="51" t="s">
        <v>85</v>
      </c>
      <c r="D6" s="54" t="s">
        <v>86</v>
      </c>
      <c r="E6" s="54" t="s">
        <v>87</v>
      </c>
      <c r="F6" s="54" t="s">
        <v>88</v>
      </c>
      <c r="G6" s="54" t="s">
        <v>89</v>
      </c>
      <c r="H6" s="54" t="s">
        <v>90</v>
      </c>
      <c r="I6" s="54" t="s">
        <v>91</v>
      </c>
      <c r="J6" s="54" t="s">
        <v>92</v>
      </c>
      <c r="K6" s="54" t="s">
        <v>93</v>
      </c>
      <c r="L6" s="54" t="s">
        <v>94</v>
      </c>
      <c r="M6" s="54" t="s">
        <v>95</v>
      </c>
      <c r="N6" s="51" t="s">
        <v>96</v>
      </c>
      <c r="O6" s="54" t="s">
        <v>97</v>
      </c>
    </row>
    <row r="7" ht="21" customHeight="1" spans="1:15">
      <c r="A7" s="186" t="s">
        <v>98</v>
      </c>
      <c r="B7" s="186" t="s">
        <v>99</v>
      </c>
      <c r="C7" s="83">
        <v>5100534.8</v>
      </c>
      <c r="D7" s="83">
        <v>5100534.8</v>
      </c>
      <c r="E7" s="83">
        <v>5000534.8</v>
      </c>
      <c r="F7" s="83">
        <v>100000</v>
      </c>
      <c r="G7" s="83"/>
      <c r="H7" s="83"/>
      <c r="I7" s="83"/>
      <c r="J7" s="83"/>
      <c r="K7" s="83"/>
      <c r="L7" s="83"/>
      <c r="M7" s="83"/>
      <c r="N7" s="83"/>
      <c r="O7" s="83"/>
    </row>
    <row r="8" ht="21" customHeight="1" spans="1:15">
      <c r="A8" s="187" t="s">
        <v>100</v>
      </c>
      <c r="B8" s="187" t="s">
        <v>101</v>
      </c>
      <c r="C8" s="83">
        <v>100000</v>
      </c>
      <c r="D8" s="83">
        <v>100000</v>
      </c>
      <c r="E8" s="83"/>
      <c r="F8" s="83">
        <v>100000</v>
      </c>
      <c r="G8" s="83"/>
      <c r="H8" s="83"/>
      <c r="I8" s="83"/>
      <c r="J8" s="83"/>
      <c r="K8" s="83"/>
      <c r="L8" s="83"/>
      <c r="M8" s="83"/>
      <c r="N8" s="83"/>
      <c r="O8" s="83"/>
    </row>
    <row r="9" ht="21" customHeight="1" spans="1:15">
      <c r="A9" s="188" t="s">
        <v>102</v>
      </c>
      <c r="B9" s="188" t="s">
        <v>103</v>
      </c>
      <c r="C9" s="83">
        <v>100000</v>
      </c>
      <c r="D9" s="83">
        <v>100000</v>
      </c>
      <c r="E9" s="83"/>
      <c r="F9" s="83">
        <v>100000</v>
      </c>
      <c r="G9" s="83"/>
      <c r="H9" s="83"/>
      <c r="I9" s="83"/>
      <c r="J9" s="83"/>
      <c r="K9" s="83"/>
      <c r="L9" s="83"/>
      <c r="M9" s="83"/>
      <c r="N9" s="83"/>
      <c r="O9" s="83"/>
    </row>
    <row r="10" ht="21" customHeight="1" spans="1:15">
      <c r="A10" s="187" t="s">
        <v>104</v>
      </c>
      <c r="B10" s="187" t="s">
        <v>105</v>
      </c>
      <c r="C10" s="83">
        <v>4856515</v>
      </c>
      <c r="D10" s="83">
        <v>4856515</v>
      </c>
      <c r="E10" s="83">
        <v>4856515</v>
      </c>
      <c r="F10" s="83"/>
      <c r="G10" s="83"/>
      <c r="H10" s="83"/>
      <c r="I10" s="83"/>
      <c r="J10" s="83"/>
      <c r="K10" s="83"/>
      <c r="L10" s="83"/>
      <c r="M10" s="83"/>
      <c r="N10" s="83"/>
      <c r="O10" s="83"/>
    </row>
    <row r="11" ht="21" customHeight="1" spans="1:15">
      <c r="A11" s="188" t="s">
        <v>106</v>
      </c>
      <c r="B11" s="188" t="s">
        <v>107</v>
      </c>
      <c r="C11" s="83">
        <v>976935</v>
      </c>
      <c r="D11" s="83">
        <v>976935</v>
      </c>
      <c r="E11" s="83">
        <v>976935</v>
      </c>
      <c r="F11" s="83"/>
      <c r="G11" s="83"/>
      <c r="H11" s="83"/>
      <c r="I11" s="83"/>
      <c r="J11" s="83"/>
      <c r="K11" s="83"/>
      <c r="L11" s="83"/>
      <c r="M11" s="83"/>
      <c r="N11" s="83"/>
      <c r="O11" s="83"/>
    </row>
    <row r="12" ht="21" customHeight="1" spans="1:15">
      <c r="A12" s="188" t="s">
        <v>108</v>
      </c>
      <c r="B12" s="188" t="s">
        <v>109</v>
      </c>
      <c r="C12" s="83">
        <v>1704098</v>
      </c>
      <c r="D12" s="83">
        <v>1704098</v>
      </c>
      <c r="E12" s="83">
        <v>1704098</v>
      </c>
      <c r="F12" s="83"/>
      <c r="G12" s="83"/>
      <c r="H12" s="83"/>
      <c r="I12" s="83"/>
      <c r="J12" s="83"/>
      <c r="K12" s="83"/>
      <c r="L12" s="83"/>
      <c r="M12" s="83"/>
      <c r="N12" s="83"/>
      <c r="O12" s="83"/>
    </row>
    <row r="13" ht="21" customHeight="1" spans="1:15">
      <c r="A13" s="188" t="s">
        <v>110</v>
      </c>
      <c r="B13" s="188" t="s">
        <v>111</v>
      </c>
      <c r="C13" s="83">
        <v>2175482</v>
      </c>
      <c r="D13" s="83">
        <v>2175482</v>
      </c>
      <c r="E13" s="83">
        <v>2175482</v>
      </c>
      <c r="F13" s="83"/>
      <c r="G13" s="83"/>
      <c r="H13" s="83"/>
      <c r="I13" s="83"/>
      <c r="J13" s="83"/>
      <c r="K13" s="83"/>
      <c r="L13" s="83"/>
      <c r="M13" s="83"/>
      <c r="N13" s="83"/>
      <c r="O13" s="83"/>
    </row>
    <row r="14" ht="21" customHeight="1" spans="1:15">
      <c r="A14" s="187" t="s">
        <v>112</v>
      </c>
      <c r="B14" s="187" t="s">
        <v>113</v>
      </c>
      <c r="C14" s="83">
        <v>69862</v>
      </c>
      <c r="D14" s="83">
        <v>69862</v>
      </c>
      <c r="E14" s="83">
        <v>69862</v>
      </c>
      <c r="F14" s="83"/>
      <c r="G14" s="83"/>
      <c r="H14" s="83"/>
      <c r="I14" s="83"/>
      <c r="J14" s="83"/>
      <c r="K14" s="83"/>
      <c r="L14" s="83"/>
      <c r="M14" s="83"/>
      <c r="N14" s="83"/>
      <c r="O14" s="83"/>
    </row>
    <row r="15" ht="21" customHeight="1" spans="1:15">
      <c r="A15" s="188" t="s">
        <v>114</v>
      </c>
      <c r="B15" s="188" t="s">
        <v>115</v>
      </c>
      <c r="C15" s="83">
        <v>69862</v>
      </c>
      <c r="D15" s="83">
        <v>69862</v>
      </c>
      <c r="E15" s="83">
        <v>69862</v>
      </c>
      <c r="F15" s="83"/>
      <c r="G15" s="83"/>
      <c r="H15" s="83"/>
      <c r="I15" s="83"/>
      <c r="J15" s="83"/>
      <c r="K15" s="83"/>
      <c r="L15" s="83"/>
      <c r="M15" s="83"/>
      <c r="N15" s="83"/>
      <c r="O15" s="83"/>
    </row>
    <row r="16" ht="21" customHeight="1" spans="1:15">
      <c r="A16" s="187" t="s">
        <v>116</v>
      </c>
      <c r="B16" s="187" t="s">
        <v>117</v>
      </c>
      <c r="C16" s="83">
        <v>74157.8</v>
      </c>
      <c r="D16" s="83">
        <v>74157.8</v>
      </c>
      <c r="E16" s="83">
        <v>74157.8</v>
      </c>
      <c r="F16" s="83"/>
      <c r="G16" s="83"/>
      <c r="H16" s="83"/>
      <c r="I16" s="83"/>
      <c r="J16" s="83"/>
      <c r="K16" s="83"/>
      <c r="L16" s="83"/>
      <c r="M16" s="83"/>
      <c r="N16" s="83"/>
      <c r="O16" s="83"/>
    </row>
    <row r="17" ht="21" customHeight="1" spans="1:15">
      <c r="A17" s="188" t="s">
        <v>118</v>
      </c>
      <c r="B17" s="188" t="s">
        <v>117</v>
      </c>
      <c r="C17" s="83">
        <v>74157.8</v>
      </c>
      <c r="D17" s="83">
        <v>74157.8</v>
      </c>
      <c r="E17" s="83">
        <v>74157.8</v>
      </c>
      <c r="F17" s="83"/>
      <c r="G17" s="83"/>
      <c r="H17" s="83"/>
      <c r="I17" s="83"/>
      <c r="J17" s="83"/>
      <c r="K17" s="83"/>
      <c r="L17" s="83"/>
      <c r="M17" s="83"/>
      <c r="N17" s="83"/>
      <c r="O17" s="83"/>
    </row>
    <row r="18" ht="21" customHeight="1" spans="1:15">
      <c r="A18" s="186" t="s">
        <v>119</v>
      </c>
      <c r="B18" s="186" t="s">
        <v>120</v>
      </c>
      <c r="C18" s="83">
        <v>2300350.88</v>
      </c>
      <c r="D18" s="83">
        <v>2300350.88</v>
      </c>
      <c r="E18" s="83">
        <v>2300350.88</v>
      </c>
      <c r="F18" s="83"/>
      <c r="G18" s="83"/>
      <c r="H18" s="83"/>
      <c r="I18" s="83"/>
      <c r="J18" s="83"/>
      <c r="K18" s="83"/>
      <c r="L18" s="83"/>
      <c r="M18" s="83"/>
      <c r="N18" s="83"/>
      <c r="O18" s="83"/>
    </row>
    <row r="19" ht="21" customHeight="1" spans="1:15">
      <c r="A19" s="187" t="s">
        <v>121</v>
      </c>
      <c r="B19" s="187" t="s">
        <v>122</v>
      </c>
      <c r="C19" s="83">
        <v>2300350.88</v>
      </c>
      <c r="D19" s="83">
        <v>2300350.88</v>
      </c>
      <c r="E19" s="83">
        <v>2300350.88</v>
      </c>
      <c r="F19" s="83"/>
      <c r="G19" s="83"/>
      <c r="H19" s="83"/>
      <c r="I19" s="83"/>
      <c r="J19" s="83"/>
      <c r="K19" s="83"/>
      <c r="L19" s="83"/>
      <c r="M19" s="83"/>
      <c r="N19" s="83"/>
      <c r="O19" s="83"/>
    </row>
    <row r="20" ht="21" customHeight="1" spans="1:15">
      <c r="A20" s="188" t="s">
        <v>123</v>
      </c>
      <c r="B20" s="188" t="s">
        <v>124</v>
      </c>
      <c r="C20" s="83">
        <v>500788.19</v>
      </c>
      <c r="D20" s="83">
        <v>500788.19</v>
      </c>
      <c r="E20" s="83">
        <v>500788.19</v>
      </c>
      <c r="F20" s="83"/>
      <c r="G20" s="83"/>
      <c r="H20" s="83"/>
      <c r="I20" s="83"/>
      <c r="J20" s="83"/>
      <c r="K20" s="83"/>
      <c r="L20" s="83"/>
      <c r="M20" s="83"/>
      <c r="N20" s="83"/>
      <c r="O20" s="83"/>
    </row>
    <row r="21" ht="21" customHeight="1" spans="1:15">
      <c r="A21" s="188" t="s">
        <v>125</v>
      </c>
      <c r="B21" s="188" t="s">
        <v>126</v>
      </c>
      <c r="C21" s="83">
        <v>1072731.74</v>
      </c>
      <c r="D21" s="83">
        <v>1072731.74</v>
      </c>
      <c r="E21" s="83">
        <v>1072731.74</v>
      </c>
      <c r="F21" s="83"/>
      <c r="G21" s="83"/>
      <c r="H21" s="83"/>
      <c r="I21" s="83"/>
      <c r="J21" s="83"/>
      <c r="K21" s="83"/>
      <c r="L21" s="83"/>
      <c r="M21" s="83"/>
      <c r="N21" s="83"/>
      <c r="O21" s="83"/>
    </row>
    <row r="22" ht="21" customHeight="1" spans="1:15">
      <c r="A22" s="188" t="s">
        <v>127</v>
      </c>
      <c r="B22" s="188" t="s">
        <v>128</v>
      </c>
      <c r="C22" s="83">
        <v>640958.15</v>
      </c>
      <c r="D22" s="83">
        <v>640958.15</v>
      </c>
      <c r="E22" s="83">
        <v>640958.15</v>
      </c>
      <c r="F22" s="83"/>
      <c r="G22" s="83"/>
      <c r="H22" s="83"/>
      <c r="I22" s="83"/>
      <c r="J22" s="83"/>
      <c r="K22" s="83"/>
      <c r="L22" s="83"/>
      <c r="M22" s="83"/>
      <c r="N22" s="83"/>
      <c r="O22" s="83"/>
    </row>
    <row r="23" ht="21" customHeight="1" spans="1:15">
      <c r="A23" s="188" t="s">
        <v>129</v>
      </c>
      <c r="B23" s="188" t="s">
        <v>130</v>
      </c>
      <c r="C23" s="83">
        <v>85872.8</v>
      </c>
      <c r="D23" s="83">
        <v>85872.8</v>
      </c>
      <c r="E23" s="83">
        <v>85872.8</v>
      </c>
      <c r="F23" s="83"/>
      <c r="G23" s="83"/>
      <c r="H23" s="83"/>
      <c r="I23" s="83"/>
      <c r="J23" s="83"/>
      <c r="K23" s="83"/>
      <c r="L23" s="83"/>
      <c r="M23" s="83"/>
      <c r="N23" s="83"/>
      <c r="O23" s="83"/>
    </row>
    <row r="24" ht="21" customHeight="1" spans="1:15">
      <c r="A24" s="186" t="s">
        <v>131</v>
      </c>
      <c r="B24" s="186" t="s">
        <v>132</v>
      </c>
      <c r="C24" s="83">
        <v>500000</v>
      </c>
      <c r="D24" s="83">
        <v>500000</v>
      </c>
      <c r="E24" s="83"/>
      <c r="F24" s="83">
        <v>500000</v>
      </c>
      <c r="G24" s="83"/>
      <c r="H24" s="83"/>
      <c r="I24" s="83"/>
      <c r="J24" s="83"/>
      <c r="K24" s="83"/>
      <c r="L24" s="83"/>
      <c r="M24" s="83"/>
      <c r="N24" s="83"/>
      <c r="O24" s="83"/>
    </row>
    <row r="25" ht="21" customHeight="1" spans="1:15">
      <c r="A25" s="187" t="s">
        <v>133</v>
      </c>
      <c r="B25" s="187" t="s">
        <v>134</v>
      </c>
      <c r="C25" s="83">
        <v>500000</v>
      </c>
      <c r="D25" s="83">
        <v>500000</v>
      </c>
      <c r="E25" s="83"/>
      <c r="F25" s="83">
        <v>500000</v>
      </c>
      <c r="G25" s="83"/>
      <c r="H25" s="83"/>
      <c r="I25" s="83"/>
      <c r="J25" s="83"/>
      <c r="K25" s="83"/>
      <c r="L25" s="83"/>
      <c r="M25" s="83"/>
      <c r="N25" s="83"/>
      <c r="O25" s="83"/>
    </row>
    <row r="26" ht="21" customHeight="1" spans="1:15">
      <c r="A26" s="188" t="s">
        <v>135</v>
      </c>
      <c r="B26" s="188" t="s">
        <v>136</v>
      </c>
      <c r="C26" s="83">
        <v>500000</v>
      </c>
      <c r="D26" s="83">
        <v>500000</v>
      </c>
      <c r="E26" s="83"/>
      <c r="F26" s="83">
        <v>500000</v>
      </c>
      <c r="G26" s="83"/>
      <c r="H26" s="83"/>
      <c r="I26" s="83"/>
      <c r="J26" s="83"/>
      <c r="K26" s="83"/>
      <c r="L26" s="83"/>
      <c r="M26" s="83"/>
      <c r="N26" s="83"/>
      <c r="O26" s="83"/>
    </row>
    <row r="27" ht="21" customHeight="1" spans="1:15">
      <c r="A27" s="186" t="s">
        <v>137</v>
      </c>
      <c r="B27" s="186" t="s">
        <v>138</v>
      </c>
      <c r="C27" s="83">
        <v>20755145</v>
      </c>
      <c r="D27" s="83">
        <v>50000</v>
      </c>
      <c r="E27" s="83"/>
      <c r="F27" s="83">
        <v>50000</v>
      </c>
      <c r="G27" s="83">
        <v>20705145</v>
      </c>
      <c r="H27" s="83"/>
      <c r="I27" s="83"/>
      <c r="J27" s="83"/>
      <c r="K27" s="83"/>
      <c r="L27" s="83"/>
      <c r="M27" s="83"/>
      <c r="N27" s="83"/>
      <c r="O27" s="83"/>
    </row>
    <row r="28" ht="21" customHeight="1" spans="1:15">
      <c r="A28" s="187" t="s">
        <v>139</v>
      </c>
      <c r="B28" s="187" t="s">
        <v>140</v>
      </c>
      <c r="C28" s="83">
        <v>20705145</v>
      </c>
      <c r="D28" s="83"/>
      <c r="E28" s="83"/>
      <c r="F28" s="83"/>
      <c r="G28" s="83">
        <v>20705145</v>
      </c>
      <c r="H28" s="83"/>
      <c r="I28" s="83"/>
      <c r="J28" s="83"/>
      <c r="K28" s="83"/>
      <c r="L28" s="83"/>
      <c r="M28" s="83"/>
      <c r="N28" s="83"/>
      <c r="O28" s="83"/>
    </row>
    <row r="29" ht="21" customHeight="1" spans="1:15">
      <c r="A29" s="188" t="s">
        <v>141</v>
      </c>
      <c r="B29" s="188" t="s">
        <v>142</v>
      </c>
      <c r="C29" s="83">
        <v>305145</v>
      </c>
      <c r="D29" s="83"/>
      <c r="E29" s="83"/>
      <c r="F29" s="83"/>
      <c r="G29" s="83">
        <v>305145</v>
      </c>
      <c r="H29" s="83"/>
      <c r="I29" s="83"/>
      <c r="J29" s="83"/>
      <c r="K29" s="83"/>
      <c r="L29" s="83"/>
      <c r="M29" s="83"/>
      <c r="N29" s="83"/>
      <c r="O29" s="83"/>
    </row>
    <row r="30" ht="21" customHeight="1" spans="1:15">
      <c r="A30" s="188" t="s">
        <v>143</v>
      </c>
      <c r="B30" s="188" t="s">
        <v>144</v>
      </c>
      <c r="C30" s="83">
        <v>20000000</v>
      </c>
      <c r="D30" s="83"/>
      <c r="E30" s="83"/>
      <c r="F30" s="83"/>
      <c r="G30" s="83">
        <v>20000000</v>
      </c>
      <c r="H30" s="83"/>
      <c r="I30" s="83"/>
      <c r="J30" s="83"/>
      <c r="K30" s="83"/>
      <c r="L30" s="83"/>
      <c r="M30" s="83"/>
      <c r="N30" s="83"/>
      <c r="O30" s="83"/>
    </row>
    <row r="31" ht="21" customHeight="1" spans="1:15">
      <c r="A31" s="188" t="s">
        <v>145</v>
      </c>
      <c r="B31" s="188" t="s">
        <v>146</v>
      </c>
      <c r="C31" s="83">
        <v>400000</v>
      </c>
      <c r="D31" s="83"/>
      <c r="E31" s="83"/>
      <c r="F31" s="83"/>
      <c r="G31" s="83">
        <v>400000</v>
      </c>
      <c r="H31" s="83"/>
      <c r="I31" s="83"/>
      <c r="J31" s="83"/>
      <c r="K31" s="83"/>
      <c r="L31" s="83"/>
      <c r="M31" s="83"/>
      <c r="N31" s="83"/>
      <c r="O31" s="83"/>
    </row>
    <row r="32" ht="21" customHeight="1" spans="1:15">
      <c r="A32" s="187" t="s">
        <v>147</v>
      </c>
      <c r="B32" s="187" t="s">
        <v>148</v>
      </c>
      <c r="C32" s="83">
        <v>50000</v>
      </c>
      <c r="D32" s="83">
        <v>50000</v>
      </c>
      <c r="E32" s="83"/>
      <c r="F32" s="83">
        <v>50000</v>
      </c>
      <c r="G32" s="83"/>
      <c r="H32" s="83"/>
      <c r="I32" s="83"/>
      <c r="J32" s="83"/>
      <c r="K32" s="83"/>
      <c r="L32" s="83"/>
      <c r="M32" s="83"/>
      <c r="N32" s="83"/>
      <c r="O32" s="83"/>
    </row>
    <row r="33" ht="21" customHeight="1" spans="1:15">
      <c r="A33" s="188" t="s">
        <v>149</v>
      </c>
      <c r="B33" s="188" t="s">
        <v>148</v>
      </c>
      <c r="C33" s="83">
        <v>50000</v>
      </c>
      <c r="D33" s="83">
        <v>50000</v>
      </c>
      <c r="E33" s="83"/>
      <c r="F33" s="83">
        <v>50000</v>
      </c>
      <c r="G33" s="83"/>
      <c r="H33" s="83"/>
      <c r="I33" s="83"/>
      <c r="J33" s="83"/>
      <c r="K33" s="83"/>
      <c r="L33" s="83"/>
      <c r="M33" s="83"/>
      <c r="N33" s="83"/>
      <c r="O33" s="83"/>
    </row>
    <row r="34" ht="21" customHeight="1" spans="1:15">
      <c r="A34" s="186" t="s">
        <v>150</v>
      </c>
      <c r="B34" s="186" t="s">
        <v>151</v>
      </c>
      <c r="C34" s="83">
        <v>60590848.96</v>
      </c>
      <c r="D34" s="83">
        <v>60573934.4</v>
      </c>
      <c r="E34" s="83">
        <v>17651134.4</v>
      </c>
      <c r="F34" s="83">
        <v>42922800</v>
      </c>
      <c r="G34" s="83"/>
      <c r="H34" s="83"/>
      <c r="I34" s="83"/>
      <c r="J34" s="83">
        <v>16914.56</v>
      </c>
      <c r="K34" s="83"/>
      <c r="L34" s="83"/>
      <c r="M34" s="83">
        <v>16914.56</v>
      </c>
      <c r="N34" s="83"/>
      <c r="O34" s="83"/>
    </row>
    <row r="35" ht="21" customHeight="1" spans="1:15">
      <c r="A35" s="187" t="s">
        <v>152</v>
      </c>
      <c r="B35" s="187" t="s">
        <v>153</v>
      </c>
      <c r="C35" s="83">
        <v>46858446.96</v>
      </c>
      <c r="D35" s="83">
        <v>46841532.4</v>
      </c>
      <c r="E35" s="83">
        <v>17311132.4</v>
      </c>
      <c r="F35" s="83">
        <v>29530400</v>
      </c>
      <c r="G35" s="83"/>
      <c r="H35" s="83"/>
      <c r="I35" s="83"/>
      <c r="J35" s="83">
        <v>16914.56</v>
      </c>
      <c r="K35" s="83"/>
      <c r="L35" s="83"/>
      <c r="M35" s="83">
        <v>16914.56</v>
      </c>
      <c r="N35" s="83"/>
      <c r="O35" s="83"/>
    </row>
    <row r="36" ht="21" customHeight="1" spans="1:15">
      <c r="A36" s="188" t="s">
        <v>154</v>
      </c>
      <c r="B36" s="188" t="s">
        <v>155</v>
      </c>
      <c r="C36" s="83">
        <v>4887248</v>
      </c>
      <c r="D36" s="83">
        <v>4887248</v>
      </c>
      <c r="E36" s="83">
        <v>4887248</v>
      </c>
      <c r="F36" s="83"/>
      <c r="G36" s="83"/>
      <c r="H36" s="83"/>
      <c r="I36" s="83"/>
      <c r="J36" s="83"/>
      <c r="K36" s="83"/>
      <c r="L36" s="83"/>
      <c r="M36" s="83"/>
      <c r="N36" s="83"/>
      <c r="O36" s="83"/>
    </row>
    <row r="37" ht="21" customHeight="1" spans="1:15">
      <c r="A37" s="188" t="s">
        <v>156</v>
      </c>
      <c r="B37" s="188" t="s">
        <v>157</v>
      </c>
      <c r="C37" s="83">
        <v>14000798.96</v>
      </c>
      <c r="D37" s="83">
        <v>13983884.4</v>
      </c>
      <c r="E37" s="83">
        <v>12423884.4</v>
      </c>
      <c r="F37" s="83">
        <v>1560000</v>
      </c>
      <c r="G37" s="83"/>
      <c r="H37" s="83"/>
      <c r="I37" s="83"/>
      <c r="J37" s="83">
        <v>16914.56</v>
      </c>
      <c r="K37" s="83"/>
      <c r="L37" s="83"/>
      <c r="M37" s="83">
        <v>16914.56</v>
      </c>
      <c r="N37" s="83"/>
      <c r="O37" s="83"/>
    </row>
    <row r="38" ht="21" customHeight="1" spans="1:15">
      <c r="A38" s="188" t="s">
        <v>158</v>
      </c>
      <c r="B38" s="188" t="s">
        <v>159</v>
      </c>
      <c r="C38" s="83">
        <v>1382200</v>
      </c>
      <c r="D38" s="83">
        <v>1382200</v>
      </c>
      <c r="E38" s="83"/>
      <c r="F38" s="83">
        <v>1382200</v>
      </c>
      <c r="G38" s="83"/>
      <c r="H38" s="83"/>
      <c r="I38" s="83"/>
      <c r="J38" s="83"/>
      <c r="K38" s="83"/>
      <c r="L38" s="83"/>
      <c r="M38" s="83"/>
      <c r="N38" s="83"/>
      <c r="O38" s="83"/>
    </row>
    <row r="39" ht="21" customHeight="1" spans="1:15">
      <c r="A39" s="188" t="s">
        <v>160</v>
      </c>
      <c r="B39" s="188" t="s">
        <v>161</v>
      </c>
      <c r="C39" s="83">
        <v>3035600</v>
      </c>
      <c r="D39" s="83">
        <v>3035600</v>
      </c>
      <c r="E39" s="83"/>
      <c r="F39" s="83">
        <v>3035600</v>
      </c>
      <c r="G39" s="83"/>
      <c r="H39" s="83"/>
      <c r="I39" s="83"/>
      <c r="J39" s="83"/>
      <c r="K39" s="83"/>
      <c r="L39" s="83"/>
      <c r="M39" s="83"/>
      <c r="N39" s="83"/>
      <c r="O39" s="83"/>
    </row>
    <row r="40" ht="21" customHeight="1" spans="1:15">
      <c r="A40" s="188" t="s">
        <v>162</v>
      </c>
      <c r="B40" s="188" t="s">
        <v>163</v>
      </c>
      <c r="C40" s="83">
        <v>776500</v>
      </c>
      <c r="D40" s="83">
        <v>776500</v>
      </c>
      <c r="E40" s="83"/>
      <c r="F40" s="83">
        <v>776500</v>
      </c>
      <c r="G40" s="83"/>
      <c r="H40" s="83"/>
      <c r="I40" s="83"/>
      <c r="J40" s="83"/>
      <c r="K40" s="83"/>
      <c r="L40" s="83"/>
      <c r="M40" s="83"/>
      <c r="N40" s="83"/>
      <c r="O40" s="83"/>
    </row>
    <row r="41" ht="21" customHeight="1" spans="1:15">
      <c r="A41" s="188" t="s">
        <v>164</v>
      </c>
      <c r="B41" s="188" t="s">
        <v>165</v>
      </c>
      <c r="C41" s="83">
        <v>8000</v>
      </c>
      <c r="D41" s="83">
        <v>8000</v>
      </c>
      <c r="E41" s="83"/>
      <c r="F41" s="83">
        <v>8000</v>
      </c>
      <c r="G41" s="83"/>
      <c r="H41" s="83"/>
      <c r="I41" s="83"/>
      <c r="J41" s="83"/>
      <c r="K41" s="83"/>
      <c r="L41" s="83"/>
      <c r="M41" s="83"/>
      <c r="N41" s="83"/>
      <c r="O41" s="83"/>
    </row>
    <row r="42" ht="21" customHeight="1" spans="1:15">
      <c r="A42" s="188" t="s">
        <v>166</v>
      </c>
      <c r="B42" s="188" t="s">
        <v>167</v>
      </c>
      <c r="C42" s="83">
        <v>100000</v>
      </c>
      <c r="D42" s="83">
        <v>100000</v>
      </c>
      <c r="E42" s="83"/>
      <c r="F42" s="83">
        <v>100000</v>
      </c>
      <c r="G42" s="83"/>
      <c r="H42" s="83"/>
      <c r="I42" s="83"/>
      <c r="J42" s="83"/>
      <c r="K42" s="83"/>
      <c r="L42" s="83"/>
      <c r="M42" s="83"/>
      <c r="N42" s="83"/>
      <c r="O42" s="83"/>
    </row>
    <row r="43" ht="21" customHeight="1" spans="1:15">
      <c r="A43" s="188" t="s">
        <v>168</v>
      </c>
      <c r="B43" s="188" t="s">
        <v>169</v>
      </c>
      <c r="C43" s="83">
        <v>160000</v>
      </c>
      <c r="D43" s="83">
        <v>160000</v>
      </c>
      <c r="E43" s="83"/>
      <c r="F43" s="83">
        <v>160000</v>
      </c>
      <c r="G43" s="83"/>
      <c r="H43" s="83"/>
      <c r="I43" s="83"/>
      <c r="J43" s="83"/>
      <c r="K43" s="83"/>
      <c r="L43" s="83"/>
      <c r="M43" s="83"/>
      <c r="N43" s="83"/>
      <c r="O43" s="83"/>
    </row>
    <row r="44" ht="21" customHeight="1" spans="1:15">
      <c r="A44" s="188" t="s">
        <v>170</v>
      </c>
      <c r="B44" s="188" t="s">
        <v>171</v>
      </c>
      <c r="C44" s="83">
        <v>5132700</v>
      </c>
      <c r="D44" s="83">
        <v>5132700</v>
      </c>
      <c r="E44" s="83"/>
      <c r="F44" s="83">
        <v>5132700</v>
      </c>
      <c r="G44" s="83"/>
      <c r="H44" s="83"/>
      <c r="I44" s="83"/>
      <c r="J44" s="83"/>
      <c r="K44" s="83"/>
      <c r="L44" s="83"/>
      <c r="M44" s="83"/>
      <c r="N44" s="83"/>
      <c r="O44" s="83"/>
    </row>
    <row r="45" ht="21" customHeight="1" spans="1:15">
      <c r="A45" s="188" t="s">
        <v>172</v>
      </c>
      <c r="B45" s="188" t="s">
        <v>173</v>
      </c>
      <c r="C45" s="83">
        <v>202800</v>
      </c>
      <c r="D45" s="83">
        <v>202800</v>
      </c>
      <c r="E45" s="83"/>
      <c r="F45" s="83">
        <v>202800</v>
      </c>
      <c r="G45" s="83"/>
      <c r="H45" s="83"/>
      <c r="I45" s="83"/>
      <c r="J45" s="83"/>
      <c r="K45" s="83"/>
      <c r="L45" s="83"/>
      <c r="M45" s="83"/>
      <c r="N45" s="83"/>
      <c r="O45" s="83"/>
    </row>
    <row r="46" ht="21" customHeight="1" spans="1:15">
      <c r="A46" s="188" t="s">
        <v>174</v>
      </c>
      <c r="B46" s="188" t="s">
        <v>175</v>
      </c>
      <c r="C46" s="83">
        <v>2904600</v>
      </c>
      <c r="D46" s="83">
        <v>2904600</v>
      </c>
      <c r="E46" s="83"/>
      <c r="F46" s="83">
        <v>2904600</v>
      </c>
      <c r="G46" s="83"/>
      <c r="H46" s="83"/>
      <c r="I46" s="83"/>
      <c r="J46" s="83"/>
      <c r="K46" s="83"/>
      <c r="L46" s="83"/>
      <c r="M46" s="83"/>
      <c r="N46" s="83"/>
      <c r="O46" s="83"/>
    </row>
    <row r="47" ht="21" customHeight="1" spans="1:15">
      <c r="A47" s="188" t="s">
        <v>176</v>
      </c>
      <c r="B47" s="188" t="s">
        <v>177</v>
      </c>
      <c r="C47" s="83">
        <v>482500</v>
      </c>
      <c r="D47" s="83">
        <v>482500</v>
      </c>
      <c r="E47" s="83"/>
      <c r="F47" s="83">
        <v>482500</v>
      </c>
      <c r="G47" s="83"/>
      <c r="H47" s="83"/>
      <c r="I47" s="83"/>
      <c r="J47" s="83"/>
      <c r="K47" s="83"/>
      <c r="L47" s="83"/>
      <c r="M47" s="83"/>
      <c r="N47" s="83"/>
      <c r="O47" s="83"/>
    </row>
    <row r="48" ht="21" customHeight="1" spans="1:15">
      <c r="A48" s="188" t="s">
        <v>178</v>
      </c>
      <c r="B48" s="188" t="s">
        <v>179</v>
      </c>
      <c r="C48" s="83">
        <v>200000</v>
      </c>
      <c r="D48" s="83">
        <v>200000</v>
      </c>
      <c r="E48" s="83"/>
      <c r="F48" s="83">
        <v>200000</v>
      </c>
      <c r="G48" s="83"/>
      <c r="H48" s="83"/>
      <c r="I48" s="83"/>
      <c r="J48" s="83"/>
      <c r="K48" s="83"/>
      <c r="L48" s="83"/>
      <c r="M48" s="83"/>
      <c r="N48" s="83"/>
      <c r="O48" s="83"/>
    </row>
    <row r="49" ht="21" customHeight="1" spans="1:15">
      <c r="A49" s="188" t="s">
        <v>180</v>
      </c>
      <c r="B49" s="188" t="s">
        <v>181</v>
      </c>
      <c r="C49" s="83">
        <v>13585500</v>
      </c>
      <c r="D49" s="83">
        <v>13585500</v>
      </c>
      <c r="E49" s="83"/>
      <c r="F49" s="83">
        <v>13585500</v>
      </c>
      <c r="G49" s="83"/>
      <c r="H49" s="83"/>
      <c r="I49" s="83"/>
      <c r="J49" s="83"/>
      <c r="K49" s="83"/>
      <c r="L49" s="83"/>
      <c r="M49" s="83"/>
      <c r="N49" s="83"/>
      <c r="O49" s="83"/>
    </row>
    <row r="50" ht="21" customHeight="1" spans="1:15">
      <c r="A50" s="187" t="s">
        <v>182</v>
      </c>
      <c r="B50" s="187" t="s">
        <v>183</v>
      </c>
      <c r="C50" s="83">
        <v>1242500</v>
      </c>
      <c r="D50" s="83">
        <v>1242500</v>
      </c>
      <c r="E50" s="83"/>
      <c r="F50" s="83">
        <v>1242500</v>
      </c>
      <c r="G50" s="83"/>
      <c r="H50" s="83"/>
      <c r="I50" s="83"/>
      <c r="J50" s="83"/>
      <c r="K50" s="83"/>
      <c r="L50" s="83"/>
      <c r="M50" s="83"/>
      <c r="N50" s="83"/>
      <c r="O50" s="83"/>
    </row>
    <row r="51" ht="21" customHeight="1" spans="1:15">
      <c r="A51" s="188" t="s">
        <v>184</v>
      </c>
      <c r="B51" s="188" t="s">
        <v>185</v>
      </c>
      <c r="C51" s="83">
        <v>1242500</v>
      </c>
      <c r="D51" s="83">
        <v>1242500</v>
      </c>
      <c r="E51" s="83"/>
      <c r="F51" s="83">
        <v>1242500</v>
      </c>
      <c r="G51" s="83"/>
      <c r="H51" s="83"/>
      <c r="I51" s="83"/>
      <c r="J51" s="83"/>
      <c r="K51" s="83"/>
      <c r="L51" s="83"/>
      <c r="M51" s="83"/>
      <c r="N51" s="83"/>
      <c r="O51" s="83"/>
    </row>
    <row r="52" ht="21" customHeight="1" spans="1:15">
      <c r="A52" s="187" t="s">
        <v>186</v>
      </c>
      <c r="B52" s="187" t="s">
        <v>187</v>
      </c>
      <c r="C52" s="83">
        <v>3132402</v>
      </c>
      <c r="D52" s="83">
        <v>3132402</v>
      </c>
      <c r="E52" s="83">
        <v>340002</v>
      </c>
      <c r="F52" s="83">
        <v>2792400</v>
      </c>
      <c r="G52" s="83"/>
      <c r="H52" s="83"/>
      <c r="I52" s="83"/>
      <c r="J52" s="83"/>
      <c r="K52" s="83"/>
      <c r="L52" s="83"/>
      <c r="M52" s="83"/>
      <c r="N52" s="83"/>
      <c r="O52" s="83"/>
    </row>
    <row r="53" ht="21" customHeight="1" spans="1:15">
      <c r="A53" s="188" t="s">
        <v>188</v>
      </c>
      <c r="B53" s="188" t="s">
        <v>189</v>
      </c>
      <c r="C53" s="83">
        <v>2000000</v>
      </c>
      <c r="D53" s="83">
        <v>2000000</v>
      </c>
      <c r="E53" s="83"/>
      <c r="F53" s="83">
        <v>2000000</v>
      </c>
      <c r="G53" s="83"/>
      <c r="H53" s="83"/>
      <c r="I53" s="83"/>
      <c r="J53" s="83"/>
      <c r="K53" s="83"/>
      <c r="L53" s="83"/>
      <c r="M53" s="83"/>
      <c r="N53" s="83"/>
      <c r="O53" s="83"/>
    </row>
    <row r="54" ht="21" customHeight="1" spans="1:15">
      <c r="A54" s="188" t="s">
        <v>190</v>
      </c>
      <c r="B54" s="188" t="s">
        <v>191</v>
      </c>
      <c r="C54" s="83">
        <v>642400</v>
      </c>
      <c r="D54" s="83">
        <v>642400</v>
      </c>
      <c r="E54" s="83"/>
      <c r="F54" s="83">
        <v>642400</v>
      </c>
      <c r="G54" s="83"/>
      <c r="H54" s="83"/>
      <c r="I54" s="83"/>
      <c r="J54" s="83"/>
      <c r="K54" s="83"/>
      <c r="L54" s="83"/>
      <c r="M54" s="83"/>
      <c r="N54" s="83"/>
      <c r="O54" s="83"/>
    </row>
    <row r="55" ht="21" customHeight="1" spans="1:15">
      <c r="A55" s="188" t="s">
        <v>192</v>
      </c>
      <c r="B55" s="188" t="s">
        <v>193</v>
      </c>
      <c r="C55" s="83">
        <v>490002</v>
      </c>
      <c r="D55" s="83">
        <v>490002</v>
      </c>
      <c r="E55" s="83">
        <v>340002</v>
      </c>
      <c r="F55" s="83">
        <v>150000</v>
      </c>
      <c r="G55" s="83"/>
      <c r="H55" s="83"/>
      <c r="I55" s="83"/>
      <c r="J55" s="83"/>
      <c r="K55" s="83"/>
      <c r="L55" s="83"/>
      <c r="M55" s="83"/>
      <c r="N55" s="83"/>
      <c r="O55" s="83"/>
    </row>
    <row r="56" ht="21" customHeight="1" spans="1:15">
      <c r="A56" s="187" t="s">
        <v>194</v>
      </c>
      <c r="B56" s="187" t="s">
        <v>195</v>
      </c>
      <c r="C56" s="83">
        <v>9357500</v>
      </c>
      <c r="D56" s="83">
        <v>9357500</v>
      </c>
      <c r="E56" s="83"/>
      <c r="F56" s="83">
        <v>9357500</v>
      </c>
      <c r="G56" s="83"/>
      <c r="H56" s="83"/>
      <c r="I56" s="83"/>
      <c r="J56" s="83"/>
      <c r="K56" s="83"/>
      <c r="L56" s="83"/>
      <c r="M56" s="83"/>
      <c r="N56" s="83"/>
      <c r="O56" s="83"/>
    </row>
    <row r="57" ht="21" customHeight="1" spans="1:15">
      <c r="A57" s="188" t="s">
        <v>196</v>
      </c>
      <c r="B57" s="188" t="s">
        <v>197</v>
      </c>
      <c r="C57" s="83">
        <v>9357500</v>
      </c>
      <c r="D57" s="83">
        <v>9357500</v>
      </c>
      <c r="E57" s="83"/>
      <c r="F57" s="83">
        <v>9357500</v>
      </c>
      <c r="G57" s="83"/>
      <c r="H57" s="83"/>
      <c r="I57" s="83"/>
      <c r="J57" s="83"/>
      <c r="K57" s="83"/>
      <c r="L57" s="83"/>
      <c r="M57" s="83"/>
      <c r="N57" s="83"/>
      <c r="O57" s="83"/>
    </row>
    <row r="58" ht="21" customHeight="1" spans="1:15">
      <c r="A58" s="186" t="s">
        <v>198</v>
      </c>
      <c r="B58" s="186" t="s">
        <v>199</v>
      </c>
      <c r="C58" s="83">
        <v>1952947.56</v>
      </c>
      <c r="D58" s="83">
        <v>1952947.56</v>
      </c>
      <c r="E58" s="83">
        <v>1952947.56</v>
      </c>
      <c r="F58" s="83"/>
      <c r="G58" s="83"/>
      <c r="H58" s="83"/>
      <c r="I58" s="83"/>
      <c r="J58" s="83"/>
      <c r="K58" s="83"/>
      <c r="L58" s="83"/>
      <c r="M58" s="83"/>
      <c r="N58" s="83"/>
      <c r="O58" s="83"/>
    </row>
    <row r="59" ht="21" customHeight="1" spans="1:15">
      <c r="A59" s="187" t="s">
        <v>200</v>
      </c>
      <c r="B59" s="187" t="s">
        <v>201</v>
      </c>
      <c r="C59" s="83">
        <v>1952947.56</v>
      </c>
      <c r="D59" s="83">
        <v>1952947.56</v>
      </c>
      <c r="E59" s="83">
        <v>1952947.56</v>
      </c>
      <c r="F59" s="83"/>
      <c r="G59" s="83"/>
      <c r="H59" s="83"/>
      <c r="I59" s="83"/>
      <c r="J59" s="83"/>
      <c r="K59" s="83"/>
      <c r="L59" s="83"/>
      <c r="M59" s="83"/>
      <c r="N59" s="83"/>
      <c r="O59" s="83"/>
    </row>
    <row r="60" ht="21" customHeight="1" spans="1:15">
      <c r="A60" s="188" t="s">
        <v>202</v>
      </c>
      <c r="B60" s="188" t="s">
        <v>203</v>
      </c>
      <c r="C60" s="83">
        <v>1952947.56</v>
      </c>
      <c r="D60" s="83">
        <v>1952947.56</v>
      </c>
      <c r="E60" s="83">
        <v>1952947.56</v>
      </c>
      <c r="F60" s="83"/>
      <c r="G60" s="83"/>
      <c r="H60" s="83"/>
      <c r="I60" s="83"/>
      <c r="J60" s="83"/>
      <c r="K60" s="83"/>
      <c r="L60" s="83"/>
      <c r="M60" s="83"/>
      <c r="N60" s="83"/>
      <c r="O60" s="83"/>
    </row>
    <row r="61" ht="21" customHeight="1" spans="1:15">
      <c r="A61" s="189" t="s">
        <v>55</v>
      </c>
      <c r="B61" s="34"/>
      <c r="C61" s="83">
        <v>91199827.2</v>
      </c>
      <c r="D61" s="83">
        <v>70477767.64</v>
      </c>
      <c r="E61" s="83">
        <v>26904967.64</v>
      </c>
      <c r="F61" s="83">
        <v>43572800</v>
      </c>
      <c r="G61" s="83">
        <v>20705145</v>
      </c>
      <c r="H61" s="83"/>
      <c r="I61" s="83"/>
      <c r="J61" s="83">
        <v>16914.56</v>
      </c>
      <c r="K61" s="83"/>
      <c r="L61" s="83"/>
      <c r="M61" s="83">
        <v>16914.56</v>
      </c>
      <c r="N61" s="83"/>
      <c r="O61" s="83"/>
    </row>
  </sheetData>
  <mergeCells count="12">
    <mergeCell ref="A1:O1"/>
    <mergeCell ref="A2:O2"/>
    <mergeCell ref="A3:B3"/>
    <mergeCell ref="D4:F4"/>
    <mergeCell ref="J4:O4"/>
    <mergeCell ref="A61:B61"/>
    <mergeCell ref="A4:A5"/>
    <mergeCell ref="B4:B5"/>
    <mergeCell ref="C4:C5"/>
    <mergeCell ref="G4:G5"/>
    <mergeCell ref="H4:H5"/>
    <mergeCell ref="I4:I5"/>
  </mergeCells>
  <pageMargins left="0.75" right="0.75" top="1" bottom="1" header="0.5" footer="0.5"/>
  <pageSetup paperSize="9" scale="50"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5" workbookViewId="0">
      <selection activeCell="B13" sqref="B13"/>
    </sheetView>
  </sheetViews>
  <sheetFormatPr defaultColWidth="8.57407407407407" defaultRowHeight="12.75" customHeight="1" outlineLevelCol="3"/>
  <cols>
    <col min="1" max="4" width="35.5740740740741" customWidth="1"/>
  </cols>
  <sheetData>
    <row r="1" ht="15" customHeight="1" spans="1:4">
      <c r="A1" s="41"/>
      <c r="B1" s="45"/>
      <c r="C1" s="45"/>
      <c r="D1" s="45" t="s">
        <v>204</v>
      </c>
    </row>
    <row r="2" ht="41.25" customHeight="1" spans="1:1">
      <c r="A2" s="40" t="str">
        <f>"2025"&amp;"年部门财政拨款收支预算总表"</f>
        <v>2025年部门财政拨款收支预算总表</v>
      </c>
    </row>
    <row r="3" ht="17.25" customHeight="1" spans="1:4">
      <c r="A3" s="43" t="str">
        <f>"单位名称："&amp;"嵩明县农业农村局"</f>
        <v>单位名称：嵩明县农业农村局</v>
      </c>
      <c r="B3" s="171"/>
      <c r="D3" s="45" t="s">
        <v>1</v>
      </c>
    </row>
    <row r="4" ht="17.25" customHeight="1" spans="1:4">
      <c r="A4" s="172" t="s">
        <v>2</v>
      </c>
      <c r="B4" s="173"/>
      <c r="C4" s="172" t="s">
        <v>3</v>
      </c>
      <c r="D4" s="173"/>
    </row>
    <row r="5" ht="18.75" customHeight="1" spans="1:4">
      <c r="A5" s="172" t="s">
        <v>4</v>
      </c>
      <c r="B5" s="172" t="s">
        <v>5</v>
      </c>
      <c r="C5" s="172" t="s">
        <v>6</v>
      </c>
      <c r="D5" s="172" t="s">
        <v>5</v>
      </c>
    </row>
    <row r="6" ht="16.5" customHeight="1" spans="1:4">
      <c r="A6" s="174" t="s">
        <v>205</v>
      </c>
      <c r="B6" s="83">
        <v>91182912.64</v>
      </c>
      <c r="C6" s="174" t="s">
        <v>206</v>
      </c>
      <c r="D6" s="115">
        <v>91182912.64</v>
      </c>
    </row>
    <row r="7" ht="16.5" customHeight="1" spans="1:4">
      <c r="A7" s="174" t="s">
        <v>207</v>
      </c>
      <c r="B7" s="83">
        <v>70477767.64</v>
      </c>
      <c r="C7" s="174" t="s">
        <v>208</v>
      </c>
      <c r="D7" s="115"/>
    </row>
    <row r="8" ht="16.5" customHeight="1" spans="1:4">
      <c r="A8" s="174" t="s">
        <v>209</v>
      </c>
      <c r="B8" s="83">
        <v>20705145</v>
      </c>
      <c r="C8" s="174" t="s">
        <v>210</v>
      </c>
      <c r="D8" s="115"/>
    </row>
    <row r="9" ht="16.5" customHeight="1" spans="1:4">
      <c r="A9" s="174" t="s">
        <v>211</v>
      </c>
      <c r="B9" s="83"/>
      <c r="C9" s="174" t="s">
        <v>212</v>
      </c>
      <c r="D9" s="115"/>
    </row>
    <row r="10" ht="16.5" customHeight="1" spans="1:4">
      <c r="A10" s="174" t="s">
        <v>213</v>
      </c>
      <c r="B10" s="83"/>
      <c r="C10" s="174" t="s">
        <v>214</v>
      </c>
      <c r="D10" s="115"/>
    </row>
    <row r="11" ht="16.5" customHeight="1" spans="1:4">
      <c r="A11" s="174" t="s">
        <v>207</v>
      </c>
      <c r="B11" s="83"/>
      <c r="C11" s="174" t="s">
        <v>215</v>
      </c>
      <c r="D11" s="115"/>
    </row>
    <row r="12" ht="16.5" customHeight="1" spans="1:4">
      <c r="A12" s="155" t="s">
        <v>209</v>
      </c>
      <c r="B12" s="83"/>
      <c r="C12" s="74" t="s">
        <v>216</v>
      </c>
      <c r="D12" s="115"/>
    </row>
    <row r="13" ht="16.5" customHeight="1" spans="1:4">
      <c r="A13" s="155" t="s">
        <v>211</v>
      </c>
      <c r="B13" s="83"/>
      <c r="C13" s="74" t="s">
        <v>217</v>
      </c>
      <c r="D13" s="115"/>
    </row>
    <row r="14" ht="16.5" customHeight="1" spans="1:4">
      <c r="A14" s="175"/>
      <c r="B14" s="83"/>
      <c r="C14" s="74" t="s">
        <v>218</v>
      </c>
      <c r="D14" s="115">
        <v>5100534.8</v>
      </c>
    </row>
    <row r="15" ht="16.5" customHeight="1" spans="1:4">
      <c r="A15" s="175"/>
      <c r="B15" s="83"/>
      <c r="C15" s="74" t="s">
        <v>219</v>
      </c>
      <c r="D15" s="115">
        <v>2300350.88</v>
      </c>
    </row>
    <row r="16" ht="16.5" customHeight="1" spans="1:4">
      <c r="A16" s="175"/>
      <c r="B16" s="83"/>
      <c r="C16" s="74" t="s">
        <v>220</v>
      </c>
      <c r="D16" s="115">
        <v>500000</v>
      </c>
    </row>
    <row r="17" ht="16.5" customHeight="1" spans="1:4">
      <c r="A17" s="175"/>
      <c r="B17" s="83"/>
      <c r="C17" s="74" t="s">
        <v>221</v>
      </c>
      <c r="D17" s="115">
        <v>20755145</v>
      </c>
    </row>
    <row r="18" ht="16.5" customHeight="1" spans="1:4">
      <c r="A18" s="175"/>
      <c r="B18" s="83"/>
      <c r="C18" s="74" t="s">
        <v>222</v>
      </c>
      <c r="D18" s="115">
        <v>60573934.4</v>
      </c>
    </row>
    <row r="19" ht="16.5" customHeight="1" spans="1:4">
      <c r="A19" s="175"/>
      <c r="B19" s="83"/>
      <c r="C19" s="74" t="s">
        <v>223</v>
      </c>
      <c r="D19" s="115"/>
    </row>
    <row r="20" ht="16.5" customHeight="1" spans="1:4">
      <c r="A20" s="175"/>
      <c r="B20" s="83"/>
      <c r="C20" s="74" t="s">
        <v>224</v>
      </c>
      <c r="D20" s="115"/>
    </row>
    <row r="21" ht="16.5" customHeight="1" spans="1:4">
      <c r="A21" s="175"/>
      <c r="B21" s="83"/>
      <c r="C21" s="74" t="s">
        <v>225</v>
      </c>
      <c r="D21" s="115"/>
    </row>
    <row r="22" ht="16.5" customHeight="1" spans="1:4">
      <c r="A22" s="175"/>
      <c r="B22" s="83"/>
      <c r="C22" s="74" t="s">
        <v>226</v>
      </c>
      <c r="D22" s="115"/>
    </row>
    <row r="23" ht="16.5" customHeight="1" spans="1:4">
      <c r="A23" s="175"/>
      <c r="B23" s="83"/>
      <c r="C23" s="74" t="s">
        <v>227</v>
      </c>
      <c r="D23" s="115"/>
    </row>
    <row r="24" ht="16.5" customHeight="1" spans="1:4">
      <c r="A24" s="175"/>
      <c r="B24" s="83"/>
      <c r="C24" s="74" t="s">
        <v>228</v>
      </c>
      <c r="D24" s="115"/>
    </row>
    <row r="25" ht="16.5" customHeight="1" spans="1:4">
      <c r="A25" s="175"/>
      <c r="B25" s="83"/>
      <c r="C25" s="74" t="s">
        <v>229</v>
      </c>
      <c r="D25" s="115">
        <v>1952947.56</v>
      </c>
    </row>
    <row r="26" ht="16.5" customHeight="1" spans="1:4">
      <c r="A26" s="175"/>
      <c r="B26" s="83"/>
      <c r="C26" s="74" t="s">
        <v>230</v>
      </c>
      <c r="D26" s="115"/>
    </row>
    <row r="27" ht="16.5" customHeight="1" spans="1:4">
      <c r="A27" s="175"/>
      <c r="B27" s="83"/>
      <c r="C27" s="74" t="s">
        <v>231</v>
      </c>
      <c r="D27" s="115"/>
    </row>
    <row r="28" ht="16.5" customHeight="1" spans="1:4">
      <c r="A28" s="175"/>
      <c r="B28" s="83"/>
      <c r="C28" s="74" t="s">
        <v>232</v>
      </c>
      <c r="D28" s="115"/>
    </row>
    <row r="29" ht="16.5" customHeight="1" spans="1:4">
      <c r="A29" s="175"/>
      <c r="B29" s="83"/>
      <c r="C29" s="74" t="s">
        <v>233</v>
      </c>
      <c r="D29" s="115"/>
    </row>
    <row r="30" ht="16.5" customHeight="1" spans="1:4">
      <c r="A30" s="175"/>
      <c r="B30" s="83"/>
      <c r="C30" s="74" t="s">
        <v>234</v>
      </c>
      <c r="D30" s="115"/>
    </row>
    <row r="31" ht="16.5" customHeight="1" spans="1:4">
      <c r="A31" s="175"/>
      <c r="B31" s="83"/>
      <c r="C31" s="155" t="s">
        <v>235</v>
      </c>
      <c r="D31" s="115"/>
    </row>
    <row r="32" ht="16.5" customHeight="1" spans="1:4">
      <c r="A32" s="175"/>
      <c r="B32" s="83"/>
      <c r="C32" s="155" t="s">
        <v>236</v>
      </c>
      <c r="D32" s="115"/>
    </row>
    <row r="33" ht="16.5" customHeight="1" spans="1:4">
      <c r="A33" s="175"/>
      <c r="B33" s="83"/>
      <c r="C33" s="29" t="s">
        <v>237</v>
      </c>
      <c r="D33" s="115"/>
    </row>
    <row r="34" ht="15" customHeight="1" spans="1:4">
      <c r="A34" s="176" t="s">
        <v>50</v>
      </c>
      <c r="B34" s="177">
        <v>91182912.64</v>
      </c>
      <c r="C34" s="176" t="s">
        <v>51</v>
      </c>
      <c r="D34" s="177">
        <v>91182912.64</v>
      </c>
    </row>
  </sheetData>
  <mergeCells count="4">
    <mergeCell ref="A2:D2"/>
    <mergeCell ref="A3:B3"/>
    <mergeCell ref="A4:B4"/>
    <mergeCell ref="C4:D4"/>
  </mergeCells>
  <pageMargins left="0.75" right="0.75" top="1" bottom="1" header="0.5" footer="0.5"/>
  <pageSetup paperSize="9" scale="8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7"/>
  <sheetViews>
    <sheetView showZeros="0" topLeftCell="A43"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4:7">
      <c r="D1" s="145"/>
      <c r="F1" s="76"/>
      <c r="G1" s="150" t="s">
        <v>238</v>
      </c>
    </row>
    <row r="2" ht="41.25" customHeight="1" spans="1:7">
      <c r="A2" s="131" t="str">
        <f>"2025"&amp;"年一般公共预算支出预算表（按功能科目分类）"</f>
        <v>2025年一般公共预算支出预算表（按功能科目分类）</v>
      </c>
      <c r="B2" s="131"/>
      <c r="C2" s="131"/>
      <c r="D2" s="131"/>
      <c r="E2" s="131"/>
      <c r="F2" s="131"/>
      <c r="G2" s="131"/>
    </row>
    <row r="3" ht="18" customHeight="1" spans="1:7">
      <c r="A3" s="4" t="str">
        <f>"单位名称："&amp;"嵩明县农业农村局"</f>
        <v>单位名称：嵩明县农业农村局</v>
      </c>
      <c r="F3" s="128"/>
      <c r="G3" s="150" t="s">
        <v>1</v>
      </c>
    </row>
    <row r="4" ht="20.25" customHeight="1" spans="1:7">
      <c r="A4" s="166" t="s">
        <v>239</v>
      </c>
      <c r="B4" s="167"/>
      <c r="C4" s="132" t="s">
        <v>55</v>
      </c>
      <c r="D4" s="156" t="s">
        <v>76</v>
      </c>
      <c r="E4" s="11"/>
      <c r="F4" s="12"/>
      <c r="G4" s="147" t="s">
        <v>77</v>
      </c>
    </row>
    <row r="5" ht="20.25" customHeight="1" spans="1:7">
      <c r="A5" s="168" t="s">
        <v>73</v>
      </c>
      <c r="B5" s="168" t="s">
        <v>74</v>
      </c>
      <c r="C5" s="18"/>
      <c r="D5" s="137" t="s">
        <v>57</v>
      </c>
      <c r="E5" s="137" t="s">
        <v>240</v>
      </c>
      <c r="F5" s="137" t="s">
        <v>241</v>
      </c>
      <c r="G5" s="149"/>
    </row>
    <row r="6" ht="15" customHeight="1" spans="1:7">
      <c r="A6" s="169" t="s">
        <v>83</v>
      </c>
      <c r="B6" s="169" t="s">
        <v>84</v>
      </c>
      <c r="C6" s="169" t="s">
        <v>85</v>
      </c>
      <c r="D6" s="169" t="s">
        <v>86</v>
      </c>
      <c r="E6" s="169" t="s">
        <v>87</v>
      </c>
      <c r="F6" s="169" t="s">
        <v>88</v>
      </c>
      <c r="G6" s="169" t="s">
        <v>89</v>
      </c>
    </row>
    <row r="7" ht="18" customHeight="1" spans="1:7">
      <c r="A7" s="29" t="s">
        <v>98</v>
      </c>
      <c r="B7" s="29" t="s">
        <v>99</v>
      </c>
      <c r="C7" s="83">
        <v>5100534.8</v>
      </c>
      <c r="D7" s="83">
        <v>5000534.8</v>
      </c>
      <c r="E7" s="83">
        <v>4880534.8</v>
      </c>
      <c r="F7" s="83">
        <v>120000</v>
      </c>
      <c r="G7" s="83">
        <v>100000</v>
      </c>
    </row>
    <row r="8" ht="18" customHeight="1" spans="1:7">
      <c r="A8" s="143" t="s">
        <v>100</v>
      </c>
      <c r="B8" s="143" t="s">
        <v>101</v>
      </c>
      <c r="C8" s="83">
        <v>100000</v>
      </c>
      <c r="D8" s="83"/>
      <c r="E8" s="83"/>
      <c r="F8" s="83"/>
      <c r="G8" s="83">
        <v>100000</v>
      </c>
    </row>
    <row r="9" ht="18" customHeight="1" spans="1:7">
      <c r="A9" s="144" t="s">
        <v>102</v>
      </c>
      <c r="B9" s="144" t="s">
        <v>103</v>
      </c>
      <c r="C9" s="83">
        <v>100000</v>
      </c>
      <c r="D9" s="83"/>
      <c r="E9" s="83"/>
      <c r="F9" s="83"/>
      <c r="G9" s="83">
        <v>100000</v>
      </c>
    </row>
    <row r="10" ht="18" customHeight="1" spans="1:7">
      <c r="A10" s="143" t="s">
        <v>104</v>
      </c>
      <c r="B10" s="143" t="s">
        <v>105</v>
      </c>
      <c r="C10" s="83">
        <v>4856515</v>
      </c>
      <c r="D10" s="83">
        <v>4856515</v>
      </c>
      <c r="E10" s="83">
        <v>4736515</v>
      </c>
      <c r="F10" s="83">
        <v>120000</v>
      </c>
      <c r="G10" s="83"/>
    </row>
    <row r="11" ht="18" customHeight="1" spans="1:7">
      <c r="A11" s="144" t="s">
        <v>106</v>
      </c>
      <c r="B11" s="144" t="s">
        <v>107</v>
      </c>
      <c r="C11" s="83">
        <v>976935</v>
      </c>
      <c r="D11" s="83">
        <v>976935</v>
      </c>
      <c r="E11" s="83">
        <v>932935</v>
      </c>
      <c r="F11" s="83">
        <v>44000</v>
      </c>
      <c r="G11" s="83"/>
    </row>
    <row r="12" ht="18" customHeight="1" spans="1:7">
      <c r="A12" s="144" t="s">
        <v>108</v>
      </c>
      <c r="B12" s="144" t="s">
        <v>109</v>
      </c>
      <c r="C12" s="83">
        <v>1704098</v>
      </c>
      <c r="D12" s="83">
        <v>1704098</v>
      </c>
      <c r="E12" s="83">
        <v>1628098</v>
      </c>
      <c r="F12" s="83">
        <v>76000</v>
      </c>
      <c r="G12" s="83"/>
    </row>
    <row r="13" ht="18" customHeight="1" spans="1:7">
      <c r="A13" s="144" t="s">
        <v>110</v>
      </c>
      <c r="B13" s="144" t="s">
        <v>111</v>
      </c>
      <c r="C13" s="83">
        <v>2175482</v>
      </c>
      <c r="D13" s="83">
        <v>2175482</v>
      </c>
      <c r="E13" s="83">
        <v>2175482</v>
      </c>
      <c r="F13" s="83"/>
      <c r="G13" s="83"/>
    </row>
    <row r="14" ht="18" customHeight="1" spans="1:7">
      <c r="A14" s="143" t="s">
        <v>112</v>
      </c>
      <c r="B14" s="143" t="s">
        <v>113</v>
      </c>
      <c r="C14" s="83">
        <v>69862</v>
      </c>
      <c r="D14" s="83">
        <v>69862</v>
      </c>
      <c r="E14" s="83">
        <v>69862</v>
      </c>
      <c r="F14" s="83"/>
      <c r="G14" s="83"/>
    </row>
    <row r="15" ht="18" customHeight="1" spans="1:7">
      <c r="A15" s="144" t="s">
        <v>114</v>
      </c>
      <c r="B15" s="144" t="s">
        <v>115</v>
      </c>
      <c r="C15" s="83">
        <v>69862</v>
      </c>
      <c r="D15" s="83">
        <v>69862</v>
      </c>
      <c r="E15" s="83">
        <v>69862</v>
      </c>
      <c r="F15" s="83"/>
      <c r="G15" s="83"/>
    </row>
    <row r="16" ht="18" customHeight="1" spans="1:7">
      <c r="A16" s="143" t="s">
        <v>116</v>
      </c>
      <c r="B16" s="143" t="s">
        <v>117</v>
      </c>
      <c r="C16" s="83">
        <v>74157.8</v>
      </c>
      <c r="D16" s="83">
        <v>74157.8</v>
      </c>
      <c r="E16" s="83">
        <v>74157.8</v>
      </c>
      <c r="F16" s="83"/>
      <c r="G16" s="83"/>
    </row>
    <row r="17" ht="18" customHeight="1" spans="1:7">
      <c r="A17" s="144" t="s">
        <v>118</v>
      </c>
      <c r="B17" s="144" t="s">
        <v>117</v>
      </c>
      <c r="C17" s="83">
        <v>74157.8</v>
      </c>
      <c r="D17" s="83">
        <v>74157.8</v>
      </c>
      <c r="E17" s="83">
        <v>74157.8</v>
      </c>
      <c r="F17" s="83"/>
      <c r="G17" s="83"/>
    </row>
    <row r="18" ht="18" customHeight="1" spans="1:7">
      <c r="A18" s="29" t="s">
        <v>119</v>
      </c>
      <c r="B18" s="29" t="s">
        <v>120</v>
      </c>
      <c r="C18" s="83">
        <v>2300350.88</v>
      </c>
      <c r="D18" s="83">
        <v>2300350.88</v>
      </c>
      <c r="E18" s="83">
        <v>2300350.88</v>
      </c>
      <c r="F18" s="83"/>
      <c r="G18" s="83"/>
    </row>
    <row r="19" ht="18" customHeight="1" spans="1:7">
      <c r="A19" s="143" t="s">
        <v>121</v>
      </c>
      <c r="B19" s="143" t="s">
        <v>122</v>
      </c>
      <c r="C19" s="83">
        <v>2300350.88</v>
      </c>
      <c r="D19" s="83">
        <v>2300350.88</v>
      </c>
      <c r="E19" s="83">
        <v>2300350.88</v>
      </c>
      <c r="F19" s="83"/>
      <c r="G19" s="83"/>
    </row>
    <row r="20" ht="18" customHeight="1" spans="1:7">
      <c r="A20" s="144" t="s">
        <v>123</v>
      </c>
      <c r="B20" s="144" t="s">
        <v>124</v>
      </c>
      <c r="C20" s="83">
        <v>500788.19</v>
      </c>
      <c r="D20" s="83">
        <v>500788.19</v>
      </c>
      <c r="E20" s="83">
        <v>500788.19</v>
      </c>
      <c r="F20" s="83"/>
      <c r="G20" s="83"/>
    </row>
    <row r="21" ht="18" customHeight="1" spans="1:7">
      <c r="A21" s="144" t="s">
        <v>125</v>
      </c>
      <c r="B21" s="144" t="s">
        <v>126</v>
      </c>
      <c r="C21" s="83">
        <v>1072731.74</v>
      </c>
      <c r="D21" s="83">
        <v>1072731.74</v>
      </c>
      <c r="E21" s="83">
        <v>1072731.74</v>
      </c>
      <c r="F21" s="83"/>
      <c r="G21" s="83"/>
    </row>
    <row r="22" ht="18" customHeight="1" spans="1:7">
      <c r="A22" s="144" t="s">
        <v>127</v>
      </c>
      <c r="B22" s="144" t="s">
        <v>128</v>
      </c>
      <c r="C22" s="83">
        <v>640958.15</v>
      </c>
      <c r="D22" s="83">
        <v>640958.15</v>
      </c>
      <c r="E22" s="83">
        <v>640958.15</v>
      </c>
      <c r="F22" s="83"/>
      <c r="G22" s="83"/>
    </row>
    <row r="23" ht="18" customHeight="1" spans="1:7">
      <c r="A23" s="144" t="s">
        <v>129</v>
      </c>
      <c r="B23" s="144" t="s">
        <v>130</v>
      </c>
      <c r="C23" s="83">
        <v>85872.8</v>
      </c>
      <c r="D23" s="83">
        <v>85872.8</v>
      </c>
      <c r="E23" s="83">
        <v>85872.8</v>
      </c>
      <c r="F23" s="83"/>
      <c r="G23" s="83"/>
    </row>
    <row r="24" ht="18" customHeight="1" spans="1:7">
      <c r="A24" s="29" t="s">
        <v>131</v>
      </c>
      <c r="B24" s="29" t="s">
        <v>132</v>
      </c>
      <c r="C24" s="83">
        <v>500000</v>
      </c>
      <c r="D24" s="83"/>
      <c r="E24" s="83"/>
      <c r="F24" s="83"/>
      <c r="G24" s="83">
        <v>500000</v>
      </c>
    </row>
    <row r="25" ht="18" customHeight="1" spans="1:7">
      <c r="A25" s="143" t="s">
        <v>133</v>
      </c>
      <c r="B25" s="143" t="s">
        <v>134</v>
      </c>
      <c r="C25" s="83">
        <v>500000</v>
      </c>
      <c r="D25" s="83"/>
      <c r="E25" s="83"/>
      <c r="F25" s="83"/>
      <c r="G25" s="83">
        <v>500000</v>
      </c>
    </row>
    <row r="26" ht="18" customHeight="1" spans="1:7">
      <c r="A26" s="144" t="s">
        <v>135</v>
      </c>
      <c r="B26" s="144" t="s">
        <v>136</v>
      </c>
      <c r="C26" s="83">
        <v>500000</v>
      </c>
      <c r="D26" s="83"/>
      <c r="E26" s="83"/>
      <c r="F26" s="83"/>
      <c r="G26" s="83">
        <v>500000</v>
      </c>
    </row>
    <row r="27" ht="18" customHeight="1" spans="1:7">
      <c r="A27" s="29" t="s">
        <v>137</v>
      </c>
      <c r="B27" s="29" t="s">
        <v>138</v>
      </c>
      <c r="C27" s="83">
        <v>50000</v>
      </c>
      <c r="D27" s="83"/>
      <c r="E27" s="83"/>
      <c r="F27" s="83"/>
      <c r="G27" s="83">
        <v>50000</v>
      </c>
    </row>
    <row r="28" ht="18" customHeight="1" spans="1:7">
      <c r="A28" s="143" t="s">
        <v>147</v>
      </c>
      <c r="B28" s="143" t="s">
        <v>148</v>
      </c>
      <c r="C28" s="83">
        <v>50000</v>
      </c>
      <c r="D28" s="83"/>
      <c r="E28" s="83"/>
      <c r="F28" s="83"/>
      <c r="G28" s="83">
        <v>50000</v>
      </c>
    </row>
    <row r="29" ht="18" customHeight="1" spans="1:7">
      <c r="A29" s="144" t="s">
        <v>149</v>
      </c>
      <c r="B29" s="144" t="s">
        <v>148</v>
      </c>
      <c r="C29" s="83">
        <v>50000</v>
      </c>
      <c r="D29" s="83"/>
      <c r="E29" s="83"/>
      <c r="F29" s="83"/>
      <c r="G29" s="83">
        <v>50000</v>
      </c>
    </row>
    <row r="30" ht="18" customHeight="1" spans="1:7">
      <c r="A30" s="29" t="s">
        <v>150</v>
      </c>
      <c r="B30" s="29" t="s">
        <v>151</v>
      </c>
      <c r="C30" s="83">
        <v>60573934.4</v>
      </c>
      <c r="D30" s="83">
        <v>17651134.4</v>
      </c>
      <c r="E30" s="83">
        <v>16179801.4</v>
      </c>
      <c r="F30" s="83">
        <v>1471333</v>
      </c>
      <c r="G30" s="83">
        <v>42922800</v>
      </c>
    </row>
    <row r="31" ht="18" customHeight="1" spans="1:7">
      <c r="A31" s="143" t="s">
        <v>152</v>
      </c>
      <c r="B31" s="143" t="s">
        <v>153</v>
      </c>
      <c r="C31" s="83">
        <v>46841532.4</v>
      </c>
      <c r="D31" s="83">
        <v>17311132.4</v>
      </c>
      <c r="E31" s="83">
        <v>15839799.4</v>
      </c>
      <c r="F31" s="83">
        <v>1471333</v>
      </c>
      <c r="G31" s="83">
        <v>29530400</v>
      </c>
    </row>
    <row r="32" ht="18" customHeight="1" spans="1:7">
      <c r="A32" s="144" t="s">
        <v>154</v>
      </c>
      <c r="B32" s="144" t="s">
        <v>155</v>
      </c>
      <c r="C32" s="83">
        <v>4887248</v>
      </c>
      <c r="D32" s="83">
        <v>4887248</v>
      </c>
      <c r="E32" s="83">
        <v>4201180</v>
      </c>
      <c r="F32" s="83">
        <v>686068</v>
      </c>
      <c r="G32" s="83"/>
    </row>
    <row r="33" ht="18" customHeight="1" spans="1:7">
      <c r="A33" s="144" t="s">
        <v>156</v>
      </c>
      <c r="B33" s="144" t="s">
        <v>157</v>
      </c>
      <c r="C33" s="83">
        <v>13983884.4</v>
      </c>
      <c r="D33" s="83">
        <v>12423884.4</v>
      </c>
      <c r="E33" s="83">
        <v>11638619.4</v>
      </c>
      <c r="F33" s="83">
        <v>785265</v>
      </c>
      <c r="G33" s="83">
        <v>1560000</v>
      </c>
    </row>
    <row r="34" ht="18" customHeight="1" spans="1:7">
      <c r="A34" s="144" t="s">
        <v>158</v>
      </c>
      <c r="B34" s="144" t="s">
        <v>159</v>
      </c>
      <c r="C34" s="83">
        <v>1382200</v>
      </c>
      <c r="D34" s="83"/>
      <c r="E34" s="83"/>
      <c r="F34" s="83"/>
      <c r="G34" s="83">
        <v>1382200</v>
      </c>
    </row>
    <row r="35" ht="18" customHeight="1" spans="1:7">
      <c r="A35" s="144" t="s">
        <v>160</v>
      </c>
      <c r="B35" s="144" t="s">
        <v>161</v>
      </c>
      <c r="C35" s="83">
        <v>3035600</v>
      </c>
      <c r="D35" s="83"/>
      <c r="E35" s="83"/>
      <c r="F35" s="83"/>
      <c r="G35" s="83">
        <v>3035600</v>
      </c>
    </row>
    <row r="36" ht="18" customHeight="1" spans="1:7">
      <c r="A36" s="144" t="s">
        <v>162</v>
      </c>
      <c r="B36" s="144" t="s">
        <v>163</v>
      </c>
      <c r="C36" s="83">
        <v>776500</v>
      </c>
      <c r="D36" s="83"/>
      <c r="E36" s="83"/>
      <c r="F36" s="83"/>
      <c r="G36" s="83">
        <v>776500</v>
      </c>
    </row>
    <row r="37" ht="18" customHeight="1" spans="1:7">
      <c r="A37" s="144" t="s">
        <v>164</v>
      </c>
      <c r="B37" s="144" t="s">
        <v>165</v>
      </c>
      <c r="C37" s="83">
        <v>8000</v>
      </c>
      <c r="D37" s="83"/>
      <c r="E37" s="83"/>
      <c r="F37" s="83"/>
      <c r="G37" s="83">
        <v>8000</v>
      </c>
    </row>
    <row r="38" ht="18" customHeight="1" spans="1:7">
      <c r="A38" s="144" t="s">
        <v>166</v>
      </c>
      <c r="B38" s="144" t="s">
        <v>167</v>
      </c>
      <c r="C38" s="83">
        <v>100000</v>
      </c>
      <c r="D38" s="83"/>
      <c r="E38" s="83"/>
      <c r="F38" s="83"/>
      <c r="G38" s="83">
        <v>100000</v>
      </c>
    </row>
    <row r="39" ht="18" customHeight="1" spans="1:7">
      <c r="A39" s="144" t="s">
        <v>168</v>
      </c>
      <c r="B39" s="144" t="s">
        <v>169</v>
      </c>
      <c r="C39" s="83">
        <v>160000</v>
      </c>
      <c r="D39" s="83"/>
      <c r="E39" s="83"/>
      <c r="F39" s="83"/>
      <c r="G39" s="83">
        <v>160000</v>
      </c>
    </row>
    <row r="40" ht="18" customHeight="1" spans="1:7">
      <c r="A40" s="144" t="s">
        <v>170</v>
      </c>
      <c r="B40" s="144" t="s">
        <v>171</v>
      </c>
      <c r="C40" s="83">
        <v>5132700</v>
      </c>
      <c r="D40" s="83"/>
      <c r="E40" s="83"/>
      <c r="F40" s="83"/>
      <c r="G40" s="83">
        <v>5132700</v>
      </c>
    </row>
    <row r="41" ht="18" customHeight="1" spans="1:7">
      <c r="A41" s="144" t="s">
        <v>172</v>
      </c>
      <c r="B41" s="144" t="s">
        <v>173</v>
      </c>
      <c r="C41" s="83">
        <v>202800</v>
      </c>
      <c r="D41" s="83"/>
      <c r="E41" s="83"/>
      <c r="F41" s="83"/>
      <c r="G41" s="83">
        <v>202800</v>
      </c>
    </row>
    <row r="42" ht="18" customHeight="1" spans="1:7">
      <c r="A42" s="144" t="s">
        <v>174</v>
      </c>
      <c r="B42" s="144" t="s">
        <v>175</v>
      </c>
      <c r="C42" s="83">
        <v>2904600</v>
      </c>
      <c r="D42" s="83"/>
      <c r="E42" s="83"/>
      <c r="F42" s="83"/>
      <c r="G42" s="83">
        <v>2904600</v>
      </c>
    </row>
    <row r="43" ht="18" customHeight="1" spans="1:7">
      <c r="A43" s="144" t="s">
        <v>176</v>
      </c>
      <c r="B43" s="144" t="s">
        <v>177</v>
      </c>
      <c r="C43" s="83">
        <v>482500</v>
      </c>
      <c r="D43" s="83"/>
      <c r="E43" s="83"/>
      <c r="F43" s="83"/>
      <c r="G43" s="83">
        <v>482500</v>
      </c>
    </row>
    <row r="44" ht="18" customHeight="1" spans="1:7">
      <c r="A44" s="144" t="s">
        <v>178</v>
      </c>
      <c r="B44" s="144" t="s">
        <v>179</v>
      </c>
      <c r="C44" s="83">
        <v>200000</v>
      </c>
      <c r="D44" s="83"/>
      <c r="E44" s="83"/>
      <c r="F44" s="83"/>
      <c r="G44" s="83">
        <v>200000</v>
      </c>
    </row>
    <row r="45" ht="18" customHeight="1" spans="1:7">
      <c r="A45" s="144" t="s">
        <v>180</v>
      </c>
      <c r="B45" s="144" t="s">
        <v>181</v>
      </c>
      <c r="C45" s="83">
        <v>13585500</v>
      </c>
      <c r="D45" s="83"/>
      <c r="E45" s="83"/>
      <c r="F45" s="83"/>
      <c r="G45" s="83">
        <v>13585500</v>
      </c>
    </row>
    <row r="46" ht="18" customHeight="1" spans="1:7">
      <c r="A46" s="143" t="s">
        <v>182</v>
      </c>
      <c r="B46" s="143" t="s">
        <v>183</v>
      </c>
      <c r="C46" s="83">
        <v>1242500</v>
      </c>
      <c r="D46" s="83"/>
      <c r="E46" s="83"/>
      <c r="F46" s="83"/>
      <c r="G46" s="83">
        <v>1242500</v>
      </c>
    </row>
    <row r="47" ht="18" customHeight="1" spans="1:7">
      <c r="A47" s="144" t="s">
        <v>184</v>
      </c>
      <c r="B47" s="144" t="s">
        <v>185</v>
      </c>
      <c r="C47" s="83">
        <v>1242500</v>
      </c>
      <c r="D47" s="83"/>
      <c r="E47" s="83"/>
      <c r="F47" s="83"/>
      <c r="G47" s="83">
        <v>1242500</v>
      </c>
    </row>
    <row r="48" ht="18" customHeight="1" spans="1:7">
      <c r="A48" s="143" t="s">
        <v>186</v>
      </c>
      <c r="B48" s="143" t="s">
        <v>187</v>
      </c>
      <c r="C48" s="83">
        <v>3132402</v>
      </c>
      <c r="D48" s="83">
        <v>340002</v>
      </c>
      <c r="E48" s="83">
        <v>340002</v>
      </c>
      <c r="F48" s="83"/>
      <c r="G48" s="83">
        <v>2792400</v>
      </c>
    </row>
    <row r="49" ht="18" customHeight="1" spans="1:7">
      <c r="A49" s="144" t="s">
        <v>188</v>
      </c>
      <c r="B49" s="144" t="s">
        <v>189</v>
      </c>
      <c r="C49" s="83">
        <v>2000000</v>
      </c>
      <c r="D49" s="83"/>
      <c r="E49" s="83"/>
      <c r="F49" s="83"/>
      <c r="G49" s="83">
        <v>2000000</v>
      </c>
    </row>
    <row r="50" ht="18" customHeight="1" spans="1:7">
      <c r="A50" s="144" t="s">
        <v>190</v>
      </c>
      <c r="B50" s="144" t="s">
        <v>191</v>
      </c>
      <c r="C50" s="83">
        <v>642400</v>
      </c>
      <c r="D50" s="83"/>
      <c r="E50" s="83"/>
      <c r="F50" s="83"/>
      <c r="G50" s="83">
        <v>642400</v>
      </c>
    </row>
    <row r="51" ht="18" customHeight="1" spans="1:7">
      <c r="A51" s="144" t="s">
        <v>192</v>
      </c>
      <c r="B51" s="144" t="s">
        <v>193</v>
      </c>
      <c r="C51" s="83">
        <v>490002</v>
      </c>
      <c r="D51" s="83">
        <v>340002</v>
      </c>
      <c r="E51" s="83">
        <v>340002</v>
      </c>
      <c r="F51" s="83"/>
      <c r="G51" s="83">
        <v>150000</v>
      </c>
    </row>
    <row r="52" ht="18" customHeight="1" spans="1:7">
      <c r="A52" s="143" t="s">
        <v>194</v>
      </c>
      <c r="B52" s="143" t="s">
        <v>195</v>
      </c>
      <c r="C52" s="83">
        <v>9357500</v>
      </c>
      <c r="D52" s="83"/>
      <c r="E52" s="83"/>
      <c r="F52" s="83"/>
      <c r="G52" s="83">
        <v>9357500</v>
      </c>
    </row>
    <row r="53" ht="18" customHeight="1" spans="1:7">
      <c r="A53" s="144" t="s">
        <v>196</v>
      </c>
      <c r="B53" s="144" t="s">
        <v>197</v>
      </c>
      <c r="C53" s="83">
        <v>9357500</v>
      </c>
      <c r="D53" s="83"/>
      <c r="E53" s="83"/>
      <c r="F53" s="83"/>
      <c r="G53" s="83">
        <v>9357500</v>
      </c>
    </row>
    <row r="54" ht="18" customHeight="1" spans="1:7">
      <c r="A54" s="29" t="s">
        <v>198</v>
      </c>
      <c r="B54" s="29" t="s">
        <v>199</v>
      </c>
      <c r="C54" s="83">
        <v>1952947.56</v>
      </c>
      <c r="D54" s="83">
        <v>1952947.56</v>
      </c>
      <c r="E54" s="83">
        <v>1952947.56</v>
      </c>
      <c r="F54" s="83"/>
      <c r="G54" s="83"/>
    </row>
    <row r="55" ht="18" customHeight="1" spans="1:7">
      <c r="A55" s="143" t="s">
        <v>200</v>
      </c>
      <c r="B55" s="143" t="s">
        <v>201</v>
      </c>
      <c r="C55" s="83">
        <v>1952947.56</v>
      </c>
      <c r="D55" s="83">
        <v>1952947.56</v>
      </c>
      <c r="E55" s="83">
        <v>1952947.56</v>
      </c>
      <c r="F55" s="83"/>
      <c r="G55" s="83"/>
    </row>
    <row r="56" ht="18" customHeight="1" spans="1:7">
      <c r="A56" s="144" t="s">
        <v>202</v>
      </c>
      <c r="B56" s="144" t="s">
        <v>203</v>
      </c>
      <c r="C56" s="83">
        <v>1952947.56</v>
      </c>
      <c r="D56" s="83">
        <v>1952947.56</v>
      </c>
      <c r="E56" s="83">
        <v>1952947.56</v>
      </c>
      <c r="F56" s="83"/>
      <c r="G56" s="83"/>
    </row>
    <row r="57" ht="18" customHeight="1" spans="1:7">
      <c r="A57" s="82" t="s">
        <v>242</v>
      </c>
      <c r="B57" s="170" t="s">
        <v>242</v>
      </c>
      <c r="C57" s="83">
        <v>70477767.64</v>
      </c>
      <c r="D57" s="83">
        <v>26904967.64</v>
      </c>
      <c r="E57" s="83">
        <v>25313634.64</v>
      </c>
      <c r="F57" s="83">
        <v>1591333</v>
      </c>
      <c r="G57" s="83">
        <v>43572800</v>
      </c>
    </row>
  </sheetData>
  <mergeCells count="6">
    <mergeCell ref="A2:G2"/>
    <mergeCell ref="A4:B4"/>
    <mergeCell ref="D4:F4"/>
    <mergeCell ref="A57:B57"/>
    <mergeCell ref="C4:C5"/>
    <mergeCell ref="G4:G5"/>
  </mergeCells>
  <pageMargins left="0.75" right="0.75" top="1" bottom="1" header="0.5" footer="0.5"/>
  <pageSetup paperSize="9" scale="71"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9259259259" defaultRowHeight="14.25" customHeight="1" outlineLevelRow="6" outlineLevelCol="5"/>
  <cols>
    <col min="1" max="6" width="28.1388888888889" customWidth="1"/>
  </cols>
  <sheetData>
    <row r="1" customHeight="1" spans="1:6">
      <c r="A1" s="42"/>
      <c r="B1" s="42"/>
      <c r="C1" s="42"/>
      <c r="D1" s="42"/>
      <c r="E1" s="41"/>
      <c r="F1" s="162" t="s">
        <v>243</v>
      </c>
    </row>
    <row r="2" ht="41.25" customHeight="1" spans="1:6">
      <c r="A2" s="163" t="str">
        <f>"2025"&amp;"年一般公共预算“三公”经费支出预算表"</f>
        <v>2025年一般公共预算“三公”经费支出预算表</v>
      </c>
      <c r="B2" s="42"/>
      <c r="C2" s="42"/>
      <c r="D2" s="42"/>
      <c r="E2" s="41"/>
      <c r="F2" s="42"/>
    </row>
    <row r="3" customHeight="1" spans="1:6">
      <c r="A3" s="116" t="str">
        <f>"单位名称："&amp;"嵩明县农业农村局"</f>
        <v>单位名称：嵩明县农业农村局</v>
      </c>
      <c r="B3" s="164"/>
      <c r="D3" s="42"/>
      <c r="E3" s="41"/>
      <c r="F3" s="69" t="s">
        <v>1</v>
      </c>
    </row>
    <row r="4" ht="27" customHeight="1" spans="1:6">
      <c r="A4" s="46" t="s">
        <v>244</v>
      </c>
      <c r="B4" s="46" t="s">
        <v>245</v>
      </c>
      <c r="C4" s="48" t="s">
        <v>246</v>
      </c>
      <c r="D4" s="46"/>
      <c r="E4" s="47"/>
      <c r="F4" s="46" t="s">
        <v>247</v>
      </c>
    </row>
    <row r="5" ht="28.5" customHeight="1" spans="1:6">
      <c r="A5" s="165"/>
      <c r="B5" s="50"/>
      <c r="C5" s="47" t="s">
        <v>57</v>
      </c>
      <c r="D5" s="47" t="s">
        <v>248</v>
      </c>
      <c r="E5" s="47" t="s">
        <v>249</v>
      </c>
      <c r="F5" s="49"/>
    </row>
    <row r="6" ht="17.25" customHeight="1" spans="1:6">
      <c r="A6" s="54" t="s">
        <v>83</v>
      </c>
      <c r="B6" s="54" t="s">
        <v>84</v>
      </c>
      <c r="C6" s="54" t="s">
        <v>85</v>
      </c>
      <c r="D6" s="54" t="s">
        <v>86</v>
      </c>
      <c r="E6" s="54" t="s">
        <v>87</v>
      </c>
      <c r="F6" s="54" t="s">
        <v>88</v>
      </c>
    </row>
    <row r="7" ht="17.25" customHeight="1" spans="1:6">
      <c r="A7" s="83">
        <v>90750</v>
      </c>
      <c r="B7" s="83"/>
      <c r="C7" s="83">
        <v>72750</v>
      </c>
      <c r="D7" s="83"/>
      <c r="E7" s="83">
        <v>72750</v>
      </c>
      <c r="F7" s="83">
        <v>18000</v>
      </c>
    </row>
  </sheetData>
  <mergeCells count="6">
    <mergeCell ref="A2:F2"/>
    <mergeCell ref="A3:B3"/>
    <mergeCell ref="C4:E4"/>
    <mergeCell ref="A4:A5"/>
    <mergeCell ref="B4:B5"/>
    <mergeCell ref="F4:F5"/>
  </mergeCells>
  <pageMargins left="0.75" right="0.75" top="1" bottom="1" header="0.5" footer="0.5"/>
  <pageSetup paperSize="9" scale="78"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7"/>
  <sheetViews>
    <sheetView showZeros="0" topLeftCell="E1" workbookViewId="0">
      <selection activeCell="F36" sqref="F36"/>
    </sheetView>
  </sheetViews>
  <sheetFormatPr defaultColWidth="9.13888888888889" defaultRowHeight="14.25" customHeight="1"/>
  <cols>
    <col min="1" max="2" width="19.2222222222222" customWidth="1"/>
    <col min="3" max="3" width="20.712962962963" customWidth="1"/>
    <col min="4" max="4" width="21.4444444444444" customWidth="1"/>
    <col min="5" max="5" width="10.1388888888889" customWidth="1"/>
    <col min="6" max="6" width="30.5555555555556" customWidth="1"/>
    <col min="7" max="7" width="10.287037037037" customWidth="1"/>
    <col min="8" max="8" width="24.1111111111111" customWidth="1"/>
    <col min="9" max="24" width="14.6666666666667" customWidth="1"/>
  </cols>
  <sheetData>
    <row r="1" ht="13.5" customHeight="1" spans="2:24">
      <c r="B1" s="145"/>
      <c r="C1" s="151"/>
      <c r="E1" s="152"/>
      <c r="F1" s="152"/>
      <c r="G1" s="152"/>
      <c r="H1" s="152"/>
      <c r="I1" s="85"/>
      <c r="J1" s="85"/>
      <c r="K1" s="85"/>
      <c r="L1" s="85"/>
      <c r="M1" s="85"/>
      <c r="N1" s="85"/>
      <c r="R1" s="85"/>
      <c r="V1" s="151"/>
      <c r="X1" s="2" t="s">
        <v>250</v>
      </c>
    </row>
    <row r="2" ht="45.75" customHeight="1" spans="1:24">
      <c r="A2" s="71" t="str">
        <f>"2025"&amp;"年部门基本支出预算表"</f>
        <v>2025年部门基本支出预算表</v>
      </c>
      <c r="B2" s="3"/>
      <c r="C2" s="71"/>
      <c r="D2" s="71"/>
      <c r="E2" s="71"/>
      <c r="F2" s="71"/>
      <c r="G2" s="71"/>
      <c r="H2" s="71"/>
      <c r="I2" s="71"/>
      <c r="J2" s="71"/>
      <c r="K2" s="71"/>
      <c r="L2" s="71"/>
      <c r="M2" s="71"/>
      <c r="N2" s="71"/>
      <c r="O2" s="3"/>
      <c r="P2" s="3"/>
      <c r="Q2" s="3"/>
      <c r="R2" s="71"/>
      <c r="S2" s="71"/>
      <c r="T2" s="71"/>
      <c r="U2" s="71"/>
      <c r="V2" s="71"/>
      <c r="W2" s="71"/>
      <c r="X2" s="71"/>
    </row>
    <row r="3" ht="18.75" customHeight="1" spans="1:24">
      <c r="A3" s="4" t="str">
        <f>"单位名称："&amp;"嵩明县农业农村局"</f>
        <v>单位名称：嵩明县农业农村局</v>
      </c>
      <c r="B3" s="5"/>
      <c r="C3" s="153"/>
      <c r="D3" s="153"/>
      <c r="E3" s="153"/>
      <c r="F3" s="153"/>
      <c r="G3" s="153"/>
      <c r="H3" s="153"/>
      <c r="I3" s="87"/>
      <c r="J3" s="87"/>
      <c r="K3" s="87"/>
      <c r="L3" s="87"/>
      <c r="M3" s="87"/>
      <c r="N3" s="87"/>
      <c r="O3" s="6"/>
      <c r="P3" s="6"/>
      <c r="Q3" s="6"/>
      <c r="R3" s="87"/>
      <c r="V3" s="151"/>
      <c r="X3" s="2" t="s">
        <v>1</v>
      </c>
    </row>
    <row r="4" ht="18" customHeight="1" spans="1:24">
      <c r="A4" s="8" t="s">
        <v>251</v>
      </c>
      <c r="B4" s="8" t="s">
        <v>252</v>
      </c>
      <c r="C4" s="8" t="s">
        <v>253</v>
      </c>
      <c r="D4" s="8" t="s">
        <v>254</v>
      </c>
      <c r="E4" s="8" t="s">
        <v>255</v>
      </c>
      <c r="F4" s="8" t="s">
        <v>256</v>
      </c>
      <c r="G4" s="8" t="s">
        <v>257</v>
      </c>
      <c r="H4" s="8" t="s">
        <v>258</v>
      </c>
      <c r="I4" s="156" t="s">
        <v>259</v>
      </c>
      <c r="J4" s="111" t="s">
        <v>259</v>
      </c>
      <c r="K4" s="111"/>
      <c r="L4" s="111"/>
      <c r="M4" s="111"/>
      <c r="N4" s="111"/>
      <c r="O4" s="11"/>
      <c r="P4" s="11"/>
      <c r="Q4" s="11"/>
      <c r="R4" s="106" t="s">
        <v>61</v>
      </c>
      <c r="S4" s="111" t="s">
        <v>62</v>
      </c>
      <c r="T4" s="111"/>
      <c r="U4" s="111"/>
      <c r="V4" s="111"/>
      <c r="W4" s="111"/>
      <c r="X4" s="112"/>
    </row>
    <row r="5" ht="18" customHeight="1" spans="1:24">
      <c r="A5" s="13"/>
      <c r="B5" s="28"/>
      <c r="C5" s="134"/>
      <c r="D5" s="13"/>
      <c r="E5" s="13"/>
      <c r="F5" s="13"/>
      <c r="G5" s="13"/>
      <c r="H5" s="13"/>
      <c r="I5" s="132" t="s">
        <v>260</v>
      </c>
      <c r="J5" s="156" t="s">
        <v>58</v>
      </c>
      <c r="K5" s="111"/>
      <c r="L5" s="111"/>
      <c r="M5" s="111"/>
      <c r="N5" s="112"/>
      <c r="O5" s="10" t="s">
        <v>261</v>
      </c>
      <c r="P5" s="11"/>
      <c r="Q5" s="12"/>
      <c r="R5" s="8" t="s">
        <v>61</v>
      </c>
      <c r="S5" s="156" t="s">
        <v>62</v>
      </c>
      <c r="T5" s="106" t="s">
        <v>64</v>
      </c>
      <c r="U5" s="111" t="s">
        <v>62</v>
      </c>
      <c r="V5" s="106" t="s">
        <v>66</v>
      </c>
      <c r="W5" s="106" t="s">
        <v>67</v>
      </c>
      <c r="X5" s="159" t="s">
        <v>68</v>
      </c>
    </row>
    <row r="6" ht="19.5" customHeight="1" spans="1:24">
      <c r="A6" s="28"/>
      <c r="B6" s="28"/>
      <c r="C6" s="28"/>
      <c r="D6" s="28"/>
      <c r="E6" s="28"/>
      <c r="F6" s="28"/>
      <c r="G6" s="28"/>
      <c r="H6" s="28"/>
      <c r="I6" s="28"/>
      <c r="J6" s="157" t="s">
        <v>262</v>
      </c>
      <c r="K6" s="8" t="s">
        <v>263</v>
      </c>
      <c r="L6" s="8" t="s">
        <v>264</v>
      </c>
      <c r="M6" s="8" t="s">
        <v>265</v>
      </c>
      <c r="N6" s="8" t="s">
        <v>266</v>
      </c>
      <c r="O6" s="8" t="s">
        <v>58</v>
      </c>
      <c r="P6" s="8" t="s">
        <v>59</v>
      </c>
      <c r="Q6" s="8" t="s">
        <v>60</v>
      </c>
      <c r="R6" s="28"/>
      <c r="S6" s="8" t="s">
        <v>57</v>
      </c>
      <c r="T6" s="8" t="s">
        <v>64</v>
      </c>
      <c r="U6" s="8" t="s">
        <v>267</v>
      </c>
      <c r="V6" s="8" t="s">
        <v>66</v>
      </c>
      <c r="W6" s="8" t="s">
        <v>67</v>
      </c>
      <c r="X6" s="8" t="s">
        <v>68</v>
      </c>
    </row>
    <row r="7" ht="37.5" customHeight="1" spans="1:24">
      <c r="A7" s="154"/>
      <c r="B7" s="18"/>
      <c r="C7" s="154"/>
      <c r="D7" s="154"/>
      <c r="E7" s="154"/>
      <c r="F7" s="154"/>
      <c r="G7" s="154"/>
      <c r="H7" s="154"/>
      <c r="I7" s="154"/>
      <c r="J7" s="158" t="s">
        <v>57</v>
      </c>
      <c r="K7" s="16" t="s">
        <v>268</v>
      </c>
      <c r="L7" s="16" t="s">
        <v>264</v>
      </c>
      <c r="M7" s="16" t="s">
        <v>265</v>
      </c>
      <c r="N7" s="16" t="s">
        <v>266</v>
      </c>
      <c r="O7" s="16" t="s">
        <v>264</v>
      </c>
      <c r="P7" s="16" t="s">
        <v>265</v>
      </c>
      <c r="Q7" s="16" t="s">
        <v>266</v>
      </c>
      <c r="R7" s="16" t="s">
        <v>61</v>
      </c>
      <c r="S7" s="16" t="s">
        <v>57</v>
      </c>
      <c r="T7" s="16" t="s">
        <v>64</v>
      </c>
      <c r="U7" s="16" t="s">
        <v>267</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55" t="s">
        <v>70</v>
      </c>
      <c r="B9" s="155" t="s">
        <v>70</v>
      </c>
      <c r="C9" s="155" t="s">
        <v>269</v>
      </c>
      <c r="D9" s="155" t="s">
        <v>270</v>
      </c>
      <c r="E9" s="155" t="s">
        <v>154</v>
      </c>
      <c r="F9" s="155" t="s">
        <v>155</v>
      </c>
      <c r="G9" s="155" t="s">
        <v>271</v>
      </c>
      <c r="H9" s="155" t="s">
        <v>272</v>
      </c>
      <c r="I9" s="83">
        <v>1460928</v>
      </c>
      <c r="J9" s="83">
        <v>1460928</v>
      </c>
      <c r="K9" s="83"/>
      <c r="L9" s="83"/>
      <c r="M9" s="115">
        <v>1460928</v>
      </c>
      <c r="N9" s="83"/>
      <c r="O9" s="83"/>
      <c r="P9" s="83"/>
      <c r="Q9" s="83"/>
      <c r="R9" s="83"/>
      <c r="S9" s="83"/>
      <c r="T9" s="83"/>
      <c r="U9" s="83"/>
      <c r="V9" s="83"/>
      <c r="W9" s="83"/>
      <c r="X9" s="83"/>
    </row>
    <row r="10" ht="20.25" customHeight="1" spans="1:24">
      <c r="A10" s="155" t="s">
        <v>70</v>
      </c>
      <c r="B10" s="155" t="s">
        <v>70</v>
      </c>
      <c r="C10" s="155" t="s">
        <v>269</v>
      </c>
      <c r="D10" s="155" t="s">
        <v>270</v>
      </c>
      <c r="E10" s="155" t="s">
        <v>154</v>
      </c>
      <c r="F10" s="155" t="s">
        <v>155</v>
      </c>
      <c r="G10" s="155" t="s">
        <v>273</v>
      </c>
      <c r="H10" s="155" t="s">
        <v>274</v>
      </c>
      <c r="I10" s="83">
        <v>2144508</v>
      </c>
      <c r="J10" s="83">
        <v>2144508</v>
      </c>
      <c r="K10" s="23"/>
      <c r="L10" s="23"/>
      <c r="M10" s="115">
        <v>2144508</v>
      </c>
      <c r="N10" s="23"/>
      <c r="O10" s="83"/>
      <c r="P10" s="83"/>
      <c r="Q10" s="83"/>
      <c r="R10" s="83"/>
      <c r="S10" s="83"/>
      <c r="T10" s="83"/>
      <c r="U10" s="83"/>
      <c r="V10" s="83"/>
      <c r="W10" s="83"/>
      <c r="X10" s="83"/>
    </row>
    <row r="11" ht="20.25" customHeight="1" spans="1:24">
      <c r="A11" s="155" t="s">
        <v>70</v>
      </c>
      <c r="B11" s="155" t="s">
        <v>70</v>
      </c>
      <c r="C11" s="155" t="s">
        <v>269</v>
      </c>
      <c r="D11" s="155" t="s">
        <v>270</v>
      </c>
      <c r="E11" s="155" t="s">
        <v>154</v>
      </c>
      <c r="F11" s="155" t="s">
        <v>155</v>
      </c>
      <c r="G11" s="155" t="s">
        <v>275</v>
      </c>
      <c r="H11" s="155" t="s">
        <v>276</v>
      </c>
      <c r="I11" s="83">
        <v>121744</v>
      </c>
      <c r="J11" s="83">
        <v>121744</v>
      </c>
      <c r="K11" s="23"/>
      <c r="L11" s="23"/>
      <c r="M11" s="115">
        <v>121744</v>
      </c>
      <c r="N11" s="23"/>
      <c r="O11" s="83"/>
      <c r="P11" s="83"/>
      <c r="Q11" s="83"/>
      <c r="R11" s="83"/>
      <c r="S11" s="83"/>
      <c r="T11" s="83"/>
      <c r="U11" s="83"/>
      <c r="V11" s="83"/>
      <c r="W11" s="83"/>
      <c r="X11" s="83"/>
    </row>
    <row r="12" ht="20.25" customHeight="1" spans="1:24">
      <c r="A12" s="155" t="s">
        <v>70</v>
      </c>
      <c r="B12" s="155" t="s">
        <v>70</v>
      </c>
      <c r="C12" s="155" t="s">
        <v>277</v>
      </c>
      <c r="D12" s="155" t="s">
        <v>278</v>
      </c>
      <c r="E12" s="155" t="s">
        <v>156</v>
      </c>
      <c r="F12" s="155" t="s">
        <v>157</v>
      </c>
      <c r="G12" s="155" t="s">
        <v>271</v>
      </c>
      <c r="H12" s="155" t="s">
        <v>272</v>
      </c>
      <c r="I12" s="83">
        <v>4210020</v>
      </c>
      <c r="J12" s="83">
        <v>4210020</v>
      </c>
      <c r="K12" s="23"/>
      <c r="L12" s="23"/>
      <c r="M12" s="115">
        <v>4210020</v>
      </c>
      <c r="N12" s="23"/>
      <c r="O12" s="83"/>
      <c r="P12" s="83"/>
      <c r="Q12" s="83"/>
      <c r="R12" s="83"/>
      <c r="S12" s="83"/>
      <c r="T12" s="83"/>
      <c r="U12" s="83"/>
      <c r="V12" s="83"/>
      <c r="W12" s="83"/>
      <c r="X12" s="83"/>
    </row>
    <row r="13" ht="20.25" customHeight="1" spans="1:24">
      <c r="A13" s="155" t="s">
        <v>70</v>
      </c>
      <c r="B13" s="155" t="s">
        <v>70</v>
      </c>
      <c r="C13" s="155" t="s">
        <v>277</v>
      </c>
      <c r="D13" s="155" t="s">
        <v>278</v>
      </c>
      <c r="E13" s="155" t="s">
        <v>156</v>
      </c>
      <c r="F13" s="155" t="s">
        <v>157</v>
      </c>
      <c r="G13" s="155" t="s">
        <v>273</v>
      </c>
      <c r="H13" s="155" t="s">
        <v>274</v>
      </c>
      <c r="I13" s="83">
        <v>441168</v>
      </c>
      <c r="J13" s="83">
        <v>441168</v>
      </c>
      <c r="K13" s="23"/>
      <c r="L13" s="23"/>
      <c r="M13" s="115">
        <v>441168</v>
      </c>
      <c r="N13" s="23"/>
      <c r="O13" s="83"/>
      <c r="P13" s="83"/>
      <c r="Q13" s="83"/>
      <c r="R13" s="83"/>
      <c r="S13" s="83"/>
      <c r="T13" s="83"/>
      <c r="U13" s="83"/>
      <c r="V13" s="83"/>
      <c r="W13" s="83"/>
      <c r="X13" s="83"/>
    </row>
    <row r="14" ht="20.25" customHeight="1" spans="1:24">
      <c r="A14" s="155" t="s">
        <v>70</v>
      </c>
      <c r="B14" s="155" t="s">
        <v>70</v>
      </c>
      <c r="C14" s="155" t="s">
        <v>277</v>
      </c>
      <c r="D14" s="155" t="s">
        <v>278</v>
      </c>
      <c r="E14" s="155" t="s">
        <v>156</v>
      </c>
      <c r="F14" s="155" t="s">
        <v>157</v>
      </c>
      <c r="G14" s="155" t="s">
        <v>275</v>
      </c>
      <c r="H14" s="155" t="s">
        <v>276</v>
      </c>
      <c r="I14" s="83">
        <v>7076</v>
      </c>
      <c r="J14" s="83">
        <v>7076</v>
      </c>
      <c r="K14" s="23"/>
      <c r="L14" s="23"/>
      <c r="M14" s="115">
        <v>7076</v>
      </c>
      <c r="N14" s="23"/>
      <c r="O14" s="83"/>
      <c r="P14" s="83"/>
      <c r="Q14" s="83"/>
      <c r="R14" s="83"/>
      <c r="S14" s="83"/>
      <c r="T14" s="83"/>
      <c r="U14" s="83"/>
      <c r="V14" s="83"/>
      <c r="W14" s="83"/>
      <c r="X14" s="83"/>
    </row>
    <row r="15" ht="20.25" customHeight="1" spans="1:24">
      <c r="A15" s="155" t="s">
        <v>70</v>
      </c>
      <c r="B15" s="155" t="s">
        <v>70</v>
      </c>
      <c r="C15" s="155" t="s">
        <v>277</v>
      </c>
      <c r="D15" s="155" t="s">
        <v>278</v>
      </c>
      <c r="E15" s="155" t="s">
        <v>156</v>
      </c>
      <c r="F15" s="155" t="s">
        <v>157</v>
      </c>
      <c r="G15" s="155" t="s">
        <v>275</v>
      </c>
      <c r="H15" s="155" t="s">
        <v>276</v>
      </c>
      <c r="I15" s="83">
        <v>350835</v>
      </c>
      <c r="J15" s="83">
        <v>350835</v>
      </c>
      <c r="K15" s="23"/>
      <c r="L15" s="23"/>
      <c r="M15" s="115">
        <v>350835</v>
      </c>
      <c r="N15" s="23"/>
      <c r="O15" s="83"/>
      <c r="P15" s="83"/>
      <c r="Q15" s="83"/>
      <c r="R15" s="83"/>
      <c r="S15" s="83"/>
      <c r="T15" s="83"/>
      <c r="U15" s="83"/>
      <c r="V15" s="83"/>
      <c r="W15" s="83"/>
      <c r="X15" s="83"/>
    </row>
    <row r="16" ht="20.25" customHeight="1" spans="1:24">
      <c r="A16" s="155" t="s">
        <v>70</v>
      </c>
      <c r="B16" s="155" t="s">
        <v>70</v>
      </c>
      <c r="C16" s="155" t="s">
        <v>277</v>
      </c>
      <c r="D16" s="155" t="s">
        <v>278</v>
      </c>
      <c r="E16" s="155" t="s">
        <v>156</v>
      </c>
      <c r="F16" s="155" t="s">
        <v>157</v>
      </c>
      <c r="G16" s="155" t="s">
        <v>279</v>
      </c>
      <c r="H16" s="155" t="s">
        <v>280</v>
      </c>
      <c r="I16" s="83">
        <v>1546740</v>
      </c>
      <c r="J16" s="83">
        <v>1546740</v>
      </c>
      <c r="K16" s="23"/>
      <c r="L16" s="23"/>
      <c r="M16" s="115">
        <v>1546740</v>
      </c>
      <c r="N16" s="23"/>
      <c r="O16" s="83"/>
      <c r="P16" s="83"/>
      <c r="Q16" s="83"/>
      <c r="R16" s="83"/>
      <c r="S16" s="83"/>
      <c r="T16" s="83"/>
      <c r="U16" s="83"/>
      <c r="V16" s="83"/>
      <c r="W16" s="83"/>
      <c r="X16" s="83"/>
    </row>
    <row r="17" ht="20.25" customHeight="1" spans="1:24">
      <c r="A17" s="155" t="s">
        <v>70</v>
      </c>
      <c r="B17" s="155" t="s">
        <v>70</v>
      </c>
      <c r="C17" s="155" t="s">
        <v>277</v>
      </c>
      <c r="D17" s="155" t="s">
        <v>278</v>
      </c>
      <c r="E17" s="155" t="s">
        <v>156</v>
      </c>
      <c r="F17" s="155" t="s">
        <v>157</v>
      </c>
      <c r="G17" s="155" t="s">
        <v>279</v>
      </c>
      <c r="H17" s="155" t="s">
        <v>280</v>
      </c>
      <c r="I17" s="83">
        <v>852168</v>
      </c>
      <c r="J17" s="83">
        <v>852168</v>
      </c>
      <c r="K17" s="23"/>
      <c r="L17" s="23"/>
      <c r="M17" s="115">
        <v>852168</v>
      </c>
      <c r="N17" s="23"/>
      <c r="O17" s="83"/>
      <c r="P17" s="83"/>
      <c r="Q17" s="83"/>
      <c r="R17" s="83"/>
      <c r="S17" s="83"/>
      <c r="T17" s="83"/>
      <c r="U17" s="83"/>
      <c r="V17" s="83"/>
      <c r="W17" s="83"/>
      <c r="X17" s="83"/>
    </row>
    <row r="18" ht="20.25" customHeight="1" spans="1:24">
      <c r="A18" s="155" t="s">
        <v>70</v>
      </c>
      <c r="B18" s="155" t="s">
        <v>70</v>
      </c>
      <c r="C18" s="155" t="s">
        <v>277</v>
      </c>
      <c r="D18" s="155" t="s">
        <v>278</v>
      </c>
      <c r="E18" s="155" t="s">
        <v>156</v>
      </c>
      <c r="F18" s="155" t="s">
        <v>157</v>
      </c>
      <c r="G18" s="155" t="s">
        <v>279</v>
      </c>
      <c r="H18" s="155" t="s">
        <v>280</v>
      </c>
      <c r="I18" s="83">
        <v>19960</v>
      </c>
      <c r="J18" s="83">
        <v>19960</v>
      </c>
      <c r="K18" s="23"/>
      <c r="L18" s="23"/>
      <c r="M18" s="115">
        <v>19960</v>
      </c>
      <c r="N18" s="23"/>
      <c r="O18" s="83"/>
      <c r="P18" s="83"/>
      <c r="Q18" s="83"/>
      <c r="R18" s="83"/>
      <c r="S18" s="83"/>
      <c r="T18" s="83"/>
      <c r="U18" s="83"/>
      <c r="V18" s="83"/>
      <c r="W18" s="83"/>
      <c r="X18" s="83"/>
    </row>
    <row r="19" ht="20.25" customHeight="1" spans="1:24">
      <c r="A19" s="155" t="s">
        <v>70</v>
      </c>
      <c r="B19" s="155" t="s">
        <v>70</v>
      </c>
      <c r="C19" s="155" t="s">
        <v>277</v>
      </c>
      <c r="D19" s="155" t="s">
        <v>278</v>
      </c>
      <c r="E19" s="155" t="s">
        <v>156</v>
      </c>
      <c r="F19" s="155" t="s">
        <v>157</v>
      </c>
      <c r="G19" s="155" t="s">
        <v>279</v>
      </c>
      <c r="H19" s="155" t="s">
        <v>280</v>
      </c>
      <c r="I19" s="83">
        <v>1763052</v>
      </c>
      <c r="J19" s="83">
        <v>1763052</v>
      </c>
      <c r="K19" s="23"/>
      <c r="L19" s="23"/>
      <c r="M19" s="115">
        <v>1763052</v>
      </c>
      <c r="N19" s="23"/>
      <c r="O19" s="83"/>
      <c r="P19" s="83"/>
      <c r="Q19" s="83"/>
      <c r="R19" s="83"/>
      <c r="S19" s="83"/>
      <c r="T19" s="83"/>
      <c r="U19" s="83"/>
      <c r="V19" s="83"/>
      <c r="W19" s="83"/>
      <c r="X19" s="83"/>
    </row>
    <row r="20" ht="20.25" customHeight="1" spans="1:24">
      <c r="A20" s="155" t="s">
        <v>70</v>
      </c>
      <c r="B20" s="155" t="s">
        <v>70</v>
      </c>
      <c r="C20" s="155" t="s">
        <v>277</v>
      </c>
      <c r="D20" s="155" t="s">
        <v>278</v>
      </c>
      <c r="E20" s="155" t="s">
        <v>156</v>
      </c>
      <c r="F20" s="155" t="s">
        <v>157</v>
      </c>
      <c r="G20" s="155" t="s">
        <v>279</v>
      </c>
      <c r="H20" s="155" t="s">
        <v>280</v>
      </c>
      <c r="I20" s="83">
        <v>777600</v>
      </c>
      <c r="J20" s="83">
        <v>777600</v>
      </c>
      <c r="K20" s="23"/>
      <c r="L20" s="23"/>
      <c r="M20" s="115">
        <v>777600</v>
      </c>
      <c r="N20" s="23"/>
      <c r="O20" s="83"/>
      <c r="P20" s="83"/>
      <c r="Q20" s="83"/>
      <c r="R20" s="83"/>
      <c r="S20" s="83"/>
      <c r="T20" s="83"/>
      <c r="U20" s="83"/>
      <c r="V20" s="83"/>
      <c r="W20" s="83"/>
      <c r="X20" s="83"/>
    </row>
    <row r="21" ht="20.25" customHeight="1" spans="1:24">
      <c r="A21" s="155" t="s">
        <v>70</v>
      </c>
      <c r="B21" s="155" t="s">
        <v>70</v>
      </c>
      <c r="C21" s="155" t="s">
        <v>281</v>
      </c>
      <c r="D21" s="155" t="s">
        <v>282</v>
      </c>
      <c r="E21" s="155" t="s">
        <v>110</v>
      </c>
      <c r="F21" s="155" t="s">
        <v>111</v>
      </c>
      <c r="G21" s="155" t="s">
        <v>283</v>
      </c>
      <c r="H21" s="29" t="s">
        <v>284</v>
      </c>
      <c r="I21" s="83">
        <v>2175482</v>
      </c>
      <c r="J21" s="83">
        <v>2175482</v>
      </c>
      <c r="K21" s="23"/>
      <c r="L21" s="23"/>
      <c r="M21" s="115">
        <v>2175482</v>
      </c>
      <c r="N21" s="23"/>
      <c r="O21" s="83"/>
      <c r="P21" s="83"/>
      <c r="Q21" s="83"/>
      <c r="R21" s="83"/>
      <c r="S21" s="83"/>
      <c r="T21" s="83"/>
      <c r="U21" s="83"/>
      <c r="V21" s="83"/>
      <c r="W21" s="83"/>
      <c r="X21" s="83"/>
    </row>
    <row r="22" ht="20.25" customHeight="1" spans="1:24">
      <c r="A22" s="155" t="s">
        <v>70</v>
      </c>
      <c r="B22" s="155" t="s">
        <v>70</v>
      </c>
      <c r="C22" s="155" t="s">
        <v>281</v>
      </c>
      <c r="D22" s="155" t="s">
        <v>282</v>
      </c>
      <c r="E22" s="155" t="s">
        <v>123</v>
      </c>
      <c r="F22" s="155" t="s">
        <v>124</v>
      </c>
      <c r="G22" s="155" t="s">
        <v>285</v>
      </c>
      <c r="H22" s="155" t="s">
        <v>286</v>
      </c>
      <c r="I22" s="83">
        <v>301869.11</v>
      </c>
      <c r="J22" s="83">
        <v>301869.11</v>
      </c>
      <c r="K22" s="23"/>
      <c r="L22" s="23"/>
      <c r="M22" s="115">
        <v>301869.11</v>
      </c>
      <c r="N22" s="23"/>
      <c r="O22" s="83"/>
      <c r="P22" s="83"/>
      <c r="Q22" s="83"/>
      <c r="R22" s="83"/>
      <c r="S22" s="83"/>
      <c r="T22" s="83"/>
      <c r="U22" s="83"/>
      <c r="V22" s="83"/>
      <c r="W22" s="83"/>
      <c r="X22" s="83"/>
    </row>
    <row r="23" ht="20.25" customHeight="1" spans="1:24">
      <c r="A23" s="155" t="s">
        <v>70</v>
      </c>
      <c r="B23" s="155" t="s">
        <v>70</v>
      </c>
      <c r="C23" s="155" t="s">
        <v>281</v>
      </c>
      <c r="D23" s="155" t="s">
        <v>282</v>
      </c>
      <c r="E23" s="155" t="s">
        <v>123</v>
      </c>
      <c r="F23" s="155" t="s">
        <v>124</v>
      </c>
      <c r="G23" s="155" t="s">
        <v>285</v>
      </c>
      <c r="H23" s="155" t="s">
        <v>286</v>
      </c>
      <c r="I23" s="83">
        <v>198919.08</v>
      </c>
      <c r="J23" s="83">
        <v>198919.08</v>
      </c>
      <c r="K23" s="23"/>
      <c r="L23" s="23"/>
      <c r="M23" s="115">
        <v>198919.08</v>
      </c>
      <c r="N23" s="23"/>
      <c r="O23" s="83"/>
      <c r="P23" s="83"/>
      <c r="Q23" s="83"/>
      <c r="R23" s="83"/>
      <c r="S23" s="83"/>
      <c r="T23" s="83"/>
      <c r="U23" s="83"/>
      <c r="V23" s="83"/>
      <c r="W23" s="83"/>
      <c r="X23" s="83"/>
    </row>
    <row r="24" ht="20.25" customHeight="1" spans="1:24">
      <c r="A24" s="155" t="s">
        <v>70</v>
      </c>
      <c r="B24" s="155" t="s">
        <v>70</v>
      </c>
      <c r="C24" s="155" t="s">
        <v>281</v>
      </c>
      <c r="D24" s="155" t="s">
        <v>282</v>
      </c>
      <c r="E24" s="155" t="s">
        <v>125</v>
      </c>
      <c r="F24" s="155" t="s">
        <v>126</v>
      </c>
      <c r="G24" s="155" t="s">
        <v>285</v>
      </c>
      <c r="H24" s="155" t="s">
        <v>286</v>
      </c>
      <c r="I24" s="83">
        <v>710844.77</v>
      </c>
      <c r="J24" s="83">
        <v>710844.77</v>
      </c>
      <c r="K24" s="23"/>
      <c r="L24" s="23"/>
      <c r="M24" s="115">
        <v>710844.77</v>
      </c>
      <c r="N24" s="23"/>
      <c r="O24" s="83"/>
      <c r="P24" s="83"/>
      <c r="Q24" s="83"/>
      <c r="R24" s="83"/>
      <c r="S24" s="83"/>
      <c r="T24" s="83"/>
      <c r="U24" s="83"/>
      <c r="V24" s="83"/>
      <c r="W24" s="83"/>
      <c r="X24" s="83"/>
    </row>
    <row r="25" ht="20.25" customHeight="1" spans="1:24">
      <c r="A25" s="155" t="s">
        <v>70</v>
      </c>
      <c r="B25" s="155" t="s">
        <v>70</v>
      </c>
      <c r="C25" s="155" t="s">
        <v>281</v>
      </c>
      <c r="D25" s="155" t="s">
        <v>282</v>
      </c>
      <c r="E25" s="155" t="s">
        <v>125</v>
      </c>
      <c r="F25" s="155" t="s">
        <v>126</v>
      </c>
      <c r="G25" s="155" t="s">
        <v>285</v>
      </c>
      <c r="H25" s="155" t="s">
        <v>286</v>
      </c>
      <c r="I25" s="83">
        <v>361886.97</v>
      </c>
      <c r="J25" s="83">
        <v>361886.97</v>
      </c>
      <c r="K25" s="23"/>
      <c r="L25" s="23"/>
      <c r="M25" s="115">
        <v>361886.97</v>
      </c>
      <c r="N25" s="23"/>
      <c r="O25" s="83"/>
      <c r="P25" s="83"/>
      <c r="Q25" s="83"/>
      <c r="R25" s="83"/>
      <c r="S25" s="83"/>
      <c r="T25" s="83"/>
      <c r="U25" s="83"/>
      <c r="V25" s="83"/>
      <c r="W25" s="83"/>
      <c r="X25" s="83"/>
    </row>
    <row r="26" ht="20.25" customHeight="1" spans="1:24">
      <c r="A26" s="155" t="s">
        <v>70</v>
      </c>
      <c r="B26" s="155" t="s">
        <v>70</v>
      </c>
      <c r="C26" s="155" t="s">
        <v>281</v>
      </c>
      <c r="D26" s="155" t="s">
        <v>282</v>
      </c>
      <c r="E26" s="155" t="s">
        <v>127</v>
      </c>
      <c r="F26" s="155" t="s">
        <v>128</v>
      </c>
      <c r="G26" s="155" t="s">
        <v>287</v>
      </c>
      <c r="H26" s="155" t="s">
        <v>288</v>
      </c>
      <c r="I26" s="83">
        <v>449901.75</v>
      </c>
      <c r="J26" s="83">
        <v>449901.75</v>
      </c>
      <c r="K26" s="23"/>
      <c r="L26" s="23"/>
      <c r="M26" s="115">
        <v>449901.75</v>
      </c>
      <c r="N26" s="23"/>
      <c r="O26" s="83"/>
      <c r="P26" s="83"/>
      <c r="Q26" s="83"/>
      <c r="R26" s="83"/>
      <c r="S26" s="83"/>
      <c r="T26" s="83"/>
      <c r="U26" s="83"/>
      <c r="V26" s="83"/>
      <c r="W26" s="83"/>
      <c r="X26" s="83"/>
    </row>
    <row r="27" ht="20.25" customHeight="1" spans="1:24">
      <c r="A27" s="155" t="s">
        <v>70</v>
      </c>
      <c r="B27" s="155" t="s">
        <v>70</v>
      </c>
      <c r="C27" s="155" t="s">
        <v>281</v>
      </c>
      <c r="D27" s="155" t="s">
        <v>282</v>
      </c>
      <c r="E27" s="155" t="s">
        <v>127</v>
      </c>
      <c r="F27" s="155" t="s">
        <v>128</v>
      </c>
      <c r="G27" s="155" t="s">
        <v>287</v>
      </c>
      <c r="H27" s="155" t="s">
        <v>288</v>
      </c>
      <c r="I27" s="83">
        <v>191056.4</v>
      </c>
      <c r="J27" s="83">
        <v>191056.4</v>
      </c>
      <c r="K27" s="23"/>
      <c r="L27" s="23"/>
      <c r="M27" s="115">
        <v>191056.4</v>
      </c>
      <c r="N27" s="23"/>
      <c r="O27" s="83"/>
      <c r="P27" s="83"/>
      <c r="Q27" s="83"/>
      <c r="R27" s="83"/>
      <c r="S27" s="83"/>
      <c r="T27" s="83"/>
      <c r="U27" s="83"/>
      <c r="V27" s="83"/>
      <c r="W27" s="83"/>
      <c r="X27" s="83"/>
    </row>
    <row r="28" ht="20.25" customHeight="1" spans="1:24">
      <c r="A28" s="155" t="s">
        <v>70</v>
      </c>
      <c r="B28" s="155" t="s">
        <v>70</v>
      </c>
      <c r="C28" s="155" t="s">
        <v>281</v>
      </c>
      <c r="D28" s="155" t="s">
        <v>282</v>
      </c>
      <c r="E28" s="155" t="s">
        <v>118</v>
      </c>
      <c r="F28" s="155" t="s">
        <v>117</v>
      </c>
      <c r="G28" s="155" t="s">
        <v>289</v>
      </c>
      <c r="H28" s="155" t="s">
        <v>290</v>
      </c>
      <c r="I28" s="83">
        <v>74157.8</v>
      </c>
      <c r="J28" s="83">
        <v>74157.8</v>
      </c>
      <c r="K28" s="23"/>
      <c r="L28" s="23"/>
      <c r="M28" s="115">
        <v>74157.8</v>
      </c>
      <c r="N28" s="23"/>
      <c r="O28" s="83"/>
      <c r="P28" s="83"/>
      <c r="Q28" s="83"/>
      <c r="R28" s="83"/>
      <c r="S28" s="83"/>
      <c r="T28" s="83"/>
      <c r="U28" s="83"/>
      <c r="V28" s="83"/>
      <c r="W28" s="83"/>
      <c r="X28" s="83"/>
    </row>
    <row r="29" ht="20.25" customHeight="1" spans="1:24">
      <c r="A29" s="155" t="s">
        <v>70</v>
      </c>
      <c r="B29" s="155" t="s">
        <v>70</v>
      </c>
      <c r="C29" s="155" t="s">
        <v>281</v>
      </c>
      <c r="D29" s="155" t="s">
        <v>282</v>
      </c>
      <c r="E29" s="155" t="s">
        <v>129</v>
      </c>
      <c r="F29" s="155" t="s">
        <v>130</v>
      </c>
      <c r="G29" s="155" t="s">
        <v>289</v>
      </c>
      <c r="H29" s="155" t="s">
        <v>290</v>
      </c>
      <c r="I29" s="83">
        <v>17051.76</v>
      </c>
      <c r="J29" s="83">
        <v>17051.76</v>
      </c>
      <c r="K29" s="23"/>
      <c r="L29" s="23"/>
      <c r="M29" s="115">
        <v>17051.76</v>
      </c>
      <c r="N29" s="23"/>
      <c r="O29" s="83"/>
      <c r="P29" s="83"/>
      <c r="Q29" s="83"/>
      <c r="R29" s="83"/>
      <c r="S29" s="83"/>
      <c r="T29" s="83"/>
      <c r="U29" s="83"/>
      <c r="V29" s="83"/>
      <c r="W29" s="83"/>
      <c r="X29" s="83"/>
    </row>
    <row r="30" ht="20.25" customHeight="1" spans="1:24">
      <c r="A30" s="155" t="s">
        <v>70</v>
      </c>
      <c r="B30" s="155" t="s">
        <v>70</v>
      </c>
      <c r="C30" s="155" t="s">
        <v>281</v>
      </c>
      <c r="D30" s="155" t="s">
        <v>282</v>
      </c>
      <c r="E30" s="155" t="s">
        <v>129</v>
      </c>
      <c r="F30" s="155" t="s">
        <v>130</v>
      </c>
      <c r="G30" s="155" t="s">
        <v>289</v>
      </c>
      <c r="H30" s="155" t="s">
        <v>290</v>
      </c>
      <c r="I30" s="83">
        <v>42371.04</v>
      </c>
      <c r="J30" s="83">
        <v>42371.04</v>
      </c>
      <c r="K30" s="23"/>
      <c r="L30" s="23"/>
      <c r="M30" s="115">
        <v>42371.04</v>
      </c>
      <c r="N30" s="23"/>
      <c r="O30" s="83"/>
      <c r="P30" s="83"/>
      <c r="Q30" s="83"/>
      <c r="R30" s="83"/>
      <c r="S30" s="83"/>
      <c r="T30" s="83"/>
      <c r="U30" s="83"/>
      <c r="V30" s="83"/>
      <c r="W30" s="83"/>
      <c r="X30" s="83"/>
    </row>
    <row r="31" ht="20.25" customHeight="1" spans="1:24">
      <c r="A31" s="155" t="s">
        <v>70</v>
      </c>
      <c r="B31" s="155" t="s">
        <v>70</v>
      </c>
      <c r="C31" s="155" t="s">
        <v>281</v>
      </c>
      <c r="D31" s="155" t="s">
        <v>282</v>
      </c>
      <c r="E31" s="155" t="s">
        <v>129</v>
      </c>
      <c r="F31" s="155" t="s">
        <v>130</v>
      </c>
      <c r="G31" s="155" t="s">
        <v>289</v>
      </c>
      <c r="H31" s="155" t="s">
        <v>290</v>
      </c>
      <c r="I31" s="83">
        <v>26450</v>
      </c>
      <c r="J31" s="83">
        <v>26450</v>
      </c>
      <c r="K31" s="23"/>
      <c r="L31" s="23"/>
      <c r="M31" s="115">
        <v>26450</v>
      </c>
      <c r="N31" s="23"/>
      <c r="O31" s="83"/>
      <c r="P31" s="83"/>
      <c r="Q31" s="83"/>
      <c r="R31" s="83"/>
      <c r="S31" s="83"/>
      <c r="T31" s="83"/>
      <c r="U31" s="83"/>
      <c r="V31" s="83"/>
      <c r="W31" s="83"/>
      <c r="X31" s="83"/>
    </row>
    <row r="32" ht="20.25" customHeight="1" spans="1:24">
      <c r="A32" s="155" t="s">
        <v>70</v>
      </c>
      <c r="B32" s="155" t="s">
        <v>70</v>
      </c>
      <c r="C32" s="155" t="s">
        <v>291</v>
      </c>
      <c r="D32" s="155" t="s">
        <v>203</v>
      </c>
      <c r="E32" s="155" t="s">
        <v>202</v>
      </c>
      <c r="F32" s="155" t="s">
        <v>203</v>
      </c>
      <c r="G32" s="155" t="s">
        <v>292</v>
      </c>
      <c r="H32" s="155" t="s">
        <v>203</v>
      </c>
      <c r="I32" s="83">
        <v>543711.36</v>
      </c>
      <c r="J32" s="83">
        <v>543711.36</v>
      </c>
      <c r="K32" s="23"/>
      <c r="L32" s="23"/>
      <c r="M32" s="115">
        <v>543711.36</v>
      </c>
      <c r="N32" s="23"/>
      <c r="O32" s="83"/>
      <c r="P32" s="83"/>
      <c r="Q32" s="83"/>
      <c r="R32" s="83"/>
      <c r="S32" s="83"/>
      <c r="T32" s="83"/>
      <c r="U32" s="83"/>
      <c r="V32" s="83"/>
      <c r="W32" s="83"/>
      <c r="X32" s="83"/>
    </row>
    <row r="33" ht="20.25" customHeight="1" spans="1:24">
      <c r="A33" s="155" t="s">
        <v>70</v>
      </c>
      <c r="B33" s="155" t="s">
        <v>70</v>
      </c>
      <c r="C33" s="155" t="s">
        <v>291</v>
      </c>
      <c r="D33" s="155" t="s">
        <v>203</v>
      </c>
      <c r="E33" s="155" t="s">
        <v>202</v>
      </c>
      <c r="F33" s="155" t="s">
        <v>203</v>
      </c>
      <c r="G33" s="155" t="s">
        <v>292</v>
      </c>
      <c r="H33" s="155" t="s">
        <v>203</v>
      </c>
      <c r="I33" s="83">
        <v>1409236.2</v>
      </c>
      <c r="J33" s="83">
        <v>1409236.2</v>
      </c>
      <c r="K33" s="23"/>
      <c r="L33" s="23"/>
      <c r="M33" s="115">
        <v>1409236.2</v>
      </c>
      <c r="N33" s="23"/>
      <c r="O33" s="83"/>
      <c r="P33" s="83"/>
      <c r="Q33" s="83"/>
      <c r="R33" s="83"/>
      <c r="S33" s="83"/>
      <c r="T33" s="83"/>
      <c r="U33" s="83"/>
      <c r="V33" s="83"/>
      <c r="W33" s="83"/>
      <c r="X33" s="83"/>
    </row>
    <row r="34" ht="20.25" customHeight="1" spans="1:24">
      <c r="A34" s="155" t="s">
        <v>70</v>
      </c>
      <c r="B34" s="155" t="s">
        <v>70</v>
      </c>
      <c r="C34" s="155" t="s">
        <v>293</v>
      </c>
      <c r="D34" s="155" t="s">
        <v>294</v>
      </c>
      <c r="E34" s="155" t="s">
        <v>156</v>
      </c>
      <c r="F34" s="155" t="s">
        <v>157</v>
      </c>
      <c r="G34" s="155" t="s">
        <v>295</v>
      </c>
      <c r="H34" s="155" t="s">
        <v>294</v>
      </c>
      <c r="I34" s="83">
        <v>900000</v>
      </c>
      <c r="J34" s="83">
        <v>900000</v>
      </c>
      <c r="K34" s="23"/>
      <c r="L34" s="23"/>
      <c r="M34" s="115">
        <v>900000</v>
      </c>
      <c r="N34" s="23"/>
      <c r="O34" s="83"/>
      <c r="P34" s="83"/>
      <c r="Q34" s="83"/>
      <c r="R34" s="83"/>
      <c r="S34" s="83"/>
      <c r="T34" s="83"/>
      <c r="U34" s="83"/>
      <c r="V34" s="83"/>
      <c r="W34" s="83"/>
      <c r="X34" s="83"/>
    </row>
    <row r="35" ht="20.25" customHeight="1" spans="1:24">
      <c r="A35" s="155" t="s">
        <v>70</v>
      </c>
      <c r="B35" s="155" t="s">
        <v>70</v>
      </c>
      <c r="C35" s="155" t="s">
        <v>293</v>
      </c>
      <c r="D35" s="155" t="s">
        <v>294</v>
      </c>
      <c r="E35" s="155" t="s">
        <v>156</v>
      </c>
      <c r="F35" s="155" t="s">
        <v>157</v>
      </c>
      <c r="G35" s="155" t="s">
        <v>295</v>
      </c>
      <c r="H35" s="155" t="s">
        <v>294</v>
      </c>
      <c r="I35" s="83">
        <v>770000.4</v>
      </c>
      <c r="J35" s="83">
        <v>770000.4</v>
      </c>
      <c r="K35" s="23"/>
      <c r="L35" s="23"/>
      <c r="M35" s="115">
        <v>770000.4</v>
      </c>
      <c r="N35" s="23"/>
      <c r="O35" s="83"/>
      <c r="P35" s="83"/>
      <c r="Q35" s="83"/>
      <c r="R35" s="83"/>
      <c r="S35" s="83"/>
      <c r="T35" s="83"/>
      <c r="U35" s="83"/>
      <c r="V35" s="83"/>
      <c r="W35" s="83"/>
      <c r="X35" s="83"/>
    </row>
    <row r="36" ht="20.25" customHeight="1" spans="1:24">
      <c r="A36" s="155" t="s">
        <v>70</v>
      </c>
      <c r="B36" s="155" t="s">
        <v>70</v>
      </c>
      <c r="C36" s="155" t="s">
        <v>293</v>
      </c>
      <c r="D36" s="155" t="s">
        <v>294</v>
      </c>
      <c r="E36" s="155" t="s">
        <v>192</v>
      </c>
      <c r="F36" s="155" t="s">
        <v>193</v>
      </c>
      <c r="G36" s="155" t="s">
        <v>295</v>
      </c>
      <c r="H36" s="155" t="s">
        <v>294</v>
      </c>
      <c r="I36" s="83">
        <v>340002</v>
      </c>
      <c r="J36" s="83">
        <v>340002</v>
      </c>
      <c r="K36" s="23"/>
      <c r="L36" s="23"/>
      <c r="M36" s="115">
        <v>340002</v>
      </c>
      <c r="N36" s="23"/>
      <c r="O36" s="83"/>
      <c r="P36" s="83"/>
      <c r="Q36" s="83"/>
      <c r="R36" s="83"/>
      <c r="S36" s="83"/>
      <c r="T36" s="83"/>
      <c r="U36" s="83"/>
      <c r="V36" s="83"/>
      <c r="W36" s="83"/>
      <c r="X36" s="83"/>
    </row>
    <row r="37" ht="20.25" customHeight="1" spans="1:24">
      <c r="A37" s="155" t="s">
        <v>70</v>
      </c>
      <c r="B37" s="155" t="s">
        <v>70</v>
      </c>
      <c r="C37" s="155" t="s">
        <v>296</v>
      </c>
      <c r="D37" s="155" t="s">
        <v>297</v>
      </c>
      <c r="E37" s="155" t="s">
        <v>154</v>
      </c>
      <c r="F37" s="155" t="s">
        <v>155</v>
      </c>
      <c r="G37" s="155" t="s">
        <v>298</v>
      </c>
      <c r="H37" s="155" t="s">
        <v>299</v>
      </c>
      <c r="I37" s="83">
        <v>72750</v>
      </c>
      <c r="J37" s="83">
        <v>72750</v>
      </c>
      <c r="K37" s="23"/>
      <c r="L37" s="23"/>
      <c r="M37" s="115">
        <v>72750</v>
      </c>
      <c r="N37" s="23"/>
      <c r="O37" s="83"/>
      <c r="P37" s="83"/>
      <c r="Q37" s="83"/>
      <c r="R37" s="83"/>
      <c r="S37" s="83"/>
      <c r="T37" s="83"/>
      <c r="U37" s="83"/>
      <c r="V37" s="83"/>
      <c r="W37" s="83"/>
      <c r="X37" s="83"/>
    </row>
    <row r="38" ht="20.25" customHeight="1" spans="1:24">
      <c r="A38" s="155" t="s">
        <v>70</v>
      </c>
      <c r="B38" s="155" t="s">
        <v>70</v>
      </c>
      <c r="C38" s="155" t="s">
        <v>300</v>
      </c>
      <c r="D38" s="155" t="s">
        <v>301</v>
      </c>
      <c r="E38" s="155" t="s">
        <v>154</v>
      </c>
      <c r="F38" s="155" t="s">
        <v>155</v>
      </c>
      <c r="G38" s="155" t="s">
        <v>302</v>
      </c>
      <c r="H38" s="155" t="s">
        <v>303</v>
      </c>
      <c r="I38" s="83">
        <v>294000</v>
      </c>
      <c r="J38" s="83">
        <v>294000</v>
      </c>
      <c r="K38" s="23"/>
      <c r="L38" s="23"/>
      <c r="M38" s="115">
        <v>294000</v>
      </c>
      <c r="N38" s="23"/>
      <c r="O38" s="83"/>
      <c r="P38" s="83"/>
      <c r="Q38" s="83"/>
      <c r="R38" s="83"/>
      <c r="S38" s="83"/>
      <c r="T38" s="83"/>
      <c r="U38" s="83"/>
      <c r="V38" s="83"/>
      <c r="W38" s="83"/>
      <c r="X38" s="83"/>
    </row>
    <row r="39" ht="20.25" customHeight="1" spans="1:24">
      <c r="A39" s="155" t="s">
        <v>70</v>
      </c>
      <c r="B39" s="155" t="s">
        <v>70</v>
      </c>
      <c r="C39" s="155" t="s">
        <v>304</v>
      </c>
      <c r="D39" s="155" t="s">
        <v>305</v>
      </c>
      <c r="E39" s="155" t="s">
        <v>106</v>
      </c>
      <c r="F39" s="155" t="s">
        <v>107</v>
      </c>
      <c r="G39" s="155" t="s">
        <v>306</v>
      </c>
      <c r="H39" s="155" t="s">
        <v>307</v>
      </c>
      <c r="I39" s="83">
        <v>44000</v>
      </c>
      <c r="J39" s="83">
        <v>44000</v>
      </c>
      <c r="K39" s="23"/>
      <c r="L39" s="23"/>
      <c r="M39" s="115">
        <v>44000</v>
      </c>
      <c r="N39" s="23"/>
      <c r="O39" s="83"/>
      <c r="P39" s="83"/>
      <c r="Q39" s="83"/>
      <c r="R39" s="83"/>
      <c r="S39" s="83"/>
      <c r="T39" s="83"/>
      <c r="U39" s="83"/>
      <c r="V39" s="83"/>
      <c r="W39" s="83"/>
      <c r="X39" s="83"/>
    </row>
    <row r="40" ht="20.25" customHeight="1" spans="1:24">
      <c r="A40" s="155" t="s">
        <v>70</v>
      </c>
      <c r="B40" s="155" t="s">
        <v>70</v>
      </c>
      <c r="C40" s="155" t="s">
        <v>304</v>
      </c>
      <c r="D40" s="155" t="s">
        <v>305</v>
      </c>
      <c r="E40" s="155" t="s">
        <v>108</v>
      </c>
      <c r="F40" s="155" t="s">
        <v>109</v>
      </c>
      <c r="G40" s="155" t="s">
        <v>306</v>
      </c>
      <c r="H40" s="155" t="s">
        <v>307</v>
      </c>
      <c r="I40" s="83">
        <v>76000</v>
      </c>
      <c r="J40" s="83">
        <v>76000</v>
      </c>
      <c r="K40" s="23"/>
      <c r="L40" s="23"/>
      <c r="M40" s="115">
        <v>76000</v>
      </c>
      <c r="N40" s="23"/>
      <c r="O40" s="83"/>
      <c r="P40" s="83"/>
      <c r="Q40" s="83"/>
      <c r="R40" s="83"/>
      <c r="S40" s="83"/>
      <c r="T40" s="83"/>
      <c r="U40" s="83"/>
      <c r="V40" s="83"/>
      <c r="W40" s="83"/>
      <c r="X40" s="83"/>
    </row>
    <row r="41" ht="20.25" customHeight="1" spans="1:24">
      <c r="A41" s="155" t="s">
        <v>70</v>
      </c>
      <c r="B41" s="155" t="s">
        <v>70</v>
      </c>
      <c r="C41" s="155" t="s">
        <v>304</v>
      </c>
      <c r="D41" s="155" t="s">
        <v>305</v>
      </c>
      <c r="E41" s="155" t="s">
        <v>154</v>
      </c>
      <c r="F41" s="155" t="s">
        <v>155</v>
      </c>
      <c r="G41" s="155" t="s">
        <v>306</v>
      </c>
      <c r="H41" s="155" t="s">
        <v>307</v>
      </c>
      <c r="I41" s="83">
        <v>59400</v>
      </c>
      <c r="J41" s="83">
        <v>59400</v>
      </c>
      <c r="K41" s="23"/>
      <c r="L41" s="23"/>
      <c r="M41" s="115">
        <v>59400</v>
      </c>
      <c r="N41" s="23"/>
      <c r="O41" s="83"/>
      <c r="P41" s="83"/>
      <c r="Q41" s="83"/>
      <c r="R41" s="83"/>
      <c r="S41" s="83"/>
      <c r="T41" s="83"/>
      <c r="U41" s="83"/>
      <c r="V41" s="83"/>
      <c r="W41" s="83"/>
      <c r="X41" s="83"/>
    </row>
    <row r="42" ht="20.25" customHeight="1" spans="1:24">
      <c r="A42" s="155" t="s">
        <v>70</v>
      </c>
      <c r="B42" s="155" t="s">
        <v>70</v>
      </c>
      <c r="C42" s="155" t="s">
        <v>304</v>
      </c>
      <c r="D42" s="155" t="s">
        <v>305</v>
      </c>
      <c r="E42" s="155" t="s">
        <v>156</v>
      </c>
      <c r="F42" s="155" t="s">
        <v>157</v>
      </c>
      <c r="G42" s="155" t="s">
        <v>306</v>
      </c>
      <c r="H42" s="155" t="s">
        <v>307</v>
      </c>
      <c r="I42" s="83">
        <v>129600</v>
      </c>
      <c r="J42" s="83">
        <v>129600</v>
      </c>
      <c r="K42" s="23"/>
      <c r="L42" s="23"/>
      <c r="M42" s="115">
        <v>129600</v>
      </c>
      <c r="N42" s="23"/>
      <c r="O42" s="83"/>
      <c r="P42" s="83"/>
      <c r="Q42" s="83"/>
      <c r="R42" s="83"/>
      <c r="S42" s="83"/>
      <c r="T42" s="83"/>
      <c r="U42" s="83"/>
      <c r="V42" s="83"/>
      <c r="W42" s="83"/>
      <c r="X42" s="83"/>
    </row>
    <row r="43" ht="20.25" customHeight="1" spans="1:24">
      <c r="A43" s="155" t="s">
        <v>70</v>
      </c>
      <c r="B43" s="155" t="s">
        <v>70</v>
      </c>
      <c r="C43" s="155" t="s">
        <v>304</v>
      </c>
      <c r="D43" s="155" t="s">
        <v>305</v>
      </c>
      <c r="E43" s="155" t="s">
        <v>154</v>
      </c>
      <c r="F43" s="155" t="s">
        <v>155</v>
      </c>
      <c r="G43" s="155" t="s">
        <v>308</v>
      </c>
      <c r="H43" s="155" t="s">
        <v>309</v>
      </c>
      <c r="I43" s="83">
        <v>9900</v>
      </c>
      <c r="J43" s="83">
        <v>9900</v>
      </c>
      <c r="K43" s="23"/>
      <c r="L43" s="23"/>
      <c r="M43" s="115">
        <v>9900</v>
      </c>
      <c r="N43" s="23"/>
      <c r="O43" s="83"/>
      <c r="P43" s="83"/>
      <c r="Q43" s="83"/>
      <c r="R43" s="83"/>
      <c r="S43" s="83"/>
      <c r="T43" s="83"/>
      <c r="U43" s="83"/>
      <c r="V43" s="83"/>
      <c r="W43" s="83"/>
      <c r="X43" s="83"/>
    </row>
    <row r="44" ht="20.25" customHeight="1" spans="1:24">
      <c r="A44" s="155" t="s">
        <v>70</v>
      </c>
      <c r="B44" s="155" t="s">
        <v>70</v>
      </c>
      <c r="C44" s="155" t="s">
        <v>304</v>
      </c>
      <c r="D44" s="155" t="s">
        <v>305</v>
      </c>
      <c r="E44" s="155" t="s">
        <v>156</v>
      </c>
      <c r="F44" s="155" t="s">
        <v>157</v>
      </c>
      <c r="G44" s="155" t="s">
        <v>308</v>
      </c>
      <c r="H44" s="155" t="s">
        <v>309</v>
      </c>
      <c r="I44" s="83">
        <v>24600</v>
      </c>
      <c r="J44" s="83">
        <v>24600</v>
      </c>
      <c r="K44" s="23"/>
      <c r="L44" s="23"/>
      <c r="M44" s="115">
        <v>24600</v>
      </c>
      <c r="N44" s="23"/>
      <c r="O44" s="83"/>
      <c r="P44" s="83"/>
      <c r="Q44" s="83"/>
      <c r="R44" s="83"/>
      <c r="S44" s="83"/>
      <c r="T44" s="83"/>
      <c r="U44" s="83"/>
      <c r="V44" s="83"/>
      <c r="W44" s="83"/>
      <c r="X44" s="83"/>
    </row>
    <row r="45" ht="20.25" customHeight="1" spans="1:24">
      <c r="A45" s="155" t="s">
        <v>70</v>
      </c>
      <c r="B45" s="155" t="s">
        <v>70</v>
      </c>
      <c r="C45" s="155" t="s">
        <v>304</v>
      </c>
      <c r="D45" s="155" t="s">
        <v>305</v>
      </c>
      <c r="E45" s="155" t="s">
        <v>154</v>
      </c>
      <c r="F45" s="155" t="s">
        <v>155</v>
      </c>
      <c r="G45" s="155" t="s">
        <v>310</v>
      </c>
      <c r="H45" s="155" t="s">
        <v>311</v>
      </c>
      <c r="I45" s="83">
        <v>9900</v>
      </c>
      <c r="J45" s="83">
        <v>9900</v>
      </c>
      <c r="K45" s="23"/>
      <c r="L45" s="23"/>
      <c r="M45" s="115">
        <v>9900</v>
      </c>
      <c r="N45" s="23"/>
      <c r="O45" s="83"/>
      <c r="P45" s="83"/>
      <c r="Q45" s="83"/>
      <c r="R45" s="83"/>
      <c r="S45" s="83"/>
      <c r="T45" s="83"/>
      <c r="U45" s="83"/>
      <c r="V45" s="83"/>
      <c r="W45" s="83"/>
      <c r="X45" s="83"/>
    </row>
    <row r="46" ht="20.25" customHeight="1" spans="1:24">
      <c r="A46" s="155" t="s">
        <v>70</v>
      </c>
      <c r="B46" s="155" t="s">
        <v>70</v>
      </c>
      <c r="C46" s="155" t="s">
        <v>304</v>
      </c>
      <c r="D46" s="155" t="s">
        <v>305</v>
      </c>
      <c r="E46" s="155" t="s">
        <v>156</v>
      </c>
      <c r="F46" s="155" t="s">
        <v>157</v>
      </c>
      <c r="G46" s="155" t="s">
        <v>310</v>
      </c>
      <c r="H46" s="155" t="s">
        <v>311</v>
      </c>
      <c r="I46" s="83">
        <v>24600</v>
      </c>
      <c r="J46" s="83">
        <v>24600</v>
      </c>
      <c r="K46" s="23"/>
      <c r="L46" s="23"/>
      <c r="M46" s="115">
        <v>24600</v>
      </c>
      <c r="N46" s="23"/>
      <c r="O46" s="83"/>
      <c r="P46" s="83"/>
      <c r="Q46" s="83"/>
      <c r="R46" s="83"/>
      <c r="S46" s="83"/>
      <c r="T46" s="83"/>
      <c r="U46" s="83"/>
      <c r="V46" s="83"/>
      <c r="W46" s="83"/>
      <c r="X46" s="83"/>
    </row>
    <row r="47" ht="20.25" customHeight="1" spans="1:24">
      <c r="A47" s="155" t="s">
        <v>70</v>
      </c>
      <c r="B47" s="155" t="s">
        <v>70</v>
      </c>
      <c r="C47" s="155" t="s">
        <v>304</v>
      </c>
      <c r="D47" s="155" t="s">
        <v>305</v>
      </c>
      <c r="E47" s="155" t="s">
        <v>154</v>
      </c>
      <c r="F47" s="155" t="s">
        <v>155</v>
      </c>
      <c r="G47" s="155" t="s">
        <v>312</v>
      </c>
      <c r="H47" s="155" t="s">
        <v>313</v>
      </c>
      <c r="I47" s="83">
        <v>9900</v>
      </c>
      <c r="J47" s="83">
        <v>9900</v>
      </c>
      <c r="K47" s="23"/>
      <c r="L47" s="23"/>
      <c r="M47" s="115">
        <v>9900</v>
      </c>
      <c r="N47" s="23"/>
      <c r="O47" s="83"/>
      <c r="P47" s="83"/>
      <c r="Q47" s="83"/>
      <c r="R47" s="83"/>
      <c r="S47" s="83"/>
      <c r="T47" s="83"/>
      <c r="U47" s="83"/>
      <c r="V47" s="83"/>
      <c r="W47" s="83"/>
      <c r="X47" s="83"/>
    </row>
    <row r="48" ht="20.25" customHeight="1" spans="1:24">
      <c r="A48" s="155" t="s">
        <v>70</v>
      </c>
      <c r="B48" s="155" t="s">
        <v>70</v>
      </c>
      <c r="C48" s="155" t="s">
        <v>304</v>
      </c>
      <c r="D48" s="155" t="s">
        <v>305</v>
      </c>
      <c r="E48" s="155" t="s">
        <v>156</v>
      </c>
      <c r="F48" s="155" t="s">
        <v>157</v>
      </c>
      <c r="G48" s="155" t="s">
        <v>312</v>
      </c>
      <c r="H48" s="155" t="s">
        <v>313</v>
      </c>
      <c r="I48" s="83">
        <v>24600</v>
      </c>
      <c r="J48" s="83">
        <v>24600</v>
      </c>
      <c r="K48" s="23"/>
      <c r="L48" s="23"/>
      <c r="M48" s="115">
        <v>24600</v>
      </c>
      <c r="N48" s="23"/>
      <c r="O48" s="83"/>
      <c r="P48" s="83"/>
      <c r="Q48" s="83"/>
      <c r="R48" s="83"/>
      <c r="S48" s="83"/>
      <c r="T48" s="83"/>
      <c r="U48" s="83"/>
      <c r="V48" s="83"/>
      <c r="W48" s="83"/>
      <c r="X48" s="83"/>
    </row>
    <row r="49" ht="20.25" customHeight="1" spans="1:24">
      <c r="A49" s="155" t="s">
        <v>70</v>
      </c>
      <c r="B49" s="155" t="s">
        <v>70</v>
      </c>
      <c r="C49" s="155" t="s">
        <v>304</v>
      </c>
      <c r="D49" s="155" t="s">
        <v>305</v>
      </c>
      <c r="E49" s="155" t="s">
        <v>154</v>
      </c>
      <c r="F49" s="155" t="s">
        <v>155</v>
      </c>
      <c r="G49" s="155" t="s">
        <v>314</v>
      </c>
      <c r="H49" s="155" t="s">
        <v>315</v>
      </c>
      <c r="I49" s="83">
        <v>9900</v>
      </c>
      <c r="J49" s="83">
        <v>9900</v>
      </c>
      <c r="K49" s="23"/>
      <c r="L49" s="23"/>
      <c r="M49" s="115">
        <v>9900</v>
      </c>
      <c r="N49" s="23"/>
      <c r="O49" s="83"/>
      <c r="P49" s="83"/>
      <c r="Q49" s="83"/>
      <c r="R49" s="83"/>
      <c r="S49" s="83"/>
      <c r="T49" s="83"/>
      <c r="U49" s="83"/>
      <c r="V49" s="83"/>
      <c r="W49" s="83"/>
      <c r="X49" s="83"/>
    </row>
    <row r="50" ht="20.25" customHeight="1" spans="1:24">
      <c r="A50" s="155" t="s">
        <v>70</v>
      </c>
      <c r="B50" s="155" t="s">
        <v>70</v>
      </c>
      <c r="C50" s="155" t="s">
        <v>304</v>
      </c>
      <c r="D50" s="155" t="s">
        <v>305</v>
      </c>
      <c r="E50" s="155" t="s">
        <v>156</v>
      </c>
      <c r="F50" s="155" t="s">
        <v>157</v>
      </c>
      <c r="G50" s="155" t="s">
        <v>314</v>
      </c>
      <c r="H50" s="155" t="s">
        <v>315</v>
      </c>
      <c r="I50" s="83">
        <v>24600</v>
      </c>
      <c r="J50" s="83">
        <v>24600</v>
      </c>
      <c r="K50" s="23"/>
      <c r="L50" s="23"/>
      <c r="M50" s="115">
        <v>24600</v>
      </c>
      <c r="N50" s="23"/>
      <c r="O50" s="83"/>
      <c r="P50" s="83"/>
      <c r="Q50" s="83"/>
      <c r="R50" s="83"/>
      <c r="S50" s="83"/>
      <c r="T50" s="83"/>
      <c r="U50" s="83"/>
      <c r="V50" s="83"/>
      <c r="W50" s="83"/>
      <c r="X50" s="83"/>
    </row>
    <row r="51" ht="20.25" customHeight="1" spans="1:24">
      <c r="A51" s="155" t="s">
        <v>70</v>
      </c>
      <c r="B51" s="155" t="s">
        <v>70</v>
      </c>
      <c r="C51" s="155" t="s">
        <v>304</v>
      </c>
      <c r="D51" s="155" t="s">
        <v>305</v>
      </c>
      <c r="E51" s="155" t="s">
        <v>154</v>
      </c>
      <c r="F51" s="155" t="s">
        <v>155</v>
      </c>
      <c r="G51" s="155" t="s">
        <v>316</v>
      </c>
      <c r="H51" s="155" t="s">
        <v>317</v>
      </c>
      <c r="I51" s="83">
        <v>36300</v>
      </c>
      <c r="J51" s="83">
        <v>36300</v>
      </c>
      <c r="K51" s="23"/>
      <c r="L51" s="23"/>
      <c r="M51" s="115">
        <v>36300</v>
      </c>
      <c r="N51" s="23"/>
      <c r="O51" s="83"/>
      <c r="P51" s="83"/>
      <c r="Q51" s="83"/>
      <c r="R51" s="83"/>
      <c r="S51" s="83"/>
      <c r="T51" s="83"/>
      <c r="U51" s="83"/>
      <c r="V51" s="83"/>
      <c r="W51" s="83"/>
      <c r="X51" s="83"/>
    </row>
    <row r="52" ht="20.25" customHeight="1" spans="1:24">
      <c r="A52" s="155" t="s">
        <v>70</v>
      </c>
      <c r="B52" s="155" t="s">
        <v>70</v>
      </c>
      <c r="C52" s="155" t="s">
        <v>304</v>
      </c>
      <c r="D52" s="155" t="s">
        <v>305</v>
      </c>
      <c r="E52" s="155" t="s">
        <v>156</v>
      </c>
      <c r="F52" s="155" t="s">
        <v>157</v>
      </c>
      <c r="G52" s="155" t="s">
        <v>316</v>
      </c>
      <c r="H52" s="155" t="s">
        <v>317</v>
      </c>
      <c r="I52" s="83">
        <v>90200</v>
      </c>
      <c r="J52" s="83">
        <v>90200</v>
      </c>
      <c r="K52" s="23"/>
      <c r="L52" s="23"/>
      <c r="M52" s="115">
        <v>90200</v>
      </c>
      <c r="N52" s="23"/>
      <c r="O52" s="83"/>
      <c r="P52" s="83"/>
      <c r="Q52" s="83"/>
      <c r="R52" s="83"/>
      <c r="S52" s="83"/>
      <c r="T52" s="83"/>
      <c r="U52" s="83"/>
      <c r="V52" s="83"/>
      <c r="W52" s="83"/>
      <c r="X52" s="83"/>
    </row>
    <row r="53" ht="20.25" customHeight="1" spans="1:24">
      <c r="A53" s="155" t="s">
        <v>70</v>
      </c>
      <c r="B53" s="155" t="s">
        <v>70</v>
      </c>
      <c r="C53" s="155" t="s">
        <v>304</v>
      </c>
      <c r="D53" s="155" t="s">
        <v>305</v>
      </c>
      <c r="E53" s="155" t="s">
        <v>154</v>
      </c>
      <c r="F53" s="155" t="s">
        <v>155</v>
      </c>
      <c r="G53" s="155" t="s">
        <v>318</v>
      </c>
      <c r="H53" s="155" t="s">
        <v>319</v>
      </c>
      <c r="I53" s="83">
        <v>29700</v>
      </c>
      <c r="J53" s="83">
        <v>29700</v>
      </c>
      <c r="K53" s="23"/>
      <c r="L53" s="23"/>
      <c r="M53" s="115">
        <v>29700</v>
      </c>
      <c r="N53" s="23"/>
      <c r="O53" s="83"/>
      <c r="P53" s="83"/>
      <c r="Q53" s="83"/>
      <c r="R53" s="83"/>
      <c r="S53" s="83"/>
      <c r="T53" s="83"/>
      <c r="U53" s="83"/>
      <c r="V53" s="83"/>
      <c r="W53" s="83"/>
      <c r="X53" s="83"/>
    </row>
    <row r="54" ht="20.25" customHeight="1" spans="1:24">
      <c r="A54" s="155" t="s">
        <v>70</v>
      </c>
      <c r="B54" s="155" t="s">
        <v>70</v>
      </c>
      <c r="C54" s="155" t="s">
        <v>304</v>
      </c>
      <c r="D54" s="155" t="s">
        <v>305</v>
      </c>
      <c r="E54" s="155" t="s">
        <v>156</v>
      </c>
      <c r="F54" s="155" t="s">
        <v>157</v>
      </c>
      <c r="G54" s="155" t="s">
        <v>318</v>
      </c>
      <c r="H54" s="155" t="s">
        <v>319</v>
      </c>
      <c r="I54" s="83">
        <v>73800</v>
      </c>
      <c r="J54" s="83">
        <v>73800</v>
      </c>
      <c r="K54" s="23"/>
      <c r="L54" s="23"/>
      <c r="M54" s="115">
        <v>73800</v>
      </c>
      <c r="N54" s="23"/>
      <c r="O54" s="83"/>
      <c r="P54" s="83"/>
      <c r="Q54" s="83"/>
      <c r="R54" s="83"/>
      <c r="S54" s="83"/>
      <c r="T54" s="83"/>
      <c r="U54" s="83"/>
      <c r="V54" s="83"/>
      <c r="W54" s="83"/>
      <c r="X54" s="83"/>
    </row>
    <row r="55" ht="20.25" customHeight="1" spans="1:24">
      <c r="A55" s="155" t="s">
        <v>70</v>
      </c>
      <c r="B55" s="155" t="s">
        <v>70</v>
      </c>
      <c r="C55" s="155" t="s">
        <v>304</v>
      </c>
      <c r="D55" s="155" t="s">
        <v>305</v>
      </c>
      <c r="E55" s="155" t="s">
        <v>154</v>
      </c>
      <c r="F55" s="155" t="s">
        <v>155</v>
      </c>
      <c r="G55" s="155" t="s">
        <v>320</v>
      </c>
      <c r="H55" s="155" t="s">
        <v>321</v>
      </c>
      <c r="I55" s="83">
        <v>61192</v>
      </c>
      <c r="J55" s="83">
        <v>61192</v>
      </c>
      <c r="K55" s="23"/>
      <c r="L55" s="23"/>
      <c r="M55" s="115">
        <v>61192</v>
      </c>
      <c r="N55" s="23"/>
      <c r="O55" s="83"/>
      <c r="P55" s="83"/>
      <c r="Q55" s="83"/>
      <c r="R55" s="83"/>
      <c r="S55" s="83"/>
      <c r="T55" s="83"/>
      <c r="U55" s="83"/>
      <c r="V55" s="83"/>
      <c r="W55" s="83"/>
      <c r="X55" s="83"/>
    </row>
    <row r="56" ht="20.25" customHeight="1" spans="1:24">
      <c r="A56" s="155" t="s">
        <v>70</v>
      </c>
      <c r="B56" s="155" t="s">
        <v>70</v>
      </c>
      <c r="C56" s="155" t="s">
        <v>304</v>
      </c>
      <c r="D56" s="155" t="s">
        <v>305</v>
      </c>
      <c r="E56" s="155" t="s">
        <v>156</v>
      </c>
      <c r="F56" s="155" t="s">
        <v>157</v>
      </c>
      <c r="G56" s="155" t="s">
        <v>320</v>
      </c>
      <c r="H56" s="155" t="s">
        <v>321</v>
      </c>
      <c r="I56" s="83">
        <v>143861</v>
      </c>
      <c r="J56" s="83">
        <v>143861</v>
      </c>
      <c r="K56" s="23"/>
      <c r="L56" s="23"/>
      <c r="M56" s="115">
        <v>143861</v>
      </c>
      <c r="N56" s="23"/>
      <c r="O56" s="83"/>
      <c r="P56" s="83"/>
      <c r="Q56" s="83"/>
      <c r="R56" s="83"/>
      <c r="S56" s="83"/>
      <c r="T56" s="83"/>
      <c r="U56" s="83"/>
      <c r="V56" s="83"/>
      <c r="W56" s="83"/>
      <c r="X56" s="83"/>
    </row>
    <row r="57" ht="20.25" customHeight="1" spans="1:24">
      <c r="A57" s="155" t="s">
        <v>70</v>
      </c>
      <c r="B57" s="155" t="s">
        <v>70</v>
      </c>
      <c r="C57" s="155" t="s">
        <v>304</v>
      </c>
      <c r="D57" s="155" t="s">
        <v>305</v>
      </c>
      <c r="E57" s="155" t="s">
        <v>154</v>
      </c>
      <c r="F57" s="155" t="s">
        <v>155</v>
      </c>
      <c r="G57" s="155" t="s">
        <v>322</v>
      </c>
      <c r="H57" s="155" t="s">
        <v>323</v>
      </c>
      <c r="I57" s="83">
        <v>79200</v>
      </c>
      <c r="J57" s="83">
        <v>79200</v>
      </c>
      <c r="K57" s="23"/>
      <c r="L57" s="23"/>
      <c r="M57" s="115">
        <v>79200</v>
      </c>
      <c r="N57" s="23"/>
      <c r="O57" s="83"/>
      <c r="P57" s="83"/>
      <c r="Q57" s="83"/>
      <c r="R57" s="83"/>
      <c r="S57" s="83"/>
      <c r="T57" s="83"/>
      <c r="U57" s="83"/>
      <c r="V57" s="83"/>
      <c r="W57" s="83"/>
      <c r="X57" s="83"/>
    </row>
    <row r="58" ht="20.25" customHeight="1" spans="1:24">
      <c r="A58" s="155" t="s">
        <v>70</v>
      </c>
      <c r="B58" s="155" t="s">
        <v>70</v>
      </c>
      <c r="C58" s="155" t="s">
        <v>304</v>
      </c>
      <c r="D58" s="155" t="s">
        <v>305</v>
      </c>
      <c r="E58" s="155" t="s">
        <v>156</v>
      </c>
      <c r="F58" s="155" t="s">
        <v>157</v>
      </c>
      <c r="G58" s="155" t="s">
        <v>322</v>
      </c>
      <c r="H58" s="155" t="s">
        <v>323</v>
      </c>
      <c r="I58" s="83">
        <v>196800</v>
      </c>
      <c r="J58" s="83">
        <v>196800</v>
      </c>
      <c r="K58" s="23"/>
      <c r="L58" s="23"/>
      <c r="M58" s="115">
        <v>196800</v>
      </c>
      <c r="N58" s="23"/>
      <c r="O58" s="83"/>
      <c r="P58" s="83"/>
      <c r="Q58" s="83"/>
      <c r="R58" s="83"/>
      <c r="S58" s="83"/>
      <c r="T58" s="83"/>
      <c r="U58" s="83"/>
      <c r="V58" s="83"/>
      <c r="W58" s="83"/>
      <c r="X58" s="83"/>
    </row>
    <row r="59" ht="20.25" customHeight="1" spans="1:24">
      <c r="A59" s="155" t="s">
        <v>70</v>
      </c>
      <c r="B59" s="155" t="s">
        <v>70</v>
      </c>
      <c r="C59" s="155" t="s">
        <v>324</v>
      </c>
      <c r="D59" s="155" t="s">
        <v>325</v>
      </c>
      <c r="E59" s="155" t="s">
        <v>154</v>
      </c>
      <c r="F59" s="155" t="s">
        <v>155</v>
      </c>
      <c r="G59" s="155" t="s">
        <v>275</v>
      </c>
      <c r="H59" s="155" t="s">
        <v>276</v>
      </c>
      <c r="I59" s="83">
        <v>474000</v>
      </c>
      <c r="J59" s="83">
        <v>474000</v>
      </c>
      <c r="K59" s="23"/>
      <c r="L59" s="23"/>
      <c r="M59" s="115">
        <v>474000</v>
      </c>
      <c r="N59" s="23"/>
      <c r="O59" s="83"/>
      <c r="P59" s="83"/>
      <c r="Q59" s="83"/>
      <c r="R59" s="83"/>
      <c r="S59" s="83"/>
      <c r="T59" s="83"/>
      <c r="U59" s="83"/>
      <c r="V59" s="83"/>
      <c r="W59" s="83"/>
      <c r="X59" s="83"/>
    </row>
    <row r="60" ht="20.25" customHeight="1" spans="1:24">
      <c r="A60" s="155" t="s">
        <v>70</v>
      </c>
      <c r="B60" s="155" t="s">
        <v>70</v>
      </c>
      <c r="C60" s="155" t="s">
        <v>326</v>
      </c>
      <c r="D60" s="155" t="s">
        <v>327</v>
      </c>
      <c r="E60" s="155" t="s">
        <v>106</v>
      </c>
      <c r="F60" s="155" t="s">
        <v>107</v>
      </c>
      <c r="G60" s="155" t="s">
        <v>328</v>
      </c>
      <c r="H60" s="155" t="s">
        <v>329</v>
      </c>
      <c r="I60" s="83">
        <v>932935</v>
      </c>
      <c r="J60" s="83">
        <v>932935</v>
      </c>
      <c r="K60" s="23"/>
      <c r="L60" s="23"/>
      <c r="M60" s="115">
        <v>932935</v>
      </c>
      <c r="N60" s="23"/>
      <c r="O60" s="83"/>
      <c r="P60" s="83"/>
      <c r="Q60" s="83"/>
      <c r="R60" s="83"/>
      <c r="S60" s="83"/>
      <c r="T60" s="83"/>
      <c r="U60" s="83"/>
      <c r="V60" s="83"/>
      <c r="W60" s="83"/>
      <c r="X60" s="83"/>
    </row>
    <row r="61" ht="20.25" customHeight="1" spans="1:24">
      <c r="A61" s="155" t="s">
        <v>70</v>
      </c>
      <c r="B61" s="155" t="s">
        <v>70</v>
      </c>
      <c r="C61" s="155" t="s">
        <v>326</v>
      </c>
      <c r="D61" s="155" t="s">
        <v>327</v>
      </c>
      <c r="E61" s="155" t="s">
        <v>108</v>
      </c>
      <c r="F61" s="155" t="s">
        <v>109</v>
      </c>
      <c r="G61" s="155" t="s">
        <v>328</v>
      </c>
      <c r="H61" s="155" t="s">
        <v>329</v>
      </c>
      <c r="I61" s="83">
        <v>1628098</v>
      </c>
      <c r="J61" s="83">
        <v>1628098</v>
      </c>
      <c r="K61" s="23"/>
      <c r="L61" s="23"/>
      <c r="M61" s="115">
        <v>1628098</v>
      </c>
      <c r="N61" s="23"/>
      <c r="O61" s="83"/>
      <c r="P61" s="83"/>
      <c r="Q61" s="83"/>
      <c r="R61" s="83"/>
      <c r="S61" s="83"/>
      <c r="T61" s="83"/>
      <c r="U61" s="83"/>
      <c r="V61" s="83"/>
      <c r="W61" s="83"/>
      <c r="X61" s="83"/>
    </row>
    <row r="62" ht="20.25" customHeight="1" spans="1:24">
      <c r="A62" s="155" t="s">
        <v>70</v>
      </c>
      <c r="B62" s="155" t="s">
        <v>70</v>
      </c>
      <c r="C62" s="155" t="s">
        <v>330</v>
      </c>
      <c r="D62" s="155" t="s">
        <v>331</v>
      </c>
      <c r="E62" s="155" t="s">
        <v>114</v>
      </c>
      <c r="F62" s="155" t="s">
        <v>115</v>
      </c>
      <c r="G62" s="155" t="s">
        <v>328</v>
      </c>
      <c r="H62" s="155" t="s">
        <v>329</v>
      </c>
      <c r="I62" s="83">
        <v>5374</v>
      </c>
      <c r="J62" s="83">
        <v>5374</v>
      </c>
      <c r="K62" s="23"/>
      <c r="L62" s="23"/>
      <c r="M62" s="115">
        <v>5374</v>
      </c>
      <c r="N62" s="23"/>
      <c r="O62" s="83"/>
      <c r="P62" s="83"/>
      <c r="Q62" s="83"/>
      <c r="R62" s="83"/>
      <c r="S62" s="83"/>
      <c r="T62" s="83"/>
      <c r="U62" s="83"/>
      <c r="V62" s="83"/>
      <c r="W62" s="83"/>
      <c r="X62" s="83"/>
    </row>
    <row r="63" ht="20.25" customHeight="1" spans="1:24">
      <c r="A63" s="155" t="s">
        <v>70</v>
      </c>
      <c r="B63" s="155" t="s">
        <v>70</v>
      </c>
      <c r="C63" s="155" t="s">
        <v>330</v>
      </c>
      <c r="D63" s="155" t="s">
        <v>331</v>
      </c>
      <c r="E63" s="155" t="s">
        <v>114</v>
      </c>
      <c r="F63" s="155" t="s">
        <v>115</v>
      </c>
      <c r="G63" s="155" t="s">
        <v>328</v>
      </c>
      <c r="H63" s="155" t="s">
        <v>329</v>
      </c>
      <c r="I63" s="83">
        <v>64488</v>
      </c>
      <c r="J63" s="83">
        <v>64488</v>
      </c>
      <c r="K63" s="23"/>
      <c r="L63" s="23"/>
      <c r="M63" s="115">
        <v>64488</v>
      </c>
      <c r="N63" s="23"/>
      <c r="O63" s="83"/>
      <c r="P63" s="83"/>
      <c r="Q63" s="83"/>
      <c r="R63" s="83"/>
      <c r="S63" s="83"/>
      <c r="T63" s="83"/>
      <c r="U63" s="83"/>
      <c r="V63" s="83"/>
      <c r="W63" s="83"/>
      <c r="X63" s="83"/>
    </row>
    <row r="64" ht="20.25" customHeight="1" spans="1:24">
      <c r="A64" s="155" t="s">
        <v>70</v>
      </c>
      <c r="B64" s="155" t="s">
        <v>70</v>
      </c>
      <c r="C64" s="155" t="s">
        <v>332</v>
      </c>
      <c r="D64" s="155" t="s">
        <v>247</v>
      </c>
      <c r="E64" s="155" t="s">
        <v>156</v>
      </c>
      <c r="F64" s="155" t="s">
        <v>157</v>
      </c>
      <c r="G64" s="155" t="s">
        <v>333</v>
      </c>
      <c r="H64" s="155" t="s">
        <v>247</v>
      </c>
      <c r="I64" s="83">
        <v>18000</v>
      </c>
      <c r="J64" s="83">
        <v>18000</v>
      </c>
      <c r="K64" s="23"/>
      <c r="L64" s="23"/>
      <c r="M64" s="115">
        <v>18000</v>
      </c>
      <c r="N64" s="23"/>
      <c r="O64" s="83"/>
      <c r="P64" s="83"/>
      <c r="Q64" s="83"/>
      <c r="R64" s="83"/>
      <c r="S64" s="83"/>
      <c r="T64" s="83"/>
      <c r="U64" s="83"/>
      <c r="V64" s="83"/>
      <c r="W64" s="83"/>
      <c r="X64" s="83"/>
    </row>
    <row r="65" ht="20.25" customHeight="1" spans="1:24">
      <c r="A65" s="155" t="s">
        <v>70</v>
      </c>
      <c r="B65" s="155" t="s">
        <v>70</v>
      </c>
      <c r="C65" s="155" t="s">
        <v>334</v>
      </c>
      <c r="D65" s="155" t="s">
        <v>335</v>
      </c>
      <c r="E65" s="155" t="s">
        <v>154</v>
      </c>
      <c r="F65" s="155" t="s">
        <v>155</v>
      </c>
      <c r="G65" s="155" t="s">
        <v>336</v>
      </c>
      <c r="H65" s="155" t="s">
        <v>335</v>
      </c>
      <c r="I65" s="83">
        <v>13926</v>
      </c>
      <c r="J65" s="83">
        <v>13926</v>
      </c>
      <c r="K65" s="23"/>
      <c r="L65" s="23"/>
      <c r="M65" s="115">
        <v>13926</v>
      </c>
      <c r="N65" s="23"/>
      <c r="O65" s="83"/>
      <c r="P65" s="83"/>
      <c r="Q65" s="83"/>
      <c r="R65" s="83"/>
      <c r="S65" s="83"/>
      <c r="T65" s="83"/>
      <c r="U65" s="83"/>
      <c r="V65" s="83"/>
      <c r="W65" s="83"/>
      <c r="X65" s="83"/>
    </row>
    <row r="66" ht="20.25" customHeight="1" spans="1:24">
      <c r="A66" s="155" t="s">
        <v>70</v>
      </c>
      <c r="B66" s="155" t="s">
        <v>70</v>
      </c>
      <c r="C66" s="155" t="s">
        <v>334</v>
      </c>
      <c r="D66" s="155" t="s">
        <v>335</v>
      </c>
      <c r="E66" s="155" t="s">
        <v>156</v>
      </c>
      <c r="F66" s="155" t="s">
        <v>157</v>
      </c>
      <c r="G66" s="155" t="s">
        <v>336</v>
      </c>
      <c r="H66" s="155" t="s">
        <v>335</v>
      </c>
      <c r="I66" s="83">
        <v>34604</v>
      </c>
      <c r="J66" s="83">
        <v>34604</v>
      </c>
      <c r="K66" s="23"/>
      <c r="L66" s="23"/>
      <c r="M66" s="115">
        <v>34604</v>
      </c>
      <c r="N66" s="23"/>
      <c r="O66" s="83"/>
      <c r="P66" s="83"/>
      <c r="Q66" s="83"/>
      <c r="R66" s="83"/>
      <c r="S66" s="83"/>
      <c r="T66" s="83"/>
      <c r="U66" s="83"/>
      <c r="V66" s="83"/>
      <c r="W66" s="83"/>
      <c r="X66" s="83"/>
    </row>
    <row r="67" ht="17.25" customHeight="1" spans="1:24">
      <c r="A67" s="32" t="s">
        <v>242</v>
      </c>
      <c r="B67" s="33"/>
      <c r="C67" s="160"/>
      <c r="D67" s="160"/>
      <c r="E67" s="160"/>
      <c r="F67" s="160"/>
      <c r="G67" s="160"/>
      <c r="H67" s="161"/>
      <c r="I67" s="83">
        <v>26904967.64</v>
      </c>
      <c r="J67" s="83">
        <v>26904967.64</v>
      </c>
      <c r="K67" s="83"/>
      <c r="L67" s="83"/>
      <c r="M67" s="115">
        <v>26904967.64</v>
      </c>
      <c r="N67" s="83"/>
      <c r="O67" s="83"/>
      <c r="P67" s="83"/>
      <c r="Q67" s="83"/>
      <c r="R67" s="83"/>
      <c r="S67" s="83"/>
      <c r="T67" s="83"/>
      <c r="U67" s="83"/>
      <c r="V67" s="83"/>
      <c r="W67" s="83"/>
      <c r="X67" s="83"/>
    </row>
  </sheetData>
  <mergeCells count="31">
    <mergeCell ref="A2:X2"/>
    <mergeCell ref="A3:H3"/>
    <mergeCell ref="I4:X4"/>
    <mergeCell ref="J5:N5"/>
    <mergeCell ref="O5:Q5"/>
    <mergeCell ref="S5:X5"/>
    <mergeCell ref="A67:H6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pageSetup paperSize="9" scale="3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3"/>
  <sheetViews>
    <sheetView showZeros="0" topLeftCell="A25" workbookViewId="0">
      <selection activeCell="C74" sqref="C74"/>
    </sheetView>
  </sheetViews>
  <sheetFormatPr defaultColWidth="9.13888888888889" defaultRowHeight="14.25" customHeight="1"/>
  <cols>
    <col min="1" max="1" width="10.287037037037" customWidth="1"/>
    <col min="2" max="2" width="20" customWidth="1"/>
    <col min="3" max="3" width="38.5555555555556" customWidth="1"/>
    <col min="4" max="4" width="23.8518518518519" customWidth="1"/>
    <col min="5" max="5" width="11.1388888888889" customWidth="1"/>
    <col min="6" max="6" width="17.712962962963" customWidth="1"/>
    <col min="7" max="7" width="9.85185185185185" customWidth="1"/>
    <col min="8" max="8" width="17.712962962963" customWidth="1"/>
    <col min="9" max="23" width="12.3333333333333" customWidth="1"/>
  </cols>
  <sheetData>
    <row r="1" ht="13.5" customHeight="1" spans="2:23">
      <c r="B1" s="145"/>
      <c r="E1" s="1"/>
      <c r="F1" s="1"/>
      <c r="G1" s="1"/>
      <c r="H1" s="1"/>
      <c r="U1" s="145"/>
      <c r="W1" s="150" t="s">
        <v>337</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"单位名称："&amp;"嵩明县农业农村局"</f>
        <v>单位名称：嵩明县农业农村局</v>
      </c>
      <c r="B3" s="5"/>
      <c r="C3" s="5"/>
      <c r="D3" s="5"/>
      <c r="E3" s="5"/>
      <c r="F3" s="5"/>
      <c r="G3" s="5"/>
      <c r="H3" s="5"/>
      <c r="I3" s="6"/>
      <c r="J3" s="6"/>
      <c r="K3" s="6"/>
      <c r="L3" s="6"/>
      <c r="M3" s="6"/>
      <c r="N3" s="6"/>
      <c r="O3" s="6"/>
      <c r="P3" s="6"/>
      <c r="Q3" s="6"/>
      <c r="U3" s="145"/>
      <c r="W3" s="125" t="s">
        <v>1</v>
      </c>
    </row>
    <row r="4" ht="21.75" customHeight="1" spans="1:23">
      <c r="A4" s="8" t="s">
        <v>338</v>
      </c>
      <c r="B4" s="9" t="s">
        <v>253</v>
      </c>
      <c r="C4" s="8" t="s">
        <v>254</v>
      </c>
      <c r="D4" s="8" t="s">
        <v>339</v>
      </c>
      <c r="E4" s="9" t="s">
        <v>255</v>
      </c>
      <c r="F4" s="9" t="s">
        <v>256</v>
      </c>
      <c r="G4" s="9" t="s">
        <v>340</v>
      </c>
      <c r="H4" s="9" t="s">
        <v>341</v>
      </c>
      <c r="I4" s="27" t="s">
        <v>55</v>
      </c>
      <c r="J4" s="10" t="s">
        <v>342</v>
      </c>
      <c r="K4" s="11"/>
      <c r="L4" s="11"/>
      <c r="M4" s="12"/>
      <c r="N4" s="10" t="s">
        <v>261</v>
      </c>
      <c r="O4" s="11"/>
      <c r="P4" s="12"/>
      <c r="Q4" s="9" t="s">
        <v>61</v>
      </c>
      <c r="R4" s="10" t="s">
        <v>62</v>
      </c>
      <c r="S4" s="11"/>
      <c r="T4" s="11"/>
      <c r="U4" s="11"/>
      <c r="V4" s="11"/>
      <c r="W4" s="12"/>
    </row>
    <row r="5" ht="21.75" customHeight="1" spans="1:23">
      <c r="A5" s="13"/>
      <c r="B5" s="28"/>
      <c r="C5" s="13"/>
      <c r="D5" s="13"/>
      <c r="E5" s="14"/>
      <c r="F5" s="14"/>
      <c r="G5" s="14"/>
      <c r="H5" s="14"/>
      <c r="I5" s="28"/>
      <c r="J5" s="146" t="s">
        <v>58</v>
      </c>
      <c r="K5" s="147"/>
      <c r="L5" s="9" t="s">
        <v>59</v>
      </c>
      <c r="M5" s="9" t="s">
        <v>60</v>
      </c>
      <c r="N5" s="9" t="s">
        <v>58</v>
      </c>
      <c r="O5" s="9" t="s">
        <v>59</v>
      </c>
      <c r="P5" s="9" t="s">
        <v>60</v>
      </c>
      <c r="Q5" s="14"/>
      <c r="R5" s="9" t="s">
        <v>57</v>
      </c>
      <c r="S5" s="9" t="s">
        <v>64</v>
      </c>
      <c r="T5" s="9" t="s">
        <v>267</v>
      </c>
      <c r="U5" s="9" t="s">
        <v>66</v>
      </c>
      <c r="V5" s="9" t="s">
        <v>67</v>
      </c>
      <c r="W5" s="9" t="s">
        <v>68</v>
      </c>
    </row>
    <row r="6" ht="21" customHeight="1" spans="1:23">
      <c r="A6" s="28"/>
      <c r="B6" s="28"/>
      <c r="C6" s="28"/>
      <c r="D6" s="28"/>
      <c r="E6" s="28"/>
      <c r="F6" s="28"/>
      <c r="G6" s="28"/>
      <c r="H6" s="28"/>
      <c r="I6" s="28"/>
      <c r="J6" s="148" t="s">
        <v>57</v>
      </c>
      <c r="K6" s="149"/>
      <c r="L6" s="28"/>
      <c r="M6" s="28"/>
      <c r="N6" s="28"/>
      <c r="O6" s="28"/>
      <c r="P6" s="28"/>
      <c r="Q6" s="28"/>
      <c r="R6" s="28"/>
      <c r="S6" s="28"/>
      <c r="T6" s="28"/>
      <c r="U6" s="28"/>
      <c r="V6" s="28"/>
      <c r="W6" s="28"/>
    </row>
    <row r="7" ht="39.75" customHeight="1" spans="1:23">
      <c r="A7" s="16"/>
      <c r="B7" s="18"/>
      <c r="C7" s="16"/>
      <c r="D7" s="16"/>
      <c r="E7" s="17"/>
      <c r="F7" s="17"/>
      <c r="G7" s="17"/>
      <c r="H7" s="17"/>
      <c r="I7" s="18"/>
      <c r="J7" s="72" t="s">
        <v>57</v>
      </c>
      <c r="K7" s="72" t="s">
        <v>343</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74" t="s">
        <v>344</v>
      </c>
      <c r="B9" s="74" t="s">
        <v>345</v>
      </c>
      <c r="C9" s="74" t="s">
        <v>346</v>
      </c>
      <c r="D9" s="74" t="s">
        <v>70</v>
      </c>
      <c r="E9" s="74" t="s">
        <v>172</v>
      </c>
      <c r="F9" s="74" t="s">
        <v>173</v>
      </c>
      <c r="G9" s="74" t="s">
        <v>306</v>
      </c>
      <c r="H9" s="74" t="s">
        <v>307</v>
      </c>
      <c r="I9" s="83">
        <v>20000</v>
      </c>
      <c r="J9" s="83">
        <v>20000</v>
      </c>
      <c r="K9" s="115">
        <v>20000</v>
      </c>
      <c r="L9" s="83"/>
      <c r="M9" s="83"/>
      <c r="N9" s="83"/>
      <c r="O9" s="83"/>
      <c r="P9" s="83"/>
      <c r="Q9" s="83"/>
      <c r="R9" s="83"/>
      <c r="S9" s="83"/>
      <c r="T9" s="83"/>
      <c r="U9" s="83"/>
      <c r="V9" s="83"/>
      <c r="W9" s="83"/>
    </row>
    <row r="10" ht="21.75" customHeight="1" spans="1:23">
      <c r="A10" s="74" t="s">
        <v>344</v>
      </c>
      <c r="B10" s="74" t="s">
        <v>347</v>
      </c>
      <c r="C10" s="74" t="s">
        <v>348</v>
      </c>
      <c r="D10" s="74" t="s">
        <v>70</v>
      </c>
      <c r="E10" s="74" t="s">
        <v>162</v>
      </c>
      <c r="F10" s="74" t="s">
        <v>163</v>
      </c>
      <c r="G10" s="74" t="s">
        <v>349</v>
      </c>
      <c r="H10" s="74" t="s">
        <v>350</v>
      </c>
      <c r="I10" s="83">
        <v>316300</v>
      </c>
      <c r="J10" s="83">
        <v>316300</v>
      </c>
      <c r="K10" s="115">
        <v>316300</v>
      </c>
      <c r="L10" s="83"/>
      <c r="M10" s="83"/>
      <c r="N10" s="83"/>
      <c r="O10" s="83"/>
      <c r="P10" s="83"/>
      <c r="Q10" s="83"/>
      <c r="R10" s="83"/>
      <c r="S10" s="83"/>
      <c r="T10" s="83"/>
      <c r="U10" s="83"/>
      <c r="V10" s="83"/>
      <c r="W10" s="83"/>
    </row>
    <row r="11" ht="21.75" customHeight="1" spans="1:23">
      <c r="A11" s="74" t="s">
        <v>344</v>
      </c>
      <c r="B11" s="74" t="s">
        <v>351</v>
      </c>
      <c r="C11" s="74" t="s">
        <v>352</v>
      </c>
      <c r="D11" s="74" t="s">
        <v>70</v>
      </c>
      <c r="E11" s="74" t="s">
        <v>170</v>
      </c>
      <c r="F11" s="74" t="s">
        <v>171</v>
      </c>
      <c r="G11" s="74" t="s">
        <v>353</v>
      </c>
      <c r="H11" s="74" t="s">
        <v>354</v>
      </c>
      <c r="I11" s="83">
        <v>210000</v>
      </c>
      <c r="J11" s="83">
        <v>210000</v>
      </c>
      <c r="K11" s="115">
        <v>210000</v>
      </c>
      <c r="L11" s="83"/>
      <c r="M11" s="83"/>
      <c r="N11" s="83"/>
      <c r="O11" s="83"/>
      <c r="P11" s="83"/>
      <c r="Q11" s="83"/>
      <c r="R11" s="83"/>
      <c r="S11" s="83"/>
      <c r="T11" s="83"/>
      <c r="U11" s="83"/>
      <c r="V11" s="83"/>
      <c r="W11" s="83"/>
    </row>
    <row r="12" ht="21.75" customHeight="1" spans="1:23">
      <c r="A12" s="74" t="s">
        <v>344</v>
      </c>
      <c r="B12" s="74" t="s">
        <v>355</v>
      </c>
      <c r="C12" s="74" t="s">
        <v>356</v>
      </c>
      <c r="D12" s="74" t="s">
        <v>70</v>
      </c>
      <c r="E12" s="74" t="s">
        <v>180</v>
      </c>
      <c r="F12" s="74" t="s">
        <v>181</v>
      </c>
      <c r="G12" s="74" t="s">
        <v>357</v>
      </c>
      <c r="H12" s="74" t="s">
        <v>358</v>
      </c>
      <c r="I12" s="83">
        <v>153000</v>
      </c>
      <c r="J12" s="83">
        <v>153000</v>
      </c>
      <c r="K12" s="115">
        <v>153000</v>
      </c>
      <c r="L12" s="83"/>
      <c r="M12" s="83"/>
      <c r="N12" s="83"/>
      <c r="O12" s="83"/>
      <c r="P12" s="83"/>
      <c r="Q12" s="83"/>
      <c r="R12" s="83"/>
      <c r="S12" s="83"/>
      <c r="T12" s="83"/>
      <c r="U12" s="83"/>
      <c r="V12" s="83"/>
      <c r="W12" s="83"/>
    </row>
    <row r="13" ht="21.75" customHeight="1" spans="1:23">
      <c r="A13" s="74" t="s">
        <v>344</v>
      </c>
      <c r="B13" s="74" t="s">
        <v>359</v>
      </c>
      <c r="C13" s="74" t="s">
        <v>360</v>
      </c>
      <c r="D13" s="74" t="s">
        <v>70</v>
      </c>
      <c r="E13" s="74" t="s">
        <v>180</v>
      </c>
      <c r="F13" s="74" t="s">
        <v>181</v>
      </c>
      <c r="G13" s="74" t="s">
        <v>357</v>
      </c>
      <c r="H13" s="74" t="s">
        <v>358</v>
      </c>
      <c r="I13" s="83">
        <v>3204700</v>
      </c>
      <c r="J13" s="83">
        <v>3204700</v>
      </c>
      <c r="K13" s="115">
        <v>3204700</v>
      </c>
      <c r="L13" s="83"/>
      <c r="M13" s="83"/>
      <c r="N13" s="83"/>
      <c r="O13" s="83"/>
      <c r="P13" s="83"/>
      <c r="Q13" s="83"/>
      <c r="R13" s="83"/>
      <c r="S13" s="83"/>
      <c r="T13" s="83"/>
      <c r="U13" s="83"/>
      <c r="V13" s="83"/>
      <c r="W13" s="83"/>
    </row>
    <row r="14" ht="21.75" customHeight="1" spans="1:23">
      <c r="A14" s="74" t="s">
        <v>344</v>
      </c>
      <c r="B14" s="74" t="s">
        <v>361</v>
      </c>
      <c r="C14" s="74" t="s">
        <v>362</v>
      </c>
      <c r="D14" s="74" t="s">
        <v>70</v>
      </c>
      <c r="E14" s="74" t="s">
        <v>180</v>
      </c>
      <c r="F14" s="74" t="s">
        <v>181</v>
      </c>
      <c r="G14" s="74" t="s">
        <v>363</v>
      </c>
      <c r="H14" s="74" t="s">
        <v>364</v>
      </c>
      <c r="I14" s="83">
        <v>540000</v>
      </c>
      <c r="J14" s="83">
        <v>540000</v>
      </c>
      <c r="K14" s="115">
        <v>540000</v>
      </c>
      <c r="L14" s="83"/>
      <c r="M14" s="83"/>
      <c r="N14" s="83"/>
      <c r="O14" s="83"/>
      <c r="P14" s="83"/>
      <c r="Q14" s="83"/>
      <c r="R14" s="83"/>
      <c r="S14" s="83"/>
      <c r="T14" s="83"/>
      <c r="U14" s="83"/>
      <c r="V14" s="83"/>
      <c r="W14" s="83"/>
    </row>
    <row r="15" ht="21.75" customHeight="1" spans="1:23">
      <c r="A15" s="74" t="s">
        <v>344</v>
      </c>
      <c r="B15" s="74" t="s">
        <v>365</v>
      </c>
      <c r="C15" s="74" t="s">
        <v>366</v>
      </c>
      <c r="D15" s="74" t="s">
        <v>70</v>
      </c>
      <c r="E15" s="74" t="s">
        <v>174</v>
      </c>
      <c r="F15" s="74" t="s">
        <v>175</v>
      </c>
      <c r="G15" s="74" t="s">
        <v>367</v>
      </c>
      <c r="H15" s="74" t="s">
        <v>368</v>
      </c>
      <c r="I15" s="83">
        <v>112000</v>
      </c>
      <c r="J15" s="83">
        <v>112000</v>
      </c>
      <c r="K15" s="115">
        <v>112000</v>
      </c>
      <c r="L15" s="83"/>
      <c r="M15" s="83"/>
      <c r="N15" s="83"/>
      <c r="O15" s="83"/>
      <c r="P15" s="83"/>
      <c r="Q15" s="83"/>
      <c r="R15" s="83"/>
      <c r="S15" s="83"/>
      <c r="T15" s="83"/>
      <c r="U15" s="83"/>
      <c r="V15" s="83"/>
      <c r="W15" s="83"/>
    </row>
    <row r="16" ht="21.75" customHeight="1" spans="1:23">
      <c r="A16" s="74" t="s">
        <v>344</v>
      </c>
      <c r="B16" s="74" t="s">
        <v>369</v>
      </c>
      <c r="C16" s="74" t="s">
        <v>370</v>
      </c>
      <c r="D16" s="74" t="s">
        <v>70</v>
      </c>
      <c r="E16" s="74" t="s">
        <v>174</v>
      </c>
      <c r="F16" s="74" t="s">
        <v>175</v>
      </c>
      <c r="G16" s="74" t="s">
        <v>320</v>
      </c>
      <c r="H16" s="74" t="s">
        <v>321</v>
      </c>
      <c r="I16" s="83">
        <v>5000</v>
      </c>
      <c r="J16" s="83">
        <v>5000</v>
      </c>
      <c r="K16" s="115">
        <v>5000</v>
      </c>
      <c r="L16" s="83"/>
      <c r="M16" s="83"/>
      <c r="N16" s="83"/>
      <c r="O16" s="83"/>
      <c r="P16" s="83"/>
      <c r="Q16" s="83"/>
      <c r="R16" s="83"/>
      <c r="S16" s="83"/>
      <c r="T16" s="83"/>
      <c r="U16" s="83"/>
      <c r="V16" s="83"/>
      <c r="W16" s="83"/>
    </row>
    <row r="17" ht="21.75" customHeight="1" spans="1:23">
      <c r="A17" s="74" t="s">
        <v>344</v>
      </c>
      <c r="B17" s="74" t="s">
        <v>371</v>
      </c>
      <c r="C17" s="74" t="s">
        <v>372</v>
      </c>
      <c r="D17" s="74" t="s">
        <v>70</v>
      </c>
      <c r="E17" s="74" t="s">
        <v>172</v>
      </c>
      <c r="F17" s="74" t="s">
        <v>173</v>
      </c>
      <c r="G17" s="74" t="s">
        <v>353</v>
      </c>
      <c r="H17" s="74" t="s">
        <v>354</v>
      </c>
      <c r="I17" s="83">
        <v>140000</v>
      </c>
      <c r="J17" s="83">
        <v>140000</v>
      </c>
      <c r="K17" s="115">
        <v>140000</v>
      </c>
      <c r="L17" s="83"/>
      <c r="M17" s="83"/>
      <c r="N17" s="83"/>
      <c r="O17" s="83"/>
      <c r="P17" s="83"/>
      <c r="Q17" s="83"/>
      <c r="R17" s="83"/>
      <c r="S17" s="83"/>
      <c r="T17" s="83"/>
      <c r="U17" s="83"/>
      <c r="V17" s="83"/>
      <c r="W17" s="83"/>
    </row>
    <row r="18" ht="21.75" customHeight="1" spans="1:23">
      <c r="A18" s="74" t="s">
        <v>344</v>
      </c>
      <c r="B18" s="74" t="s">
        <v>373</v>
      </c>
      <c r="C18" s="74" t="s">
        <v>374</v>
      </c>
      <c r="D18" s="74" t="s">
        <v>70</v>
      </c>
      <c r="E18" s="74" t="s">
        <v>164</v>
      </c>
      <c r="F18" s="74" t="s">
        <v>165</v>
      </c>
      <c r="G18" s="74" t="s">
        <v>375</v>
      </c>
      <c r="H18" s="74" t="s">
        <v>376</v>
      </c>
      <c r="I18" s="83">
        <v>8000</v>
      </c>
      <c r="J18" s="83">
        <v>8000</v>
      </c>
      <c r="K18" s="115">
        <v>8000</v>
      </c>
      <c r="L18" s="83"/>
      <c r="M18" s="83"/>
      <c r="N18" s="83"/>
      <c r="O18" s="83"/>
      <c r="P18" s="83"/>
      <c r="Q18" s="83"/>
      <c r="R18" s="83"/>
      <c r="S18" s="83"/>
      <c r="T18" s="83"/>
      <c r="U18" s="83"/>
      <c r="V18" s="83"/>
      <c r="W18" s="83"/>
    </row>
    <row r="19" ht="21.75" customHeight="1" spans="1:23">
      <c r="A19" s="74" t="s">
        <v>344</v>
      </c>
      <c r="B19" s="74" t="s">
        <v>377</v>
      </c>
      <c r="C19" s="74" t="s">
        <v>378</v>
      </c>
      <c r="D19" s="74" t="s">
        <v>70</v>
      </c>
      <c r="E19" s="74" t="s">
        <v>174</v>
      </c>
      <c r="F19" s="74" t="s">
        <v>175</v>
      </c>
      <c r="G19" s="74" t="s">
        <v>349</v>
      </c>
      <c r="H19" s="74" t="s">
        <v>350</v>
      </c>
      <c r="I19" s="83">
        <v>500000</v>
      </c>
      <c r="J19" s="83">
        <v>500000</v>
      </c>
      <c r="K19" s="115">
        <v>500000</v>
      </c>
      <c r="L19" s="83"/>
      <c r="M19" s="83"/>
      <c r="N19" s="83"/>
      <c r="O19" s="83"/>
      <c r="P19" s="83"/>
      <c r="Q19" s="83"/>
      <c r="R19" s="83"/>
      <c r="S19" s="83"/>
      <c r="T19" s="83"/>
      <c r="U19" s="83"/>
      <c r="V19" s="83"/>
      <c r="W19" s="83"/>
    </row>
    <row r="20" ht="21.75" customHeight="1" spans="1:23">
      <c r="A20" s="74" t="s">
        <v>344</v>
      </c>
      <c r="B20" s="74" t="s">
        <v>379</v>
      </c>
      <c r="C20" s="74" t="s">
        <v>380</v>
      </c>
      <c r="D20" s="74" t="s">
        <v>70</v>
      </c>
      <c r="E20" s="74" t="s">
        <v>174</v>
      </c>
      <c r="F20" s="74" t="s">
        <v>175</v>
      </c>
      <c r="G20" s="74" t="s">
        <v>320</v>
      </c>
      <c r="H20" s="74" t="s">
        <v>321</v>
      </c>
      <c r="I20" s="83">
        <v>20000</v>
      </c>
      <c r="J20" s="83">
        <v>20000</v>
      </c>
      <c r="K20" s="115">
        <v>20000</v>
      </c>
      <c r="L20" s="83"/>
      <c r="M20" s="83"/>
      <c r="N20" s="83"/>
      <c r="O20" s="83"/>
      <c r="P20" s="83"/>
      <c r="Q20" s="83"/>
      <c r="R20" s="83"/>
      <c r="S20" s="83"/>
      <c r="T20" s="83"/>
      <c r="U20" s="83"/>
      <c r="V20" s="83"/>
      <c r="W20" s="83"/>
    </row>
    <row r="21" ht="21.75" customHeight="1" spans="1:23">
      <c r="A21" s="74" t="s">
        <v>344</v>
      </c>
      <c r="B21" s="74" t="s">
        <v>381</v>
      </c>
      <c r="C21" s="74" t="s">
        <v>382</v>
      </c>
      <c r="D21" s="74" t="s">
        <v>70</v>
      </c>
      <c r="E21" s="74" t="s">
        <v>162</v>
      </c>
      <c r="F21" s="74" t="s">
        <v>163</v>
      </c>
      <c r="G21" s="74" t="s">
        <v>383</v>
      </c>
      <c r="H21" s="74" t="s">
        <v>384</v>
      </c>
      <c r="I21" s="83">
        <v>160200</v>
      </c>
      <c r="J21" s="83">
        <v>160200</v>
      </c>
      <c r="K21" s="115">
        <v>160200</v>
      </c>
      <c r="L21" s="83"/>
      <c r="M21" s="83"/>
      <c r="N21" s="83"/>
      <c r="O21" s="83"/>
      <c r="P21" s="83"/>
      <c r="Q21" s="83"/>
      <c r="R21" s="83"/>
      <c r="S21" s="83"/>
      <c r="T21" s="83"/>
      <c r="U21" s="83"/>
      <c r="V21" s="83"/>
      <c r="W21" s="83"/>
    </row>
    <row r="22" ht="21.75" customHeight="1" spans="1:23">
      <c r="A22" s="74" t="s">
        <v>344</v>
      </c>
      <c r="B22" s="74" t="s">
        <v>385</v>
      </c>
      <c r="C22" s="74" t="s">
        <v>386</v>
      </c>
      <c r="D22" s="74" t="s">
        <v>70</v>
      </c>
      <c r="E22" s="74" t="s">
        <v>170</v>
      </c>
      <c r="F22" s="74" t="s">
        <v>171</v>
      </c>
      <c r="G22" s="74" t="s">
        <v>349</v>
      </c>
      <c r="H22" s="74" t="s">
        <v>350</v>
      </c>
      <c r="I22" s="83">
        <v>132800</v>
      </c>
      <c r="J22" s="83">
        <v>132800</v>
      </c>
      <c r="K22" s="115">
        <v>132800</v>
      </c>
      <c r="L22" s="83"/>
      <c r="M22" s="83"/>
      <c r="N22" s="83"/>
      <c r="O22" s="83"/>
      <c r="P22" s="83"/>
      <c r="Q22" s="83"/>
      <c r="R22" s="83"/>
      <c r="S22" s="83"/>
      <c r="T22" s="83"/>
      <c r="U22" s="83"/>
      <c r="V22" s="83"/>
      <c r="W22" s="83"/>
    </row>
    <row r="23" ht="21.75" customHeight="1" spans="1:23">
      <c r="A23" s="74" t="s">
        <v>387</v>
      </c>
      <c r="B23" s="74" t="s">
        <v>388</v>
      </c>
      <c r="C23" s="74" t="s">
        <v>389</v>
      </c>
      <c r="D23" s="74" t="s">
        <v>70</v>
      </c>
      <c r="E23" s="74" t="s">
        <v>180</v>
      </c>
      <c r="F23" s="74" t="s">
        <v>181</v>
      </c>
      <c r="G23" s="74" t="s">
        <v>357</v>
      </c>
      <c r="H23" s="74" t="s">
        <v>358</v>
      </c>
      <c r="I23" s="83">
        <v>900000</v>
      </c>
      <c r="J23" s="83">
        <v>900000</v>
      </c>
      <c r="K23" s="115">
        <v>900000</v>
      </c>
      <c r="L23" s="83"/>
      <c r="M23" s="83"/>
      <c r="N23" s="83"/>
      <c r="O23" s="83"/>
      <c r="P23" s="83"/>
      <c r="Q23" s="83"/>
      <c r="R23" s="83"/>
      <c r="S23" s="83"/>
      <c r="T23" s="83"/>
      <c r="U23" s="83"/>
      <c r="V23" s="83"/>
      <c r="W23" s="83"/>
    </row>
    <row r="24" ht="21.75" customHeight="1" spans="1:23">
      <c r="A24" s="74" t="s">
        <v>387</v>
      </c>
      <c r="B24" s="74" t="s">
        <v>390</v>
      </c>
      <c r="C24" s="74" t="s">
        <v>391</v>
      </c>
      <c r="D24" s="74" t="s">
        <v>70</v>
      </c>
      <c r="E24" s="74" t="s">
        <v>168</v>
      </c>
      <c r="F24" s="74" t="s">
        <v>169</v>
      </c>
      <c r="G24" s="74" t="s">
        <v>375</v>
      </c>
      <c r="H24" s="74" t="s">
        <v>376</v>
      </c>
      <c r="I24" s="83">
        <v>160000</v>
      </c>
      <c r="J24" s="83">
        <v>160000</v>
      </c>
      <c r="K24" s="115">
        <v>160000</v>
      </c>
      <c r="L24" s="83"/>
      <c r="M24" s="83"/>
      <c r="N24" s="83"/>
      <c r="O24" s="83"/>
      <c r="P24" s="83"/>
      <c r="Q24" s="83"/>
      <c r="R24" s="83"/>
      <c r="S24" s="83"/>
      <c r="T24" s="83"/>
      <c r="U24" s="83"/>
      <c r="V24" s="83"/>
      <c r="W24" s="83"/>
    </row>
    <row r="25" ht="21.75" customHeight="1" spans="1:23">
      <c r="A25" s="74" t="s">
        <v>387</v>
      </c>
      <c r="B25" s="74" t="s">
        <v>392</v>
      </c>
      <c r="C25" s="74" t="s">
        <v>393</v>
      </c>
      <c r="D25" s="74" t="s">
        <v>70</v>
      </c>
      <c r="E25" s="74" t="s">
        <v>162</v>
      </c>
      <c r="F25" s="74" t="s">
        <v>163</v>
      </c>
      <c r="G25" s="74" t="s">
        <v>306</v>
      </c>
      <c r="H25" s="74" t="s">
        <v>307</v>
      </c>
      <c r="I25" s="83">
        <v>200000</v>
      </c>
      <c r="J25" s="83">
        <v>200000</v>
      </c>
      <c r="K25" s="115">
        <v>200000</v>
      </c>
      <c r="L25" s="83"/>
      <c r="M25" s="83"/>
      <c r="N25" s="83"/>
      <c r="O25" s="83"/>
      <c r="P25" s="83"/>
      <c r="Q25" s="83"/>
      <c r="R25" s="83"/>
      <c r="S25" s="83"/>
      <c r="T25" s="83"/>
      <c r="U25" s="83"/>
      <c r="V25" s="83"/>
      <c r="W25" s="83"/>
    </row>
    <row r="26" ht="21.75" customHeight="1" spans="1:23">
      <c r="A26" s="74" t="s">
        <v>387</v>
      </c>
      <c r="B26" s="74" t="s">
        <v>394</v>
      </c>
      <c r="C26" s="74" t="s">
        <v>395</v>
      </c>
      <c r="D26" s="74" t="s">
        <v>70</v>
      </c>
      <c r="E26" s="74" t="s">
        <v>176</v>
      </c>
      <c r="F26" s="74" t="s">
        <v>177</v>
      </c>
      <c r="G26" s="74" t="s">
        <v>306</v>
      </c>
      <c r="H26" s="74" t="s">
        <v>307</v>
      </c>
      <c r="I26" s="83">
        <v>122500</v>
      </c>
      <c r="J26" s="83">
        <v>122500</v>
      </c>
      <c r="K26" s="115">
        <v>122500</v>
      </c>
      <c r="L26" s="83"/>
      <c r="M26" s="83"/>
      <c r="N26" s="83"/>
      <c r="O26" s="83"/>
      <c r="P26" s="83"/>
      <c r="Q26" s="83"/>
      <c r="R26" s="83"/>
      <c r="S26" s="83"/>
      <c r="T26" s="83"/>
      <c r="U26" s="83"/>
      <c r="V26" s="83"/>
      <c r="W26" s="83"/>
    </row>
    <row r="27" ht="21.75" customHeight="1" spans="1:23">
      <c r="A27" s="74" t="s">
        <v>387</v>
      </c>
      <c r="B27" s="74" t="s">
        <v>396</v>
      </c>
      <c r="C27" s="74" t="s">
        <v>397</v>
      </c>
      <c r="D27" s="74" t="s">
        <v>70</v>
      </c>
      <c r="E27" s="74" t="s">
        <v>188</v>
      </c>
      <c r="F27" s="74" t="s">
        <v>189</v>
      </c>
      <c r="G27" s="74" t="s">
        <v>357</v>
      </c>
      <c r="H27" s="74" t="s">
        <v>358</v>
      </c>
      <c r="I27" s="83">
        <v>2000000</v>
      </c>
      <c r="J27" s="83">
        <v>2000000</v>
      </c>
      <c r="K27" s="115">
        <v>2000000</v>
      </c>
      <c r="L27" s="83"/>
      <c r="M27" s="83"/>
      <c r="N27" s="83"/>
      <c r="O27" s="83"/>
      <c r="P27" s="83"/>
      <c r="Q27" s="83"/>
      <c r="R27" s="83"/>
      <c r="S27" s="83"/>
      <c r="T27" s="83"/>
      <c r="U27" s="83"/>
      <c r="V27" s="83"/>
      <c r="W27" s="83"/>
    </row>
    <row r="28" ht="21.75" customHeight="1" spans="1:23">
      <c r="A28" s="74" t="s">
        <v>387</v>
      </c>
      <c r="B28" s="74" t="s">
        <v>398</v>
      </c>
      <c r="C28" s="74" t="s">
        <v>399</v>
      </c>
      <c r="D28" s="74" t="s">
        <v>70</v>
      </c>
      <c r="E28" s="74" t="s">
        <v>170</v>
      </c>
      <c r="F28" s="74" t="s">
        <v>171</v>
      </c>
      <c r="G28" s="74" t="s">
        <v>306</v>
      </c>
      <c r="H28" s="74" t="s">
        <v>307</v>
      </c>
      <c r="I28" s="83">
        <v>500000</v>
      </c>
      <c r="J28" s="83">
        <v>500000</v>
      </c>
      <c r="K28" s="115">
        <v>500000</v>
      </c>
      <c r="L28" s="83"/>
      <c r="M28" s="83"/>
      <c r="N28" s="83"/>
      <c r="O28" s="83"/>
      <c r="P28" s="83"/>
      <c r="Q28" s="83"/>
      <c r="R28" s="83"/>
      <c r="S28" s="83"/>
      <c r="T28" s="83"/>
      <c r="U28" s="83"/>
      <c r="V28" s="83"/>
      <c r="W28" s="83"/>
    </row>
    <row r="29" ht="21.75" customHeight="1" spans="1:23">
      <c r="A29" s="74" t="s">
        <v>387</v>
      </c>
      <c r="B29" s="74" t="s">
        <v>400</v>
      </c>
      <c r="C29" s="74" t="s">
        <v>401</v>
      </c>
      <c r="D29" s="74" t="s">
        <v>70</v>
      </c>
      <c r="E29" s="74" t="s">
        <v>170</v>
      </c>
      <c r="F29" s="74" t="s">
        <v>171</v>
      </c>
      <c r="G29" s="74" t="s">
        <v>306</v>
      </c>
      <c r="H29" s="74" t="s">
        <v>307</v>
      </c>
      <c r="I29" s="83">
        <v>240000</v>
      </c>
      <c r="J29" s="83">
        <v>240000</v>
      </c>
      <c r="K29" s="115">
        <v>240000</v>
      </c>
      <c r="L29" s="83"/>
      <c r="M29" s="83"/>
      <c r="N29" s="83"/>
      <c r="O29" s="83"/>
      <c r="P29" s="83"/>
      <c r="Q29" s="83"/>
      <c r="R29" s="83"/>
      <c r="S29" s="83"/>
      <c r="T29" s="83"/>
      <c r="U29" s="83"/>
      <c r="V29" s="83"/>
      <c r="W29" s="83"/>
    </row>
    <row r="30" ht="21.75" customHeight="1" spans="1:23">
      <c r="A30" s="74" t="s">
        <v>387</v>
      </c>
      <c r="B30" s="74" t="s">
        <v>402</v>
      </c>
      <c r="C30" s="74" t="s">
        <v>403</v>
      </c>
      <c r="D30" s="74" t="s">
        <v>70</v>
      </c>
      <c r="E30" s="74" t="s">
        <v>180</v>
      </c>
      <c r="F30" s="74" t="s">
        <v>181</v>
      </c>
      <c r="G30" s="74" t="s">
        <v>357</v>
      </c>
      <c r="H30" s="74" t="s">
        <v>358</v>
      </c>
      <c r="I30" s="83">
        <v>2340000</v>
      </c>
      <c r="J30" s="83">
        <v>2340000</v>
      </c>
      <c r="K30" s="115">
        <v>2340000</v>
      </c>
      <c r="L30" s="83"/>
      <c r="M30" s="83"/>
      <c r="N30" s="83"/>
      <c r="O30" s="83"/>
      <c r="P30" s="83"/>
      <c r="Q30" s="83"/>
      <c r="R30" s="83"/>
      <c r="S30" s="83"/>
      <c r="T30" s="83"/>
      <c r="U30" s="83"/>
      <c r="V30" s="83"/>
      <c r="W30" s="83"/>
    </row>
    <row r="31" ht="21.75" customHeight="1" spans="1:23">
      <c r="A31" s="74" t="s">
        <v>387</v>
      </c>
      <c r="B31" s="74" t="s">
        <v>404</v>
      </c>
      <c r="C31" s="74" t="s">
        <v>405</v>
      </c>
      <c r="D31" s="74" t="s">
        <v>70</v>
      </c>
      <c r="E31" s="74" t="s">
        <v>180</v>
      </c>
      <c r="F31" s="74" t="s">
        <v>181</v>
      </c>
      <c r="G31" s="74" t="s">
        <v>357</v>
      </c>
      <c r="H31" s="74" t="s">
        <v>358</v>
      </c>
      <c r="I31" s="83">
        <v>40000</v>
      </c>
      <c r="J31" s="83">
        <v>40000</v>
      </c>
      <c r="K31" s="115">
        <v>40000</v>
      </c>
      <c r="L31" s="83"/>
      <c r="M31" s="83"/>
      <c r="N31" s="83"/>
      <c r="O31" s="83"/>
      <c r="P31" s="83"/>
      <c r="Q31" s="83"/>
      <c r="R31" s="83"/>
      <c r="S31" s="83"/>
      <c r="T31" s="83"/>
      <c r="U31" s="83"/>
      <c r="V31" s="83"/>
      <c r="W31" s="83"/>
    </row>
    <row r="32" ht="21.75" customHeight="1" spans="1:23">
      <c r="A32" s="74" t="s">
        <v>387</v>
      </c>
      <c r="B32" s="74" t="s">
        <v>406</v>
      </c>
      <c r="C32" s="74" t="s">
        <v>407</v>
      </c>
      <c r="D32" s="74" t="s">
        <v>70</v>
      </c>
      <c r="E32" s="74" t="s">
        <v>170</v>
      </c>
      <c r="F32" s="74" t="s">
        <v>171</v>
      </c>
      <c r="G32" s="74" t="s">
        <v>353</v>
      </c>
      <c r="H32" s="74" t="s">
        <v>354</v>
      </c>
      <c r="I32" s="83">
        <v>71200</v>
      </c>
      <c r="J32" s="83">
        <v>71200</v>
      </c>
      <c r="K32" s="115">
        <v>71200</v>
      </c>
      <c r="L32" s="83"/>
      <c r="M32" s="83"/>
      <c r="N32" s="83"/>
      <c r="O32" s="83"/>
      <c r="P32" s="83"/>
      <c r="Q32" s="83"/>
      <c r="R32" s="83"/>
      <c r="S32" s="83"/>
      <c r="T32" s="83"/>
      <c r="U32" s="83"/>
      <c r="V32" s="83"/>
      <c r="W32" s="83"/>
    </row>
    <row r="33" ht="21.75" customHeight="1" spans="1:23">
      <c r="A33" s="74" t="s">
        <v>387</v>
      </c>
      <c r="B33" s="74" t="s">
        <v>408</v>
      </c>
      <c r="C33" s="74" t="s">
        <v>409</v>
      </c>
      <c r="D33" s="74" t="s">
        <v>70</v>
      </c>
      <c r="E33" s="74" t="s">
        <v>170</v>
      </c>
      <c r="F33" s="74" t="s">
        <v>171</v>
      </c>
      <c r="G33" s="74" t="s">
        <v>353</v>
      </c>
      <c r="H33" s="74" t="s">
        <v>354</v>
      </c>
      <c r="I33" s="83">
        <v>5900</v>
      </c>
      <c r="J33" s="83">
        <v>5900</v>
      </c>
      <c r="K33" s="115">
        <v>5900</v>
      </c>
      <c r="L33" s="83"/>
      <c r="M33" s="83"/>
      <c r="N33" s="83"/>
      <c r="O33" s="83"/>
      <c r="P33" s="83"/>
      <c r="Q33" s="83"/>
      <c r="R33" s="83"/>
      <c r="S33" s="83"/>
      <c r="T33" s="83"/>
      <c r="U33" s="83"/>
      <c r="V33" s="83"/>
      <c r="W33" s="83"/>
    </row>
    <row r="34" ht="21.75" customHeight="1" spans="1:23">
      <c r="A34" s="74" t="s">
        <v>387</v>
      </c>
      <c r="B34" s="74" t="s">
        <v>410</v>
      </c>
      <c r="C34" s="74" t="s">
        <v>411</v>
      </c>
      <c r="D34" s="74" t="s">
        <v>70</v>
      </c>
      <c r="E34" s="74" t="s">
        <v>190</v>
      </c>
      <c r="F34" s="74" t="s">
        <v>191</v>
      </c>
      <c r="G34" s="74" t="s">
        <v>353</v>
      </c>
      <c r="H34" s="74" t="s">
        <v>354</v>
      </c>
      <c r="I34" s="83">
        <v>92400</v>
      </c>
      <c r="J34" s="83">
        <v>92400</v>
      </c>
      <c r="K34" s="115">
        <v>92400</v>
      </c>
      <c r="L34" s="83"/>
      <c r="M34" s="83"/>
      <c r="N34" s="83"/>
      <c r="O34" s="83"/>
      <c r="P34" s="83"/>
      <c r="Q34" s="83"/>
      <c r="R34" s="83"/>
      <c r="S34" s="83"/>
      <c r="T34" s="83"/>
      <c r="U34" s="83"/>
      <c r="V34" s="83"/>
      <c r="W34" s="83"/>
    </row>
    <row r="35" ht="21.75" customHeight="1" spans="1:23">
      <c r="A35" s="74" t="s">
        <v>387</v>
      </c>
      <c r="B35" s="74" t="s">
        <v>412</v>
      </c>
      <c r="C35" s="74" t="s">
        <v>413</v>
      </c>
      <c r="D35" s="74" t="s">
        <v>70</v>
      </c>
      <c r="E35" s="74" t="s">
        <v>102</v>
      </c>
      <c r="F35" s="74" t="s">
        <v>103</v>
      </c>
      <c r="G35" s="74" t="s">
        <v>353</v>
      </c>
      <c r="H35" s="74" t="s">
        <v>354</v>
      </c>
      <c r="I35" s="83">
        <v>100000</v>
      </c>
      <c r="J35" s="83">
        <v>100000</v>
      </c>
      <c r="K35" s="115">
        <v>100000</v>
      </c>
      <c r="L35" s="83"/>
      <c r="M35" s="83"/>
      <c r="N35" s="83"/>
      <c r="O35" s="83"/>
      <c r="P35" s="83"/>
      <c r="Q35" s="83"/>
      <c r="R35" s="83"/>
      <c r="S35" s="83"/>
      <c r="T35" s="83"/>
      <c r="U35" s="83"/>
      <c r="V35" s="83"/>
      <c r="W35" s="83"/>
    </row>
    <row r="36" ht="21.75" customHeight="1" spans="1:23">
      <c r="A36" s="74" t="s">
        <v>387</v>
      </c>
      <c r="B36" s="74" t="s">
        <v>414</v>
      </c>
      <c r="C36" s="74" t="s">
        <v>415</v>
      </c>
      <c r="D36" s="74" t="s">
        <v>70</v>
      </c>
      <c r="E36" s="74" t="s">
        <v>170</v>
      </c>
      <c r="F36" s="74" t="s">
        <v>171</v>
      </c>
      <c r="G36" s="74" t="s">
        <v>353</v>
      </c>
      <c r="H36" s="74" t="s">
        <v>354</v>
      </c>
      <c r="I36" s="83">
        <v>180000</v>
      </c>
      <c r="J36" s="83">
        <v>180000</v>
      </c>
      <c r="K36" s="115">
        <v>180000</v>
      </c>
      <c r="L36" s="83"/>
      <c r="M36" s="83"/>
      <c r="N36" s="83"/>
      <c r="O36" s="83"/>
      <c r="P36" s="83"/>
      <c r="Q36" s="83"/>
      <c r="R36" s="83"/>
      <c r="S36" s="83"/>
      <c r="T36" s="83"/>
      <c r="U36" s="83"/>
      <c r="V36" s="83"/>
      <c r="W36" s="83"/>
    </row>
    <row r="37" ht="21.75" customHeight="1" spans="1:23">
      <c r="A37" s="74" t="s">
        <v>387</v>
      </c>
      <c r="B37" s="74" t="s">
        <v>416</v>
      </c>
      <c r="C37" s="74" t="s">
        <v>417</v>
      </c>
      <c r="D37" s="74" t="s">
        <v>70</v>
      </c>
      <c r="E37" s="74" t="s">
        <v>170</v>
      </c>
      <c r="F37" s="74" t="s">
        <v>171</v>
      </c>
      <c r="G37" s="74" t="s">
        <v>363</v>
      </c>
      <c r="H37" s="74" t="s">
        <v>364</v>
      </c>
      <c r="I37" s="83">
        <v>250000</v>
      </c>
      <c r="J37" s="83">
        <v>250000</v>
      </c>
      <c r="K37" s="115">
        <v>250000</v>
      </c>
      <c r="L37" s="83"/>
      <c r="M37" s="83"/>
      <c r="N37" s="83"/>
      <c r="O37" s="83"/>
      <c r="P37" s="83"/>
      <c r="Q37" s="83"/>
      <c r="R37" s="83"/>
      <c r="S37" s="83"/>
      <c r="T37" s="83"/>
      <c r="U37" s="83"/>
      <c r="V37" s="83"/>
      <c r="W37" s="83"/>
    </row>
    <row r="38" ht="21.75" customHeight="1" spans="1:23">
      <c r="A38" s="74" t="s">
        <v>387</v>
      </c>
      <c r="B38" s="74" t="s">
        <v>418</v>
      </c>
      <c r="C38" s="74" t="s">
        <v>419</v>
      </c>
      <c r="D38" s="74" t="s">
        <v>70</v>
      </c>
      <c r="E38" s="74" t="s">
        <v>170</v>
      </c>
      <c r="F38" s="74" t="s">
        <v>171</v>
      </c>
      <c r="G38" s="74" t="s">
        <v>357</v>
      </c>
      <c r="H38" s="74" t="s">
        <v>358</v>
      </c>
      <c r="I38" s="83">
        <v>727200</v>
      </c>
      <c r="J38" s="83">
        <v>727200</v>
      </c>
      <c r="K38" s="115">
        <v>727200</v>
      </c>
      <c r="L38" s="83"/>
      <c r="M38" s="83"/>
      <c r="N38" s="83"/>
      <c r="O38" s="83"/>
      <c r="P38" s="83"/>
      <c r="Q38" s="83"/>
      <c r="R38" s="83"/>
      <c r="S38" s="83"/>
      <c r="T38" s="83"/>
      <c r="U38" s="83"/>
      <c r="V38" s="83"/>
      <c r="W38" s="83"/>
    </row>
    <row r="39" ht="21.75" customHeight="1" spans="1:23">
      <c r="A39" s="74" t="s">
        <v>387</v>
      </c>
      <c r="B39" s="74" t="s">
        <v>420</v>
      </c>
      <c r="C39" s="74" t="s">
        <v>421</v>
      </c>
      <c r="D39" s="74" t="s">
        <v>70</v>
      </c>
      <c r="E39" s="74" t="s">
        <v>174</v>
      </c>
      <c r="F39" s="74" t="s">
        <v>175</v>
      </c>
      <c r="G39" s="74" t="s">
        <v>320</v>
      </c>
      <c r="H39" s="74" t="s">
        <v>321</v>
      </c>
      <c r="I39" s="83">
        <v>33300</v>
      </c>
      <c r="J39" s="83">
        <v>33300</v>
      </c>
      <c r="K39" s="115">
        <v>33300</v>
      </c>
      <c r="L39" s="83"/>
      <c r="M39" s="83"/>
      <c r="N39" s="83"/>
      <c r="O39" s="83"/>
      <c r="P39" s="83"/>
      <c r="Q39" s="83"/>
      <c r="R39" s="83"/>
      <c r="S39" s="83"/>
      <c r="T39" s="83"/>
      <c r="U39" s="83"/>
      <c r="V39" s="83"/>
      <c r="W39" s="83"/>
    </row>
    <row r="40" ht="21.75" customHeight="1" spans="1:23">
      <c r="A40" s="74" t="s">
        <v>387</v>
      </c>
      <c r="B40" s="74" t="s">
        <v>422</v>
      </c>
      <c r="C40" s="74" t="s">
        <v>423</v>
      </c>
      <c r="D40" s="74" t="s">
        <v>70</v>
      </c>
      <c r="E40" s="74" t="s">
        <v>170</v>
      </c>
      <c r="F40" s="74" t="s">
        <v>171</v>
      </c>
      <c r="G40" s="74" t="s">
        <v>349</v>
      </c>
      <c r="H40" s="74" t="s">
        <v>350</v>
      </c>
      <c r="I40" s="83">
        <v>110000</v>
      </c>
      <c r="J40" s="83">
        <v>110000</v>
      </c>
      <c r="K40" s="115">
        <v>110000</v>
      </c>
      <c r="L40" s="83"/>
      <c r="M40" s="83"/>
      <c r="N40" s="83"/>
      <c r="O40" s="83"/>
      <c r="P40" s="83"/>
      <c r="Q40" s="83"/>
      <c r="R40" s="83"/>
      <c r="S40" s="83"/>
      <c r="T40" s="83"/>
      <c r="U40" s="83"/>
      <c r="V40" s="83"/>
      <c r="W40" s="83"/>
    </row>
    <row r="41" ht="21.75" customHeight="1" spans="1:23">
      <c r="A41" s="74" t="s">
        <v>387</v>
      </c>
      <c r="B41" s="74" t="s">
        <v>424</v>
      </c>
      <c r="C41" s="74" t="s">
        <v>425</v>
      </c>
      <c r="D41" s="74" t="s">
        <v>70</v>
      </c>
      <c r="E41" s="74" t="s">
        <v>135</v>
      </c>
      <c r="F41" s="74" t="s">
        <v>136</v>
      </c>
      <c r="G41" s="74" t="s">
        <v>357</v>
      </c>
      <c r="H41" s="74" t="s">
        <v>358</v>
      </c>
      <c r="I41" s="83">
        <v>200000</v>
      </c>
      <c r="J41" s="83">
        <v>200000</v>
      </c>
      <c r="K41" s="115">
        <v>200000</v>
      </c>
      <c r="L41" s="83"/>
      <c r="M41" s="83"/>
      <c r="N41" s="83"/>
      <c r="O41" s="83"/>
      <c r="P41" s="83"/>
      <c r="Q41" s="83"/>
      <c r="R41" s="83"/>
      <c r="S41" s="83"/>
      <c r="T41" s="83"/>
      <c r="U41" s="83"/>
      <c r="V41" s="83"/>
      <c r="W41" s="83"/>
    </row>
    <row r="42" ht="21.75" customHeight="1" spans="1:23">
      <c r="A42" s="74" t="s">
        <v>387</v>
      </c>
      <c r="B42" s="74" t="s">
        <v>426</v>
      </c>
      <c r="C42" s="74" t="s">
        <v>427</v>
      </c>
      <c r="D42" s="74" t="s">
        <v>70</v>
      </c>
      <c r="E42" s="74" t="s">
        <v>170</v>
      </c>
      <c r="F42" s="74" t="s">
        <v>171</v>
      </c>
      <c r="G42" s="74" t="s">
        <v>320</v>
      </c>
      <c r="H42" s="74" t="s">
        <v>321</v>
      </c>
      <c r="I42" s="83">
        <v>140000</v>
      </c>
      <c r="J42" s="83">
        <v>140000</v>
      </c>
      <c r="K42" s="115">
        <v>140000</v>
      </c>
      <c r="L42" s="83"/>
      <c r="M42" s="83"/>
      <c r="N42" s="83"/>
      <c r="O42" s="83"/>
      <c r="P42" s="83"/>
      <c r="Q42" s="83"/>
      <c r="R42" s="83"/>
      <c r="S42" s="83"/>
      <c r="T42" s="83"/>
      <c r="U42" s="83"/>
      <c r="V42" s="83"/>
      <c r="W42" s="83"/>
    </row>
    <row r="43" ht="21.75" customHeight="1" spans="1:23">
      <c r="A43" s="74" t="s">
        <v>387</v>
      </c>
      <c r="B43" s="74" t="s">
        <v>428</v>
      </c>
      <c r="C43" s="74" t="s">
        <v>429</v>
      </c>
      <c r="D43" s="74" t="s">
        <v>70</v>
      </c>
      <c r="E43" s="74" t="s">
        <v>160</v>
      </c>
      <c r="F43" s="74" t="s">
        <v>161</v>
      </c>
      <c r="G43" s="74" t="s">
        <v>353</v>
      </c>
      <c r="H43" s="74" t="s">
        <v>354</v>
      </c>
      <c r="I43" s="83">
        <v>110000</v>
      </c>
      <c r="J43" s="83">
        <v>110000</v>
      </c>
      <c r="K43" s="115">
        <v>110000</v>
      </c>
      <c r="L43" s="83"/>
      <c r="M43" s="83"/>
      <c r="N43" s="83"/>
      <c r="O43" s="83"/>
      <c r="P43" s="83"/>
      <c r="Q43" s="83"/>
      <c r="R43" s="83"/>
      <c r="S43" s="83"/>
      <c r="T43" s="83"/>
      <c r="U43" s="83"/>
      <c r="V43" s="83"/>
      <c r="W43" s="83"/>
    </row>
    <row r="44" ht="21.75" customHeight="1" spans="1:23">
      <c r="A44" s="74" t="s">
        <v>387</v>
      </c>
      <c r="B44" s="74" t="s">
        <v>430</v>
      </c>
      <c r="C44" s="74" t="s">
        <v>431</v>
      </c>
      <c r="D44" s="74" t="s">
        <v>70</v>
      </c>
      <c r="E44" s="74" t="s">
        <v>170</v>
      </c>
      <c r="F44" s="74" t="s">
        <v>171</v>
      </c>
      <c r="G44" s="74" t="s">
        <v>353</v>
      </c>
      <c r="H44" s="74" t="s">
        <v>354</v>
      </c>
      <c r="I44" s="83">
        <v>240000</v>
      </c>
      <c r="J44" s="83">
        <v>240000</v>
      </c>
      <c r="K44" s="115">
        <v>240000</v>
      </c>
      <c r="L44" s="83"/>
      <c r="M44" s="83"/>
      <c r="N44" s="83"/>
      <c r="O44" s="83"/>
      <c r="P44" s="83"/>
      <c r="Q44" s="83"/>
      <c r="R44" s="83"/>
      <c r="S44" s="83"/>
      <c r="T44" s="83"/>
      <c r="U44" s="83"/>
      <c r="V44" s="83"/>
      <c r="W44" s="83"/>
    </row>
    <row r="45" ht="21.75" customHeight="1" spans="1:23">
      <c r="A45" s="74" t="s">
        <v>387</v>
      </c>
      <c r="B45" s="74" t="s">
        <v>432</v>
      </c>
      <c r="C45" s="74" t="s">
        <v>433</v>
      </c>
      <c r="D45" s="74" t="s">
        <v>70</v>
      </c>
      <c r="E45" s="74" t="s">
        <v>135</v>
      </c>
      <c r="F45" s="74" t="s">
        <v>136</v>
      </c>
      <c r="G45" s="74" t="s">
        <v>353</v>
      </c>
      <c r="H45" s="74" t="s">
        <v>354</v>
      </c>
      <c r="I45" s="83">
        <v>300000</v>
      </c>
      <c r="J45" s="83">
        <v>300000</v>
      </c>
      <c r="K45" s="115">
        <v>300000</v>
      </c>
      <c r="L45" s="83"/>
      <c r="M45" s="83"/>
      <c r="N45" s="83"/>
      <c r="O45" s="83"/>
      <c r="P45" s="83"/>
      <c r="Q45" s="83"/>
      <c r="R45" s="83"/>
      <c r="S45" s="83"/>
      <c r="T45" s="83"/>
      <c r="U45" s="83"/>
      <c r="V45" s="83"/>
      <c r="W45" s="83"/>
    </row>
    <row r="46" ht="21.75" customHeight="1" spans="1:23">
      <c r="A46" s="74" t="s">
        <v>387</v>
      </c>
      <c r="B46" s="74" t="s">
        <v>434</v>
      </c>
      <c r="C46" s="74" t="s">
        <v>435</v>
      </c>
      <c r="D46" s="74" t="s">
        <v>70</v>
      </c>
      <c r="E46" s="74" t="s">
        <v>170</v>
      </c>
      <c r="F46" s="74" t="s">
        <v>171</v>
      </c>
      <c r="G46" s="74" t="s">
        <v>306</v>
      </c>
      <c r="H46" s="74" t="s">
        <v>307</v>
      </c>
      <c r="I46" s="83">
        <v>50000</v>
      </c>
      <c r="J46" s="83">
        <v>50000</v>
      </c>
      <c r="K46" s="115">
        <v>50000</v>
      </c>
      <c r="L46" s="83"/>
      <c r="M46" s="83"/>
      <c r="N46" s="83"/>
      <c r="O46" s="83"/>
      <c r="P46" s="83"/>
      <c r="Q46" s="83"/>
      <c r="R46" s="83"/>
      <c r="S46" s="83"/>
      <c r="T46" s="83"/>
      <c r="U46" s="83"/>
      <c r="V46" s="83"/>
      <c r="W46" s="83"/>
    </row>
    <row r="47" ht="21.75" customHeight="1" spans="1:23">
      <c r="A47" s="74" t="s">
        <v>387</v>
      </c>
      <c r="B47" s="74" t="s">
        <v>436</v>
      </c>
      <c r="C47" s="74" t="s">
        <v>437</v>
      </c>
      <c r="D47" s="74" t="s">
        <v>70</v>
      </c>
      <c r="E47" s="74" t="s">
        <v>196</v>
      </c>
      <c r="F47" s="74" t="s">
        <v>197</v>
      </c>
      <c r="G47" s="74" t="s">
        <v>353</v>
      </c>
      <c r="H47" s="74" t="s">
        <v>354</v>
      </c>
      <c r="I47" s="83">
        <v>340000</v>
      </c>
      <c r="J47" s="83">
        <v>340000</v>
      </c>
      <c r="K47" s="115">
        <v>340000</v>
      </c>
      <c r="L47" s="83"/>
      <c r="M47" s="83"/>
      <c r="N47" s="83"/>
      <c r="O47" s="83"/>
      <c r="P47" s="83"/>
      <c r="Q47" s="83"/>
      <c r="R47" s="83"/>
      <c r="S47" s="83"/>
      <c r="T47" s="83"/>
      <c r="U47" s="83"/>
      <c r="V47" s="83"/>
      <c r="W47" s="83"/>
    </row>
    <row r="48" ht="21.75" customHeight="1" spans="1:23">
      <c r="A48" s="74" t="s">
        <v>387</v>
      </c>
      <c r="B48" s="74" t="s">
        <v>438</v>
      </c>
      <c r="C48" s="74" t="s">
        <v>439</v>
      </c>
      <c r="D48" s="74" t="s">
        <v>70</v>
      </c>
      <c r="E48" s="74" t="s">
        <v>158</v>
      </c>
      <c r="F48" s="74" t="s">
        <v>159</v>
      </c>
      <c r="G48" s="74" t="s">
        <v>349</v>
      </c>
      <c r="H48" s="74" t="s">
        <v>350</v>
      </c>
      <c r="I48" s="83">
        <v>1282200</v>
      </c>
      <c r="J48" s="83">
        <v>1282200</v>
      </c>
      <c r="K48" s="115">
        <v>1282200</v>
      </c>
      <c r="L48" s="83"/>
      <c r="M48" s="83"/>
      <c r="N48" s="83"/>
      <c r="O48" s="83"/>
      <c r="P48" s="83"/>
      <c r="Q48" s="83"/>
      <c r="R48" s="83"/>
      <c r="S48" s="83"/>
      <c r="T48" s="83"/>
      <c r="U48" s="83"/>
      <c r="V48" s="83"/>
      <c r="W48" s="83"/>
    </row>
    <row r="49" ht="21.75" customHeight="1" spans="1:23">
      <c r="A49" s="74" t="s">
        <v>387</v>
      </c>
      <c r="B49" s="74" t="s">
        <v>440</v>
      </c>
      <c r="C49" s="74" t="s">
        <v>441</v>
      </c>
      <c r="D49" s="74" t="s">
        <v>70</v>
      </c>
      <c r="E49" s="74" t="s">
        <v>174</v>
      </c>
      <c r="F49" s="74" t="s">
        <v>175</v>
      </c>
      <c r="G49" s="74" t="s">
        <v>306</v>
      </c>
      <c r="H49" s="74" t="s">
        <v>307</v>
      </c>
      <c r="I49" s="83">
        <v>200000</v>
      </c>
      <c r="J49" s="83">
        <v>200000</v>
      </c>
      <c r="K49" s="115">
        <v>200000</v>
      </c>
      <c r="L49" s="83"/>
      <c r="M49" s="83"/>
      <c r="N49" s="83"/>
      <c r="O49" s="83"/>
      <c r="P49" s="83"/>
      <c r="Q49" s="83"/>
      <c r="R49" s="83"/>
      <c r="S49" s="83"/>
      <c r="T49" s="83"/>
      <c r="U49" s="83"/>
      <c r="V49" s="83"/>
      <c r="W49" s="83"/>
    </row>
    <row r="50" ht="21.75" customHeight="1" spans="1:23">
      <c r="A50" s="74" t="s">
        <v>387</v>
      </c>
      <c r="B50" s="74" t="s">
        <v>442</v>
      </c>
      <c r="C50" s="74" t="s">
        <v>443</v>
      </c>
      <c r="D50" s="74" t="s">
        <v>70</v>
      </c>
      <c r="E50" s="74" t="s">
        <v>170</v>
      </c>
      <c r="F50" s="74" t="s">
        <v>171</v>
      </c>
      <c r="G50" s="74" t="s">
        <v>349</v>
      </c>
      <c r="H50" s="74" t="s">
        <v>350</v>
      </c>
      <c r="I50" s="83">
        <v>453000</v>
      </c>
      <c r="J50" s="83">
        <v>453000</v>
      </c>
      <c r="K50" s="115">
        <v>453000</v>
      </c>
      <c r="L50" s="83"/>
      <c r="M50" s="83"/>
      <c r="N50" s="83"/>
      <c r="O50" s="83"/>
      <c r="P50" s="83"/>
      <c r="Q50" s="83"/>
      <c r="R50" s="83"/>
      <c r="S50" s="83"/>
      <c r="T50" s="83"/>
      <c r="U50" s="83"/>
      <c r="V50" s="83"/>
      <c r="W50" s="83"/>
    </row>
    <row r="51" ht="21.75" customHeight="1" spans="1:23">
      <c r="A51" s="74" t="s">
        <v>387</v>
      </c>
      <c r="B51" s="74" t="s">
        <v>444</v>
      </c>
      <c r="C51" s="74" t="s">
        <v>445</v>
      </c>
      <c r="D51" s="74" t="s">
        <v>70</v>
      </c>
      <c r="E51" s="74" t="s">
        <v>180</v>
      </c>
      <c r="F51" s="74" t="s">
        <v>181</v>
      </c>
      <c r="G51" s="74" t="s">
        <v>357</v>
      </c>
      <c r="H51" s="74" t="s">
        <v>358</v>
      </c>
      <c r="I51" s="83">
        <v>600000</v>
      </c>
      <c r="J51" s="83">
        <v>600000</v>
      </c>
      <c r="K51" s="115">
        <v>600000</v>
      </c>
      <c r="L51" s="83"/>
      <c r="M51" s="83"/>
      <c r="N51" s="83"/>
      <c r="O51" s="83"/>
      <c r="P51" s="83"/>
      <c r="Q51" s="83"/>
      <c r="R51" s="83"/>
      <c r="S51" s="83"/>
      <c r="T51" s="83"/>
      <c r="U51" s="83"/>
      <c r="V51" s="83"/>
      <c r="W51" s="83"/>
    </row>
    <row r="52" ht="21.75" customHeight="1" spans="1:23">
      <c r="A52" s="74" t="s">
        <v>387</v>
      </c>
      <c r="B52" s="74" t="s">
        <v>446</v>
      </c>
      <c r="C52" s="74" t="s">
        <v>447</v>
      </c>
      <c r="D52" s="74" t="s">
        <v>70</v>
      </c>
      <c r="E52" s="74" t="s">
        <v>196</v>
      </c>
      <c r="F52" s="74" t="s">
        <v>197</v>
      </c>
      <c r="G52" s="74" t="s">
        <v>353</v>
      </c>
      <c r="H52" s="74" t="s">
        <v>354</v>
      </c>
      <c r="I52" s="83">
        <v>3760000</v>
      </c>
      <c r="J52" s="83">
        <v>3760000</v>
      </c>
      <c r="K52" s="115">
        <v>3760000</v>
      </c>
      <c r="L52" s="83"/>
      <c r="M52" s="83"/>
      <c r="N52" s="83"/>
      <c r="O52" s="83"/>
      <c r="P52" s="83"/>
      <c r="Q52" s="83"/>
      <c r="R52" s="83"/>
      <c r="S52" s="83"/>
      <c r="T52" s="83"/>
      <c r="U52" s="83"/>
      <c r="V52" s="83"/>
      <c r="W52" s="83"/>
    </row>
    <row r="53" ht="21.75" customHeight="1" spans="1:23">
      <c r="A53" s="74" t="s">
        <v>387</v>
      </c>
      <c r="B53" s="74" t="s">
        <v>448</v>
      </c>
      <c r="C53" s="74" t="s">
        <v>449</v>
      </c>
      <c r="D53" s="74" t="s">
        <v>70</v>
      </c>
      <c r="E53" s="74" t="s">
        <v>160</v>
      </c>
      <c r="F53" s="74" t="s">
        <v>161</v>
      </c>
      <c r="G53" s="74" t="s">
        <v>306</v>
      </c>
      <c r="H53" s="74" t="s">
        <v>307</v>
      </c>
      <c r="I53" s="83">
        <v>11400</v>
      </c>
      <c r="J53" s="83">
        <v>11400</v>
      </c>
      <c r="K53" s="115">
        <v>11400</v>
      </c>
      <c r="L53" s="83"/>
      <c r="M53" s="83"/>
      <c r="N53" s="83"/>
      <c r="O53" s="83"/>
      <c r="P53" s="83"/>
      <c r="Q53" s="83"/>
      <c r="R53" s="83"/>
      <c r="S53" s="83"/>
      <c r="T53" s="83"/>
      <c r="U53" s="83"/>
      <c r="V53" s="83"/>
      <c r="W53" s="83"/>
    </row>
    <row r="54" ht="21.75" customHeight="1" spans="1:23">
      <c r="A54" s="74" t="s">
        <v>387</v>
      </c>
      <c r="B54" s="74" t="s">
        <v>450</v>
      </c>
      <c r="C54" s="74" t="s">
        <v>451</v>
      </c>
      <c r="D54" s="74" t="s">
        <v>70</v>
      </c>
      <c r="E54" s="74" t="s">
        <v>174</v>
      </c>
      <c r="F54" s="74" t="s">
        <v>175</v>
      </c>
      <c r="G54" s="74" t="s">
        <v>320</v>
      </c>
      <c r="H54" s="74" t="s">
        <v>321</v>
      </c>
      <c r="I54" s="83">
        <v>10000</v>
      </c>
      <c r="J54" s="83">
        <v>10000</v>
      </c>
      <c r="K54" s="115">
        <v>10000</v>
      </c>
      <c r="L54" s="83"/>
      <c r="M54" s="83"/>
      <c r="N54" s="83"/>
      <c r="O54" s="83"/>
      <c r="P54" s="83"/>
      <c r="Q54" s="83"/>
      <c r="R54" s="83"/>
      <c r="S54" s="83"/>
      <c r="T54" s="83"/>
      <c r="U54" s="83"/>
      <c r="V54" s="83"/>
      <c r="W54" s="83"/>
    </row>
    <row r="55" ht="21.75" customHeight="1" spans="1:23">
      <c r="A55" s="74" t="s">
        <v>387</v>
      </c>
      <c r="B55" s="74" t="s">
        <v>452</v>
      </c>
      <c r="C55" s="74" t="s">
        <v>453</v>
      </c>
      <c r="D55" s="74" t="s">
        <v>70</v>
      </c>
      <c r="E55" s="74" t="s">
        <v>172</v>
      </c>
      <c r="F55" s="74" t="s">
        <v>173</v>
      </c>
      <c r="G55" s="74" t="s">
        <v>320</v>
      </c>
      <c r="H55" s="74" t="s">
        <v>321</v>
      </c>
      <c r="I55" s="83">
        <v>42800</v>
      </c>
      <c r="J55" s="83">
        <v>42800</v>
      </c>
      <c r="K55" s="115">
        <v>42800</v>
      </c>
      <c r="L55" s="83"/>
      <c r="M55" s="83"/>
      <c r="N55" s="83"/>
      <c r="O55" s="83"/>
      <c r="P55" s="83"/>
      <c r="Q55" s="83"/>
      <c r="R55" s="83"/>
      <c r="S55" s="83"/>
      <c r="T55" s="83"/>
      <c r="U55" s="83"/>
      <c r="V55" s="83"/>
      <c r="W55" s="83"/>
    </row>
    <row r="56" ht="21.75" customHeight="1" spans="1:23">
      <c r="A56" s="74" t="s">
        <v>387</v>
      </c>
      <c r="B56" s="74" t="s">
        <v>454</v>
      </c>
      <c r="C56" s="74" t="s">
        <v>455</v>
      </c>
      <c r="D56" s="74" t="s">
        <v>70</v>
      </c>
      <c r="E56" s="74" t="s">
        <v>149</v>
      </c>
      <c r="F56" s="74" t="s">
        <v>148</v>
      </c>
      <c r="G56" s="74" t="s">
        <v>306</v>
      </c>
      <c r="H56" s="74" t="s">
        <v>307</v>
      </c>
      <c r="I56" s="83">
        <v>50000</v>
      </c>
      <c r="J56" s="83">
        <v>50000</v>
      </c>
      <c r="K56" s="115">
        <v>50000</v>
      </c>
      <c r="L56" s="83"/>
      <c r="M56" s="83"/>
      <c r="N56" s="83"/>
      <c r="O56" s="83"/>
      <c r="P56" s="83"/>
      <c r="Q56" s="83"/>
      <c r="R56" s="83"/>
      <c r="S56" s="83"/>
      <c r="T56" s="83"/>
      <c r="U56" s="83"/>
      <c r="V56" s="83"/>
      <c r="W56" s="83"/>
    </row>
    <row r="57" ht="21.75" customHeight="1" spans="1:23">
      <c r="A57" s="74" t="s">
        <v>387</v>
      </c>
      <c r="B57" s="74" t="s">
        <v>456</v>
      </c>
      <c r="C57" s="74" t="s">
        <v>457</v>
      </c>
      <c r="D57" s="74" t="s">
        <v>70</v>
      </c>
      <c r="E57" s="74" t="s">
        <v>170</v>
      </c>
      <c r="F57" s="74" t="s">
        <v>171</v>
      </c>
      <c r="G57" s="74" t="s">
        <v>349</v>
      </c>
      <c r="H57" s="74" t="s">
        <v>350</v>
      </c>
      <c r="I57" s="83">
        <v>65000</v>
      </c>
      <c r="J57" s="83">
        <v>65000</v>
      </c>
      <c r="K57" s="115">
        <v>65000</v>
      </c>
      <c r="L57" s="83"/>
      <c r="M57" s="83"/>
      <c r="N57" s="83"/>
      <c r="O57" s="83"/>
      <c r="P57" s="83"/>
      <c r="Q57" s="83"/>
      <c r="R57" s="83"/>
      <c r="S57" s="83"/>
      <c r="T57" s="83"/>
      <c r="U57" s="83"/>
      <c r="V57" s="83"/>
      <c r="W57" s="83"/>
    </row>
    <row r="58" ht="21.75" customHeight="1" spans="1:23">
      <c r="A58" s="74" t="s">
        <v>387</v>
      </c>
      <c r="B58" s="74" t="s">
        <v>458</v>
      </c>
      <c r="C58" s="74" t="s">
        <v>459</v>
      </c>
      <c r="D58" s="74" t="s">
        <v>70</v>
      </c>
      <c r="E58" s="74" t="s">
        <v>170</v>
      </c>
      <c r="F58" s="74" t="s">
        <v>171</v>
      </c>
      <c r="G58" s="74" t="s">
        <v>306</v>
      </c>
      <c r="H58" s="74" t="s">
        <v>307</v>
      </c>
      <c r="I58" s="83">
        <v>13200</v>
      </c>
      <c r="J58" s="83">
        <v>13200</v>
      </c>
      <c r="K58" s="115">
        <v>13200</v>
      </c>
      <c r="L58" s="83"/>
      <c r="M58" s="83"/>
      <c r="N58" s="83"/>
      <c r="O58" s="83"/>
      <c r="P58" s="83"/>
      <c r="Q58" s="83"/>
      <c r="R58" s="83"/>
      <c r="S58" s="83"/>
      <c r="T58" s="83"/>
      <c r="U58" s="83"/>
      <c r="V58" s="83"/>
      <c r="W58" s="83"/>
    </row>
    <row r="59" ht="21.75" customHeight="1" spans="1:23">
      <c r="A59" s="74" t="s">
        <v>387</v>
      </c>
      <c r="B59" s="74" t="s">
        <v>458</v>
      </c>
      <c r="C59" s="74" t="s">
        <v>459</v>
      </c>
      <c r="D59" s="74" t="s">
        <v>70</v>
      </c>
      <c r="E59" s="74" t="s">
        <v>170</v>
      </c>
      <c r="F59" s="74" t="s">
        <v>171</v>
      </c>
      <c r="G59" s="74" t="s">
        <v>357</v>
      </c>
      <c r="H59" s="74" t="s">
        <v>358</v>
      </c>
      <c r="I59" s="83">
        <v>69800</v>
      </c>
      <c r="J59" s="83">
        <v>69800</v>
      </c>
      <c r="K59" s="115">
        <v>69800</v>
      </c>
      <c r="L59" s="83"/>
      <c r="M59" s="83"/>
      <c r="N59" s="83"/>
      <c r="O59" s="83"/>
      <c r="P59" s="83"/>
      <c r="Q59" s="83"/>
      <c r="R59" s="83"/>
      <c r="S59" s="83"/>
      <c r="T59" s="83"/>
      <c r="U59" s="83"/>
      <c r="V59" s="83"/>
      <c r="W59" s="83"/>
    </row>
    <row r="60" ht="21.75" customHeight="1" spans="1:23">
      <c r="A60" s="74" t="s">
        <v>387</v>
      </c>
      <c r="B60" s="74" t="s">
        <v>460</v>
      </c>
      <c r="C60" s="74" t="s">
        <v>461</v>
      </c>
      <c r="D60" s="74" t="s">
        <v>70</v>
      </c>
      <c r="E60" s="74" t="s">
        <v>158</v>
      </c>
      <c r="F60" s="74" t="s">
        <v>159</v>
      </c>
      <c r="G60" s="74" t="s">
        <v>353</v>
      </c>
      <c r="H60" s="74" t="s">
        <v>354</v>
      </c>
      <c r="I60" s="83">
        <v>100000</v>
      </c>
      <c r="J60" s="83">
        <v>100000</v>
      </c>
      <c r="K60" s="115">
        <v>100000</v>
      </c>
      <c r="L60" s="83"/>
      <c r="M60" s="83"/>
      <c r="N60" s="83"/>
      <c r="O60" s="83"/>
      <c r="P60" s="83"/>
      <c r="Q60" s="83"/>
      <c r="R60" s="83"/>
      <c r="S60" s="83"/>
      <c r="T60" s="83"/>
      <c r="U60" s="83"/>
      <c r="V60" s="83"/>
      <c r="W60" s="83"/>
    </row>
    <row r="61" ht="21.75" customHeight="1" spans="1:23">
      <c r="A61" s="74" t="s">
        <v>387</v>
      </c>
      <c r="B61" s="74" t="s">
        <v>462</v>
      </c>
      <c r="C61" s="74" t="s">
        <v>463</v>
      </c>
      <c r="D61" s="74" t="s">
        <v>70</v>
      </c>
      <c r="E61" s="74" t="s">
        <v>184</v>
      </c>
      <c r="F61" s="74" t="s">
        <v>185</v>
      </c>
      <c r="G61" s="74" t="s">
        <v>357</v>
      </c>
      <c r="H61" s="74" t="s">
        <v>358</v>
      </c>
      <c r="I61" s="83">
        <v>1242500</v>
      </c>
      <c r="J61" s="83">
        <v>1242500</v>
      </c>
      <c r="K61" s="115">
        <v>1242500</v>
      </c>
      <c r="L61" s="83"/>
      <c r="M61" s="83"/>
      <c r="N61" s="83"/>
      <c r="O61" s="83"/>
      <c r="P61" s="83"/>
      <c r="Q61" s="83"/>
      <c r="R61" s="83"/>
      <c r="S61" s="83"/>
      <c r="T61" s="83"/>
      <c r="U61" s="83"/>
      <c r="V61" s="83"/>
      <c r="W61" s="83"/>
    </row>
    <row r="62" ht="21.75" customHeight="1" spans="1:23">
      <c r="A62" s="74" t="s">
        <v>387</v>
      </c>
      <c r="B62" s="74" t="s">
        <v>464</v>
      </c>
      <c r="C62" s="74" t="s">
        <v>465</v>
      </c>
      <c r="D62" s="74" t="s">
        <v>70</v>
      </c>
      <c r="E62" s="74" t="s">
        <v>160</v>
      </c>
      <c r="F62" s="74" t="s">
        <v>161</v>
      </c>
      <c r="G62" s="74" t="s">
        <v>375</v>
      </c>
      <c r="H62" s="74" t="s">
        <v>376</v>
      </c>
      <c r="I62" s="83">
        <v>152600</v>
      </c>
      <c r="J62" s="83">
        <v>152600</v>
      </c>
      <c r="K62" s="115">
        <v>152600</v>
      </c>
      <c r="L62" s="83"/>
      <c r="M62" s="83"/>
      <c r="N62" s="83"/>
      <c r="O62" s="83"/>
      <c r="P62" s="83"/>
      <c r="Q62" s="83"/>
      <c r="R62" s="83"/>
      <c r="S62" s="83"/>
      <c r="T62" s="83"/>
      <c r="U62" s="83"/>
      <c r="V62" s="83"/>
      <c r="W62" s="83"/>
    </row>
    <row r="63" ht="21.75" customHeight="1" spans="1:23">
      <c r="A63" s="74" t="s">
        <v>387</v>
      </c>
      <c r="B63" s="74" t="s">
        <v>466</v>
      </c>
      <c r="C63" s="74" t="s">
        <v>467</v>
      </c>
      <c r="D63" s="74" t="s">
        <v>70</v>
      </c>
      <c r="E63" s="74" t="s">
        <v>170</v>
      </c>
      <c r="F63" s="74" t="s">
        <v>171</v>
      </c>
      <c r="G63" s="74" t="s">
        <v>353</v>
      </c>
      <c r="H63" s="74" t="s">
        <v>354</v>
      </c>
      <c r="I63" s="83">
        <v>264600</v>
      </c>
      <c r="J63" s="83">
        <v>264600</v>
      </c>
      <c r="K63" s="115">
        <v>264600</v>
      </c>
      <c r="L63" s="83"/>
      <c r="M63" s="83"/>
      <c r="N63" s="83"/>
      <c r="O63" s="83"/>
      <c r="P63" s="83"/>
      <c r="Q63" s="83"/>
      <c r="R63" s="83"/>
      <c r="S63" s="83"/>
      <c r="T63" s="83"/>
      <c r="U63" s="83"/>
      <c r="V63" s="83"/>
      <c r="W63" s="83"/>
    </row>
    <row r="64" ht="21.75" customHeight="1" spans="1:23">
      <c r="A64" s="74" t="s">
        <v>387</v>
      </c>
      <c r="B64" s="74" t="s">
        <v>468</v>
      </c>
      <c r="C64" s="74" t="s">
        <v>469</v>
      </c>
      <c r="D64" s="74" t="s">
        <v>70</v>
      </c>
      <c r="E64" s="74" t="s">
        <v>160</v>
      </c>
      <c r="F64" s="74" t="s">
        <v>161</v>
      </c>
      <c r="G64" s="74" t="s">
        <v>353</v>
      </c>
      <c r="H64" s="74" t="s">
        <v>354</v>
      </c>
      <c r="I64" s="83">
        <v>1086600</v>
      </c>
      <c r="J64" s="83">
        <v>1086600</v>
      </c>
      <c r="K64" s="115">
        <v>1086600</v>
      </c>
      <c r="L64" s="83"/>
      <c r="M64" s="83"/>
      <c r="N64" s="83"/>
      <c r="O64" s="83"/>
      <c r="P64" s="83"/>
      <c r="Q64" s="83"/>
      <c r="R64" s="83"/>
      <c r="S64" s="83"/>
      <c r="T64" s="83"/>
      <c r="U64" s="83"/>
      <c r="V64" s="83"/>
      <c r="W64" s="83"/>
    </row>
    <row r="65" ht="21.75" customHeight="1" spans="1:23">
      <c r="A65" s="74" t="s">
        <v>387</v>
      </c>
      <c r="B65" s="74" t="s">
        <v>470</v>
      </c>
      <c r="C65" s="74" t="s">
        <v>471</v>
      </c>
      <c r="D65" s="74" t="s">
        <v>70</v>
      </c>
      <c r="E65" s="74" t="s">
        <v>156</v>
      </c>
      <c r="F65" s="74" t="s">
        <v>157</v>
      </c>
      <c r="G65" s="74" t="s">
        <v>328</v>
      </c>
      <c r="H65" s="74" t="s">
        <v>329</v>
      </c>
      <c r="I65" s="83">
        <v>1560000</v>
      </c>
      <c r="J65" s="83">
        <v>1560000</v>
      </c>
      <c r="K65" s="115">
        <v>1560000</v>
      </c>
      <c r="L65" s="83"/>
      <c r="M65" s="83"/>
      <c r="N65" s="83"/>
      <c r="O65" s="83"/>
      <c r="P65" s="83"/>
      <c r="Q65" s="83"/>
      <c r="R65" s="83"/>
      <c r="S65" s="83"/>
      <c r="T65" s="83"/>
      <c r="U65" s="83"/>
      <c r="V65" s="83"/>
      <c r="W65" s="83"/>
    </row>
    <row r="66" ht="21.75" customHeight="1" spans="1:23">
      <c r="A66" s="74" t="s">
        <v>387</v>
      </c>
      <c r="B66" s="74" t="s">
        <v>472</v>
      </c>
      <c r="C66" s="74" t="s">
        <v>473</v>
      </c>
      <c r="D66" s="74" t="s">
        <v>70</v>
      </c>
      <c r="E66" s="74" t="s">
        <v>170</v>
      </c>
      <c r="F66" s="74" t="s">
        <v>171</v>
      </c>
      <c r="G66" s="74" t="s">
        <v>353</v>
      </c>
      <c r="H66" s="74" t="s">
        <v>354</v>
      </c>
      <c r="I66" s="83">
        <v>120000</v>
      </c>
      <c r="J66" s="83">
        <v>120000</v>
      </c>
      <c r="K66" s="115">
        <v>120000</v>
      </c>
      <c r="L66" s="83"/>
      <c r="M66" s="83"/>
      <c r="N66" s="83"/>
      <c r="O66" s="83"/>
      <c r="P66" s="83"/>
      <c r="Q66" s="83"/>
      <c r="R66" s="83"/>
      <c r="S66" s="83"/>
      <c r="T66" s="83"/>
      <c r="U66" s="83"/>
      <c r="V66" s="83"/>
      <c r="W66" s="83"/>
    </row>
    <row r="67" ht="21.75" customHeight="1" spans="1:23">
      <c r="A67" s="74" t="s">
        <v>387</v>
      </c>
      <c r="B67" s="74" t="s">
        <v>474</v>
      </c>
      <c r="C67" s="74" t="s">
        <v>475</v>
      </c>
      <c r="D67" s="74" t="s">
        <v>70</v>
      </c>
      <c r="E67" s="74" t="s">
        <v>170</v>
      </c>
      <c r="F67" s="74" t="s">
        <v>171</v>
      </c>
      <c r="G67" s="74" t="s">
        <v>363</v>
      </c>
      <c r="H67" s="74" t="s">
        <v>364</v>
      </c>
      <c r="I67" s="83">
        <v>50000</v>
      </c>
      <c r="J67" s="83">
        <v>50000</v>
      </c>
      <c r="K67" s="115">
        <v>50000</v>
      </c>
      <c r="L67" s="83"/>
      <c r="M67" s="83"/>
      <c r="N67" s="83"/>
      <c r="O67" s="83"/>
      <c r="P67" s="83"/>
      <c r="Q67" s="83"/>
      <c r="R67" s="83"/>
      <c r="S67" s="83"/>
      <c r="T67" s="83"/>
      <c r="U67" s="83"/>
      <c r="V67" s="83"/>
      <c r="W67" s="83"/>
    </row>
    <row r="68" ht="21.75" customHeight="1" spans="1:23">
      <c r="A68" s="74" t="s">
        <v>387</v>
      </c>
      <c r="B68" s="74" t="s">
        <v>476</v>
      </c>
      <c r="C68" s="74" t="s">
        <v>477</v>
      </c>
      <c r="D68" s="74" t="s">
        <v>70</v>
      </c>
      <c r="E68" s="74" t="s">
        <v>180</v>
      </c>
      <c r="F68" s="74" t="s">
        <v>181</v>
      </c>
      <c r="G68" s="74" t="s">
        <v>357</v>
      </c>
      <c r="H68" s="74" t="s">
        <v>358</v>
      </c>
      <c r="I68" s="83">
        <v>530000</v>
      </c>
      <c r="J68" s="83">
        <v>530000</v>
      </c>
      <c r="K68" s="115">
        <v>530000</v>
      </c>
      <c r="L68" s="83"/>
      <c r="M68" s="83"/>
      <c r="N68" s="83"/>
      <c r="O68" s="83"/>
      <c r="P68" s="83"/>
      <c r="Q68" s="83"/>
      <c r="R68" s="83"/>
      <c r="S68" s="83"/>
      <c r="T68" s="83"/>
      <c r="U68" s="83"/>
      <c r="V68" s="83"/>
      <c r="W68" s="83"/>
    </row>
    <row r="69" ht="21.75" customHeight="1" spans="1:23">
      <c r="A69" s="74" t="s">
        <v>387</v>
      </c>
      <c r="B69" s="74" t="s">
        <v>478</v>
      </c>
      <c r="C69" s="74" t="s">
        <v>479</v>
      </c>
      <c r="D69" s="74" t="s">
        <v>70</v>
      </c>
      <c r="E69" s="74" t="s">
        <v>180</v>
      </c>
      <c r="F69" s="74" t="s">
        <v>181</v>
      </c>
      <c r="G69" s="74" t="s">
        <v>357</v>
      </c>
      <c r="H69" s="74" t="s">
        <v>358</v>
      </c>
      <c r="I69" s="83">
        <v>1859700</v>
      </c>
      <c r="J69" s="83">
        <v>1859700</v>
      </c>
      <c r="K69" s="115">
        <v>1859700</v>
      </c>
      <c r="L69" s="83"/>
      <c r="M69" s="83"/>
      <c r="N69" s="83"/>
      <c r="O69" s="83"/>
      <c r="P69" s="83"/>
      <c r="Q69" s="83"/>
      <c r="R69" s="83"/>
      <c r="S69" s="83"/>
      <c r="T69" s="83"/>
      <c r="U69" s="83"/>
      <c r="V69" s="83"/>
      <c r="W69" s="83"/>
    </row>
    <row r="70" ht="21.75" customHeight="1" spans="1:23">
      <c r="A70" s="74" t="s">
        <v>387</v>
      </c>
      <c r="B70" s="74" t="s">
        <v>480</v>
      </c>
      <c r="C70" s="74" t="s">
        <v>481</v>
      </c>
      <c r="D70" s="74" t="s">
        <v>70</v>
      </c>
      <c r="E70" s="74" t="s">
        <v>180</v>
      </c>
      <c r="F70" s="74" t="s">
        <v>181</v>
      </c>
      <c r="G70" s="74" t="s">
        <v>357</v>
      </c>
      <c r="H70" s="74" t="s">
        <v>358</v>
      </c>
      <c r="I70" s="83">
        <v>2140000</v>
      </c>
      <c r="J70" s="83">
        <v>2140000</v>
      </c>
      <c r="K70" s="115">
        <v>2140000</v>
      </c>
      <c r="L70" s="83"/>
      <c r="M70" s="83"/>
      <c r="N70" s="83"/>
      <c r="O70" s="83"/>
      <c r="P70" s="83"/>
      <c r="Q70" s="83"/>
      <c r="R70" s="83"/>
      <c r="S70" s="83"/>
      <c r="T70" s="83"/>
      <c r="U70" s="83"/>
      <c r="V70" s="83"/>
      <c r="W70" s="83"/>
    </row>
    <row r="71" ht="21.75" customHeight="1" spans="1:23">
      <c r="A71" s="74" t="s">
        <v>387</v>
      </c>
      <c r="B71" s="74" t="s">
        <v>482</v>
      </c>
      <c r="C71" s="74" t="s">
        <v>483</v>
      </c>
      <c r="D71" s="74" t="s">
        <v>70</v>
      </c>
      <c r="E71" s="74" t="s">
        <v>170</v>
      </c>
      <c r="F71" s="74" t="s">
        <v>171</v>
      </c>
      <c r="G71" s="74" t="s">
        <v>357</v>
      </c>
      <c r="H71" s="74" t="s">
        <v>358</v>
      </c>
      <c r="I71" s="83">
        <v>1000000</v>
      </c>
      <c r="J71" s="83">
        <v>1000000</v>
      </c>
      <c r="K71" s="115">
        <v>1000000</v>
      </c>
      <c r="L71" s="83"/>
      <c r="M71" s="83"/>
      <c r="N71" s="83"/>
      <c r="O71" s="83"/>
      <c r="P71" s="83"/>
      <c r="Q71" s="83"/>
      <c r="R71" s="83"/>
      <c r="S71" s="83"/>
      <c r="T71" s="83"/>
      <c r="U71" s="83"/>
      <c r="V71" s="83"/>
      <c r="W71" s="83"/>
    </row>
    <row r="72" ht="21.75" customHeight="1" spans="1:23">
      <c r="A72" s="74" t="s">
        <v>387</v>
      </c>
      <c r="B72" s="74" t="s">
        <v>484</v>
      </c>
      <c r="C72" s="74" t="s">
        <v>485</v>
      </c>
      <c r="D72" s="74" t="s">
        <v>70</v>
      </c>
      <c r="E72" s="74" t="s">
        <v>180</v>
      </c>
      <c r="F72" s="74" t="s">
        <v>181</v>
      </c>
      <c r="G72" s="74" t="s">
        <v>357</v>
      </c>
      <c r="H72" s="74" t="s">
        <v>358</v>
      </c>
      <c r="I72" s="83">
        <v>23100</v>
      </c>
      <c r="J72" s="83">
        <v>23100</v>
      </c>
      <c r="K72" s="115">
        <v>23100</v>
      </c>
      <c r="L72" s="83"/>
      <c r="M72" s="83"/>
      <c r="N72" s="83"/>
      <c r="O72" s="83"/>
      <c r="P72" s="83"/>
      <c r="Q72" s="83"/>
      <c r="R72" s="83"/>
      <c r="S72" s="83"/>
      <c r="T72" s="83"/>
      <c r="U72" s="83"/>
      <c r="V72" s="83"/>
      <c r="W72" s="83"/>
    </row>
    <row r="73" ht="21.75" customHeight="1" spans="1:23">
      <c r="A73" s="74" t="s">
        <v>387</v>
      </c>
      <c r="B73" s="74" t="s">
        <v>486</v>
      </c>
      <c r="C73" s="74" t="s">
        <v>487</v>
      </c>
      <c r="D73" s="74" t="s">
        <v>70</v>
      </c>
      <c r="E73" s="74" t="s">
        <v>156</v>
      </c>
      <c r="F73" s="74" t="s">
        <v>157</v>
      </c>
      <c r="G73" s="74" t="s">
        <v>298</v>
      </c>
      <c r="H73" s="74" t="s">
        <v>299</v>
      </c>
      <c r="I73" s="83">
        <v>16914.56</v>
      </c>
      <c r="J73" s="83"/>
      <c r="K73" s="115"/>
      <c r="L73" s="83"/>
      <c r="M73" s="83"/>
      <c r="N73" s="83"/>
      <c r="O73" s="83"/>
      <c r="P73" s="83"/>
      <c r="Q73" s="83"/>
      <c r="R73" s="83">
        <v>16914.56</v>
      </c>
      <c r="S73" s="83"/>
      <c r="T73" s="83"/>
      <c r="U73" s="83">
        <v>16914.56</v>
      </c>
      <c r="V73" s="83"/>
      <c r="W73" s="83"/>
    </row>
    <row r="74" ht="21.75" customHeight="1" spans="1:23">
      <c r="A74" s="74" t="s">
        <v>387</v>
      </c>
      <c r="B74" s="74" t="s">
        <v>488</v>
      </c>
      <c r="C74" s="74" t="s">
        <v>489</v>
      </c>
      <c r="D74" s="74" t="s">
        <v>70</v>
      </c>
      <c r="E74" s="74" t="s">
        <v>174</v>
      </c>
      <c r="F74" s="74" t="s">
        <v>175</v>
      </c>
      <c r="G74" s="74" t="s">
        <v>306</v>
      </c>
      <c r="H74" s="74" t="s">
        <v>307</v>
      </c>
      <c r="I74" s="83">
        <v>15000</v>
      </c>
      <c r="J74" s="83">
        <v>15000</v>
      </c>
      <c r="K74" s="115">
        <v>15000</v>
      </c>
      <c r="L74" s="83"/>
      <c r="M74" s="83"/>
      <c r="N74" s="83"/>
      <c r="O74" s="83"/>
      <c r="P74" s="83"/>
      <c r="Q74" s="83"/>
      <c r="R74" s="83"/>
      <c r="S74" s="83"/>
      <c r="T74" s="83"/>
      <c r="U74" s="83"/>
      <c r="V74" s="83"/>
      <c r="W74" s="83"/>
    </row>
    <row r="75" ht="21.75" customHeight="1" spans="1:23">
      <c r="A75" s="74" t="s">
        <v>387</v>
      </c>
      <c r="B75" s="74" t="s">
        <v>490</v>
      </c>
      <c r="C75" s="74" t="s">
        <v>491</v>
      </c>
      <c r="D75" s="74" t="s">
        <v>70</v>
      </c>
      <c r="E75" s="74" t="s">
        <v>170</v>
      </c>
      <c r="F75" s="74" t="s">
        <v>171</v>
      </c>
      <c r="G75" s="74" t="s">
        <v>320</v>
      </c>
      <c r="H75" s="74" t="s">
        <v>321</v>
      </c>
      <c r="I75" s="83">
        <v>10000</v>
      </c>
      <c r="J75" s="83">
        <v>10000</v>
      </c>
      <c r="K75" s="115">
        <v>10000</v>
      </c>
      <c r="L75" s="83"/>
      <c r="M75" s="83"/>
      <c r="N75" s="83"/>
      <c r="O75" s="83"/>
      <c r="P75" s="83"/>
      <c r="Q75" s="83"/>
      <c r="R75" s="83"/>
      <c r="S75" s="83"/>
      <c r="T75" s="83"/>
      <c r="U75" s="83"/>
      <c r="V75" s="83"/>
      <c r="W75" s="83"/>
    </row>
    <row r="76" ht="21.75" customHeight="1" spans="1:23">
      <c r="A76" s="74" t="s">
        <v>387</v>
      </c>
      <c r="B76" s="74" t="s">
        <v>492</v>
      </c>
      <c r="C76" s="74" t="s">
        <v>493</v>
      </c>
      <c r="D76" s="74" t="s">
        <v>70</v>
      </c>
      <c r="E76" s="74" t="s">
        <v>180</v>
      </c>
      <c r="F76" s="74" t="s">
        <v>181</v>
      </c>
      <c r="G76" s="74" t="s">
        <v>357</v>
      </c>
      <c r="H76" s="74" t="s">
        <v>358</v>
      </c>
      <c r="I76" s="83">
        <v>45000</v>
      </c>
      <c r="J76" s="83">
        <v>45000</v>
      </c>
      <c r="K76" s="115">
        <v>45000</v>
      </c>
      <c r="L76" s="83"/>
      <c r="M76" s="83"/>
      <c r="N76" s="83"/>
      <c r="O76" s="83"/>
      <c r="P76" s="83"/>
      <c r="Q76" s="83"/>
      <c r="R76" s="83"/>
      <c r="S76" s="83"/>
      <c r="T76" s="83"/>
      <c r="U76" s="83"/>
      <c r="V76" s="83"/>
      <c r="W76" s="83"/>
    </row>
    <row r="77" ht="21.75" customHeight="1" spans="1:23">
      <c r="A77" s="74" t="s">
        <v>387</v>
      </c>
      <c r="B77" s="74" t="s">
        <v>494</v>
      </c>
      <c r="C77" s="74" t="s">
        <v>495</v>
      </c>
      <c r="D77" s="74" t="s">
        <v>70</v>
      </c>
      <c r="E77" s="74" t="s">
        <v>170</v>
      </c>
      <c r="F77" s="74" t="s">
        <v>171</v>
      </c>
      <c r="G77" s="74" t="s">
        <v>353</v>
      </c>
      <c r="H77" s="74" t="s">
        <v>354</v>
      </c>
      <c r="I77" s="83">
        <v>90000</v>
      </c>
      <c r="J77" s="83">
        <v>90000</v>
      </c>
      <c r="K77" s="115">
        <v>90000</v>
      </c>
      <c r="L77" s="83"/>
      <c r="M77" s="83"/>
      <c r="N77" s="83"/>
      <c r="O77" s="83"/>
      <c r="P77" s="83"/>
      <c r="Q77" s="83"/>
      <c r="R77" s="83"/>
      <c r="S77" s="83"/>
      <c r="T77" s="83"/>
      <c r="U77" s="83"/>
      <c r="V77" s="83"/>
      <c r="W77" s="83"/>
    </row>
    <row r="78" ht="21.75" customHeight="1" spans="1:23">
      <c r="A78" s="74" t="s">
        <v>387</v>
      </c>
      <c r="B78" s="74" t="s">
        <v>496</v>
      </c>
      <c r="C78" s="74" t="s">
        <v>497</v>
      </c>
      <c r="D78" s="74" t="s">
        <v>70</v>
      </c>
      <c r="E78" s="74" t="s">
        <v>174</v>
      </c>
      <c r="F78" s="74" t="s">
        <v>175</v>
      </c>
      <c r="G78" s="74" t="s">
        <v>320</v>
      </c>
      <c r="H78" s="74" t="s">
        <v>321</v>
      </c>
      <c r="I78" s="83">
        <v>9300</v>
      </c>
      <c r="J78" s="83">
        <v>9300</v>
      </c>
      <c r="K78" s="115">
        <v>9300</v>
      </c>
      <c r="L78" s="83"/>
      <c r="M78" s="83"/>
      <c r="N78" s="83"/>
      <c r="O78" s="83"/>
      <c r="P78" s="83"/>
      <c r="Q78" s="83"/>
      <c r="R78" s="83"/>
      <c r="S78" s="83"/>
      <c r="T78" s="83"/>
      <c r="U78" s="83"/>
      <c r="V78" s="83"/>
      <c r="W78" s="83"/>
    </row>
    <row r="79" ht="21.75" customHeight="1" spans="1:23">
      <c r="A79" s="74" t="s">
        <v>387</v>
      </c>
      <c r="B79" s="74" t="s">
        <v>498</v>
      </c>
      <c r="C79" s="74" t="s">
        <v>499</v>
      </c>
      <c r="D79" s="74" t="s">
        <v>70</v>
      </c>
      <c r="E79" s="74" t="s">
        <v>196</v>
      </c>
      <c r="F79" s="74" t="s">
        <v>197</v>
      </c>
      <c r="G79" s="74" t="s">
        <v>353</v>
      </c>
      <c r="H79" s="74" t="s">
        <v>354</v>
      </c>
      <c r="I79" s="83">
        <v>1912600</v>
      </c>
      <c r="J79" s="83">
        <v>1912600</v>
      </c>
      <c r="K79" s="115">
        <v>1912600</v>
      </c>
      <c r="L79" s="83"/>
      <c r="M79" s="83"/>
      <c r="N79" s="83"/>
      <c r="O79" s="83"/>
      <c r="P79" s="83"/>
      <c r="Q79" s="83"/>
      <c r="R79" s="83"/>
      <c r="S79" s="83"/>
      <c r="T79" s="83"/>
      <c r="U79" s="83"/>
      <c r="V79" s="83"/>
      <c r="W79" s="83"/>
    </row>
    <row r="80" ht="21.75" customHeight="1" spans="1:23">
      <c r="A80" s="74" t="s">
        <v>387</v>
      </c>
      <c r="B80" s="74" t="s">
        <v>500</v>
      </c>
      <c r="C80" s="74" t="s">
        <v>501</v>
      </c>
      <c r="D80" s="74" t="s">
        <v>70</v>
      </c>
      <c r="E80" s="74" t="s">
        <v>196</v>
      </c>
      <c r="F80" s="74" t="s">
        <v>197</v>
      </c>
      <c r="G80" s="74" t="s">
        <v>353</v>
      </c>
      <c r="H80" s="74" t="s">
        <v>354</v>
      </c>
      <c r="I80" s="83">
        <v>1107500</v>
      </c>
      <c r="J80" s="83">
        <v>1107500</v>
      </c>
      <c r="K80" s="115">
        <v>1107500</v>
      </c>
      <c r="L80" s="83"/>
      <c r="M80" s="83"/>
      <c r="N80" s="83"/>
      <c r="O80" s="83"/>
      <c r="P80" s="83"/>
      <c r="Q80" s="83"/>
      <c r="R80" s="83"/>
      <c r="S80" s="83"/>
      <c r="T80" s="83"/>
      <c r="U80" s="83"/>
      <c r="V80" s="83"/>
      <c r="W80" s="83"/>
    </row>
    <row r="81" ht="21.75" customHeight="1" spans="1:23">
      <c r="A81" s="74" t="s">
        <v>387</v>
      </c>
      <c r="B81" s="74" t="s">
        <v>502</v>
      </c>
      <c r="C81" s="74" t="s">
        <v>503</v>
      </c>
      <c r="D81" s="74" t="s">
        <v>70</v>
      </c>
      <c r="E81" s="74" t="s">
        <v>196</v>
      </c>
      <c r="F81" s="74" t="s">
        <v>197</v>
      </c>
      <c r="G81" s="74" t="s">
        <v>353</v>
      </c>
      <c r="H81" s="74" t="s">
        <v>354</v>
      </c>
      <c r="I81" s="83">
        <v>2237400</v>
      </c>
      <c r="J81" s="83">
        <v>2237400</v>
      </c>
      <c r="K81" s="115">
        <v>2237400</v>
      </c>
      <c r="L81" s="83"/>
      <c r="M81" s="83"/>
      <c r="N81" s="83"/>
      <c r="O81" s="83"/>
      <c r="P81" s="83"/>
      <c r="Q81" s="83"/>
      <c r="R81" s="83"/>
      <c r="S81" s="83"/>
      <c r="T81" s="83"/>
      <c r="U81" s="83"/>
      <c r="V81" s="83"/>
      <c r="W81" s="83"/>
    </row>
    <row r="82" ht="21.75" customHeight="1" spans="1:23">
      <c r="A82" s="74" t="s">
        <v>387</v>
      </c>
      <c r="B82" s="74" t="s">
        <v>504</v>
      </c>
      <c r="C82" s="74" t="s">
        <v>505</v>
      </c>
      <c r="D82" s="74" t="s">
        <v>70</v>
      </c>
      <c r="E82" s="74" t="s">
        <v>170</v>
      </c>
      <c r="F82" s="74" t="s">
        <v>171</v>
      </c>
      <c r="G82" s="74" t="s">
        <v>306</v>
      </c>
      <c r="H82" s="74" t="s">
        <v>307</v>
      </c>
      <c r="I82" s="83">
        <v>100000</v>
      </c>
      <c r="J82" s="83">
        <v>100000</v>
      </c>
      <c r="K82" s="115">
        <v>100000</v>
      </c>
      <c r="L82" s="83"/>
      <c r="M82" s="83"/>
      <c r="N82" s="83"/>
      <c r="O82" s="83"/>
      <c r="P82" s="83"/>
      <c r="Q82" s="83"/>
      <c r="R82" s="83"/>
      <c r="S82" s="83"/>
      <c r="T82" s="83"/>
      <c r="U82" s="83"/>
      <c r="V82" s="83"/>
      <c r="W82" s="83"/>
    </row>
    <row r="83" ht="21.75" customHeight="1" spans="1:23">
      <c r="A83" s="74" t="s">
        <v>387</v>
      </c>
      <c r="B83" s="74" t="s">
        <v>506</v>
      </c>
      <c r="C83" s="74" t="s">
        <v>507</v>
      </c>
      <c r="D83" s="74" t="s">
        <v>70</v>
      </c>
      <c r="E83" s="74" t="s">
        <v>170</v>
      </c>
      <c r="F83" s="74" t="s">
        <v>171</v>
      </c>
      <c r="G83" s="74" t="s">
        <v>306</v>
      </c>
      <c r="H83" s="74" t="s">
        <v>307</v>
      </c>
      <c r="I83" s="83">
        <v>10000</v>
      </c>
      <c r="J83" s="83">
        <v>10000</v>
      </c>
      <c r="K83" s="115">
        <v>10000</v>
      </c>
      <c r="L83" s="83"/>
      <c r="M83" s="83"/>
      <c r="N83" s="83"/>
      <c r="O83" s="83"/>
      <c r="P83" s="83"/>
      <c r="Q83" s="83"/>
      <c r="R83" s="83"/>
      <c r="S83" s="83"/>
      <c r="T83" s="83"/>
      <c r="U83" s="83"/>
      <c r="V83" s="83"/>
      <c r="W83" s="83"/>
    </row>
    <row r="84" ht="21.75" customHeight="1" spans="1:23">
      <c r="A84" s="74" t="s">
        <v>387</v>
      </c>
      <c r="B84" s="74" t="s">
        <v>508</v>
      </c>
      <c r="C84" s="74" t="s">
        <v>509</v>
      </c>
      <c r="D84" s="74" t="s">
        <v>70</v>
      </c>
      <c r="E84" s="74" t="s">
        <v>160</v>
      </c>
      <c r="F84" s="74" t="s">
        <v>161</v>
      </c>
      <c r="G84" s="74" t="s">
        <v>353</v>
      </c>
      <c r="H84" s="74" t="s">
        <v>354</v>
      </c>
      <c r="I84" s="83">
        <v>1660000</v>
      </c>
      <c r="J84" s="83">
        <v>1660000</v>
      </c>
      <c r="K84" s="115">
        <v>1660000</v>
      </c>
      <c r="L84" s="83"/>
      <c r="M84" s="83"/>
      <c r="N84" s="83"/>
      <c r="O84" s="83"/>
      <c r="P84" s="83"/>
      <c r="Q84" s="83"/>
      <c r="R84" s="83"/>
      <c r="S84" s="83"/>
      <c r="T84" s="83"/>
      <c r="U84" s="83"/>
      <c r="V84" s="83"/>
      <c r="W84" s="83"/>
    </row>
    <row r="85" ht="21.75" customHeight="1" spans="1:23">
      <c r="A85" s="74" t="s">
        <v>387</v>
      </c>
      <c r="B85" s="74" t="s">
        <v>510</v>
      </c>
      <c r="C85" s="74" t="s">
        <v>511</v>
      </c>
      <c r="D85" s="74" t="s">
        <v>70</v>
      </c>
      <c r="E85" s="74" t="s">
        <v>160</v>
      </c>
      <c r="F85" s="74" t="s">
        <v>161</v>
      </c>
      <c r="G85" s="74" t="s">
        <v>353</v>
      </c>
      <c r="H85" s="74" t="s">
        <v>354</v>
      </c>
      <c r="I85" s="83">
        <v>15000</v>
      </c>
      <c r="J85" s="83">
        <v>15000</v>
      </c>
      <c r="K85" s="115">
        <v>15000</v>
      </c>
      <c r="L85" s="83"/>
      <c r="M85" s="83"/>
      <c r="N85" s="83"/>
      <c r="O85" s="83"/>
      <c r="P85" s="83"/>
      <c r="Q85" s="83"/>
      <c r="R85" s="83"/>
      <c r="S85" s="83"/>
      <c r="T85" s="83"/>
      <c r="U85" s="83"/>
      <c r="V85" s="83"/>
      <c r="W85" s="83"/>
    </row>
    <row r="86" ht="21.75" customHeight="1" spans="1:23">
      <c r="A86" s="74" t="s">
        <v>387</v>
      </c>
      <c r="B86" s="74" t="s">
        <v>512</v>
      </c>
      <c r="C86" s="74" t="s">
        <v>513</v>
      </c>
      <c r="D86" s="74" t="s">
        <v>70</v>
      </c>
      <c r="E86" s="74" t="s">
        <v>166</v>
      </c>
      <c r="F86" s="74" t="s">
        <v>167</v>
      </c>
      <c r="G86" s="74" t="s">
        <v>306</v>
      </c>
      <c r="H86" s="74" t="s">
        <v>307</v>
      </c>
      <c r="I86" s="83">
        <v>100000</v>
      </c>
      <c r="J86" s="83">
        <v>100000</v>
      </c>
      <c r="K86" s="115">
        <v>100000</v>
      </c>
      <c r="L86" s="83"/>
      <c r="M86" s="83"/>
      <c r="N86" s="83"/>
      <c r="O86" s="83"/>
      <c r="P86" s="83"/>
      <c r="Q86" s="83"/>
      <c r="R86" s="83"/>
      <c r="S86" s="83"/>
      <c r="T86" s="83"/>
      <c r="U86" s="83"/>
      <c r="V86" s="83"/>
      <c r="W86" s="83"/>
    </row>
    <row r="87" ht="21.75" customHeight="1" spans="1:23">
      <c r="A87" s="74" t="s">
        <v>387</v>
      </c>
      <c r="B87" s="74" t="s">
        <v>514</v>
      </c>
      <c r="C87" s="74" t="s">
        <v>515</v>
      </c>
      <c r="D87" s="74" t="s">
        <v>70</v>
      </c>
      <c r="E87" s="74" t="s">
        <v>176</v>
      </c>
      <c r="F87" s="74" t="s">
        <v>177</v>
      </c>
      <c r="G87" s="74" t="s">
        <v>349</v>
      </c>
      <c r="H87" s="74" t="s">
        <v>350</v>
      </c>
      <c r="I87" s="83">
        <v>100000</v>
      </c>
      <c r="J87" s="83">
        <v>100000</v>
      </c>
      <c r="K87" s="115">
        <v>100000</v>
      </c>
      <c r="L87" s="83"/>
      <c r="M87" s="83"/>
      <c r="N87" s="83"/>
      <c r="O87" s="83"/>
      <c r="P87" s="83"/>
      <c r="Q87" s="83"/>
      <c r="R87" s="83"/>
      <c r="S87" s="83"/>
      <c r="T87" s="83"/>
      <c r="U87" s="83"/>
      <c r="V87" s="83"/>
      <c r="W87" s="83"/>
    </row>
    <row r="88" ht="21.75" customHeight="1" spans="1:23">
      <c r="A88" s="74" t="s">
        <v>387</v>
      </c>
      <c r="B88" s="74" t="s">
        <v>516</v>
      </c>
      <c r="C88" s="74" t="s">
        <v>517</v>
      </c>
      <c r="D88" s="74" t="s">
        <v>70</v>
      </c>
      <c r="E88" s="74" t="s">
        <v>178</v>
      </c>
      <c r="F88" s="74" t="s">
        <v>179</v>
      </c>
      <c r="G88" s="74" t="s">
        <v>375</v>
      </c>
      <c r="H88" s="74" t="s">
        <v>376</v>
      </c>
      <c r="I88" s="83">
        <v>200000</v>
      </c>
      <c r="J88" s="83">
        <v>200000</v>
      </c>
      <c r="K88" s="115">
        <v>200000</v>
      </c>
      <c r="L88" s="83"/>
      <c r="M88" s="83"/>
      <c r="N88" s="83"/>
      <c r="O88" s="83"/>
      <c r="P88" s="83"/>
      <c r="Q88" s="83"/>
      <c r="R88" s="83"/>
      <c r="S88" s="83"/>
      <c r="T88" s="83"/>
      <c r="U88" s="83"/>
      <c r="V88" s="83"/>
      <c r="W88" s="83"/>
    </row>
    <row r="89" ht="21.75" customHeight="1" spans="1:23">
      <c r="A89" s="74" t="s">
        <v>387</v>
      </c>
      <c r="B89" s="74" t="s">
        <v>518</v>
      </c>
      <c r="C89" s="74" t="s">
        <v>519</v>
      </c>
      <c r="D89" s="74" t="s">
        <v>70</v>
      </c>
      <c r="E89" s="74" t="s">
        <v>170</v>
      </c>
      <c r="F89" s="74" t="s">
        <v>171</v>
      </c>
      <c r="G89" s="74" t="s">
        <v>306</v>
      </c>
      <c r="H89" s="74" t="s">
        <v>307</v>
      </c>
      <c r="I89" s="83">
        <v>30000</v>
      </c>
      <c r="J89" s="83">
        <v>30000</v>
      </c>
      <c r="K89" s="115">
        <v>30000</v>
      </c>
      <c r="L89" s="83"/>
      <c r="M89" s="83"/>
      <c r="N89" s="83"/>
      <c r="O89" s="83"/>
      <c r="P89" s="83"/>
      <c r="Q89" s="83"/>
      <c r="R89" s="83"/>
      <c r="S89" s="83"/>
      <c r="T89" s="83"/>
      <c r="U89" s="83"/>
      <c r="V89" s="83"/>
      <c r="W89" s="83"/>
    </row>
    <row r="90" ht="21.75" customHeight="1" spans="1:23">
      <c r="A90" s="74" t="s">
        <v>387</v>
      </c>
      <c r="B90" s="74" t="s">
        <v>520</v>
      </c>
      <c r="C90" s="74" t="s">
        <v>521</v>
      </c>
      <c r="D90" s="74" t="s">
        <v>70</v>
      </c>
      <c r="E90" s="74" t="s">
        <v>176</v>
      </c>
      <c r="F90" s="74" t="s">
        <v>177</v>
      </c>
      <c r="G90" s="74" t="s">
        <v>349</v>
      </c>
      <c r="H90" s="74" t="s">
        <v>350</v>
      </c>
      <c r="I90" s="83">
        <v>260000</v>
      </c>
      <c r="J90" s="83">
        <v>260000</v>
      </c>
      <c r="K90" s="115">
        <v>260000</v>
      </c>
      <c r="L90" s="83"/>
      <c r="M90" s="83"/>
      <c r="N90" s="83"/>
      <c r="O90" s="83"/>
      <c r="P90" s="83"/>
      <c r="Q90" s="83"/>
      <c r="R90" s="83"/>
      <c r="S90" s="83"/>
      <c r="T90" s="83"/>
      <c r="U90" s="83"/>
      <c r="V90" s="83"/>
      <c r="W90" s="83"/>
    </row>
    <row r="91" ht="21.75" customHeight="1" spans="1:23">
      <c r="A91" s="74" t="s">
        <v>387</v>
      </c>
      <c r="B91" s="74" t="s">
        <v>522</v>
      </c>
      <c r="C91" s="74" t="s">
        <v>523</v>
      </c>
      <c r="D91" s="74" t="s">
        <v>70</v>
      </c>
      <c r="E91" s="74" t="s">
        <v>162</v>
      </c>
      <c r="F91" s="74" t="s">
        <v>163</v>
      </c>
      <c r="G91" s="74" t="s">
        <v>375</v>
      </c>
      <c r="H91" s="74" t="s">
        <v>376</v>
      </c>
      <c r="I91" s="83">
        <v>100000</v>
      </c>
      <c r="J91" s="83">
        <v>100000</v>
      </c>
      <c r="K91" s="115">
        <v>100000</v>
      </c>
      <c r="L91" s="83"/>
      <c r="M91" s="83"/>
      <c r="N91" s="83"/>
      <c r="O91" s="83"/>
      <c r="P91" s="83"/>
      <c r="Q91" s="83"/>
      <c r="R91" s="83"/>
      <c r="S91" s="83"/>
      <c r="T91" s="83"/>
      <c r="U91" s="83"/>
      <c r="V91" s="83"/>
      <c r="W91" s="83"/>
    </row>
    <row r="92" ht="21.75" customHeight="1" spans="1:23">
      <c r="A92" s="74" t="s">
        <v>387</v>
      </c>
      <c r="B92" s="74" t="s">
        <v>524</v>
      </c>
      <c r="C92" s="74" t="s">
        <v>525</v>
      </c>
      <c r="D92" s="74" t="s">
        <v>70</v>
      </c>
      <c r="E92" s="74" t="s">
        <v>174</v>
      </c>
      <c r="F92" s="74" t="s">
        <v>175</v>
      </c>
      <c r="G92" s="74" t="s">
        <v>349</v>
      </c>
      <c r="H92" s="74" t="s">
        <v>350</v>
      </c>
      <c r="I92" s="83">
        <v>2000000</v>
      </c>
      <c r="J92" s="83">
        <v>2000000</v>
      </c>
      <c r="K92" s="115">
        <v>2000000</v>
      </c>
      <c r="L92" s="83"/>
      <c r="M92" s="83"/>
      <c r="N92" s="83"/>
      <c r="O92" s="83"/>
      <c r="P92" s="83"/>
      <c r="Q92" s="83"/>
      <c r="R92" s="83"/>
      <c r="S92" s="83"/>
      <c r="T92" s="83"/>
      <c r="U92" s="83"/>
      <c r="V92" s="83"/>
      <c r="W92" s="83"/>
    </row>
    <row r="93" ht="21.75" customHeight="1" spans="1:23">
      <c r="A93" s="74" t="s">
        <v>387</v>
      </c>
      <c r="B93" s="74" t="s">
        <v>526</v>
      </c>
      <c r="C93" s="74" t="s">
        <v>527</v>
      </c>
      <c r="D93" s="74" t="s">
        <v>70</v>
      </c>
      <c r="E93" s="74" t="s">
        <v>141</v>
      </c>
      <c r="F93" s="74" t="s">
        <v>142</v>
      </c>
      <c r="G93" s="74" t="s">
        <v>357</v>
      </c>
      <c r="H93" s="74" t="s">
        <v>358</v>
      </c>
      <c r="I93" s="83">
        <v>300000</v>
      </c>
      <c r="J93" s="83"/>
      <c r="K93" s="115"/>
      <c r="L93" s="83">
        <v>300000</v>
      </c>
      <c r="M93" s="83"/>
      <c r="N93" s="83"/>
      <c r="O93" s="83"/>
      <c r="P93" s="83"/>
      <c r="Q93" s="83"/>
      <c r="R93" s="83"/>
      <c r="S93" s="83"/>
      <c r="T93" s="83"/>
      <c r="U93" s="83"/>
      <c r="V93" s="83"/>
      <c r="W93" s="83"/>
    </row>
    <row r="94" ht="21.75" customHeight="1" spans="1:23">
      <c r="A94" s="74" t="s">
        <v>387</v>
      </c>
      <c r="B94" s="74" t="s">
        <v>528</v>
      </c>
      <c r="C94" s="74" t="s">
        <v>529</v>
      </c>
      <c r="D94" s="74" t="s">
        <v>70</v>
      </c>
      <c r="E94" s="74" t="s">
        <v>145</v>
      </c>
      <c r="F94" s="74" t="s">
        <v>146</v>
      </c>
      <c r="G94" s="74" t="s">
        <v>349</v>
      </c>
      <c r="H94" s="74" t="s">
        <v>350</v>
      </c>
      <c r="I94" s="83">
        <v>400000</v>
      </c>
      <c r="J94" s="83"/>
      <c r="K94" s="115"/>
      <c r="L94" s="83">
        <v>400000</v>
      </c>
      <c r="M94" s="83"/>
      <c r="N94" s="83"/>
      <c r="O94" s="83"/>
      <c r="P94" s="83"/>
      <c r="Q94" s="83"/>
      <c r="R94" s="83"/>
      <c r="S94" s="83"/>
      <c r="T94" s="83"/>
      <c r="U94" s="83"/>
      <c r="V94" s="83"/>
      <c r="W94" s="83"/>
    </row>
    <row r="95" ht="21.75" customHeight="1" spans="1:23">
      <c r="A95" s="74" t="s">
        <v>387</v>
      </c>
      <c r="B95" s="74" t="s">
        <v>530</v>
      </c>
      <c r="C95" s="74" t="s">
        <v>531</v>
      </c>
      <c r="D95" s="74" t="s">
        <v>70</v>
      </c>
      <c r="E95" s="74" t="s">
        <v>143</v>
      </c>
      <c r="F95" s="74" t="s">
        <v>144</v>
      </c>
      <c r="G95" s="74" t="s">
        <v>357</v>
      </c>
      <c r="H95" s="74" t="s">
        <v>358</v>
      </c>
      <c r="I95" s="83">
        <v>10000000</v>
      </c>
      <c r="J95" s="83"/>
      <c r="K95" s="115"/>
      <c r="L95" s="83">
        <v>10000000</v>
      </c>
      <c r="M95" s="83"/>
      <c r="N95" s="83"/>
      <c r="O95" s="83"/>
      <c r="P95" s="83"/>
      <c r="Q95" s="83"/>
      <c r="R95" s="83"/>
      <c r="S95" s="83"/>
      <c r="T95" s="83"/>
      <c r="U95" s="83"/>
      <c r="V95" s="83"/>
      <c r="W95" s="83"/>
    </row>
    <row r="96" ht="21.75" customHeight="1" spans="1:23">
      <c r="A96" s="74" t="s">
        <v>387</v>
      </c>
      <c r="B96" s="74" t="s">
        <v>532</v>
      </c>
      <c r="C96" s="74" t="s">
        <v>533</v>
      </c>
      <c r="D96" s="74" t="s">
        <v>70</v>
      </c>
      <c r="E96" s="74" t="s">
        <v>143</v>
      </c>
      <c r="F96" s="74" t="s">
        <v>144</v>
      </c>
      <c r="G96" s="74" t="s">
        <v>357</v>
      </c>
      <c r="H96" s="74" t="s">
        <v>358</v>
      </c>
      <c r="I96" s="83">
        <v>10000000</v>
      </c>
      <c r="J96" s="83"/>
      <c r="K96" s="115"/>
      <c r="L96" s="83">
        <v>10000000</v>
      </c>
      <c r="M96" s="83"/>
      <c r="N96" s="83"/>
      <c r="O96" s="83"/>
      <c r="P96" s="83"/>
      <c r="Q96" s="83"/>
      <c r="R96" s="83"/>
      <c r="S96" s="83"/>
      <c r="T96" s="83"/>
      <c r="U96" s="83"/>
      <c r="V96" s="83"/>
      <c r="W96" s="83"/>
    </row>
    <row r="97" ht="21.75" customHeight="1" spans="1:23">
      <c r="A97" s="74" t="s">
        <v>387</v>
      </c>
      <c r="B97" s="74" t="s">
        <v>534</v>
      </c>
      <c r="C97" s="74" t="s">
        <v>535</v>
      </c>
      <c r="D97" s="74" t="s">
        <v>70</v>
      </c>
      <c r="E97" s="74" t="s">
        <v>141</v>
      </c>
      <c r="F97" s="74" t="s">
        <v>142</v>
      </c>
      <c r="G97" s="74" t="s">
        <v>357</v>
      </c>
      <c r="H97" s="74" t="s">
        <v>358</v>
      </c>
      <c r="I97" s="83">
        <v>5145</v>
      </c>
      <c r="J97" s="83"/>
      <c r="K97" s="115"/>
      <c r="L97" s="83">
        <v>5145</v>
      </c>
      <c r="M97" s="83"/>
      <c r="N97" s="83"/>
      <c r="O97" s="83"/>
      <c r="P97" s="83"/>
      <c r="Q97" s="83"/>
      <c r="R97" s="83"/>
      <c r="S97" s="83"/>
      <c r="T97" s="83"/>
      <c r="U97" s="83"/>
      <c r="V97" s="83"/>
      <c r="W97" s="83"/>
    </row>
    <row r="98" ht="21.75" customHeight="1" spans="1:23">
      <c r="A98" s="74" t="s">
        <v>387</v>
      </c>
      <c r="B98" s="74" t="s">
        <v>536</v>
      </c>
      <c r="C98" s="74" t="s">
        <v>537</v>
      </c>
      <c r="D98" s="74" t="s">
        <v>70</v>
      </c>
      <c r="E98" s="74" t="s">
        <v>180</v>
      </c>
      <c r="F98" s="74" t="s">
        <v>181</v>
      </c>
      <c r="G98" s="74" t="s">
        <v>357</v>
      </c>
      <c r="H98" s="74" t="s">
        <v>358</v>
      </c>
      <c r="I98" s="83">
        <v>340000</v>
      </c>
      <c r="J98" s="83">
        <v>340000</v>
      </c>
      <c r="K98" s="115">
        <v>340000</v>
      </c>
      <c r="L98" s="83"/>
      <c r="M98" s="83"/>
      <c r="N98" s="83"/>
      <c r="O98" s="83"/>
      <c r="P98" s="83"/>
      <c r="Q98" s="83"/>
      <c r="R98" s="83"/>
      <c r="S98" s="83"/>
      <c r="T98" s="83"/>
      <c r="U98" s="83"/>
      <c r="V98" s="83"/>
      <c r="W98" s="83"/>
    </row>
    <row r="99" ht="21.75" customHeight="1" spans="1:23">
      <c r="A99" s="74" t="s">
        <v>387</v>
      </c>
      <c r="B99" s="74" t="s">
        <v>538</v>
      </c>
      <c r="C99" s="74" t="s">
        <v>539</v>
      </c>
      <c r="D99" s="74" t="s">
        <v>70</v>
      </c>
      <c r="E99" s="74" t="s">
        <v>180</v>
      </c>
      <c r="F99" s="74" t="s">
        <v>181</v>
      </c>
      <c r="G99" s="74" t="s">
        <v>357</v>
      </c>
      <c r="H99" s="74" t="s">
        <v>358</v>
      </c>
      <c r="I99" s="83">
        <v>370000</v>
      </c>
      <c r="J99" s="83">
        <v>370000</v>
      </c>
      <c r="K99" s="115">
        <v>370000</v>
      </c>
      <c r="L99" s="83"/>
      <c r="M99" s="83"/>
      <c r="N99" s="83"/>
      <c r="O99" s="83"/>
      <c r="P99" s="83"/>
      <c r="Q99" s="83"/>
      <c r="R99" s="83"/>
      <c r="S99" s="83"/>
      <c r="T99" s="83"/>
      <c r="U99" s="83"/>
      <c r="V99" s="83"/>
      <c r="W99" s="83"/>
    </row>
    <row r="100" ht="21.75" customHeight="1" spans="1:23">
      <c r="A100" s="74" t="s">
        <v>387</v>
      </c>
      <c r="B100" s="74" t="s">
        <v>540</v>
      </c>
      <c r="C100" s="74" t="s">
        <v>541</v>
      </c>
      <c r="D100" s="74" t="s">
        <v>70</v>
      </c>
      <c r="E100" s="74" t="s">
        <v>180</v>
      </c>
      <c r="F100" s="74" t="s">
        <v>181</v>
      </c>
      <c r="G100" s="74" t="s">
        <v>357</v>
      </c>
      <c r="H100" s="74" t="s">
        <v>358</v>
      </c>
      <c r="I100" s="83">
        <v>500000</v>
      </c>
      <c r="J100" s="83">
        <v>500000</v>
      </c>
      <c r="K100" s="115">
        <v>500000</v>
      </c>
      <c r="L100" s="83"/>
      <c r="M100" s="83"/>
      <c r="N100" s="83"/>
      <c r="O100" s="83"/>
      <c r="P100" s="83"/>
      <c r="Q100" s="83"/>
      <c r="R100" s="83"/>
      <c r="S100" s="83"/>
      <c r="T100" s="83"/>
      <c r="U100" s="83"/>
      <c r="V100" s="83"/>
      <c r="W100" s="83"/>
    </row>
    <row r="101" ht="21.75" customHeight="1" spans="1:23">
      <c r="A101" s="74" t="s">
        <v>387</v>
      </c>
      <c r="B101" s="74" t="s">
        <v>542</v>
      </c>
      <c r="C101" s="74" t="s">
        <v>543</v>
      </c>
      <c r="D101" s="74" t="s">
        <v>70</v>
      </c>
      <c r="E101" s="74" t="s">
        <v>190</v>
      </c>
      <c r="F101" s="74" t="s">
        <v>191</v>
      </c>
      <c r="G101" s="74" t="s">
        <v>353</v>
      </c>
      <c r="H101" s="74" t="s">
        <v>354</v>
      </c>
      <c r="I101" s="83">
        <v>550000</v>
      </c>
      <c r="J101" s="83">
        <v>550000</v>
      </c>
      <c r="K101" s="115">
        <v>550000</v>
      </c>
      <c r="L101" s="83"/>
      <c r="M101" s="83"/>
      <c r="N101" s="83"/>
      <c r="O101" s="83"/>
      <c r="P101" s="83"/>
      <c r="Q101" s="83"/>
      <c r="R101" s="83"/>
      <c r="S101" s="83"/>
      <c r="T101" s="83"/>
      <c r="U101" s="83"/>
      <c r="V101" s="83"/>
      <c r="W101" s="83"/>
    </row>
    <row r="102" ht="21.75" customHeight="1" spans="1:23">
      <c r="A102" s="74" t="s">
        <v>387</v>
      </c>
      <c r="B102" s="74" t="s">
        <v>544</v>
      </c>
      <c r="C102" s="74" t="s">
        <v>545</v>
      </c>
      <c r="D102" s="74" t="s">
        <v>70</v>
      </c>
      <c r="E102" s="74" t="s">
        <v>192</v>
      </c>
      <c r="F102" s="74" t="s">
        <v>193</v>
      </c>
      <c r="G102" s="74" t="s">
        <v>306</v>
      </c>
      <c r="H102" s="74" t="s">
        <v>307</v>
      </c>
      <c r="I102" s="83">
        <v>150000</v>
      </c>
      <c r="J102" s="83">
        <v>150000</v>
      </c>
      <c r="K102" s="115">
        <v>150000</v>
      </c>
      <c r="L102" s="83"/>
      <c r="M102" s="83"/>
      <c r="N102" s="83"/>
      <c r="O102" s="83"/>
      <c r="P102" s="83"/>
      <c r="Q102" s="83"/>
      <c r="R102" s="83"/>
      <c r="S102" s="83"/>
      <c r="T102" s="83"/>
      <c r="U102" s="83"/>
      <c r="V102" s="83"/>
      <c r="W102" s="83"/>
    </row>
    <row r="103" ht="18.75" customHeight="1" spans="1:23">
      <c r="A103" s="32" t="s">
        <v>242</v>
      </c>
      <c r="B103" s="33"/>
      <c r="C103" s="33"/>
      <c r="D103" s="33"/>
      <c r="E103" s="33"/>
      <c r="F103" s="33"/>
      <c r="G103" s="33"/>
      <c r="H103" s="34"/>
      <c r="I103" s="83">
        <v>64294859.56</v>
      </c>
      <c r="J103" s="83">
        <v>43572800</v>
      </c>
      <c r="K103" s="115">
        <v>43572800</v>
      </c>
      <c r="L103" s="83">
        <v>20705145</v>
      </c>
      <c r="M103" s="83"/>
      <c r="N103" s="83"/>
      <c r="O103" s="83"/>
      <c r="P103" s="83"/>
      <c r="Q103" s="83"/>
      <c r="R103" s="83">
        <v>16914.56</v>
      </c>
      <c r="S103" s="83"/>
      <c r="T103" s="83"/>
      <c r="U103" s="83">
        <v>16914.56</v>
      </c>
      <c r="V103" s="83"/>
      <c r="W103" s="83"/>
    </row>
  </sheetData>
  <mergeCells count="28">
    <mergeCell ref="A2:W2"/>
    <mergeCell ref="A3:H3"/>
    <mergeCell ref="J4:M4"/>
    <mergeCell ref="N4:P4"/>
    <mergeCell ref="R4:W4"/>
    <mergeCell ref="A103:H10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scale="3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20"/>
  <sheetViews>
    <sheetView showZeros="0" topLeftCell="C298" workbookViewId="0">
      <selection activeCell="J252" sqref="J252"/>
    </sheetView>
  </sheetViews>
  <sheetFormatPr defaultColWidth="9.13888888888889" defaultRowHeight="12" customHeight="1"/>
  <cols>
    <col min="1" max="1" width="34.287037037037" customWidth="1"/>
    <col min="2" max="2" width="40.2222222222222"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8" customHeight="1" spans="10:10">
      <c r="J1" s="2" t="s">
        <v>546</v>
      </c>
    </row>
    <row r="2" ht="39.75" customHeight="1" spans="1:10">
      <c r="A2" s="70" t="str">
        <f>"2025"&amp;"年部门项目支出绩效目标表"</f>
        <v>2025年部门项目支出绩效目标表</v>
      </c>
      <c r="B2" s="3"/>
      <c r="C2" s="3"/>
      <c r="D2" s="3"/>
      <c r="E2" s="3"/>
      <c r="F2" s="71"/>
      <c r="G2" s="3"/>
      <c r="H2" s="71"/>
      <c r="I2" s="71"/>
      <c r="J2" s="3"/>
    </row>
    <row r="3" ht="17.25" customHeight="1" spans="1:1">
      <c r="A3" s="4" t="str">
        <f>"单位名称："&amp;"嵩明县农业农村局"</f>
        <v>单位名称：嵩明县农业农村局</v>
      </c>
    </row>
    <row r="4" ht="44.25" customHeight="1" spans="1:10">
      <c r="A4" s="72" t="s">
        <v>254</v>
      </c>
      <c r="B4" s="72" t="s">
        <v>547</v>
      </c>
      <c r="C4" s="72" t="s">
        <v>548</v>
      </c>
      <c r="D4" s="72" t="s">
        <v>549</v>
      </c>
      <c r="E4" s="72" t="s">
        <v>550</v>
      </c>
      <c r="F4" s="73" t="s">
        <v>551</v>
      </c>
      <c r="G4" s="72" t="s">
        <v>552</v>
      </c>
      <c r="H4" s="73" t="s">
        <v>553</v>
      </c>
      <c r="I4" s="73" t="s">
        <v>554</v>
      </c>
      <c r="J4" s="72" t="s">
        <v>555</v>
      </c>
    </row>
    <row r="5" ht="18.75" customHeight="1" spans="1:10">
      <c r="A5" s="142">
        <v>1</v>
      </c>
      <c r="B5" s="142">
        <v>2</v>
      </c>
      <c r="C5" s="142">
        <v>3</v>
      </c>
      <c r="D5" s="142">
        <v>4</v>
      </c>
      <c r="E5" s="142">
        <v>5</v>
      </c>
      <c r="F5" s="35">
        <v>6</v>
      </c>
      <c r="G5" s="142">
        <v>7</v>
      </c>
      <c r="H5" s="35">
        <v>8</v>
      </c>
      <c r="I5" s="35">
        <v>9</v>
      </c>
      <c r="J5" s="142">
        <v>10</v>
      </c>
    </row>
    <row r="6" spans="1:10">
      <c r="A6" s="29" t="s">
        <v>70</v>
      </c>
      <c r="B6" s="74"/>
      <c r="C6" s="74"/>
      <c r="D6" s="74"/>
      <c r="E6" s="53"/>
      <c r="F6" s="75"/>
      <c r="G6" s="53"/>
      <c r="H6" s="75"/>
      <c r="I6" s="75"/>
      <c r="J6" s="53"/>
    </row>
    <row r="7" spans="1:10">
      <c r="A7" s="143" t="s">
        <v>70</v>
      </c>
      <c r="B7" s="20"/>
      <c r="C7" s="20"/>
      <c r="D7" s="20"/>
      <c r="E7" s="29"/>
      <c r="F7" s="20"/>
      <c r="G7" s="29"/>
      <c r="H7" s="20"/>
      <c r="I7" s="20"/>
      <c r="J7" s="29"/>
    </row>
    <row r="8" spans="1:10">
      <c r="A8" s="144" t="s">
        <v>451</v>
      </c>
      <c r="B8" s="20" t="s">
        <v>556</v>
      </c>
      <c r="C8" s="20" t="s">
        <v>557</v>
      </c>
      <c r="D8" s="20" t="s">
        <v>558</v>
      </c>
      <c r="E8" s="29" t="s">
        <v>559</v>
      </c>
      <c r="F8" s="20" t="s">
        <v>560</v>
      </c>
      <c r="G8" s="29" t="s">
        <v>561</v>
      </c>
      <c r="H8" s="20" t="s">
        <v>562</v>
      </c>
      <c r="I8" s="20" t="s">
        <v>563</v>
      </c>
      <c r="J8" s="29" t="s">
        <v>559</v>
      </c>
    </row>
    <row r="9" ht="32.4" spans="1:10">
      <c r="A9" s="144" t="s">
        <v>451</v>
      </c>
      <c r="B9" s="20" t="s">
        <v>556</v>
      </c>
      <c r="C9" s="20" t="s">
        <v>564</v>
      </c>
      <c r="D9" s="20" t="s">
        <v>565</v>
      </c>
      <c r="E9" s="29" t="s">
        <v>566</v>
      </c>
      <c r="F9" s="20" t="s">
        <v>560</v>
      </c>
      <c r="G9" s="29" t="s">
        <v>567</v>
      </c>
      <c r="H9" s="20" t="s">
        <v>568</v>
      </c>
      <c r="I9" s="20" t="s">
        <v>569</v>
      </c>
      <c r="J9" s="29" t="s">
        <v>567</v>
      </c>
    </row>
    <row r="10" spans="1:10">
      <c r="A10" s="144" t="s">
        <v>451</v>
      </c>
      <c r="B10" s="20" t="s">
        <v>556</v>
      </c>
      <c r="C10" s="20" t="s">
        <v>570</v>
      </c>
      <c r="D10" s="20" t="s">
        <v>571</v>
      </c>
      <c r="E10" s="29" t="s">
        <v>572</v>
      </c>
      <c r="F10" s="20" t="s">
        <v>560</v>
      </c>
      <c r="G10" s="29" t="s">
        <v>573</v>
      </c>
      <c r="H10" s="20" t="s">
        <v>574</v>
      </c>
      <c r="I10" s="20" t="s">
        <v>569</v>
      </c>
      <c r="J10" s="29" t="s">
        <v>572</v>
      </c>
    </row>
    <row r="11" ht="32.4" spans="1:10">
      <c r="A11" s="144" t="s">
        <v>421</v>
      </c>
      <c r="B11" s="20" t="s">
        <v>575</v>
      </c>
      <c r="C11" s="20" t="s">
        <v>557</v>
      </c>
      <c r="D11" s="20" t="s">
        <v>558</v>
      </c>
      <c r="E11" s="29" t="s">
        <v>576</v>
      </c>
      <c r="F11" s="20" t="s">
        <v>560</v>
      </c>
      <c r="G11" s="29" t="s">
        <v>577</v>
      </c>
      <c r="H11" s="20" t="s">
        <v>578</v>
      </c>
      <c r="I11" s="20" t="s">
        <v>563</v>
      </c>
      <c r="J11" s="29" t="s">
        <v>579</v>
      </c>
    </row>
    <row r="12" ht="21.6" spans="1:10">
      <c r="A12" s="144" t="s">
        <v>421</v>
      </c>
      <c r="B12" s="20" t="s">
        <v>575</v>
      </c>
      <c r="C12" s="20" t="s">
        <v>564</v>
      </c>
      <c r="D12" s="20" t="s">
        <v>580</v>
      </c>
      <c r="E12" s="29" t="s">
        <v>581</v>
      </c>
      <c r="F12" s="20" t="s">
        <v>560</v>
      </c>
      <c r="G12" s="29" t="s">
        <v>581</v>
      </c>
      <c r="H12" s="20" t="s">
        <v>582</v>
      </c>
      <c r="I12" s="20" t="s">
        <v>569</v>
      </c>
      <c r="J12" s="29" t="s">
        <v>581</v>
      </c>
    </row>
    <row r="13" ht="21.6" spans="1:10">
      <c r="A13" s="144" t="s">
        <v>421</v>
      </c>
      <c r="B13" s="20" t="s">
        <v>575</v>
      </c>
      <c r="C13" s="20" t="s">
        <v>570</v>
      </c>
      <c r="D13" s="20" t="s">
        <v>571</v>
      </c>
      <c r="E13" s="29" t="s">
        <v>583</v>
      </c>
      <c r="F13" s="20" t="s">
        <v>584</v>
      </c>
      <c r="G13" s="29" t="s">
        <v>573</v>
      </c>
      <c r="H13" s="20" t="s">
        <v>574</v>
      </c>
      <c r="I13" s="20" t="s">
        <v>563</v>
      </c>
      <c r="J13" s="29" t="s">
        <v>583</v>
      </c>
    </row>
    <row r="14" spans="1:10">
      <c r="A14" s="144" t="s">
        <v>463</v>
      </c>
      <c r="B14" s="20" t="s">
        <v>585</v>
      </c>
      <c r="C14" s="20" t="s">
        <v>557</v>
      </c>
      <c r="D14" s="20" t="s">
        <v>558</v>
      </c>
      <c r="E14" s="29" t="s">
        <v>586</v>
      </c>
      <c r="F14" s="20" t="s">
        <v>560</v>
      </c>
      <c r="G14" s="29" t="s">
        <v>85</v>
      </c>
      <c r="H14" s="20" t="s">
        <v>587</v>
      </c>
      <c r="I14" s="20" t="s">
        <v>563</v>
      </c>
      <c r="J14" s="29" t="s">
        <v>586</v>
      </c>
    </row>
    <row r="15" spans="1:10">
      <c r="A15" s="144" t="s">
        <v>463</v>
      </c>
      <c r="B15" s="20" t="s">
        <v>585</v>
      </c>
      <c r="C15" s="20" t="s">
        <v>564</v>
      </c>
      <c r="D15" s="20" t="s">
        <v>580</v>
      </c>
      <c r="E15" s="29" t="s">
        <v>588</v>
      </c>
      <c r="F15" s="20" t="s">
        <v>560</v>
      </c>
      <c r="G15" s="29" t="s">
        <v>589</v>
      </c>
      <c r="H15" s="20" t="s">
        <v>578</v>
      </c>
      <c r="I15" s="20" t="s">
        <v>563</v>
      </c>
      <c r="J15" s="29" t="s">
        <v>588</v>
      </c>
    </row>
    <row r="16" spans="1:10">
      <c r="A16" s="144" t="s">
        <v>463</v>
      </c>
      <c r="B16" s="20" t="s">
        <v>585</v>
      </c>
      <c r="C16" s="20" t="s">
        <v>570</v>
      </c>
      <c r="D16" s="20" t="s">
        <v>571</v>
      </c>
      <c r="E16" s="29" t="s">
        <v>572</v>
      </c>
      <c r="F16" s="20" t="s">
        <v>584</v>
      </c>
      <c r="G16" s="29" t="s">
        <v>590</v>
      </c>
      <c r="H16" s="20" t="s">
        <v>574</v>
      </c>
      <c r="I16" s="20" t="s">
        <v>569</v>
      </c>
      <c r="J16" s="29" t="s">
        <v>572</v>
      </c>
    </row>
    <row r="17" ht="21.6" spans="1:10">
      <c r="A17" s="144" t="s">
        <v>527</v>
      </c>
      <c r="B17" s="20" t="s">
        <v>591</v>
      </c>
      <c r="C17" s="20" t="s">
        <v>557</v>
      </c>
      <c r="D17" s="20" t="s">
        <v>558</v>
      </c>
      <c r="E17" s="29" t="s">
        <v>592</v>
      </c>
      <c r="F17" s="20" t="s">
        <v>560</v>
      </c>
      <c r="G17" s="29" t="s">
        <v>593</v>
      </c>
      <c r="H17" s="20" t="s">
        <v>594</v>
      </c>
      <c r="I17" s="20" t="s">
        <v>563</v>
      </c>
      <c r="J17" s="29" t="s">
        <v>595</v>
      </c>
    </row>
    <row r="18" spans="1:10">
      <c r="A18" s="144" t="s">
        <v>527</v>
      </c>
      <c r="B18" s="20" t="s">
        <v>591</v>
      </c>
      <c r="C18" s="20" t="s">
        <v>564</v>
      </c>
      <c r="D18" s="20" t="s">
        <v>580</v>
      </c>
      <c r="E18" s="29" t="s">
        <v>596</v>
      </c>
      <c r="F18" s="20" t="s">
        <v>560</v>
      </c>
      <c r="G18" s="29" t="s">
        <v>596</v>
      </c>
      <c r="H18" s="20" t="s">
        <v>597</v>
      </c>
      <c r="I18" s="20" t="s">
        <v>569</v>
      </c>
      <c r="J18" s="29" t="s">
        <v>595</v>
      </c>
    </row>
    <row r="19" spans="1:10">
      <c r="A19" s="144" t="s">
        <v>527</v>
      </c>
      <c r="B19" s="20" t="s">
        <v>591</v>
      </c>
      <c r="C19" s="20" t="s">
        <v>570</v>
      </c>
      <c r="D19" s="20" t="s">
        <v>571</v>
      </c>
      <c r="E19" s="29" t="s">
        <v>598</v>
      </c>
      <c r="F19" s="20" t="s">
        <v>584</v>
      </c>
      <c r="G19" s="29" t="s">
        <v>590</v>
      </c>
      <c r="H19" s="20" t="s">
        <v>574</v>
      </c>
      <c r="I19" s="20" t="s">
        <v>563</v>
      </c>
      <c r="J19" s="29" t="s">
        <v>595</v>
      </c>
    </row>
    <row r="20" ht="21.6" spans="1:10">
      <c r="A20" s="144" t="s">
        <v>539</v>
      </c>
      <c r="B20" s="20" t="s">
        <v>599</v>
      </c>
      <c r="C20" s="20" t="s">
        <v>557</v>
      </c>
      <c r="D20" s="20" t="s">
        <v>558</v>
      </c>
      <c r="E20" s="29" t="s">
        <v>600</v>
      </c>
      <c r="F20" s="20" t="s">
        <v>560</v>
      </c>
      <c r="G20" s="29" t="s">
        <v>601</v>
      </c>
      <c r="H20" s="20" t="s">
        <v>602</v>
      </c>
      <c r="I20" s="20" t="s">
        <v>563</v>
      </c>
      <c r="J20" s="29" t="s">
        <v>600</v>
      </c>
    </row>
    <row r="21" spans="1:10">
      <c r="A21" s="144" t="s">
        <v>539</v>
      </c>
      <c r="B21" s="20" t="s">
        <v>599</v>
      </c>
      <c r="C21" s="20" t="s">
        <v>564</v>
      </c>
      <c r="D21" s="20" t="s">
        <v>580</v>
      </c>
      <c r="E21" s="29" t="s">
        <v>603</v>
      </c>
      <c r="F21" s="20" t="s">
        <v>560</v>
      </c>
      <c r="G21" s="29" t="s">
        <v>604</v>
      </c>
      <c r="H21" s="20" t="s">
        <v>597</v>
      </c>
      <c r="I21" s="20" t="s">
        <v>569</v>
      </c>
      <c r="J21" s="29" t="s">
        <v>603</v>
      </c>
    </row>
    <row r="22" spans="1:10">
      <c r="A22" s="144" t="s">
        <v>539</v>
      </c>
      <c r="B22" s="20" t="s">
        <v>599</v>
      </c>
      <c r="C22" s="20" t="s">
        <v>570</v>
      </c>
      <c r="D22" s="20" t="s">
        <v>571</v>
      </c>
      <c r="E22" s="29" t="s">
        <v>605</v>
      </c>
      <c r="F22" s="20" t="s">
        <v>584</v>
      </c>
      <c r="G22" s="29" t="s">
        <v>590</v>
      </c>
      <c r="H22" s="20" t="s">
        <v>574</v>
      </c>
      <c r="I22" s="20" t="s">
        <v>569</v>
      </c>
      <c r="J22" s="29" t="s">
        <v>605</v>
      </c>
    </row>
    <row r="23" spans="1:10">
      <c r="A23" s="144" t="s">
        <v>529</v>
      </c>
      <c r="B23" s="20" t="s">
        <v>606</v>
      </c>
      <c r="C23" s="20" t="s">
        <v>557</v>
      </c>
      <c r="D23" s="20" t="s">
        <v>607</v>
      </c>
      <c r="E23" s="29" t="s">
        <v>608</v>
      </c>
      <c r="F23" s="20" t="s">
        <v>560</v>
      </c>
      <c r="G23" s="29" t="s">
        <v>609</v>
      </c>
      <c r="H23" s="20" t="s">
        <v>574</v>
      </c>
      <c r="I23" s="20" t="s">
        <v>569</v>
      </c>
      <c r="J23" s="29" t="s">
        <v>595</v>
      </c>
    </row>
    <row r="24" spans="1:10">
      <c r="A24" s="144" t="s">
        <v>529</v>
      </c>
      <c r="B24" s="20" t="s">
        <v>606</v>
      </c>
      <c r="C24" s="20" t="s">
        <v>564</v>
      </c>
      <c r="D24" s="20" t="s">
        <v>610</v>
      </c>
      <c r="E24" s="29" t="s">
        <v>611</v>
      </c>
      <c r="F24" s="20" t="s">
        <v>584</v>
      </c>
      <c r="G24" s="29" t="s">
        <v>612</v>
      </c>
      <c r="H24" s="20" t="s">
        <v>574</v>
      </c>
      <c r="I24" s="20" t="s">
        <v>569</v>
      </c>
      <c r="J24" s="29" t="s">
        <v>595</v>
      </c>
    </row>
    <row r="25" spans="1:10">
      <c r="A25" s="144" t="s">
        <v>529</v>
      </c>
      <c r="B25" s="20" t="s">
        <v>606</v>
      </c>
      <c r="C25" s="20" t="s">
        <v>570</v>
      </c>
      <c r="D25" s="20" t="s">
        <v>571</v>
      </c>
      <c r="E25" s="29" t="s">
        <v>613</v>
      </c>
      <c r="F25" s="20" t="s">
        <v>584</v>
      </c>
      <c r="G25" s="29" t="s">
        <v>590</v>
      </c>
      <c r="H25" s="20" t="s">
        <v>574</v>
      </c>
      <c r="I25" s="20" t="s">
        <v>569</v>
      </c>
      <c r="J25" s="29" t="s">
        <v>595</v>
      </c>
    </row>
    <row r="26" spans="1:10">
      <c r="A26" s="144" t="s">
        <v>457</v>
      </c>
      <c r="B26" s="20" t="s">
        <v>614</v>
      </c>
      <c r="C26" s="20" t="s">
        <v>557</v>
      </c>
      <c r="D26" s="20" t="s">
        <v>558</v>
      </c>
      <c r="E26" s="29" t="s">
        <v>615</v>
      </c>
      <c r="F26" s="20" t="s">
        <v>560</v>
      </c>
      <c r="G26" s="29" t="s">
        <v>94</v>
      </c>
      <c r="H26" s="20" t="s">
        <v>602</v>
      </c>
      <c r="I26" s="20" t="s">
        <v>563</v>
      </c>
      <c r="J26" s="29" t="s">
        <v>615</v>
      </c>
    </row>
    <row r="27" spans="1:10">
      <c r="A27" s="144" t="s">
        <v>457</v>
      </c>
      <c r="B27" s="20" t="s">
        <v>614</v>
      </c>
      <c r="C27" s="20" t="s">
        <v>564</v>
      </c>
      <c r="D27" s="20" t="s">
        <v>580</v>
      </c>
      <c r="E27" s="29" t="s">
        <v>616</v>
      </c>
      <c r="F27" s="20" t="s">
        <v>560</v>
      </c>
      <c r="G27" s="29" t="s">
        <v>609</v>
      </c>
      <c r="H27" s="20" t="s">
        <v>617</v>
      </c>
      <c r="I27" s="20" t="s">
        <v>563</v>
      </c>
      <c r="J27" s="29" t="s">
        <v>616</v>
      </c>
    </row>
    <row r="28" spans="1:10">
      <c r="A28" s="144" t="s">
        <v>457</v>
      </c>
      <c r="B28" s="20" t="s">
        <v>614</v>
      </c>
      <c r="C28" s="20" t="s">
        <v>570</v>
      </c>
      <c r="D28" s="20" t="s">
        <v>571</v>
      </c>
      <c r="E28" s="29" t="s">
        <v>618</v>
      </c>
      <c r="F28" s="20" t="s">
        <v>560</v>
      </c>
      <c r="G28" s="29" t="s">
        <v>612</v>
      </c>
      <c r="H28" s="20" t="s">
        <v>574</v>
      </c>
      <c r="I28" s="20" t="s">
        <v>569</v>
      </c>
      <c r="J28" s="29" t="s">
        <v>618</v>
      </c>
    </row>
    <row r="29" spans="1:10">
      <c r="A29" s="144" t="s">
        <v>483</v>
      </c>
      <c r="B29" s="20" t="s">
        <v>619</v>
      </c>
      <c r="C29" s="20" t="s">
        <v>557</v>
      </c>
      <c r="D29" s="20" t="s">
        <v>558</v>
      </c>
      <c r="E29" s="29" t="s">
        <v>620</v>
      </c>
      <c r="F29" s="20" t="s">
        <v>560</v>
      </c>
      <c r="G29" s="29" t="s">
        <v>621</v>
      </c>
      <c r="H29" s="20" t="s">
        <v>622</v>
      </c>
      <c r="I29" s="20" t="s">
        <v>563</v>
      </c>
      <c r="J29" s="29" t="s">
        <v>620</v>
      </c>
    </row>
    <row r="30" ht="32.4" spans="1:10">
      <c r="A30" s="144" t="s">
        <v>483</v>
      </c>
      <c r="B30" s="20" t="s">
        <v>619</v>
      </c>
      <c r="C30" s="20" t="s">
        <v>557</v>
      </c>
      <c r="D30" s="20" t="s">
        <v>558</v>
      </c>
      <c r="E30" s="29" t="s">
        <v>623</v>
      </c>
      <c r="F30" s="20" t="s">
        <v>560</v>
      </c>
      <c r="G30" s="29" t="s">
        <v>624</v>
      </c>
      <c r="H30" s="20" t="s">
        <v>594</v>
      </c>
      <c r="I30" s="20" t="s">
        <v>563</v>
      </c>
      <c r="J30" s="29" t="s">
        <v>623</v>
      </c>
    </row>
    <row r="31" spans="1:10">
      <c r="A31" s="144" t="s">
        <v>483</v>
      </c>
      <c r="B31" s="20" t="s">
        <v>619</v>
      </c>
      <c r="C31" s="20" t="s">
        <v>557</v>
      </c>
      <c r="D31" s="20" t="s">
        <v>558</v>
      </c>
      <c r="E31" s="29" t="s">
        <v>625</v>
      </c>
      <c r="F31" s="20" t="s">
        <v>560</v>
      </c>
      <c r="G31" s="29" t="s">
        <v>626</v>
      </c>
      <c r="H31" s="20" t="s">
        <v>594</v>
      </c>
      <c r="I31" s="20" t="s">
        <v>563</v>
      </c>
      <c r="J31" s="29" t="s">
        <v>625</v>
      </c>
    </row>
    <row r="32" spans="1:10">
      <c r="A32" s="144" t="s">
        <v>483</v>
      </c>
      <c r="B32" s="20" t="s">
        <v>619</v>
      </c>
      <c r="C32" s="20" t="s">
        <v>557</v>
      </c>
      <c r="D32" s="20" t="s">
        <v>558</v>
      </c>
      <c r="E32" s="29" t="s">
        <v>627</v>
      </c>
      <c r="F32" s="20" t="s">
        <v>560</v>
      </c>
      <c r="G32" s="29" t="s">
        <v>628</v>
      </c>
      <c r="H32" s="20" t="s">
        <v>594</v>
      </c>
      <c r="I32" s="20" t="s">
        <v>563</v>
      </c>
      <c r="J32" s="29" t="s">
        <v>627</v>
      </c>
    </row>
    <row r="33" spans="1:10">
      <c r="A33" s="144" t="s">
        <v>483</v>
      </c>
      <c r="B33" s="20" t="s">
        <v>619</v>
      </c>
      <c r="C33" s="20" t="s">
        <v>564</v>
      </c>
      <c r="D33" s="20" t="s">
        <v>629</v>
      </c>
      <c r="E33" s="29" t="s">
        <v>630</v>
      </c>
      <c r="F33" s="20" t="s">
        <v>560</v>
      </c>
      <c r="G33" s="29" t="s">
        <v>631</v>
      </c>
      <c r="H33" s="20" t="s">
        <v>578</v>
      </c>
      <c r="I33" s="20" t="s">
        <v>563</v>
      </c>
      <c r="J33" s="29" t="s">
        <v>630</v>
      </c>
    </row>
    <row r="34" ht="21.6" spans="1:10">
      <c r="A34" s="144" t="s">
        <v>483</v>
      </c>
      <c r="B34" s="20" t="s">
        <v>619</v>
      </c>
      <c r="C34" s="20" t="s">
        <v>564</v>
      </c>
      <c r="D34" s="20" t="s">
        <v>580</v>
      </c>
      <c r="E34" s="29" t="s">
        <v>632</v>
      </c>
      <c r="F34" s="20" t="s">
        <v>560</v>
      </c>
      <c r="G34" s="29" t="s">
        <v>632</v>
      </c>
      <c r="H34" s="20" t="s">
        <v>574</v>
      </c>
      <c r="I34" s="20" t="s">
        <v>569</v>
      </c>
      <c r="J34" s="29" t="s">
        <v>632</v>
      </c>
    </row>
    <row r="35" ht="64.8" spans="1:10">
      <c r="A35" s="144" t="s">
        <v>483</v>
      </c>
      <c r="B35" s="20" t="s">
        <v>619</v>
      </c>
      <c r="C35" s="20" t="s">
        <v>564</v>
      </c>
      <c r="D35" s="20" t="s">
        <v>565</v>
      </c>
      <c r="E35" s="29" t="s">
        <v>633</v>
      </c>
      <c r="F35" s="20" t="s">
        <v>560</v>
      </c>
      <c r="G35" s="29" t="s">
        <v>634</v>
      </c>
      <c r="H35" s="20" t="s">
        <v>574</v>
      </c>
      <c r="I35" s="20" t="s">
        <v>569</v>
      </c>
      <c r="J35" s="29" t="s">
        <v>633</v>
      </c>
    </row>
    <row r="36" spans="1:10">
      <c r="A36" s="144" t="s">
        <v>483</v>
      </c>
      <c r="B36" s="20" t="s">
        <v>619</v>
      </c>
      <c r="C36" s="20" t="s">
        <v>570</v>
      </c>
      <c r="D36" s="20" t="s">
        <v>571</v>
      </c>
      <c r="E36" s="29" t="s">
        <v>571</v>
      </c>
      <c r="F36" s="20" t="s">
        <v>560</v>
      </c>
      <c r="G36" s="29" t="s">
        <v>590</v>
      </c>
      <c r="H36" s="20" t="s">
        <v>574</v>
      </c>
      <c r="I36" s="20" t="s">
        <v>569</v>
      </c>
      <c r="J36" s="29" t="s">
        <v>571</v>
      </c>
    </row>
    <row r="37" spans="1:10">
      <c r="A37" s="144" t="s">
        <v>481</v>
      </c>
      <c r="B37" s="20" t="s">
        <v>481</v>
      </c>
      <c r="C37" s="20" t="s">
        <v>557</v>
      </c>
      <c r="D37" s="20" t="s">
        <v>558</v>
      </c>
      <c r="E37" s="29" t="s">
        <v>635</v>
      </c>
      <c r="F37" s="20" t="s">
        <v>584</v>
      </c>
      <c r="G37" s="29" t="s">
        <v>636</v>
      </c>
      <c r="H37" s="20" t="s">
        <v>594</v>
      </c>
      <c r="I37" s="20" t="s">
        <v>563</v>
      </c>
      <c r="J37" s="29" t="s">
        <v>635</v>
      </c>
    </row>
    <row r="38" spans="1:10">
      <c r="A38" s="144" t="s">
        <v>481</v>
      </c>
      <c r="B38" s="20" t="s">
        <v>481</v>
      </c>
      <c r="C38" s="20" t="s">
        <v>564</v>
      </c>
      <c r="D38" s="20" t="s">
        <v>629</v>
      </c>
      <c r="E38" s="29" t="s">
        <v>637</v>
      </c>
      <c r="F38" s="20" t="s">
        <v>584</v>
      </c>
      <c r="G38" s="29" t="s">
        <v>638</v>
      </c>
      <c r="H38" s="20" t="s">
        <v>639</v>
      </c>
      <c r="I38" s="20" t="s">
        <v>563</v>
      </c>
      <c r="J38" s="29" t="s">
        <v>637</v>
      </c>
    </row>
    <row r="39" spans="1:10">
      <c r="A39" s="144" t="s">
        <v>481</v>
      </c>
      <c r="B39" s="20" t="s">
        <v>481</v>
      </c>
      <c r="C39" s="20" t="s">
        <v>570</v>
      </c>
      <c r="D39" s="20" t="s">
        <v>571</v>
      </c>
      <c r="E39" s="29" t="s">
        <v>571</v>
      </c>
      <c r="F39" s="20" t="s">
        <v>560</v>
      </c>
      <c r="G39" s="29" t="s">
        <v>612</v>
      </c>
      <c r="H39" s="20" t="s">
        <v>574</v>
      </c>
      <c r="I39" s="20" t="s">
        <v>569</v>
      </c>
      <c r="J39" s="29" t="s">
        <v>571</v>
      </c>
    </row>
    <row r="40" spans="1:10">
      <c r="A40" s="144" t="s">
        <v>469</v>
      </c>
      <c r="B40" s="20" t="s">
        <v>469</v>
      </c>
      <c r="C40" s="20" t="s">
        <v>557</v>
      </c>
      <c r="D40" s="20" t="s">
        <v>558</v>
      </c>
      <c r="E40" s="29" t="s">
        <v>640</v>
      </c>
      <c r="F40" s="20" t="s">
        <v>560</v>
      </c>
      <c r="G40" s="29" t="s">
        <v>640</v>
      </c>
      <c r="H40" s="20" t="s">
        <v>574</v>
      </c>
      <c r="I40" s="20" t="s">
        <v>563</v>
      </c>
      <c r="J40" s="29" t="s">
        <v>640</v>
      </c>
    </row>
    <row r="41" spans="1:10">
      <c r="A41" s="144" t="s">
        <v>469</v>
      </c>
      <c r="B41" s="20" t="s">
        <v>469</v>
      </c>
      <c r="C41" s="20" t="s">
        <v>564</v>
      </c>
      <c r="D41" s="20" t="s">
        <v>580</v>
      </c>
      <c r="E41" s="29" t="s">
        <v>640</v>
      </c>
      <c r="F41" s="20" t="s">
        <v>560</v>
      </c>
      <c r="G41" s="29" t="s">
        <v>640</v>
      </c>
      <c r="H41" s="20" t="s">
        <v>574</v>
      </c>
      <c r="I41" s="20" t="s">
        <v>563</v>
      </c>
      <c r="J41" s="29" t="s">
        <v>640</v>
      </c>
    </row>
    <row r="42" spans="1:10">
      <c r="A42" s="144" t="s">
        <v>469</v>
      </c>
      <c r="B42" s="20" t="s">
        <v>469</v>
      </c>
      <c r="C42" s="20" t="s">
        <v>570</v>
      </c>
      <c r="D42" s="20" t="s">
        <v>571</v>
      </c>
      <c r="E42" s="29" t="s">
        <v>571</v>
      </c>
      <c r="F42" s="20" t="s">
        <v>584</v>
      </c>
      <c r="G42" s="29" t="s">
        <v>612</v>
      </c>
      <c r="H42" s="20" t="s">
        <v>574</v>
      </c>
      <c r="I42" s="20" t="s">
        <v>563</v>
      </c>
      <c r="J42" s="29" t="s">
        <v>571</v>
      </c>
    </row>
    <row r="43" spans="1:10">
      <c r="A43" s="144" t="s">
        <v>479</v>
      </c>
      <c r="B43" s="20" t="s">
        <v>641</v>
      </c>
      <c r="C43" s="20" t="s">
        <v>557</v>
      </c>
      <c r="D43" s="20" t="s">
        <v>558</v>
      </c>
      <c r="E43" s="29" t="s">
        <v>642</v>
      </c>
      <c r="F43" s="20" t="s">
        <v>584</v>
      </c>
      <c r="G43" s="29" t="s">
        <v>636</v>
      </c>
      <c r="H43" s="20" t="s">
        <v>594</v>
      </c>
      <c r="I43" s="20" t="s">
        <v>563</v>
      </c>
      <c r="J43" s="29" t="s">
        <v>642</v>
      </c>
    </row>
    <row r="44" spans="1:10">
      <c r="A44" s="144" t="s">
        <v>479</v>
      </c>
      <c r="B44" s="20" t="s">
        <v>641</v>
      </c>
      <c r="C44" s="20" t="s">
        <v>564</v>
      </c>
      <c r="D44" s="20" t="s">
        <v>580</v>
      </c>
      <c r="E44" s="29" t="s">
        <v>643</v>
      </c>
      <c r="F44" s="20" t="s">
        <v>584</v>
      </c>
      <c r="G44" s="29" t="s">
        <v>638</v>
      </c>
      <c r="H44" s="20" t="s">
        <v>639</v>
      </c>
      <c r="I44" s="20" t="s">
        <v>563</v>
      </c>
      <c r="J44" s="29" t="s">
        <v>643</v>
      </c>
    </row>
    <row r="45" spans="1:10">
      <c r="A45" s="144" t="s">
        <v>479</v>
      </c>
      <c r="B45" s="20" t="s">
        <v>641</v>
      </c>
      <c r="C45" s="20" t="s">
        <v>570</v>
      </c>
      <c r="D45" s="20" t="s">
        <v>571</v>
      </c>
      <c r="E45" s="29" t="s">
        <v>571</v>
      </c>
      <c r="F45" s="20" t="s">
        <v>560</v>
      </c>
      <c r="G45" s="29" t="s">
        <v>612</v>
      </c>
      <c r="H45" s="20" t="s">
        <v>574</v>
      </c>
      <c r="I45" s="20" t="s">
        <v>569</v>
      </c>
      <c r="J45" s="29" t="s">
        <v>571</v>
      </c>
    </row>
    <row r="46" spans="1:10">
      <c r="A46" s="144" t="s">
        <v>497</v>
      </c>
      <c r="B46" s="20" t="s">
        <v>497</v>
      </c>
      <c r="C46" s="20" t="s">
        <v>557</v>
      </c>
      <c r="D46" s="20" t="s">
        <v>558</v>
      </c>
      <c r="E46" s="29" t="s">
        <v>644</v>
      </c>
      <c r="F46" s="20" t="s">
        <v>560</v>
      </c>
      <c r="G46" s="29" t="s">
        <v>644</v>
      </c>
      <c r="H46" s="20" t="s">
        <v>645</v>
      </c>
      <c r="I46" s="20" t="s">
        <v>569</v>
      </c>
      <c r="J46" s="29" t="s">
        <v>595</v>
      </c>
    </row>
    <row r="47" spans="1:10">
      <c r="A47" s="144" t="s">
        <v>497</v>
      </c>
      <c r="B47" s="20" t="s">
        <v>497</v>
      </c>
      <c r="C47" s="20" t="s">
        <v>564</v>
      </c>
      <c r="D47" s="20" t="s">
        <v>580</v>
      </c>
      <c r="E47" s="29" t="s">
        <v>644</v>
      </c>
      <c r="F47" s="20" t="s">
        <v>560</v>
      </c>
      <c r="G47" s="29" t="s">
        <v>644</v>
      </c>
      <c r="H47" s="20" t="s">
        <v>645</v>
      </c>
      <c r="I47" s="20" t="s">
        <v>569</v>
      </c>
      <c r="J47" s="29" t="s">
        <v>595</v>
      </c>
    </row>
    <row r="48" spans="1:10">
      <c r="A48" s="144" t="s">
        <v>497</v>
      </c>
      <c r="B48" s="20" t="s">
        <v>497</v>
      </c>
      <c r="C48" s="20" t="s">
        <v>570</v>
      </c>
      <c r="D48" s="20" t="s">
        <v>571</v>
      </c>
      <c r="E48" s="29" t="s">
        <v>571</v>
      </c>
      <c r="F48" s="20" t="s">
        <v>584</v>
      </c>
      <c r="G48" s="29" t="s">
        <v>612</v>
      </c>
      <c r="H48" s="20" t="s">
        <v>574</v>
      </c>
      <c r="I48" s="20" t="s">
        <v>569</v>
      </c>
      <c r="J48" s="29" t="s">
        <v>595</v>
      </c>
    </row>
    <row r="49" ht="21.6" spans="1:10">
      <c r="A49" s="144" t="s">
        <v>405</v>
      </c>
      <c r="B49" s="20" t="s">
        <v>646</v>
      </c>
      <c r="C49" s="20" t="s">
        <v>557</v>
      </c>
      <c r="D49" s="20" t="s">
        <v>558</v>
      </c>
      <c r="E49" s="29" t="s">
        <v>647</v>
      </c>
      <c r="F49" s="20" t="s">
        <v>560</v>
      </c>
      <c r="G49" s="29" t="s">
        <v>647</v>
      </c>
      <c r="H49" s="20" t="s">
        <v>568</v>
      </c>
      <c r="I49" s="20" t="s">
        <v>569</v>
      </c>
      <c r="J49" s="29" t="s">
        <v>648</v>
      </c>
    </row>
    <row r="50" spans="1:10">
      <c r="A50" s="144" t="s">
        <v>405</v>
      </c>
      <c r="B50" s="20" t="s">
        <v>646</v>
      </c>
      <c r="C50" s="20" t="s">
        <v>557</v>
      </c>
      <c r="D50" s="20" t="s">
        <v>649</v>
      </c>
      <c r="E50" s="29" t="s">
        <v>650</v>
      </c>
      <c r="F50" s="20" t="s">
        <v>560</v>
      </c>
      <c r="G50" s="29" t="s">
        <v>83</v>
      </c>
      <c r="H50" s="20" t="s">
        <v>651</v>
      </c>
      <c r="I50" s="20" t="s">
        <v>563</v>
      </c>
      <c r="J50" s="29" t="s">
        <v>650</v>
      </c>
    </row>
    <row r="51" spans="1:10">
      <c r="A51" s="144" t="s">
        <v>405</v>
      </c>
      <c r="B51" s="20" t="s">
        <v>646</v>
      </c>
      <c r="C51" s="20" t="s">
        <v>564</v>
      </c>
      <c r="D51" s="20" t="s">
        <v>580</v>
      </c>
      <c r="E51" s="29" t="s">
        <v>603</v>
      </c>
      <c r="F51" s="20" t="s">
        <v>560</v>
      </c>
      <c r="G51" s="29" t="s">
        <v>652</v>
      </c>
      <c r="H51" s="20" t="s">
        <v>568</v>
      </c>
      <c r="I51" s="20" t="s">
        <v>569</v>
      </c>
      <c r="J51" s="29" t="s">
        <v>603</v>
      </c>
    </row>
    <row r="52" spans="1:10">
      <c r="A52" s="144" t="s">
        <v>405</v>
      </c>
      <c r="B52" s="20" t="s">
        <v>646</v>
      </c>
      <c r="C52" s="20" t="s">
        <v>570</v>
      </c>
      <c r="D52" s="20" t="s">
        <v>571</v>
      </c>
      <c r="E52" s="29" t="s">
        <v>605</v>
      </c>
      <c r="F52" s="20" t="s">
        <v>584</v>
      </c>
      <c r="G52" s="29" t="s">
        <v>653</v>
      </c>
      <c r="H52" s="20" t="s">
        <v>574</v>
      </c>
      <c r="I52" s="20" t="s">
        <v>569</v>
      </c>
      <c r="J52" s="29" t="s">
        <v>605</v>
      </c>
    </row>
    <row r="53" spans="1:10">
      <c r="A53" s="144" t="s">
        <v>473</v>
      </c>
      <c r="B53" s="20" t="s">
        <v>654</v>
      </c>
      <c r="C53" s="20" t="s">
        <v>557</v>
      </c>
      <c r="D53" s="20" t="s">
        <v>558</v>
      </c>
      <c r="E53" s="29" t="s">
        <v>655</v>
      </c>
      <c r="F53" s="20" t="s">
        <v>656</v>
      </c>
      <c r="G53" s="29" t="s">
        <v>657</v>
      </c>
      <c r="H53" s="20" t="s">
        <v>658</v>
      </c>
      <c r="I53" s="20" t="s">
        <v>563</v>
      </c>
      <c r="J53" s="29" t="s">
        <v>655</v>
      </c>
    </row>
    <row r="54" spans="1:10">
      <c r="A54" s="144" t="s">
        <v>473</v>
      </c>
      <c r="B54" s="20" t="s">
        <v>654</v>
      </c>
      <c r="C54" s="20" t="s">
        <v>564</v>
      </c>
      <c r="D54" s="20" t="s">
        <v>580</v>
      </c>
      <c r="E54" s="29" t="s">
        <v>659</v>
      </c>
      <c r="F54" s="20" t="s">
        <v>560</v>
      </c>
      <c r="G54" s="29" t="s">
        <v>660</v>
      </c>
      <c r="H54" s="20" t="s">
        <v>639</v>
      </c>
      <c r="I54" s="20" t="s">
        <v>569</v>
      </c>
      <c r="J54" s="29" t="s">
        <v>659</v>
      </c>
    </row>
    <row r="55" spans="1:10">
      <c r="A55" s="144" t="s">
        <v>473</v>
      </c>
      <c r="B55" s="20" t="s">
        <v>654</v>
      </c>
      <c r="C55" s="20" t="s">
        <v>570</v>
      </c>
      <c r="D55" s="20" t="s">
        <v>571</v>
      </c>
      <c r="E55" s="29" t="s">
        <v>661</v>
      </c>
      <c r="F55" s="20" t="s">
        <v>560</v>
      </c>
      <c r="G55" s="29" t="s">
        <v>590</v>
      </c>
      <c r="H55" s="20" t="s">
        <v>574</v>
      </c>
      <c r="I55" s="20" t="s">
        <v>569</v>
      </c>
      <c r="J55" s="29" t="s">
        <v>661</v>
      </c>
    </row>
    <row r="56" spans="1:10">
      <c r="A56" s="144" t="s">
        <v>445</v>
      </c>
      <c r="B56" s="20" t="s">
        <v>662</v>
      </c>
      <c r="C56" s="20" t="s">
        <v>557</v>
      </c>
      <c r="D56" s="20" t="s">
        <v>607</v>
      </c>
      <c r="E56" s="29" t="s">
        <v>662</v>
      </c>
      <c r="F56" s="20" t="s">
        <v>560</v>
      </c>
      <c r="G56" s="29" t="s">
        <v>662</v>
      </c>
      <c r="H56" s="20" t="s">
        <v>574</v>
      </c>
      <c r="I56" s="20" t="s">
        <v>569</v>
      </c>
      <c r="J56" s="29" t="s">
        <v>662</v>
      </c>
    </row>
    <row r="57" spans="1:10">
      <c r="A57" s="144" t="s">
        <v>445</v>
      </c>
      <c r="B57" s="20" t="s">
        <v>662</v>
      </c>
      <c r="C57" s="20" t="s">
        <v>564</v>
      </c>
      <c r="D57" s="20" t="s">
        <v>580</v>
      </c>
      <c r="E57" s="29" t="s">
        <v>662</v>
      </c>
      <c r="F57" s="20" t="s">
        <v>560</v>
      </c>
      <c r="G57" s="29" t="s">
        <v>662</v>
      </c>
      <c r="H57" s="20" t="s">
        <v>574</v>
      </c>
      <c r="I57" s="20" t="s">
        <v>569</v>
      </c>
      <c r="J57" s="29" t="s">
        <v>662</v>
      </c>
    </row>
    <row r="58" spans="1:10">
      <c r="A58" s="144" t="s">
        <v>445</v>
      </c>
      <c r="B58" s="20" t="s">
        <v>662</v>
      </c>
      <c r="C58" s="20" t="s">
        <v>570</v>
      </c>
      <c r="D58" s="20" t="s">
        <v>571</v>
      </c>
      <c r="E58" s="29" t="s">
        <v>571</v>
      </c>
      <c r="F58" s="20" t="s">
        <v>584</v>
      </c>
      <c r="G58" s="29" t="s">
        <v>612</v>
      </c>
      <c r="H58" s="20" t="s">
        <v>574</v>
      </c>
      <c r="I58" s="20" t="s">
        <v>569</v>
      </c>
      <c r="J58" s="29" t="s">
        <v>571</v>
      </c>
    </row>
    <row r="59" ht="21.6" spans="1:10">
      <c r="A59" s="144" t="s">
        <v>439</v>
      </c>
      <c r="B59" s="20" t="s">
        <v>663</v>
      </c>
      <c r="C59" s="20" t="s">
        <v>557</v>
      </c>
      <c r="D59" s="20" t="s">
        <v>558</v>
      </c>
      <c r="E59" s="29" t="s">
        <v>664</v>
      </c>
      <c r="F59" s="20" t="s">
        <v>560</v>
      </c>
      <c r="G59" s="29" t="s">
        <v>665</v>
      </c>
      <c r="H59" s="20" t="s">
        <v>568</v>
      </c>
      <c r="I59" s="20" t="s">
        <v>563</v>
      </c>
      <c r="J59" s="29" t="s">
        <v>666</v>
      </c>
    </row>
    <row r="60" ht="21.6" spans="1:10">
      <c r="A60" s="144" t="s">
        <v>439</v>
      </c>
      <c r="B60" s="20" t="s">
        <v>663</v>
      </c>
      <c r="C60" s="20" t="s">
        <v>564</v>
      </c>
      <c r="D60" s="20" t="s">
        <v>629</v>
      </c>
      <c r="E60" s="29" t="s">
        <v>667</v>
      </c>
      <c r="F60" s="20" t="s">
        <v>560</v>
      </c>
      <c r="G60" s="29" t="s">
        <v>667</v>
      </c>
      <c r="H60" s="20" t="s">
        <v>568</v>
      </c>
      <c r="I60" s="20" t="s">
        <v>569</v>
      </c>
      <c r="J60" s="29" t="s">
        <v>666</v>
      </c>
    </row>
    <row r="61" spans="1:10">
      <c r="A61" s="144" t="s">
        <v>439</v>
      </c>
      <c r="B61" s="20" t="s">
        <v>663</v>
      </c>
      <c r="C61" s="20" t="s">
        <v>570</v>
      </c>
      <c r="D61" s="20" t="s">
        <v>571</v>
      </c>
      <c r="E61" s="29" t="s">
        <v>668</v>
      </c>
      <c r="F61" s="20" t="s">
        <v>560</v>
      </c>
      <c r="G61" s="29" t="s">
        <v>612</v>
      </c>
      <c r="H61" s="20" t="s">
        <v>574</v>
      </c>
      <c r="I61" s="20" t="s">
        <v>569</v>
      </c>
      <c r="J61" s="29" t="s">
        <v>669</v>
      </c>
    </row>
    <row r="62" ht="21.6" spans="1:10">
      <c r="A62" s="144" t="s">
        <v>541</v>
      </c>
      <c r="B62" s="20" t="s">
        <v>670</v>
      </c>
      <c r="C62" s="20" t="s">
        <v>557</v>
      </c>
      <c r="D62" s="20" t="s">
        <v>558</v>
      </c>
      <c r="E62" s="29" t="s">
        <v>671</v>
      </c>
      <c r="F62" s="20" t="s">
        <v>584</v>
      </c>
      <c r="G62" s="29" t="s">
        <v>601</v>
      </c>
      <c r="H62" s="20" t="s">
        <v>602</v>
      </c>
      <c r="I62" s="20" t="s">
        <v>563</v>
      </c>
      <c r="J62" s="29" t="s">
        <v>671</v>
      </c>
    </row>
    <row r="63" spans="1:10">
      <c r="A63" s="144" t="s">
        <v>541</v>
      </c>
      <c r="B63" s="20" t="s">
        <v>670</v>
      </c>
      <c r="C63" s="20" t="s">
        <v>564</v>
      </c>
      <c r="D63" s="20" t="s">
        <v>580</v>
      </c>
      <c r="E63" s="29" t="s">
        <v>603</v>
      </c>
      <c r="F63" s="20" t="s">
        <v>560</v>
      </c>
      <c r="G63" s="29" t="s">
        <v>604</v>
      </c>
      <c r="H63" s="20" t="s">
        <v>597</v>
      </c>
      <c r="I63" s="20" t="s">
        <v>563</v>
      </c>
      <c r="J63" s="29" t="s">
        <v>603</v>
      </c>
    </row>
    <row r="64" spans="1:10">
      <c r="A64" s="144" t="s">
        <v>541</v>
      </c>
      <c r="B64" s="20" t="s">
        <v>670</v>
      </c>
      <c r="C64" s="20" t="s">
        <v>570</v>
      </c>
      <c r="D64" s="20" t="s">
        <v>571</v>
      </c>
      <c r="E64" s="29" t="s">
        <v>605</v>
      </c>
      <c r="F64" s="20" t="s">
        <v>584</v>
      </c>
      <c r="G64" s="29" t="s">
        <v>590</v>
      </c>
      <c r="H64" s="20" t="s">
        <v>574</v>
      </c>
      <c r="I64" s="20" t="s">
        <v>563</v>
      </c>
      <c r="J64" s="29" t="s">
        <v>595</v>
      </c>
    </row>
    <row r="65" spans="1:10">
      <c r="A65" s="144" t="s">
        <v>409</v>
      </c>
      <c r="B65" s="20" t="s">
        <v>672</v>
      </c>
      <c r="C65" s="20" t="s">
        <v>557</v>
      </c>
      <c r="D65" s="20" t="s">
        <v>558</v>
      </c>
      <c r="E65" s="29" t="s">
        <v>673</v>
      </c>
      <c r="F65" s="20" t="s">
        <v>584</v>
      </c>
      <c r="G65" s="29" t="s">
        <v>653</v>
      </c>
      <c r="H65" s="20" t="s">
        <v>574</v>
      </c>
      <c r="I65" s="20" t="s">
        <v>569</v>
      </c>
      <c r="J65" s="29" t="s">
        <v>673</v>
      </c>
    </row>
    <row r="66" ht="21.6" spans="1:10">
      <c r="A66" s="144" t="s">
        <v>409</v>
      </c>
      <c r="B66" s="20" t="s">
        <v>672</v>
      </c>
      <c r="C66" s="20" t="s">
        <v>564</v>
      </c>
      <c r="D66" s="20" t="s">
        <v>580</v>
      </c>
      <c r="E66" s="29" t="s">
        <v>674</v>
      </c>
      <c r="F66" s="20" t="s">
        <v>560</v>
      </c>
      <c r="G66" s="29" t="s">
        <v>674</v>
      </c>
      <c r="H66" s="20" t="s">
        <v>574</v>
      </c>
      <c r="I66" s="20" t="s">
        <v>569</v>
      </c>
      <c r="J66" s="29" t="s">
        <v>674</v>
      </c>
    </row>
    <row r="67" ht="21.6" spans="1:10">
      <c r="A67" s="144" t="s">
        <v>409</v>
      </c>
      <c r="B67" s="20" t="s">
        <v>672</v>
      </c>
      <c r="C67" s="20" t="s">
        <v>570</v>
      </c>
      <c r="D67" s="20" t="s">
        <v>571</v>
      </c>
      <c r="E67" s="29" t="s">
        <v>675</v>
      </c>
      <c r="F67" s="20" t="s">
        <v>584</v>
      </c>
      <c r="G67" s="29" t="s">
        <v>573</v>
      </c>
      <c r="H67" s="20" t="s">
        <v>574</v>
      </c>
      <c r="I67" s="20" t="s">
        <v>569</v>
      </c>
      <c r="J67" s="29" t="s">
        <v>675</v>
      </c>
    </row>
    <row r="68" ht="21.6" spans="1:10">
      <c r="A68" s="144" t="s">
        <v>441</v>
      </c>
      <c r="B68" s="20" t="s">
        <v>676</v>
      </c>
      <c r="C68" s="20" t="s">
        <v>557</v>
      </c>
      <c r="D68" s="20" t="s">
        <v>607</v>
      </c>
      <c r="E68" s="29" t="s">
        <v>676</v>
      </c>
      <c r="F68" s="20" t="s">
        <v>560</v>
      </c>
      <c r="G68" s="29" t="s">
        <v>676</v>
      </c>
      <c r="H68" s="20" t="s">
        <v>597</v>
      </c>
      <c r="I68" s="20" t="s">
        <v>569</v>
      </c>
      <c r="J68" s="29" t="s">
        <v>676</v>
      </c>
    </row>
    <row r="69" spans="1:10">
      <c r="A69" s="144" t="s">
        <v>441</v>
      </c>
      <c r="B69" s="20" t="s">
        <v>676</v>
      </c>
      <c r="C69" s="20" t="s">
        <v>564</v>
      </c>
      <c r="D69" s="20" t="s">
        <v>580</v>
      </c>
      <c r="E69" s="29" t="s">
        <v>677</v>
      </c>
      <c r="F69" s="20" t="s">
        <v>560</v>
      </c>
      <c r="G69" s="29" t="s">
        <v>677</v>
      </c>
      <c r="H69" s="20" t="s">
        <v>597</v>
      </c>
      <c r="I69" s="20" t="s">
        <v>569</v>
      </c>
      <c r="J69" s="29" t="s">
        <v>677</v>
      </c>
    </row>
    <row r="70" spans="1:10">
      <c r="A70" s="144" t="s">
        <v>441</v>
      </c>
      <c r="B70" s="20" t="s">
        <v>676</v>
      </c>
      <c r="C70" s="20" t="s">
        <v>570</v>
      </c>
      <c r="D70" s="20" t="s">
        <v>571</v>
      </c>
      <c r="E70" s="29" t="s">
        <v>571</v>
      </c>
      <c r="F70" s="20" t="s">
        <v>560</v>
      </c>
      <c r="G70" s="29" t="s">
        <v>612</v>
      </c>
      <c r="H70" s="20" t="s">
        <v>574</v>
      </c>
      <c r="I70" s="20" t="s">
        <v>569</v>
      </c>
      <c r="J70" s="29" t="s">
        <v>571</v>
      </c>
    </row>
    <row r="71" ht="21.6" spans="1:10">
      <c r="A71" s="144" t="s">
        <v>346</v>
      </c>
      <c r="B71" s="20" t="s">
        <v>678</v>
      </c>
      <c r="C71" s="20" t="s">
        <v>557</v>
      </c>
      <c r="D71" s="20" t="s">
        <v>558</v>
      </c>
      <c r="E71" s="29" t="s">
        <v>679</v>
      </c>
      <c r="F71" s="20" t="s">
        <v>560</v>
      </c>
      <c r="G71" s="29" t="s">
        <v>679</v>
      </c>
      <c r="H71" s="20" t="s">
        <v>597</v>
      </c>
      <c r="I71" s="20" t="s">
        <v>563</v>
      </c>
      <c r="J71" s="29" t="s">
        <v>680</v>
      </c>
    </row>
    <row r="72" spans="1:10">
      <c r="A72" s="144" t="s">
        <v>346</v>
      </c>
      <c r="B72" s="20" t="s">
        <v>678</v>
      </c>
      <c r="C72" s="20" t="s">
        <v>564</v>
      </c>
      <c r="D72" s="20" t="s">
        <v>580</v>
      </c>
      <c r="E72" s="29" t="s">
        <v>681</v>
      </c>
      <c r="F72" s="20" t="s">
        <v>560</v>
      </c>
      <c r="G72" s="29" t="s">
        <v>682</v>
      </c>
      <c r="H72" s="20" t="s">
        <v>574</v>
      </c>
      <c r="I72" s="20" t="s">
        <v>569</v>
      </c>
      <c r="J72" s="29" t="s">
        <v>683</v>
      </c>
    </row>
    <row r="73" spans="1:10">
      <c r="A73" s="144" t="s">
        <v>346</v>
      </c>
      <c r="B73" s="20" t="s">
        <v>678</v>
      </c>
      <c r="C73" s="20" t="s">
        <v>570</v>
      </c>
      <c r="D73" s="20" t="s">
        <v>571</v>
      </c>
      <c r="E73" s="29" t="s">
        <v>684</v>
      </c>
      <c r="F73" s="20" t="s">
        <v>560</v>
      </c>
      <c r="G73" s="29" t="s">
        <v>685</v>
      </c>
      <c r="H73" s="20" t="s">
        <v>574</v>
      </c>
      <c r="I73" s="20" t="s">
        <v>569</v>
      </c>
      <c r="J73" s="29" t="s">
        <v>686</v>
      </c>
    </row>
    <row r="74" spans="1:10">
      <c r="A74" s="144" t="s">
        <v>517</v>
      </c>
      <c r="B74" s="20" t="s">
        <v>687</v>
      </c>
      <c r="C74" s="20" t="s">
        <v>557</v>
      </c>
      <c r="D74" s="20" t="s">
        <v>558</v>
      </c>
      <c r="E74" s="29" t="s">
        <v>688</v>
      </c>
      <c r="F74" s="20" t="s">
        <v>560</v>
      </c>
      <c r="G74" s="29" t="s">
        <v>689</v>
      </c>
      <c r="H74" s="20" t="s">
        <v>568</v>
      </c>
      <c r="I74" s="20" t="s">
        <v>563</v>
      </c>
      <c r="J74" s="29" t="s">
        <v>690</v>
      </c>
    </row>
    <row r="75" spans="1:10">
      <c r="A75" s="144" t="s">
        <v>517</v>
      </c>
      <c r="B75" s="20" t="s">
        <v>687</v>
      </c>
      <c r="C75" s="20" t="s">
        <v>564</v>
      </c>
      <c r="D75" s="20" t="s">
        <v>610</v>
      </c>
      <c r="E75" s="29" t="s">
        <v>691</v>
      </c>
      <c r="F75" s="20" t="s">
        <v>560</v>
      </c>
      <c r="G75" s="29" t="s">
        <v>691</v>
      </c>
      <c r="H75" s="20" t="s">
        <v>597</v>
      </c>
      <c r="I75" s="20" t="s">
        <v>569</v>
      </c>
      <c r="J75" s="29" t="s">
        <v>691</v>
      </c>
    </row>
    <row r="76" spans="1:10">
      <c r="A76" s="144" t="s">
        <v>517</v>
      </c>
      <c r="B76" s="20" t="s">
        <v>687</v>
      </c>
      <c r="C76" s="20" t="s">
        <v>570</v>
      </c>
      <c r="D76" s="20" t="s">
        <v>571</v>
      </c>
      <c r="E76" s="29" t="s">
        <v>669</v>
      </c>
      <c r="F76" s="20" t="s">
        <v>584</v>
      </c>
      <c r="G76" s="29" t="s">
        <v>612</v>
      </c>
      <c r="H76" s="20" t="s">
        <v>574</v>
      </c>
      <c r="I76" s="20" t="s">
        <v>569</v>
      </c>
      <c r="J76" s="29" t="s">
        <v>595</v>
      </c>
    </row>
    <row r="77" spans="1:10">
      <c r="A77" s="144" t="s">
        <v>352</v>
      </c>
      <c r="B77" s="20" t="s">
        <v>692</v>
      </c>
      <c r="C77" s="20" t="s">
        <v>557</v>
      </c>
      <c r="D77" s="20" t="s">
        <v>558</v>
      </c>
      <c r="E77" s="29" t="s">
        <v>693</v>
      </c>
      <c r="F77" s="20" t="s">
        <v>584</v>
      </c>
      <c r="G77" s="29" t="s">
        <v>97</v>
      </c>
      <c r="H77" s="20" t="s">
        <v>568</v>
      </c>
      <c r="I77" s="20" t="s">
        <v>563</v>
      </c>
      <c r="J77" s="29" t="s">
        <v>693</v>
      </c>
    </row>
    <row r="78" spans="1:10">
      <c r="A78" s="144" t="s">
        <v>352</v>
      </c>
      <c r="B78" s="20" t="s">
        <v>692</v>
      </c>
      <c r="C78" s="20" t="s">
        <v>564</v>
      </c>
      <c r="D78" s="20" t="s">
        <v>580</v>
      </c>
      <c r="E78" s="29" t="s">
        <v>693</v>
      </c>
      <c r="F78" s="20" t="s">
        <v>584</v>
      </c>
      <c r="G78" s="29" t="s">
        <v>97</v>
      </c>
      <c r="H78" s="20" t="s">
        <v>568</v>
      </c>
      <c r="I78" s="20" t="s">
        <v>563</v>
      </c>
      <c r="J78" s="29" t="s">
        <v>693</v>
      </c>
    </row>
    <row r="79" spans="1:10">
      <c r="A79" s="144" t="s">
        <v>352</v>
      </c>
      <c r="B79" s="20" t="s">
        <v>692</v>
      </c>
      <c r="C79" s="20" t="s">
        <v>570</v>
      </c>
      <c r="D79" s="20" t="s">
        <v>571</v>
      </c>
      <c r="E79" s="29" t="s">
        <v>694</v>
      </c>
      <c r="F79" s="20" t="s">
        <v>584</v>
      </c>
      <c r="G79" s="29" t="s">
        <v>694</v>
      </c>
      <c r="H79" s="20" t="s">
        <v>568</v>
      </c>
      <c r="I79" s="20" t="s">
        <v>563</v>
      </c>
      <c r="J79" s="29" t="s">
        <v>694</v>
      </c>
    </row>
    <row r="80" ht="50" customHeight="1" spans="1:10">
      <c r="A80" s="144" t="s">
        <v>449</v>
      </c>
      <c r="B80" s="20" t="s">
        <v>695</v>
      </c>
      <c r="C80" s="20" t="s">
        <v>557</v>
      </c>
      <c r="D80" s="20" t="s">
        <v>558</v>
      </c>
      <c r="E80" s="29" t="s">
        <v>696</v>
      </c>
      <c r="F80" s="20" t="s">
        <v>560</v>
      </c>
      <c r="G80" s="29" t="s">
        <v>696</v>
      </c>
      <c r="H80" s="20" t="s">
        <v>568</v>
      </c>
      <c r="I80" s="20" t="s">
        <v>569</v>
      </c>
      <c r="J80" s="29" t="s">
        <v>696</v>
      </c>
    </row>
    <row r="81" ht="50" customHeight="1" spans="1:10">
      <c r="A81" s="144" t="s">
        <v>449</v>
      </c>
      <c r="B81" s="20" t="s">
        <v>695</v>
      </c>
      <c r="C81" s="20" t="s">
        <v>564</v>
      </c>
      <c r="D81" s="20" t="s">
        <v>580</v>
      </c>
      <c r="E81" s="29" t="s">
        <v>697</v>
      </c>
      <c r="F81" s="20" t="s">
        <v>560</v>
      </c>
      <c r="G81" s="29" t="s">
        <v>697</v>
      </c>
      <c r="H81" s="20" t="s">
        <v>568</v>
      </c>
      <c r="I81" s="20" t="s">
        <v>569</v>
      </c>
      <c r="J81" s="29" t="s">
        <v>697</v>
      </c>
    </row>
    <row r="82" ht="19" customHeight="1" spans="1:10">
      <c r="A82" s="144" t="s">
        <v>449</v>
      </c>
      <c r="B82" s="20" t="s">
        <v>695</v>
      </c>
      <c r="C82" s="20" t="s">
        <v>570</v>
      </c>
      <c r="D82" s="20" t="s">
        <v>571</v>
      </c>
      <c r="E82" s="29" t="s">
        <v>571</v>
      </c>
      <c r="F82" s="20" t="s">
        <v>560</v>
      </c>
      <c r="G82" s="29" t="s">
        <v>612</v>
      </c>
      <c r="H82" s="20" t="s">
        <v>574</v>
      </c>
      <c r="I82" s="20" t="s">
        <v>569</v>
      </c>
      <c r="J82" s="29" t="s">
        <v>571</v>
      </c>
    </row>
    <row r="83" spans="1:10">
      <c r="A83" s="144" t="s">
        <v>519</v>
      </c>
      <c r="B83" s="20" t="s">
        <v>698</v>
      </c>
      <c r="C83" s="20" t="s">
        <v>557</v>
      </c>
      <c r="D83" s="20" t="s">
        <v>607</v>
      </c>
      <c r="E83" s="29" t="s">
        <v>699</v>
      </c>
      <c r="F83" s="20" t="s">
        <v>560</v>
      </c>
      <c r="G83" s="29" t="s">
        <v>700</v>
      </c>
      <c r="H83" s="20" t="s">
        <v>701</v>
      </c>
      <c r="I83" s="20" t="s">
        <v>569</v>
      </c>
      <c r="J83" s="29" t="s">
        <v>699</v>
      </c>
    </row>
    <row r="84" ht="32.4" spans="1:10">
      <c r="A84" s="144" t="s">
        <v>519</v>
      </c>
      <c r="B84" s="20" t="s">
        <v>698</v>
      </c>
      <c r="C84" s="20" t="s">
        <v>564</v>
      </c>
      <c r="D84" s="20" t="s">
        <v>610</v>
      </c>
      <c r="E84" s="29" t="s">
        <v>702</v>
      </c>
      <c r="F84" s="20" t="s">
        <v>560</v>
      </c>
      <c r="G84" s="29" t="s">
        <v>703</v>
      </c>
      <c r="H84" s="20" t="s">
        <v>597</v>
      </c>
      <c r="I84" s="20" t="s">
        <v>569</v>
      </c>
      <c r="J84" s="29" t="s">
        <v>703</v>
      </c>
    </row>
    <row r="85" spans="1:10">
      <c r="A85" s="144" t="s">
        <v>519</v>
      </c>
      <c r="B85" s="20" t="s">
        <v>698</v>
      </c>
      <c r="C85" s="20" t="s">
        <v>570</v>
      </c>
      <c r="D85" s="20" t="s">
        <v>571</v>
      </c>
      <c r="E85" s="29" t="s">
        <v>571</v>
      </c>
      <c r="F85" s="20" t="s">
        <v>584</v>
      </c>
      <c r="G85" s="29" t="s">
        <v>704</v>
      </c>
      <c r="H85" s="20" t="s">
        <v>574</v>
      </c>
      <c r="I85" s="20" t="s">
        <v>569</v>
      </c>
      <c r="J85" s="29" t="s">
        <v>571</v>
      </c>
    </row>
    <row r="86" spans="1:10">
      <c r="A86" s="144" t="s">
        <v>393</v>
      </c>
      <c r="B86" s="20" t="s">
        <v>705</v>
      </c>
      <c r="C86" s="20" t="s">
        <v>557</v>
      </c>
      <c r="D86" s="20" t="s">
        <v>558</v>
      </c>
      <c r="E86" s="29" t="s">
        <v>706</v>
      </c>
      <c r="F86" s="20" t="s">
        <v>560</v>
      </c>
      <c r="G86" s="29" t="s">
        <v>707</v>
      </c>
      <c r="H86" s="20" t="s">
        <v>708</v>
      </c>
      <c r="I86" s="20" t="s">
        <v>563</v>
      </c>
      <c r="J86" s="29" t="s">
        <v>706</v>
      </c>
    </row>
    <row r="87" ht="32.4" spans="1:10">
      <c r="A87" s="144" t="s">
        <v>393</v>
      </c>
      <c r="B87" s="20" t="s">
        <v>705</v>
      </c>
      <c r="C87" s="20" t="s">
        <v>564</v>
      </c>
      <c r="D87" s="20" t="s">
        <v>580</v>
      </c>
      <c r="E87" s="29" t="s">
        <v>709</v>
      </c>
      <c r="F87" s="20" t="s">
        <v>560</v>
      </c>
      <c r="G87" s="29" t="s">
        <v>709</v>
      </c>
      <c r="H87" s="20" t="s">
        <v>597</v>
      </c>
      <c r="I87" s="20" t="s">
        <v>569</v>
      </c>
      <c r="J87" s="29" t="s">
        <v>709</v>
      </c>
    </row>
    <row r="88" spans="1:10">
      <c r="A88" s="144" t="s">
        <v>393</v>
      </c>
      <c r="B88" s="20" t="s">
        <v>705</v>
      </c>
      <c r="C88" s="20" t="s">
        <v>570</v>
      </c>
      <c r="D88" s="20" t="s">
        <v>571</v>
      </c>
      <c r="E88" s="29" t="s">
        <v>710</v>
      </c>
      <c r="F88" s="20" t="s">
        <v>560</v>
      </c>
      <c r="G88" s="29" t="s">
        <v>710</v>
      </c>
      <c r="H88" s="20" t="s">
        <v>574</v>
      </c>
      <c r="I88" s="20" t="s">
        <v>569</v>
      </c>
      <c r="J88" s="29" t="s">
        <v>710</v>
      </c>
    </row>
    <row r="89" ht="21.6" spans="1:10">
      <c r="A89" s="144" t="s">
        <v>399</v>
      </c>
      <c r="B89" s="20" t="s">
        <v>711</v>
      </c>
      <c r="C89" s="20" t="s">
        <v>557</v>
      </c>
      <c r="D89" s="20" t="s">
        <v>558</v>
      </c>
      <c r="E89" s="29" t="s">
        <v>712</v>
      </c>
      <c r="F89" s="20" t="s">
        <v>560</v>
      </c>
      <c r="G89" s="29" t="s">
        <v>713</v>
      </c>
      <c r="H89" s="20" t="s">
        <v>639</v>
      </c>
      <c r="I89" s="20" t="s">
        <v>563</v>
      </c>
      <c r="J89" s="29" t="s">
        <v>714</v>
      </c>
    </row>
    <row r="90" ht="21.6" spans="1:10">
      <c r="A90" s="144" t="s">
        <v>399</v>
      </c>
      <c r="B90" s="20" t="s">
        <v>711</v>
      </c>
      <c r="C90" s="20" t="s">
        <v>557</v>
      </c>
      <c r="D90" s="20" t="s">
        <v>558</v>
      </c>
      <c r="E90" s="29" t="s">
        <v>715</v>
      </c>
      <c r="F90" s="20" t="s">
        <v>560</v>
      </c>
      <c r="G90" s="29" t="s">
        <v>713</v>
      </c>
      <c r="H90" s="20" t="s">
        <v>639</v>
      </c>
      <c r="I90" s="20" t="s">
        <v>563</v>
      </c>
      <c r="J90" s="29" t="s">
        <v>716</v>
      </c>
    </row>
    <row r="91" ht="21.6" spans="1:10">
      <c r="A91" s="144" t="s">
        <v>399</v>
      </c>
      <c r="B91" s="20" t="s">
        <v>711</v>
      </c>
      <c r="C91" s="20" t="s">
        <v>564</v>
      </c>
      <c r="D91" s="20" t="s">
        <v>580</v>
      </c>
      <c r="E91" s="29" t="s">
        <v>717</v>
      </c>
      <c r="F91" s="20" t="s">
        <v>560</v>
      </c>
      <c r="G91" s="29" t="s">
        <v>590</v>
      </c>
      <c r="H91" s="20" t="s">
        <v>574</v>
      </c>
      <c r="I91" s="20" t="s">
        <v>569</v>
      </c>
      <c r="J91" s="29" t="s">
        <v>717</v>
      </c>
    </row>
    <row r="92" spans="1:10">
      <c r="A92" s="144" t="s">
        <v>399</v>
      </c>
      <c r="B92" s="20" t="s">
        <v>711</v>
      </c>
      <c r="C92" s="20" t="s">
        <v>570</v>
      </c>
      <c r="D92" s="20" t="s">
        <v>571</v>
      </c>
      <c r="E92" s="29" t="s">
        <v>669</v>
      </c>
      <c r="F92" s="20" t="s">
        <v>560</v>
      </c>
      <c r="G92" s="29" t="s">
        <v>590</v>
      </c>
      <c r="H92" s="20" t="s">
        <v>574</v>
      </c>
      <c r="I92" s="20" t="s">
        <v>569</v>
      </c>
      <c r="J92" s="29" t="s">
        <v>718</v>
      </c>
    </row>
    <row r="93" ht="21.6" spans="1:10">
      <c r="A93" s="144" t="s">
        <v>537</v>
      </c>
      <c r="B93" s="20" t="s">
        <v>719</v>
      </c>
      <c r="C93" s="20" t="s">
        <v>557</v>
      </c>
      <c r="D93" s="20" t="s">
        <v>558</v>
      </c>
      <c r="E93" s="29" t="s">
        <v>671</v>
      </c>
      <c r="F93" s="20" t="s">
        <v>560</v>
      </c>
      <c r="G93" s="29" t="s">
        <v>601</v>
      </c>
      <c r="H93" s="20" t="s">
        <v>602</v>
      </c>
      <c r="I93" s="20" t="s">
        <v>563</v>
      </c>
      <c r="J93" s="29" t="s">
        <v>671</v>
      </c>
    </row>
    <row r="94" ht="21.6" spans="1:10">
      <c r="A94" s="144" t="s">
        <v>537</v>
      </c>
      <c r="B94" s="20" t="s">
        <v>719</v>
      </c>
      <c r="C94" s="20" t="s">
        <v>564</v>
      </c>
      <c r="D94" s="20" t="s">
        <v>580</v>
      </c>
      <c r="E94" s="29" t="s">
        <v>603</v>
      </c>
      <c r="F94" s="20" t="s">
        <v>560</v>
      </c>
      <c r="G94" s="29" t="s">
        <v>603</v>
      </c>
      <c r="H94" s="20" t="s">
        <v>597</v>
      </c>
      <c r="I94" s="20" t="s">
        <v>569</v>
      </c>
      <c r="J94" s="29" t="s">
        <v>720</v>
      </c>
    </row>
    <row r="95" spans="1:10">
      <c r="A95" s="144" t="s">
        <v>537</v>
      </c>
      <c r="B95" s="20" t="s">
        <v>719</v>
      </c>
      <c r="C95" s="20" t="s">
        <v>570</v>
      </c>
      <c r="D95" s="20" t="s">
        <v>571</v>
      </c>
      <c r="E95" s="29" t="s">
        <v>605</v>
      </c>
      <c r="F95" s="20" t="s">
        <v>584</v>
      </c>
      <c r="G95" s="29" t="s">
        <v>590</v>
      </c>
      <c r="H95" s="20" t="s">
        <v>574</v>
      </c>
      <c r="I95" s="20" t="s">
        <v>569</v>
      </c>
      <c r="J95" s="29" t="s">
        <v>605</v>
      </c>
    </row>
    <row r="96" spans="1:10">
      <c r="A96" s="144" t="s">
        <v>360</v>
      </c>
      <c r="B96" s="20" t="s">
        <v>721</v>
      </c>
      <c r="C96" s="20" t="s">
        <v>557</v>
      </c>
      <c r="D96" s="20" t="s">
        <v>607</v>
      </c>
      <c r="E96" s="29" t="s">
        <v>722</v>
      </c>
      <c r="F96" s="20" t="s">
        <v>560</v>
      </c>
      <c r="G96" s="29" t="s">
        <v>722</v>
      </c>
      <c r="H96" s="20" t="s">
        <v>568</v>
      </c>
      <c r="I96" s="20" t="s">
        <v>569</v>
      </c>
      <c r="J96" s="29" t="s">
        <v>595</v>
      </c>
    </row>
    <row r="97" ht="21.6" spans="1:10">
      <c r="A97" s="144" t="s">
        <v>360</v>
      </c>
      <c r="B97" s="20" t="s">
        <v>721</v>
      </c>
      <c r="C97" s="20" t="s">
        <v>564</v>
      </c>
      <c r="D97" s="20" t="s">
        <v>580</v>
      </c>
      <c r="E97" s="29" t="s">
        <v>722</v>
      </c>
      <c r="F97" s="20" t="s">
        <v>560</v>
      </c>
      <c r="G97" s="29" t="s">
        <v>722</v>
      </c>
      <c r="H97" s="20" t="s">
        <v>568</v>
      </c>
      <c r="I97" s="20" t="s">
        <v>569</v>
      </c>
      <c r="J97" s="29" t="s">
        <v>722</v>
      </c>
    </row>
    <row r="98" ht="21.6" spans="1:10">
      <c r="A98" s="144" t="s">
        <v>360</v>
      </c>
      <c r="B98" s="20" t="s">
        <v>721</v>
      </c>
      <c r="C98" s="20" t="s">
        <v>570</v>
      </c>
      <c r="D98" s="20" t="s">
        <v>571</v>
      </c>
      <c r="E98" s="29" t="s">
        <v>571</v>
      </c>
      <c r="F98" s="20" t="s">
        <v>584</v>
      </c>
      <c r="G98" s="29" t="s">
        <v>590</v>
      </c>
      <c r="H98" s="20" t="s">
        <v>574</v>
      </c>
      <c r="I98" s="20" t="s">
        <v>569</v>
      </c>
      <c r="J98" s="29" t="s">
        <v>723</v>
      </c>
    </row>
    <row r="99" ht="21.6" spans="1:10">
      <c r="A99" s="144" t="s">
        <v>429</v>
      </c>
      <c r="B99" s="20" t="s">
        <v>724</v>
      </c>
      <c r="C99" s="20" t="s">
        <v>557</v>
      </c>
      <c r="D99" s="20" t="s">
        <v>558</v>
      </c>
      <c r="E99" s="29" t="s">
        <v>725</v>
      </c>
      <c r="F99" s="20" t="s">
        <v>560</v>
      </c>
      <c r="G99" s="29" t="s">
        <v>609</v>
      </c>
      <c r="H99" s="20" t="s">
        <v>574</v>
      </c>
      <c r="I99" s="20" t="s">
        <v>569</v>
      </c>
      <c r="J99" s="29" t="s">
        <v>725</v>
      </c>
    </row>
    <row r="100" spans="1:10">
      <c r="A100" s="144" t="s">
        <v>429</v>
      </c>
      <c r="B100" s="20" t="s">
        <v>724</v>
      </c>
      <c r="C100" s="20" t="s">
        <v>557</v>
      </c>
      <c r="D100" s="20" t="s">
        <v>558</v>
      </c>
      <c r="E100" s="29" t="s">
        <v>726</v>
      </c>
      <c r="F100" s="20" t="s">
        <v>560</v>
      </c>
      <c r="G100" s="29" t="s">
        <v>727</v>
      </c>
      <c r="H100" s="20" t="s">
        <v>574</v>
      </c>
      <c r="I100" s="20" t="s">
        <v>569</v>
      </c>
      <c r="J100" s="29" t="s">
        <v>726</v>
      </c>
    </row>
    <row r="101" spans="1:10">
      <c r="A101" s="144" t="s">
        <v>429</v>
      </c>
      <c r="B101" s="20" t="s">
        <v>724</v>
      </c>
      <c r="C101" s="20" t="s">
        <v>557</v>
      </c>
      <c r="D101" s="20" t="s">
        <v>558</v>
      </c>
      <c r="E101" s="29" t="s">
        <v>728</v>
      </c>
      <c r="F101" s="20" t="s">
        <v>560</v>
      </c>
      <c r="G101" s="29" t="s">
        <v>609</v>
      </c>
      <c r="H101" s="20" t="s">
        <v>574</v>
      </c>
      <c r="I101" s="20" t="s">
        <v>569</v>
      </c>
      <c r="J101" s="29" t="s">
        <v>728</v>
      </c>
    </row>
    <row r="102" ht="21.6" spans="1:10">
      <c r="A102" s="144" t="s">
        <v>429</v>
      </c>
      <c r="B102" s="20" t="s">
        <v>724</v>
      </c>
      <c r="C102" s="20" t="s">
        <v>564</v>
      </c>
      <c r="D102" s="20" t="s">
        <v>580</v>
      </c>
      <c r="E102" s="29" t="s">
        <v>729</v>
      </c>
      <c r="F102" s="20" t="s">
        <v>560</v>
      </c>
      <c r="G102" s="29" t="s">
        <v>730</v>
      </c>
      <c r="H102" s="20" t="s">
        <v>731</v>
      </c>
      <c r="I102" s="20" t="s">
        <v>569</v>
      </c>
      <c r="J102" s="29" t="s">
        <v>729</v>
      </c>
    </row>
    <row r="103" spans="1:10">
      <c r="A103" s="144" t="s">
        <v>429</v>
      </c>
      <c r="B103" s="20" t="s">
        <v>724</v>
      </c>
      <c r="C103" s="20" t="s">
        <v>570</v>
      </c>
      <c r="D103" s="20" t="s">
        <v>571</v>
      </c>
      <c r="E103" s="29" t="s">
        <v>571</v>
      </c>
      <c r="F103" s="20" t="s">
        <v>560</v>
      </c>
      <c r="G103" s="29" t="s">
        <v>590</v>
      </c>
      <c r="H103" s="20" t="s">
        <v>574</v>
      </c>
      <c r="I103" s="20" t="s">
        <v>569</v>
      </c>
      <c r="J103" s="29" t="s">
        <v>571</v>
      </c>
    </row>
    <row r="104" ht="21.6" spans="1:10">
      <c r="A104" s="144" t="s">
        <v>356</v>
      </c>
      <c r="B104" s="20" t="s">
        <v>732</v>
      </c>
      <c r="C104" s="20" t="s">
        <v>557</v>
      </c>
      <c r="D104" s="20" t="s">
        <v>607</v>
      </c>
      <c r="E104" s="29" t="s">
        <v>733</v>
      </c>
      <c r="F104" s="20" t="s">
        <v>560</v>
      </c>
      <c r="G104" s="29" t="s">
        <v>733</v>
      </c>
      <c r="H104" s="20" t="s">
        <v>568</v>
      </c>
      <c r="I104" s="20" t="s">
        <v>569</v>
      </c>
      <c r="J104" s="29" t="s">
        <v>733</v>
      </c>
    </row>
    <row r="105" ht="21.6" spans="1:10">
      <c r="A105" s="144" t="s">
        <v>356</v>
      </c>
      <c r="B105" s="20" t="s">
        <v>732</v>
      </c>
      <c r="C105" s="20" t="s">
        <v>564</v>
      </c>
      <c r="D105" s="20" t="s">
        <v>580</v>
      </c>
      <c r="E105" s="29" t="s">
        <v>734</v>
      </c>
      <c r="F105" s="20" t="s">
        <v>560</v>
      </c>
      <c r="G105" s="29" t="s">
        <v>734</v>
      </c>
      <c r="H105" s="20" t="s">
        <v>568</v>
      </c>
      <c r="I105" s="20" t="s">
        <v>569</v>
      </c>
      <c r="J105" s="29" t="s">
        <v>734</v>
      </c>
    </row>
    <row r="106" ht="21.6" spans="1:10">
      <c r="A106" s="144" t="s">
        <v>356</v>
      </c>
      <c r="B106" s="20" t="s">
        <v>732</v>
      </c>
      <c r="C106" s="20" t="s">
        <v>570</v>
      </c>
      <c r="D106" s="20" t="s">
        <v>571</v>
      </c>
      <c r="E106" s="29" t="s">
        <v>605</v>
      </c>
      <c r="F106" s="20" t="s">
        <v>584</v>
      </c>
      <c r="G106" s="29" t="s">
        <v>590</v>
      </c>
      <c r="H106" s="20" t="s">
        <v>574</v>
      </c>
      <c r="I106" s="20" t="s">
        <v>569</v>
      </c>
      <c r="J106" s="29" t="s">
        <v>735</v>
      </c>
    </row>
    <row r="107" spans="1:10">
      <c r="A107" s="144" t="s">
        <v>425</v>
      </c>
      <c r="B107" s="20" t="s">
        <v>736</v>
      </c>
      <c r="C107" s="20" t="s">
        <v>557</v>
      </c>
      <c r="D107" s="20" t="s">
        <v>607</v>
      </c>
      <c r="E107" s="29" t="s">
        <v>737</v>
      </c>
      <c r="F107" s="20" t="s">
        <v>560</v>
      </c>
      <c r="G107" s="29" t="s">
        <v>609</v>
      </c>
      <c r="H107" s="20" t="s">
        <v>574</v>
      </c>
      <c r="I107" s="20" t="s">
        <v>569</v>
      </c>
      <c r="J107" s="29" t="s">
        <v>737</v>
      </c>
    </row>
    <row r="108" spans="1:10">
      <c r="A108" s="144" t="s">
        <v>425</v>
      </c>
      <c r="B108" s="20" t="s">
        <v>736</v>
      </c>
      <c r="C108" s="20" t="s">
        <v>564</v>
      </c>
      <c r="D108" s="20" t="s">
        <v>610</v>
      </c>
      <c r="E108" s="29" t="s">
        <v>738</v>
      </c>
      <c r="F108" s="20" t="s">
        <v>560</v>
      </c>
      <c r="G108" s="29" t="s">
        <v>738</v>
      </c>
      <c r="H108" s="20" t="s">
        <v>594</v>
      </c>
      <c r="I108" s="20" t="s">
        <v>569</v>
      </c>
      <c r="J108" s="29" t="s">
        <v>738</v>
      </c>
    </row>
    <row r="109" spans="1:10">
      <c r="A109" s="144" t="s">
        <v>425</v>
      </c>
      <c r="B109" s="20" t="s">
        <v>736</v>
      </c>
      <c r="C109" s="20" t="s">
        <v>570</v>
      </c>
      <c r="D109" s="20" t="s">
        <v>571</v>
      </c>
      <c r="E109" s="29" t="s">
        <v>572</v>
      </c>
      <c r="F109" s="20" t="s">
        <v>560</v>
      </c>
      <c r="G109" s="29" t="s">
        <v>590</v>
      </c>
      <c r="H109" s="20" t="s">
        <v>574</v>
      </c>
      <c r="I109" s="20" t="s">
        <v>569</v>
      </c>
      <c r="J109" s="29" t="s">
        <v>572</v>
      </c>
    </row>
    <row r="110" spans="1:10">
      <c r="A110" s="144" t="s">
        <v>386</v>
      </c>
      <c r="B110" s="20" t="s">
        <v>739</v>
      </c>
      <c r="C110" s="20" t="s">
        <v>557</v>
      </c>
      <c r="D110" s="20" t="s">
        <v>558</v>
      </c>
      <c r="E110" s="29" t="s">
        <v>706</v>
      </c>
      <c r="F110" s="20" t="s">
        <v>584</v>
      </c>
      <c r="G110" s="29" t="s">
        <v>740</v>
      </c>
      <c r="H110" s="20" t="s">
        <v>708</v>
      </c>
      <c r="I110" s="20" t="s">
        <v>563</v>
      </c>
      <c r="J110" s="29" t="s">
        <v>706</v>
      </c>
    </row>
    <row r="111" ht="21.6" spans="1:10">
      <c r="A111" s="144" t="s">
        <v>386</v>
      </c>
      <c r="B111" s="20" t="s">
        <v>739</v>
      </c>
      <c r="C111" s="20" t="s">
        <v>557</v>
      </c>
      <c r="D111" s="20" t="s">
        <v>558</v>
      </c>
      <c r="E111" s="29" t="s">
        <v>741</v>
      </c>
      <c r="F111" s="20" t="s">
        <v>584</v>
      </c>
      <c r="G111" s="29" t="s">
        <v>89</v>
      </c>
      <c r="H111" s="20" t="s">
        <v>568</v>
      </c>
      <c r="I111" s="20" t="s">
        <v>563</v>
      </c>
      <c r="J111" s="29" t="s">
        <v>742</v>
      </c>
    </row>
    <row r="112" ht="32.4" spans="1:10">
      <c r="A112" s="144" t="s">
        <v>386</v>
      </c>
      <c r="B112" s="20" t="s">
        <v>739</v>
      </c>
      <c r="C112" s="20" t="s">
        <v>564</v>
      </c>
      <c r="D112" s="20" t="s">
        <v>580</v>
      </c>
      <c r="E112" s="29" t="s">
        <v>743</v>
      </c>
      <c r="F112" s="20" t="s">
        <v>560</v>
      </c>
      <c r="G112" s="29" t="s">
        <v>743</v>
      </c>
      <c r="H112" s="20" t="s">
        <v>597</v>
      </c>
      <c r="I112" s="20" t="s">
        <v>569</v>
      </c>
      <c r="J112" s="29" t="s">
        <v>744</v>
      </c>
    </row>
    <row r="113" ht="21.6" spans="1:10">
      <c r="A113" s="144" t="s">
        <v>386</v>
      </c>
      <c r="B113" s="20" t="s">
        <v>739</v>
      </c>
      <c r="C113" s="20" t="s">
        <v>570</v>
      </c>
      <c r="D113" s="20" t="s">
        <v>571</v>
      </c>
      <c r="E113" s="29" t="s">
        <v>745</v>
      </c>
      <c r="F113" s="20" t="s">
        <v>584</v>
      </c>
      <c r="G113" s="29" t="s">
        <v>746</v>
      </c>
      <c r="H113" s="20" t="s">
        <v>574</v>
      </c>
      <c r="I113" s="20" t="s">
        <v>569</v>
      </c>
      <c r="J113" s="29" t="s">
        <v>747</v>
      </c>
    </row>
    <row r="114" ht="59" customHeight="1" spans="1:10">
      <c r="A114" s="144" t="s">
        <v>515</v>
      </c>
      <c r="B114" s="20" t="s">
        <v>748</v>
      </c>
      <c r="C114" s="20" t="s">
        <v>557</v>
      </c>
      <c r="D114" s="20" t="s">
        <v>558</v>
      </c>
      <c r="E114" s="29" t="s">
        <v>749</v>
      </c>
      <c r="F114" s="20" t="s">
        <v>560</v>
      </c>
      <c r="G114" s="29" t="s">
        <v>750</v>
      </c>
      <c r="H114" s="20" t="s">
        <v>751</v>
      </c>
      <c r="I114" s="20" t="s">
        <v>563</v>
      </c>
      <c r="J114" s="29" t="s">
        <v>595</v>
      </c>
    </row>
    <row r="115" ht="59" customHeight="1" spans="1:10">
      <c r="A115" s="144" t="s">
        <v>515</v>
      </c>
      <c r="B115" s="20" t="s">
        <v>748</v>
      </c>
      <c r="C115" s="20" t="s">
        <v>564</v>
      </c>
      <c r="D115" s="20" t="s">
        <v>580</v>
      </c>
      <c r="E115" s="29" t="s">
        <v>752</v>
      </c>
      <c r="F115" s="20" t="s">
        <v>560</v>
      </c>
      <c r="G115" s="29" t="s">
        <v>752</v>
      </c>
      <c r="H115" s="20" t="s">
        <v>597</v>
      </c>
      <c r="I115" s="20" t="s">
        <v>569</v>
      </c>
      <c r="J115" s="29" t="s">
        <v>752</v>
      </c>
    </row>
    <row r="116" ht="59" customHeight="1" spans="1:10">
      <c r="A116" s="144" t="s">
        <v>515</v>
      </c>
      <c r="B116" s="20" t="s">
        <v>748</v>
      </c>
      <c r="C116" s="20" t="s">
        <v>570</v>
      </c>
      <c r="D116" s="20" t="s">
        <v>571</v>
      </c>
      <c r="E116" s="29" t="s">
        <v>571</v>
      </c>
      <c r="F116" s="20" t="s">
        <v>584</v>
      </c>
      <c r="G116" s="29" t="s">
        <v>612</v>
      </c>
      <c r="H116" s="20" t="s">
        <v>574</v>
      </c>
      <c r="I116" s="20" t="s">
        <v>569</v>
      </c>
      <c r="J116" s="29" t="s">
        <v>595</v>
      </c>
    </row>
    <row r="117" ht="21.6" spans="1:10">
      <c r="A117" s="144" t="s">
        <v>431</v>
      </c>
      <c r="B117" s="20" t="s">
        <v>753</v>
      </c>
      <c r="C117" s="20" t="s">
        <v>557</v>
      </c>
      <c r="D117" s="20" t="s">
        <v>607</v>
      </c>
      <c r="E117" s="29" t="s">
        <v>754</v>
      </c>
      <c r="F117" s="20" t="s">
        <v>584</v>
      </c>
      <c r="G117" s="29" t="s">
        <v>754</v>
      </c>
      <c r="H117" s="20" t="s">
        <v>574</v>
      </c>
      <c r="I117" s="20" t="s">
        <v>569</v>
      </c>
      <c r="J117" s="29" t="s">
        <v>754</v>
      </c>
    </row>
    <row r="118" ht="21.6" spans="1:10">
      <c r="A118" s="144" t="s">
        <v>431</v>
      </c>
      <c r="B118" s="20" t="s">
        <v>753</v>
      </c>
      <c r="C118" s="20" t="s">
        <v>564</v>
      </c>
      <c r="D118" s="20" t="s">
        <v>580</v>
      </c>
      <c r="E118" s="29" t="s">
        <v>755</v>
      </c>
      <c r="F118" s="20" t="s">
        <v>560</v>
      </c>
      <c r="G118" s="29" t="s">
        <v>755</v>
      </c>
      <c r="H118" s="20" t="s">
        <v>756</v>
      </c>
      <c r="I118" s="20" t="s">
        <v>569</v>
      </c>
      <c r="J118" s="29" t="s">
        <v>755</v>
      </c>
    </row>
    <row r="119" spans="1:10">
      <c r="A119" s="144" t="s">
        <v>431</v>
      </c>
      <c r="B119" s="20" t="s">
        <v>753</v>
      </c>
      <c r="C119" s="20" t="s">
        <v>570</v>
      </c>
      <c r="D119" s="20" t="s">
        <v>571</v>
      </c>
      <c r="E119" s="29" t="s">
        <v>571</v>
      </c>
      <c r="F119" s="20" t="s">
        <v>584</v>
      </c>
      <c r="G119" s="29" t="s">
        <v>612</v>
      </c>
      <c r="H119" s="20" t="s">
        <v>574</v>
      </c>
      <c r="I119" s="20" t="s">
        <v>569</v>
      </c>
      <c r="J119" s="29" t="s">
        <v>571</v>
      </c>
    </row>
    <row r="120" ht="32.4" spans="1:10">
      <c r="A120" s="144" t="s">
        <v>443</v>
      </c>
      <c r="B120" s="20" t="s">
        <v>757</v>
      </c>
      <c r="C120" s="20" t="s">
        <v>557</v>
      </c>
      <c r="D120" s="20" t="s">
        <v>558</v>
      </c>
      <c r="E120" s="29" t="s">
        <v>758</v>
      </c>
      <c r="F120" s="20" t="s">
        <v>584</v>
      </c>
      <c r="G120" s="29" t="s">
        <v>759</v>
      </c>
      <c r="H120" s="20" t="s">
        <v>574</v>
      </c>
      <c r="I120" s="20" t="s">
        <v>569</v>
      </c>
      <c r="J120" s="29" t="s">
        <v>758</v>
      </c>
    </row>
    <row r="121" ht="32.4" spans="1:10">
      <c r="A121" s="144" t="s">
        <v>443</v>
      </c>
      <c r="B121" s="20" t="s">
        <v>757</v>
      </c>
      <c r="C121" s="20" t="s">
        <v>564</v>
      </c>
      <c r="D121" s="20" t="s">
        <v>580</v>
      </c>
      <c r="E121" s="29" t="s">
        <v>760</v>
      </c>
      <c r="F121" s="20" t="s">
        <v>560</v>
      </c>
      <c r="G121" s="29" t="s">
        <v>760</v>
      </c>
      <c r="H121" s="20" t="s">
        <v>574</v>
      </c>
      <c r="I121" s="20" t="s">
        <v>569</v>
      </c>
      <c r="J121" s="29" t="s">
        <v>760</v>
      </c>
    </row>
    <row r="122" spans="1:10">
      <c r="A122" s="144" t="s">
        <v>443</v>
      </c>
      <c r="B122" s="20" t="s">
        <v>757</v>
      </c>
      <c r="C122" s="20" t="s">
        <v>570</v>
      </c>
      <c r="D122" s="20" t="s">
        <v>571</v>
      </c>
      <c r="E122" s="29" t="s">
        <v>571</v>
      </c>
      <c r="F122" s="20" t="s">
        <v>584</v>
      </c>
      <c r="G122" s="29" t="s">
        <v>612</v>
      </c>
      <c r="H122" s="20" t="s">
        <v>574</v>
      </c>
      <c r="I122" s="20" t="s">
        <v>569</v>
      </c>
      <c r="J122" s="29" t="s">
        <v>571</v>
      </c>
    </row>
    <row r="123" ht="21.6" spans="1:10">
      <c r="A123" s="144" t="s">
        <v>378</v>
      </c>
      <c r="B123" s="20" t="s">
        <v>761</v>
      </c>
      <c r="C123" s="20" t="s">
        <v>557</v>
      </c>
      <c r="D123" s="20" t="s">
        <v>558</v>
      </c>
      <c r="E123" s="29" t="s">
        <v>762</v>
      </c>
      <c r="F123" s="20" t="s">
        <v>584</v>
      </c>
      <c r="G123" s="29" t="s">
        <v>763</v>
      </c>
      <c r="H123" s="20" t="s">
        <v>568</v>
      </c>
      <c r="I123" s="20" t="s">
        <v>563</v>
      </c>
      <c r="J123" s="29" t="s">
        <v>762</v>
      </c>
    </row>
    <row r="124" spans="1:10">
      <c r="A124" s="144" t="s">
        <v>378</v>
      </c>
      <c r="B124" s="20" t="s">
        <v>761</v>
      </c>
      <c r="C124" s="20" t="s">
        <v>564</v>
      </c>
      <c r="D124" s="20" t="s">
        <v>565</v>
      </c>
      <c r="E124" s="29" t="s">
        <v>764</v>
      </c>
      <c r="F124" s="20" t="s">
        <v>584</v>
      </c>
      <c r="G124" s="29" t="s">
        <v>694</v>
      </c>
      <c r="H124" s="20" t="s">
        <v>574</v>
      </c>
      <c r="I124" s="20" t="s">
        <v>569</v>
      </c>
      <c r="J124" s="29" t="s">
        <v>595</v>
      </c>
    </row>
    <row r="125" spans="1:10">
      <c r="A125" s="144" t="s">
        <v>378</v>
      </c>
      <c r="B125" s="20" t="s">
        <v>761</v>
      </c>
      <c r="C125" s="20" t="s">
        <v>570</v>
      </c>
      <c r="D125" s="20" t="s">
        <v>571</v>
      </c>
      <c r="E125" s="29" t="s">
        <v>572</v>
      </c>
      <c r="F125" s="20" t="s">
        <v>584</v>
      </c>
      <c r="G125" s="29" t="s">
        <v>685</v>
      </c>
      <c r="H125" s="20" t="s">
        <v>574</v>
      </c>
      <c r="I125" s="20" t="s">
        <v>569</v>
      </c>
      <c r="J125" s="29" t="s">
        <v>595</v>
      </c>
    </row>
    <row r="126" ht="20" customHeight="1" spans="1:10">
      <c r="A126" s="144" t="s">
        <v>503</v>
      </c>
      <c r="B126" s="20" t="s">
        <v>765</v>
      </c>
      <c r="C126" s="20" t="s">
        <v>557</v>
      </c>
      <c r="D126" s="20" t="s">
        <v>558</v>
      </c>
      <c r="E126" s="29" t="s">
        <v>766</v>
      </c>
      <c r="F126" s="20" t="s">
        <v>584</v>
      </c>
      <c r="G126" s="29" t="s">
        <v>86</v>
      </c>
      <c r="H126" s="20" t="s">
        <v>602</v>
      </c>
      <c r="I126" s="20" t="s">
        <v>563</v>
      </c>
      <c r="J126" s="29" t="s">
        <v>766</v>
      </c>
    </row>
    <row r="127" ht="20" customHeight="1" spans="1:10">
      <c r="A127" s="144" t="s">
        <v>503</v>
      </c>
      <c r="B127" s="20" t="s">
        <v>765</v>
      </c>
      <c r="C127" s="20" t="s">
        <v>557</v>
      </c>
      <c r="D127" s="20" t="s">
        <v>558</v>
      </c>
      <c r="E127" s="29" t="s">
        <v>767</v>
      </c>
      <c r="F127" s="20" t="s">
        <v>584</v>
      </c>
      <c r="G127" s="29" t="s">
        <v>768</v>
      </c>
      <c r="H127" s="20" t="s">
        <v>769</v>
      </c>
      <c r="I127" s="20" t="s">
        <v>563</v>
      </c>
      <c r="J127" s="29" t="s">
        <v>767</v>
      </c>
    </row>
    <row r="128" ht="20" customHeight="1" spans="1:10">
      <c r="A128" s="144" t="s">
        <v>503</v>
      </c>
      <c r="B128" s="20" t="s">
        <v>765</v>
      </c>
      <c r="C128" s="20" t="s">
        <v>564</v>
      </c>
      <c r="D128" s="20" t="s">
        <v>580</v>
      </c>
      <c r="E128" s="29" t="s">
        <v>770</v>
      </c>
      <c r="F128" s="20" t="s">
        <v>560</v>
      </c>
      <c r="G128" s="29" t="s">
        <v>609</v>
      </c>
      <c r="H128" s="20" t="s">
        <v>574</v>
      </c>
      <c r="I128" s="20" t="s">
        <v>563</v>
      </c>
      <c r="J128" s="29" t="s">
        <v>770</v>
      </c>
    </row>
    <row r="129" ht="20" customHeight="1" spans="1:10">
      <c r="A129" s="144" t="s">
        <v>503</v>
      </c>
      <c r="B129" s="20" t="s">
        <v>765</v>
      </c>
      <c r="C129" s="20" t="s">
        <v>570</v>
      </c>
      <c r="D129" s="20" t="s">
        <v>571</v>
      </c>
      <c r="E129" s="29" t="s">
        <v>771</v>
      </c>
      <c r="F129" s="20" t="s">
        <v>584</v>
      </c>
      <c r="G129" s="29" t="s">
        <v>590</v>
      </c>
      <c r="H129" s="20" t="s">
        <v>574</v>
      </c>
      <c r="I129" s="20" t="s">
        <v>563</v>
      </c>
      <c r="J129" s="29" t="s">
        <v>771</v>
      </c>
    </row>
    <row r="130" spans="1:10">
      <c r="A130" s="144" t="s">
        <v>447</v>
      </c>
      <c r="B130" s="20" t="s">
        <v>772</v>
      </c>
      <c r="C130" s="20" t="s">
        <v>557</v>
      </c>
      <c r="D130" s="20" t="s">
        <v>558</v>
      </c>
      <c r="E130" s="29" t="s">
        <v>773</v>
      </c>
      <c r="F130" s="20" t="s">
        <v>560</v>
      </c>
      <c r="G130" s="29" t="s">
        <v>774</v>
      </c>
      <c r="H130" s="20" t="s">
        <v>639</v>
      </c>
      <c r="I130" s="20" t="s">
        <v>563</v>
      </c>
      <c r="J130" s="29" t="s">
        <v>773</v>
      </c>
    </row>
    <row r="131" ht="21.6" spans="1:10">
      <c r="A131" s="144" t="s">
        <v>447</v>
      </c>
      <c r="B131" s="20" t="s">
        <v>772</v>
      </c>
      <c r="C131" s="20" t="s">
        <v>564</v>
      </c>
      <c r="D131" s="20" t="s">
        <v>580</v>
      </c>
      <c r="E131" s="29" t="s">
        <v>775</v>
      </c>
      <c r="F131" s="20" t="s">
        <v>584</v>
      </c>
      <c r="G131" s="29" t="s">
        <v>590</v>
      </c>
      <c r="H131" s="20" t="s">
        <v>574</v>
      </c>
      <c r="I131" s="20" t="s">
        <v>563</v>
      </c>
      <c r="J131" s="29" t="s">
        <v>776</v>
      </c>
    </row>
    <row r="132" spans="1:10">
      <c r="A132" s="144" t="s">
        <v>447</v>
      </c>
      <c r="B132" s="20" t="s">
        <v>772</v>
      </c>
      <c r="C132" s="20" t="s">
        <v>570</v>
      </c>
      <c r="D132" s="20" t="s">
        <v>571</v>
      </c>
      <c r="E132" s="29" t="s">
        <v>571</v>
      </c>
      <c r="F132" s="20" t="s">
        <v>584</v>
      </c>
      <c r="G132" s="29" t="s">
        <v>590</v>
      </c>
      <c r="H132" s="20" t="s">
        <v>574</v>
      </c>
      <c r="I132" s="20" t="s">
        <v>569</v>
      </c>
      <c r="J132" s="29" t="s">
        <v>571</v>
      </c>
    </row>
    <row r="133" ht="21.6" spans="1:10">
      <c r="A133" s="144" t="s">
        <v>533</v>
      </c>
      <c r="B133" s="20" t="s">
        <v>777</v>
      </c>
      <c r="C133" s="20" t="s">
        <v>557</v>
      </c>
      <c r="D133" s="20" t="s">
        <v>558</v>
      </c>
      <c r="E133" s="29" t="s">
        <v>778</v>
      </c>
      <c r="F133" s="20" t="s">
        <v>560</v>
      </c>
      <c r="G133" s="29" t="s">
        <v>778</v>
      </c>
      <c r="H133" s="20" t="s">
        <v>568</v>
      </c>
      <c r="I133" s="20" t="s">
        <v>563</v>
      </c>
      <c r="J133" s="29" t="s">
        <v>778</v>
      </c>
    </row>
    <row r="134" spans="1:10">
      <c r="A134" s="144" t="s">
        <v>533</v>
      </c>
      <c r="B134" s="20" t="s">
        <v>777</v>
      </c>
      <c r="C134" s="20" t="s">
        <v>557</v>
      </c>
      <c r="D134" s="20" t="s">
        <v>649</v>
      </c>
      <c r="E134" s="29" t="s">
        <v>779</v>
      </c>
      <c r="F134" s="20" t="s">
        <v>560</v>
      </c>
      <c r="G134" s="29" t="s">
        <v>779</v>
      </c>
      <c r="H134" s="20" t="s">
        <v>651</v>
      </c>
      <c r="I134" s="20" t="s">
        <v>563</v>
      </c>
      <c r="J134" s="29" t="s">
        <v>779</v>
      </c>
    </row>
    <row r="135" spans="1:10">
      <c r="A135" s="144" t="s">
        <v>533</v>
      </c>
      <c r="B135" s="20" t="s">
        <v>777</v>
      </c>
      <c r="C135" s="20" t="s">
        <v>564</v>
      </c>
      <c r="D135" s="20" t="s">
        <v>580</v>
      </c>
      <c r="E135" s="29" t="s">
        <v>780</v>
      </c>
      <c r="F135" s="20" t="s">
        <v>560</v>
      </c>
      <c r="G135" s="29" t="s">
        <v>780</v>
      </c>
      <c r="H135" s="20" t="s">
        <v>597</v>
      </c>
      <c r="I135" s="20" t="s">
        <v>569</v>
      </c>
      <c r="J135" s="29" t="s">
        <v>780</v>
      </c>
    </row>
    <row r="136" spans="1:10">
      <c r="A136" s="144" t="s">
        <v>533</v>
      </c>
      <c r="B136" s="20" t="s">
        <v>777</v>
      </c>
      <c r="C136" s="20" t="s">
        <v>570</v>
      </c>
      <c r="D136" s="20" t="s">
        <v>571</v>
      </c>
      <c r="E136" s="29" t="s">
        <v>669</v>
      </c>
      <c r="F136" s="20" t="s">
        <v>584</v>
      </c>
      <c r="G136" s="29" t="s">
        <v>573</v>
      </c>
      <c r="H136" s="20" t="s">
        <v>574</v>
      </c>
      <c r="I136" s="20" t="s">
        <v>569</v>
      </c>
      <c r="J136" s="29" t="s">
        <v>669</v>
      </c>
    </row>
    <row r="137" spans="1:10">
      <c r="A137" s="144" t="s">
        <v>505</v>
      </c>
      <c r="B137" s="20" t="s">
        <v>781</v>
      </c>
      <c r="C137" s="20" t="s">
        <v>557</v>
      </c>
      <c r="D137" s="20" t="s">
        <v>558</v>
      </c>
      <c r="E137" s="29" t="s">
        <v>782</v>
      </c>
      <c r="F137" s="20" t="s">
        <v>560</v>
      </c>
      <c r="G137" s="29" t="s">
        <v>782</v>
      </c>
      <c r="H137" s="20" t="s">
        <v>597</v>
      </c>
      <c r="I137" s="20" t="s">
        <v>569</v>
      </c>
      <c r="J137" s="29" t="s">
        <v>782</v>
      </c>
    </row>
    <row r="138" spans="1:10">
      <c r="A138" s="144" t="s">
        <v>505</v>
      </c>
      <c r="B138" s="20" t="s">
        <v>781</v>
      </c>
      <c r="C138" s="20" t="s">
        <v>564</v>
      </c>
      <c r="D138" s="20" t="s">
        <v>580</v>
      </c>
      <c r="E138" s="29" t="s">
        <v>782</v>
      </c>
      <c r="F138" s="20" t="s">
        <v>560</v>
      </c>
      <c r="G138" s="29" t="s">
        <v>782</v>
      </c>
      <c r="H138" s="20" t="s">
        <v>597</v>
      </c>
      <c r="I138" s="20" t="s">
        <v>569</v>
      </c>
      <c r="J138" s="29" t="s">
        <v>782</v>
      </c>
    </row>
    <row r="139" spans="1:10">
      <c r="A139" s="144" t="s">
        <v>505</v>
      </c>
      <c r="B139" s="20" t="s">
        <v>781</v>
      </c>
      <c r="C139" s="20" t="s">
        <v>570</v>
      </c>
      <c r="D139" s="20" t="s">
        <v>571</v>
      </c>
      <c r="E139" s="29" t="s">
        <v>571</v>
      </c>
      <c r="F139" s="20" t="s">
        <v>584</v>
      </c>
      <c r="G139" s="29" t="s">
        <v>573</v>
      </c>
      <c r="H139" s="20" t="s">
        <v>574</v>
      </c>
      <c r="I139" s="20" t="s">
        <v>569</v>
      </c>
      <c r="J139" s="29" t="s">
        <v>571</v>
      </c>
    </row>
    <row r="140" ht="21.6" spans="1:10">
      <c r="A140" s="144" t="s">
        <v>372</v>
      </c>
      <c r="B140" s="20" t="s">
        <v>783</v>
      </c>
      <c r="C140" s="20" t="s">
        <v>557</v>
      </c>
      <c r="D140" s="20" t="s">
        <v>558</v>
      </c>
      <c r="E140" s="29" t="s">
        <v>784</v>
      </c>
      <c r="F140" s="20" t="s">
        <v>584</v>
      </c>
      <c r="G140" s="29" t="s">
        <v>85</v>
      </c>
      <c r="H140" s="20" t="s">
        <v>568</v>
      </c>
      <c r="I140" s="20" t="s">
        <v>563</v>
      </c>
      <c r="J140" s="29" t="s">
        <v>784</v>
      </c>
    </row>
    <row r="141" spans="1:10">
      <c r="A141" s="144" t="s">
        <v>372</v>
      </c>
      <c r="B141" s="20" t="s">
        <v>783</v>
      </c>
      <c r="C141" s="20" t="s">
        <v>564</v>
      </c>
      <c r="D141" s="20" t="s">
        <v>565</v>
      </c>
      <c r="E141" s="29" t="s">
        <v>785</v>
      </c>
      <c r="F141" s="20" t="s">
        <v>560</v>
      </c>
      <c r="G141" s="29" t="s">
        <v>713</v>
      </c>
      <c r="H141" s="20" t="s">
        <v>574</v>
      </c>
      <c r="I141" s="20" t="s">
        <v>569</v>
      </c>
      <c r="J141" s="29" t="s">
        <v>785</v>
      </c>
    </row>
    <row r="142" ht="32.4" spans="1:10">
      <c r="A142" s="144" t="s">
        <v>372</v>
      </c>
      <c r="B142" s="20" t="s">
        <v>783</v>
      </c>
      <c r="C142" s="20" t="s">
        <v>570</v>
      </c>
      <c r="D142" s="20" t="s">
        <v>571</v>
      </c>
      <c r="E142" s="29" t="s">
        <v>786</v>
      </c>
      <c r="F142" s="20" t="s">
        <v>560</v>
      </c>
      <c r="G142" s="29" t="s">
        <v>612</v>
      </c>
      <c r="H142" s="20" t="s">
        <v>574</v>
      </c>
      <c r="I142" s="20" t="s">
        <v>569</v>
      </c>
      <c r="J142" s="29" t="s">
        <v>786</v>
      </c>
    </row>
    <row r="143" ht="32.4" spans="1:10">
      <c r="A143" s="144" t="s">
        <v>453</v>
      </c>
      <c r="B143" s="20" t="s">
        <v>787</v>
      </c>
      <c r="C143" s="20" t="s">
        <v>557</v>
      </c>
      <c r="D143" s="20" t="s">
        <v>558</v>
      </c>
      <c r="E143" s="29" t="s">
        <v>788</v>
      </c>
      <c r="F143" s="20" t="s">
        <v>560</v>
      </c>
      <c r="G143" s="29" t="s">
        <v>713</v>
      </c>
      <c r="H143" s="20" t="s">
        <v>574</v>
      </c>
      <c r="I143" s="20" t="s">
        <v>569</v>
      </c>
      <c r="J143" s="29" t="s">
        <v>788</v>
      </c>
    </row>
    <row r="144" spans="1:10">
      <c r="A144" s="144" t="s">
        <v>453</v>
      </c>
      <c r="B144" s="20" t="s">
        <v>787</v>
      </c>
      <c r="C144" s="20" t="s">
        <v>557</v>
      </c>
      <c r="D144" s="20" t="s">
        <v>558</v>
      </c>
      <c r="E144" s="29" t="s">
        <v>789</v>
      </c>
      <c r="F144" s="20" t="s">
        <v>560</v>
      </c>
      <c r="G144" s="29" t="s">
        <v>83</v>
      </c>
      <c r="H144" s="20" t="s">
        <v>756</v>
      </c>
      <c r="I144" s="20" t="s">
        <v>569</v>
      </c>
      <c r="J144" s="29" t="s">
        <v>789</v>
      </c>
    </row>
    <row r="145" ht="21.6" spans="1:10">
      <c r="A145" s="144" t="s">
        <v>453</v>
      </c>
      <c r="B145" s="20" t="s">
        <v>787</v>
      </c>
      <c r="C145" s="20" t="s">
        <v>564</v>
      </c>
      <c r="D145" s="20" t="s">
        <v>580</v>
      </c>
      <c r="E145" s="29" t="s">
        <v>790</v>
      </c>
      <c r="F145" s="20" t="s">
        <v>560</v>
      </c>
      <c r="G145" s="29" t="s">
        <v>92</v>
      </c>
      <c r="H145" s="20" t="s">
        <v>574</v>
      </c>
      <c r="I145" s="20" t="s">
        <v>569</v>
      </c>
      <c r="J145" s="29" t="s">
        <v>790</v>
      </c>
    </row>
    <row r="146" spans="1:10">
      <c r="A146" s="144" t="s">
        <v>453</v>
      </c>
      <c r="B146" s="20" t="s">
        <v>787</v>
      </c>
      <c r="C146" s="20" t="s">
        <v>570</v>
      </c>
      <c r="D146" s="20" t="s">
        <v>571</v>
      </c>
      <c r="E146" s="29" t="s">
        <v>571</v>
      </c>
      <c r="F146" s="20" t="s">
        <v>560</v>
      </c>
      <c r="G146" s="29" t="s">
        <v>727</v>
      </c>
      <c r="H146" s="20" t="s">
        <v>574</v>
      </c>
      <c r="I146" s="20" t="s">
        <v>569</v>
      </c>
      <c r="J146" s="29" t="s">
        <v>684</v>
      </c>
    </row>
    <row r="147" spans="1:10">
      <c r="A147" s="144" t="s">
        <v>389</v>
      </c>
      <c r="B147" s="20" t="s">
        <v>791</v>
      </c>
      <c r="C147" s="20" t="s">
        <v>557</v>
      </c>
      <c r="D147" s="20" t="s">
        <v>558</v>
      </c>
      <c r="E147" s="29" t="s">
        <v>594</v>
      </c>
      <c r="F147" s="20" t="s">
        <v>560</v>
      </c>
      <c r="G147" s="29" t="s">
        <v>792</v>
      </c>
      <c r="H147" s="20" t="s">
        <v>594</v>
      </c>
      <c r="I147" s="20" t="s">
        <v>563</v>
      </c>
      <c r="J147" s="29" t="s">
        <v>793</v>
      </c>
    </row>
    <row r="148" spans="1:10">
      <c r="A148" s="144" t="s">
        <v>389</v>
      </c>
      <c r="B148" s="20" t="s">
        <v>791</v>
      </c>
      <c r="C148" s="20" t="s">
        <v>557</v>
      </c>
      <c r="D148" s="20" t="s">
        <v>649</v>
      </c>
      <c r="E148" s="29" t="s">
        <v>794</v>
      </c>
      <c r="F148" s="20" t="s">
        <v>560</v>
      </c>
      <c r="G148" s="29" t="s">
        <v>590</v>
      </c>
      <c r="H148" s="20" t="s">
        <v>794</v>
      </c>
      <c r="I148" s="20" t="s">
        <v>563</v>
      </c>
      <c r="J148" s="29" t="s">
        <v>793</v>
      </c>
    </row>
    <row r="149" spans="1:10">
      <c r="A149" s="144" t="s">
        <v>389</v>
      </c>
      <c r="B149" s="20" t="s">
        <v>791</v>
      </c>
      <c r="C149" s="20" t="s">
        <v>564</v>
      </c>
      <c r="D149" s="20" t="s">
        <v>629</v>
      </c>
      <c r="E149" s="29" t="s">
        <v>795</v>
      </c>
      <c r="F149" s="20" t="s">
        <v>584</v>
      </c>
      <c r="G149" s="29" t="s">
        <v>740</v>
      </c>
      <c r="H149" s="20" t="s">
        <v>751</v>
      </c>
      <c r="I149" s="20" t="s">
        <v>563</v>
      </c>
      <c r="J149" s="29" t="s">
        <v>793</v>
      </c>
    </row>
    <row r="150" spans="1:10">
      <c r="A150" s="144" t="s">
        <v>389</v>
      </c>
      <c r="B150" s="20" t="s">
        <v>791</v>
      </c>
      <c r="C150" s="20" t="s">
        <v>570</v>
      </c>
      <c r="D150" s="20" t="s">
        <v>571</v>
      </c>
      <c r="E150" s="29" t="s">
        <v>571</v>
      </c>
      <c r="F150" s="20" t="s">
        <v>584</v>
      </c>
      <c r="G150" s="29" t="s">
        <v>796</v>
      </c>
      <c r="H150" s="20" t="s">
        <v>574</v>
      </c>
      <c r="I150" s="20" t="s">
        <v>563</v>
      </c>
      <c r="J150" s="29" t="s">
        <v>793</v>
      </c>
    </row>
    <row r="151" ht="21.6" spans="1:10">
      <c r="A151" s="144" t="s">
        <v>531</v>
      </c>
      <c r="B151" s="20" t="s">
        <v>797</v>
      </c>
      <c r="C151" s="20" t="s">
        <v>557</v>
      </c>
      <c r="D151" s="20" t="s">
        <v>558</v>
      </c>
      <c r="E151" s="29" t="s">
        <v>798</v>
      </c>
      <c r="F151" s="20" t="s">
        <v>560</v>
      </c>
      <c r="G151" s="29" t="s">
        <v>92</v>
      </c>
      <c r="H151" s="20" t="s">
        <v>568</v>
      </c>
      <c r="I151" s="20" t="s">
        <v>563</v>
      </c>
      <c r="J151" s="29" t="s">
        <v>798</v>
      </c>
    </row>
    <row r="152" ht="21.6" spans="1:10">
      <c r="A152" s="144" t="s">
        <v>531</v>
      </c>
      <c r="B152" s="20" t="s">
        <v>797</v>
      </c>
      <c r="C152" s="20" t="s">
        <v>564</v>
      </c>
      <c r="D152" s="20" t="s">
        <v>629</v>
      </c>
      <c r="E152" s="29" t="s">
        <v>799</v>
      </c>
      <c r="F152" s="20" t="s">
        <v>584</v>
      </c>
      <c r="G152" s="29" t="s">
        <v>799</v>
      </c>
      <c r="H152" s="20"/>
      <c r="I152" s="20" t="s">
        <v>569</v>
      </c>
      <c r="J152" s="29" t="s">
        <v>799</v>
      </c>
    </row>
    <row r="153" spans="1:10">
      <c r="A153" s="144" t="s">
        <v>531</v>
      </c>
      <c r="B153" s="20" t="s">
        <v>797</v>
      </c>
      <c r="C153" s="20" t="s">
        <v>570</v>
      </c>
      <c r="D153" s="20" t="s">
        <v>571</v>
      </c>
      <c r="E153" s="29" t="s">
        <v>669</v>
      </c>
      <c r="F153" s="20" t="s">
        <v>584</v>
      </c>
      <c r="G153" s="29" t="s">
        <v>612</v>
      </c>
      <c r="H153" s="20" t="s">
        <v>574</v>
      </c>
      <c r="I153" s="20" t="s">
        <v>569</v>
      </c>
      <c r="J153" s="29" t="s">
        <v>669</v>
      </c>
    </row>
    <row r="154" spans="1:10">
      <c r="A154" s="144" t="s">
        <v>491</v>
      </c>
      <c r="B154" s="20" t="s">
        <v>800</v>
      </c>
      <c r="C154" s="20" t="s">
        <v>557</v>
      </c>
      <c r="D154" s="20" t="s">
        <v>558</v>
      </c>
      <c r="E154" s="29" t="s">
        <v>801</v>
      </c>
      <c r="F154" s="20" t="s">
        <v>560</v>
      </c>
      <c r="G154" s="29" t="s">
        <v>763</v>
      </c>
      <c r="H154" s="20" t="s">
        <v>568</v>
      </c>
      <c r="I154" s="20" t="s">
        <v>563</v>
      </c>
      <c r="J154" s="29" t="s">
        <v>801</v>
      </c>
    </row>
    <row r="155" ht="21.6" spans="1:10">
      <c r="A155" s="144" t="s">
        <v>491</v>
      </c>
      <c r="B155" s="20" t="s">
        <v>800</v>
      </c>
      <c r="C155" s="20" t="s">
        <v>564</v>
      </c>
      <c r="D155" s="20" t="s">
        <v>580</v>
      </c>
      <c r="E155" s="29" t="s">
        <v>802</v>
      </c>
      <c r="F155" s="20" t="s">
        <v>584</v>
      </c>
      <c r="G155" s="29" t="s">
        <v>612</v>
      </c>
      <c r="H155" s="20" t="s">
        <v>574</v>
      </c>
      <c r="I155" s="20" t="s">
        <v>569</v>
      </c>
      <c r="J155" s="29" t="s">
        <v>802</v>
      </c>
    </row>
    <row r="156" spans="1:10">
      <c r="A156" s="144" t="s">
        <v>491</v>
      </c>
      <c r="B156" s="20" t="s">
        <v>800</v>
      </c>
      <c r="C156" s="20" t="s">
        <v>570</v>
      </c>
      <c r="D156" s="20" t="s">
        <v>571</v>
      </c>
      <c r="E156" s="29" t="s">
        <v>803</v>
      </c>
      <c r="F156" s="20" t="s">
        <v>584</v>
      </c>
      <c r="G156" s="29" t="s">
        <v>804</v>
      </c>
      <c r="H156" s="20" t="s">
        <v>574</v>
      </c>
      <c r="I156" s="20" t="s">
        <v>569</v>
      </c>
      <c r="J156" s="29" t="s">
        <v>803</v>
      </c>
    </row>
    <row r="157" ht="32.4" spans="1:10">
      <c r="A157" s="144" t="s">
        <v>459</v>
      </c>
      <c r="B157" s="20" t="s">
        <v>805</v>
      </c>
      <c r="C157" s="20" t="s">
        <v>557</v>
      </c>
      <c r="D157" s="20" t="s">
        <v>558</v>
      </c>
      <c r="E157" s="29" t="s">
        <v>806</v>
      </c>
      <c r="F157" s="20" t="s">
        <v>560</v>
      </c>
      <c r="G157" s="29" t="s">
        <v>806</v>
      </c>
      <c r="H157" s="20" t="s">
        <v>594</v>
      </c>
      <c r="I157" s="20" t="s">
        <v>563</v>
      </c>
      <c r="J157" s="29" t="s">
        <v>806</v>
      </c>
    </row>
    <row r="158" ht="21.6" spans="1:10">
      <c r="A158" s="144" t="s">
        <v>459</v>
      </c>
      <c r="B158" s="20" t="s">
        <v>805</v>
      </c>
      <c r="C158" s="20" t="s">
        <v>564</v>
      </c>
      <c r="D158" s="20" t="s">
        <v>629</v>
      </c>
      <c r="E158" s="29" t="s">
        <v>807</v>
      </c>
      <c r="F158" s="20" t="s">
        <v>560</v>
      </c>
      <c r="G158" s="29" t="s">
        <v>87</v>
      </c>
      <c r="H158" s="20" t="s">
        <v>574</v>
      </c>
      <c r="I158" s="20" t="s">
        <v>569</v>
      </c>
      <c r="J158" s="29" t="s">
        <v>808</v>
      </c>
    </row>
    <row r="159" ht="21.6" spans="1:10">
      <c r="A159" s="144" t="s">
        <v>459</v>
      </c>
      <c r="B159" s="20" t="s">
        <v>805</v>
      </c>
      <c r="C159" s="20" t="s">
        <v>570</v>
      </c>
      <c r="D159" s="20" t="s">
        <v>571</v>
      </c>
      <c r="E159" s="29" t="s">
        <v>809</v>
      </c>
      <c r="F159" s="20" t="s">
        <v>560</v>
      </c>
      <c r="G159" s="29" t="s">
        <v>612</v>
      </c>
      <c r="H159" s="20" t="s">
        <v>574</v>
      </c>
      <c r="I159" s="20" t="s">
        <v>569</v>
      </c>
      <c r="J159" s="29" t="s">
        <v>809</v>
      </c>
    </row>
    <row r="160" ht="21.6" spans="1:10">
      <c r="A160" s="144" t="s">
        <v>477</v>
      </c>
      <c r="B160" s="20" t="s">
        <v>810</v>
      </c>
      <c r="C160" s="20" t="s">
        <v>557</v>
      </c>
      <c r="D160" s="20" t="s">
        <v>558</v>
      </c>
      <c r="E160" s="29" t="s">
        <v>811</v>
      </c>
      <c r="F160" s="20" t="s">
        <v>584</v>
      </c>
      <c r="G160" s="29" t="s">
        <v>636</v>
      </c>
      <c r="H160" s="20" t="s">
        <v>594</v>
      </c>
      <c r="I160" s="20" t="s">
        <v>563</v>
      </c>
      <c r="J160" s="29" t="s">
        <v>636</v>
      </c>
    </row>
    <row r="161" ht="21.6" spans="1:10">
      <c r="A161" s="144" t="s">
        <v>477</v>
      </c>
      <c r="B161" s="20" t="s">
        <v>810</v>
      </c>
      <c r="C161" s="20" t="s">
        <v>564</v>
      </c>
      <c r="D161" s="20" t="s">
        <v>580</v>
      </c>
      <c r="E161" s="29" t="s">
        <v>812</v>
      </c>
      <c r="F161" s="20" t="s">
        <v>584</v>
      </c>
      <c r="G161" s="29" t="s">
        <v>638</v>
      </c>
      <c r="H161" s="20" t="s">
        <v>639</v>
      </c>
      <c r="I161" s="20" t="s">
        <v>563</v>
      </c>
      <c r="J161" s="29" t="s">
        <v>638</v>
      </c>
    </row>
    <row r="162" spans="1:10">
      <c r="A162" s="144" t="s">
        <v>477</v>
      </c>
      <c r="B162" s="20" t="s">
        <v>810</v>
      </c>
      <c r="C162" s="20" t="s">
        <v>570</v>
      </c>
      <c r="D162" s="20" t="s">
        <v>571</v>
      </c>
      <c r="E162" s="29" t="s">
        <v>571</v>
      </c>
      <c r="F162" s="20" t="s">
        <v>560</v>
      </c>
      <c r="G162" s="29" t="s">
        <v>612</v>
      </c>
      <c r="H162" s="20" t="s">
        <v>574</v>
      </c>
      <c r="I162" s="20" t="s">
        <v>569</v>
      </c>
      <c r="J162" s="29" t="s">
        <v>571</v>
      </c>
    </row>
    <row r="163" spans="1:10">
      <c r="A163" s="144" t="s">
        <v>374</v>
      </c>
      <c r="B163" s="20" t="s">
        <v>813</v>
      </c>
      <c r="C163" s="20" t="s">
        <v>557</v>
      </c>
      <c r="D163" s="20" t="s">
        <v>649</v>
      </c>
      <c r="E163" s="29" t="s">
        <v>814</v>
      </c>
      <c r="F163" s="20" t="s">
        <v>560</v>
      </c>
      <c r="G163" s="29" t="s">
        <v>814</v>
      </c>
      <c r="H163" s="20" t="s">
        <v>651</v>
      </c>
      <c r="I163" s="20" t="s">
        <v>569</v>
      </c>
      <c r="J163" s="29" t="s">
        <v>814</v>
      </c>
    </row>
    <row r="164" ht="21.6" spans="1:10">
      <c r="A164" s="144" t="s">
        <v>374</v>
      </c>
      <c r="B164" s="20" t="s">
        <v>813</v>
      </c>
      <c r="C164" s="20" t="s">
        <v>564</v>
      </c>
      <c r="D164" s="20" t="s">
        <v>580</v>
      </c>
      <c r="E164" s="29" t="s">
        <v>815</v>
      </c>
      <c r="F164" s="20" t="s">
        <v>560</v>
      </c>
      <c r="G164" s="29" t="s">
        <v>815</v>
      </c>
      <c r="H164" s="20" t="s">
        <v>568</v>
      </c>
      <c r="I164" s="20" t="s">
        <v>563</v>
      </c>
      <c r="J164" s="29" t="s">
        <v>813</v>
      </c>
    </row>
    <row r="165" spans="1:10">
      <c r="A165" s="144" t="s">
        <v>374</v>
      </c>
      <c r="B165" s="20" t="s">
        <v>813</v>
      </c>
      <c r="C165" s="20" t="s">
        <v>570</v>
      </c>
      <c r="D165" s="20" t="s">
        <v>571</v>
      </c>
      <c r="E165" s="29" t="s">
        <v>571</v>
      </c>
      <c r="F165" s="20" t="s">
        <v>560</v>
      </c>
      <c r="G165" s="29" t="s">
        <v>573</v>
      </c>
      <c r="H165" s="20" t="s">
        <v>574</v>
      </c>
      <c r="I165" s="20" t="s">
        <v>569</v>
      </c>
      <c r="J165" s="29" t="s">
        <v>571</v>
      </c>
    </row>
    <row r="166" ht="21.6" spans="1:10">
      <c r="A166" s="144" t="s">
        <v>513</v>
      </c>
      <c r="B166" s="20" t="s">
        <v>816</v>
      </c>
      <c r="C166" s="20" t="s">
        <v>557</v>
      </c>
      <c r="D166" s="20" t="s">
        <v>558</v>
      </c>
      <c r="E166" s="29" t="s">
        <v>817</v>
      </c>
      <c r="F166" s="20" t="s">
        <v>584</v>
      </c>
      <c r="G166" s="29" t="s">
        <v>818</v>
      </c>
      <c r="H166" s="20" t="s">
        <v>568</v>
      </c>
      <c r="I166" s="20" t="s">
        <v>563</v>
      </c>
      <c r="J166" s="29" t="s">
        <v>595</v>
      </c>
    </row>
    <row r="167" ht="21.6" spans="1:10">
      <c r="A167" s="144" t="s">
        <v>513</v>
      </c>
      <c r="B167" s="20" t="s">
        <v>816</v>
      </c>
      <c r="C167" s="20" t="s">
        <v>564</v>
      </c>
      <c r="D167" s="20" t="s">
        <v>565</v>
      </c>
      <c r="E167" s="29" t="s">
        <v>819</v>
      </c>
      <c r="F167" s="20" t="s">
        <v>584</v>
      </c>
      <c r="G167" s="29" t="s">
        <v>820</v>
      </c>
      <c r="H167" s="20" t="s">
        <v>574</v>
      </c>
      <c r="I167" s="20" t="s">
        <v>569</v>
      </c>
      <c r="J167" s="29" t="s">
        <v>595</v>
      </c>
    </row>
    <row r="168" spans="1:10">
      <c r="A168" s="144" t="s">
        <v>513</v>
      </c>
      <c r="B168" s="20" t="s">
        <v>816</v>
      </c>
      <c r="C168" s="20" t="s">
        <v>570</v>
      </c>
      <c r="D168" s="20" t="s">
        <v>571</v>
      </c>
      <c r="E168" s="29" t="s">
        <v>684</v>
      </c>
      <c r="F168" s="20" t="s">
        <v>584</v>
      </c>
      <c r="G168" s="29" t="s">
        <v>590</v>
      </c>
      <c r="H168" s="20" t="s">
        <v>574</v>
      </c>
      <c r="I168" s="20" t="s">
        <v>569</v>
      </c>
      <c r="J168" s="29" t="s">
        <v>595</v>
      </c>
    </row>
    <row r="169" ht="21.6" spans="1:10">
      <c r="A169" s="144" t="s">
        <v>489</v>
      </c>
      <c r="B169" s="20" t="s">
        <v>821</v>
      </c>
      <c r="C169" s="20" t="s">
        <v>557</v>
      </c>
      <c r="D169" s="20" t="s">
        <v>558</v>
      </c>
      <c r="E169" s="29" t="s">
        <v>822</v>
      </c>
      <c r="F169" s="20" t="s">
        <v>560</v>
      </c>
      <c r="G169" s="29" t="s">
        <v>823</v>
      </c>
      <c r="H169" s="20" t="s">
        <v>824</v>
      </c>
      <c r="I169" s="20" t="s">
        <v>563</v>
      </c>
      <c r="J169" s="29" t="s">
        <v>825</v>
      </c>
    </row>
    <row r="170" ht="21.6" spans="1:10">
      <c r="A170" s="144" t="s">
        <v>489</v>
      </c>
      <c r="B170" s="20" t="s">
        <v>821</v>
      </c>
      <c r="C170" s="20" t="s">
        <v>564</v>
      </c>
      <c r="D170" s="20" t="s">
        <v>580</v>
      </c>
      <c r="E170" s="29" t="s">
        <v>826</v>
      </c>
      <c r="F170" s="20" t="s">
        <v>560</v>
      </c>
      <c r="G170" s="29" t="s">
        <v>827</v>
      </c>
      <c r="H170" s="20" t="s">
        <v>574</v>
      </c>
      <c r="I170" s="20" t="s">
        <v>569</v>
      </c>
      <c r="J170" s="29" t="s">
        <v>828</v>
      </c>
    </row>
    <row r="171" spans="1:10">
      <c r="A171" s="144" t="s">
        <v>489</v>
      </c>
      <c r="B171" s="20" t="s">
        <v>821</v>
      </c>
      <c r="C171" s="20" t="s">
        <v>570</v>
      </c>
      <c r="D171" s="20" t="s">
        <v>571</v>
      </c>
      <c r="E171" s="29" t="s">
        <v>829</v>
      </c>
      <c r="F171" s="20" t="s">
        <v>584</v>
      </c>
      <c r="G171" s="29" t="s">
        <v>612</v>
      </c>
      <c r="H171" s="20" t="s">
        <v>574</v>
      </c>
      <c r="I171" s="20" t="s">
        <v>569</v>
      </c>
      <c r="J171" s="29" t="s">
        <v>829</v>
      </c>
    </row>
    <row r="172" ht="21.6" spans="1:10">
      <c r="A172" s="144" t="s">
        <v>545</v>
      </c>
      <c r="B172" s="20" t="s">
        <v>830</v>
      </c>
      <c r="C172" s="20" t="s">
        <v>557</v>
      </c>
      <c r="D172" s="20" t="s">
        <v>558</v>
      </c>
      <c r="E172" s="29" t="s">
        <v>831</v>
      </c>
      <c r="F172" s="20" t="s">
        <v>584</v>
      </c>
      <c r="G172" s="29" t="s">
        <v>89</v>
      </c>
      <c r="H172" s="20" t="s">
        <v>578</v>
      </c>
      <c r="I172" s="20" t="s">
        <v>563</v>
      </c>
      <c r="J172" s="29" t="s">
        <v>831</v>
      </c>
    </row>
    <row r="173" spans="1:10">
      <c r="A173" s="144" t="s">
        <v>545</v>
      </c>
      <c r="B173" s="20" t="s">
        <v>830</v>
      </c>
      <c r="C173" s="20" t="s">
        <v>557</v>
      </c>
      <c r="D173" s="20" t="s">
        <v>558</v>
      </c>
      <c r="E173" s="29" t="s">
        <v>832</v>
      </c>
      <c r="F173" s="20" t="s">
        <v>584</v>
      </c>
      <c r="G173" s="29" t="s">
        <v>86</v>
      </c>
      <c r="H173" s="20" t="s">
        <v>578</v>
      </c>
      <c r="I173" s="20" t="s">
        <v>563</v>
      </c>
      <c r="J173" s="29" t="s">
        <v>832</v>
      </c>
    </row>
    <row r="174" ht="21.6" spans="1:10">
      <c r="A174" s="144" t="s">
        <v>545</v>
      </c>
      <c r="B174" s="20" t="s">
        <v>830</v>
      </c>
      <c r="C174" s="20" t="s">
        <v>557</v>
      </c>
      <c r="D174" s="20" t="s">
        <v>607</v>
      </c>
      <c r="E174" s="29" t="s">
        <v>833</v>
      </c>
      <c r="F174" s="20" t="s">
        <v>560</v>
      </c>
      <c r="G174" s="29" t="s">
        <v>834</v>
      </c>
      <c r="H174" s="20" t="s">
        <v>597</v>
      </c>
      <c r="I174" s="20" t="s">
        <v>569</v>
      </c>
      <c r="J174" s="29" t="s">
        <v>833</v>
      </c>
    </row>
    <row r="175" ht="21.6" spans="1:10">
      <c r="A175" s="144" t="s">
        <v>545</v>
      </c>
      <c r="B175" s="20" t="s">
        <v>830</v>
      </c>
      <c r="C175" s="20" t="s">
        <v>564</v>
      </c>
      <c r="D175" s="20" t="s">
        <v>629</v>
      </c>
      <c r="E175" s="29" t="s">
        <v>835</v>
      </c>
      <c r="F175" s="20" t="s">
        <v>560</v>
      </c>
      <c r="G175" s="29" t="s">
        <v>836</v>
      </c>
      <c r="H175" s="20" t="s">
        <v>597</v>
      </c>
      <c r="I175" s="20" t="s">
        <v>569</v>
      </c>
      <c r="J175" s="29" t="s">
        <v>835</v>
      </c>
    </row>
    <row r="176" ht="32.4" spans="1:10">
      <c r="A176" s="144" t="s">
        <v>545</v>
      </c>
      <c r="B176" s="20" t="s">
        <v>830</v>
      </c>
      <c r="C176" s="20" t="s">
        <v>564</v>
      </c>
      <c r="D176" s="20" t="s">
        <v>580</v>
      </c>
      <c r="E176" s="29" t="s">
        <v>837</v>
      </c>
      <c r="F176" s="20" t="s">
        <v>560</v>
      </c>
      <c r="G176" s="29" t="s">
        <v>838</v>
      </c>
      <c r="H176" s="20" t="s">
        <v>597</v>
      </c>
      <c r="I176" s="20" t="s">
        <v>569</v>
      </c>
      <c r="J176" s="29" t="s">
        <v>837</v>
      </c>
    </row>
    <row r="177" ht="21.6" spans="1:10">
      <c r="A177" s="144" t="s">
        <v>545</v>
      </c>
      <c r="B177" s="20" t="s">
        <v>830</v>
      </c>
      <c r="C177" s="20" t="s">
        <v>570</v>
      </c>
      <c r="D177" s="20" t="s">
        <v>571</v>
      </c>
      <c r="E177" s="29" t="s">
        <v>839</v>
      </c>
      <c r="F177" s="20" t="s">
        <v>584</v>
      </c>
      <c r="G177" s="29" t="s">
        <v>590</v>
      </c>
      <c r="H177" s="20" t="s">
        <v>574</v>
      </c>
      <c r="I177" s="20" t="s">
        <v>569</v>
      </c>
      <c r="J177" s="29" t="s">
        <v>839</v>
      </c>
    </row>
    <row r="178" ht="21.6" spans="1:10">
      <c r="A178" s="144" t="s">
        <v>509</v>
      </c>
      <c r="B178" s="20" t="s">
        <v>840</v>
      </c>
      <c r="C178" s="20" t="s">
        <v>557</v>
      </c>
      <c r="D178" s="20" t="s">
        <v>607</v>
      </c>
      <c r="E178" s="29" t="s">
        <v>841</v>
      </c>
      <c r="F178" s="20" t="s">
        <v>560</v>
      </c>
      <c r="G178" s="29" t="s">
        <v>841</v>
      </c>
      <c r="H178" s="20" t="s">
        <v>597</v>
      </c>
      <c r="I178" s="20" t="s">
        <v>569</v>
      </c>
      <c r="J178" s="29" t="s">
        <v>841</v>
      </c>
    </row>
    <row r="179" ht="21.6" spans="1:10">
      <c r="A179" s="144" t="s">
        <v>509</v>
      </c>
      <c r="B179" s="20" t="s">
        <v>840</v>
      </c>
      <c r="C179" s="20" t="s">
        <v>564</v>
      </c>
      <c r="D179" s="20" t="s">
        <v>580</v>
      </c>
      <c r="E179" s="29" t="s">
        <v>841</v>
      </c>
      <c r="F179" s="20" t="s">
        <v>560</v>
      </c>
      <c r="G179" s="29" t="s">
        <v>841</v>
      </c>
      <c r="H179" s="20"/>
      <c r="I179" s="20" t="s">
        <v>569</v>
      </c>
      <c r="J179" s="29" t="s">
        <v>841</v>
      </c>
    </row>
    <row r="180" spans="1:10">
      <c r="A180" s="144" t="s">
        <v>509</v>
      </c>
      <c r="B180" s="20" t="s">
        <v>840</v>
      </c>
      <c r="C180" s="20" t="s">
        <v>570</v>
      </c>
      <c r="D180" s="20" t="s">
        <v>571</v>
      </c>
      <c r="E180" s="29" t="s">
        <v>842</v>
      </c>
      <c r="F180" s="20" t="s">
        <v>584</v>
      </c>
      <c r="G180" s="29" t="s">
        <v>612</v>
      </c>
      <c r="H180" s="20" t="s">
        <v>574</v>
      </c>
      <c r="I180" s="20" t="s">
        <v>569</v>
      </c>
      <c r="J180" s="29" t="s">
        <v>571</v>
      </c>
    </row>
    <row r="181" ht="21.6" spans="1:10">
      <c r="A181" s="144" t="s">
        <v>391</v>
      </c>
      <c r="B181" s="20" t="s">
        <v>843</v>
      </c>
      <c r="C181" s="20" t="s">
        <v>557</v>
      </c>
      <c r="D181" s="20" t="s">
        <v>558</v>
      </c>
      <c r="E181" s="29" t="s">
        <v>844</v>
      </c>
      <c r="F181" s="20" t="s">
        <v>560</v>
      </c>
      <c r="G181" s="29" t="s">
        <v>845</v>
      </c>
      <c r="H181" s="20" t="s">
        <v>594</v>
      </c>
      <c r="I181" s="20" t="s">
        <v>563</v>
      </c>
      <c r="J181" s="29" t="s">
        <v>846</v>
      </c>
    </row>
    <row r="182" ht="21.6" spans="1:10">
      <c r="A182" s="144" t="s">
        <v>391</v>
      </c>
      <c r="B182" s="20" t="s">
        <v>843</v>
      </c>
      <c r="C182" s="20" t="s">
        <v>564</v>
      </c>
      <c r="D182" s="20" t="s">
        <v>580</v>
      </c>
      <c r="E182" s="29" t="s">
        <v>844</v>
      </c>
      <c r="F182" s="20" t="s">
        <v>560</v>
      </c>
      <c r="G182" s="29" t="s">
        <v>845</v>
      </c>
      <c r="H182" s="20" t="s">
        <v>594</v>
      </c>
      <c r="I182" s="20" t="s">
        <v>563</v>
      </c>
      <c r="J182" s="29" t="s">
        <v>846</v>
      </c>
    </row>
    <row r="183" ht="21.6" spans="1:10">
      <c r="A183" s="144" t="s">
        <v>391</v>
      </c>
      <c r="B183" s="20" t="s">
        <v>843</v>
      </c>
      <c r="C183" s="20" t="s">
        <v>570</v>
      </c>
      <c r="D183" s="20" t="s">
        <v>571</v>
      </c>
      <c r="E183" s="29" t="s">
        <v>571</v>
      </c>
      <c r="F183" s="20" t="s">
        <v>560</v>
      </c>
      <c r="G183" s="29" t="s">
        <v>590</v>
      </c>
      <c r="H183" s="20" t="s">
        <v>574</v>
      </c>
      <c r="I183" s="20" t="s">
        <v>569</v>
      </c>
      <c r="J183" s="29" t="s">
        <v>723</v>
      </c>
    </row>
    <row r="184" spans="1:10">
      <c r="A184" s="144" t="s">
        <v>419</v>
      </c>
      <c r="B184" s="20" t="s">
        <v>847</v>
      </c>
      <c r="C184" s="20" t="s">
        <v>557</v>
      </c>
      <c r="D184" s="20" t="s">
        <v>558</v>
      </c>
      <c r="E184" s="29" t="s">
        <v>848</v>
      </c>
      <c r="F184" s="20" t="s">
        <v>560</v>
      </c>
      <c r="G184" s="29" t="s">
        <v>849</v>
      </c>
      <c r="H184" s="20" t="s">
        <v>602</v>
      </c>
      <c r="I184" s="20" t="s">
        <v>563</v>
      </c>
      <c r="J184" s="29" t="s">
        <v>848</v>
      </c>
    </row>
    <row r="185" spans="1:10">
      <c r="A185" s="144" t="s">
        <v>419</v>
      </c>
      <c r="B185" s="20" t="s">
        <v>847</v>
      </c>
      <c r="C185" s="20" t="s">
        <v>557</v>
      </c>
      <c r="D185" s="20" t="s">
        <v>607</v>
      </c>
      <c r="E185" s="29" t="s">
        <v>850</v>
      </c>
      <c r="F185" s="20" t="s">
        <v>560</v>
      </c>
      <c r="G185" s="29" t="s">
        <v>850</v>
      </c>
      <c r="H185" s="20" t="s">
        <v>574</v>
      </c>
      <c r="I185" s="20" t="s">
        <v>563</v>
      </c>
      <c r="J185" s="29" t="s">
        <v>850</v>
      </c>
    </row>
    <row r="186" spans="1:10">
      <c r="A186" s="144" t="s">
        <v>419</v>
      </c>
      <c r="B186" s="20" t="s">
        <v>847</v>
      </c>
      <c r="C186" s="20" t="s">
        <v>557</v>
      </c>
      <c r="D186" s="20" t="s">
        <v>649</v>
      </c>
      <c r="E186" s="29" t="s">
        <v>851</v>
      </c>
      <c r="F186" s="20" t="s">
        <v>584</v>
      </c>
      <c r="G186" s="29" t="s">
        <v>851</v>
      </c>
      <c r="H186" s="20" t="s">
        <v>651</v>
      </c>
      <c r="I186" s="20" t="s">
        <v>563</v>
      </c>
      <c r="J186" s="29" t="s">
        <v>851</v>
      </c>
    </row>
    <row r="187" ht="21.6" spans="1:10">
      <c r="A187" s="144" t="s">
        <v>419</v>
      </c>
      <c r="B187" s="20" t="s">
        <v>847</v>
      </c>
      <c r="C187" s="20" t="s">
        <v>564</v>
      </c>
      <c r="D187" s="20" t="s">
        <v>580</v>
      </c>
      <c r="E187" s="29" t="s">
        <v>852</v>
      </c>
      <c r="F187" s="20" t="s">
        <v>560</v>
      </c>
      <c r="G187" s="29" t="s">
        <v>852</v>
      </c>
      <c r="H187" s="20" t="s">
        <v>574</v>
      </c>
      <c r="I187" s="20" t="s">
        <v>563</v>
      </c>
      <c r="J187" s="29" t="s">
        <v>852</v>
      </c>
    </row>
    <row r="188" spans="1:10">
      <c r="A188" s="144" t="s">
        <v>419</v>
      </c>
      <c r="B188" s="20" t="s">
        <v>847</v>
      </c>
      <c r="C188" s="20" t="s">
        <v>570</v>
      </c>
      <c r="D188" s="20" t="s">
        <v>571</v>
      </c>
      <c r="E188" s="29" t="s">
        <v>605</v>
      </c>
      <c r="F188" s="20" t="s">
        <v>584</v>
      </c>
      <c r="G188" s="29" t="s">
        <v>590</v>
      </c>
      <c r="H188" s="20" t="s">
        <v>574</v>
      </c>
      <c r="I188" s="20" t="s">
        <v>563</v>
      </c>
      <c r="J188" s="29" t="s">
        <v>605</v>
      </c>
    </row>
    <row r="189" ht="21.6" spans="1:10">
      <c r="A189" s="144" t="s">
        <v>380</v>
      </c>
      <c r="B189" s="20" t="s">
        <v>853</v>
      </c>
      <c r="C189" s="20" t="s">
        <v>557</v>
      </c>
      <c r="D189" s="20" t="s">
        <v>558</v>
      </c>
      <c r="E189" s="29" t="s">
        <v>854</v>
      </c>
      <c r="F189" s="20" t="s">
        <v>560</v>
      </c>
      <c r="G189" s="29" t="s">
        <v>84</v>
      </c>
      <c r="H189" s="20" t="s">
        <v>855</v>
      </c>
      <c r="I189" s="20" t="s">
        <v>563</v>
      </c>
      <c r="J189" s="29" t="s">
        <v>595</v>
      </c>
    </row>
    <row r="190" ht="21.6" spans="1:10">
      <c r="A190" s="144" t="s">
        <v>380</v>
      </c>
      <c r="B190" s="20" t="s">
        <v>853</v>
      </c>
      <c r="C190" s="20" t="s">
        <v>564</v>
      </c>
      <c r="D190" s="20" t="s">
        <v>565</v>
      </c>
      <c r="E190" s="29" t="s">
        <v>856</v>
      </c>
      <c r="F190" s="20" t="s">
        <v>560</v>
      </c>
      <c r="G190" s="29" t="s">
        <v>856</v>
      </c>
      <c r="H190" s="20"/>
      <c r="I190" s="20" t="s">
        <v>569</v>
      </c>
      <c r="J190" s="29" t="s">
        <v>595</v>
      </c>
    </row>
    <row r="191" spans="1:10">
      <c r="A191" s="144" t="s">
        <v>380</v>
      </c>
      <c r="B191" s="20" t="s">
        <v>853</v>
      </c>
      <c r="C191" s="20" t="s">
        <v>570</v>
      </c>
      <c r="D191" s="20" t="s">
        <v>571</v>
      </c>
      <c r="E191" s="29" t="s">
        <v>857</v>
      </c>
      <c r="F191" s="20" t="s">
        <v>584</v>
      </c>
      <c r="G191" s="29" t="s">
        <v>685</v>
      </c>
      <c r="H191" s="20" t="s">
        <v>574</v>
      </c>
      <c r="I191" s="20" t="s">
        <v>569</v>
      </c>
      <c r="J191" s="29" t="s">
        <v>595</v>
      </c>
    </row>
    <row r="192" ht="21.6" spans="1:10">
      <c r="A192" s="144" t="s">
        <v>507</v>
      </c>
      <c r="B192" s="20" t="s">
        <v>507</v>
      </c>
      <c r="C192" s="20" t="s">
        <v>557</v>
      </c>
      <c r="D192" s="20" t="s">
        <v>607</v>
      </c>
      <c r="E192" s="29" t="s">
        <v>858</v>
      </c>
      <c r="F192" s="20" t="s">
        <v>560</v>
      </c>
      <c r="G192" s="29" t="s">
        <v>858</v>
      </c>
      <c r="H192" s="20" t="s">
        <v>597</v>
      </c>
      <c r="I192" s="20" t="s">
        <v>569</v>
      </c>
      <c r="J192" s="29" t="s">
        <v>595</v>
      </c>
    </row>
    <row r="193" ht="21.6" spans="1:10">
      <c r="A193" s="144" t="s">
        <v>507</v>
      </c>
      <c r="B193" s="20" t="s">
        <v>507</v>
      </c>
      <c r="C193" s="20" t="s">
        <v>564</v>
      </c>
      <c r="D193" s="20" t="s">
        <v>580</v>
      </c>
      <c r="E193" s="29" t="s">
        <v>858</v>
      </c>
      <c r="F193" s="20" t="s">
        <v>560</v>
      </c>
      <c r="G193" s="29" t="s">
        <v>858</v>
      </c>
      <c r="H193" s="20" t="s">
        <v>597</v>
      </c>
      <c r="I193" s="20" t="s">
        <v>569</v>
      </c>
      <c r="J193" s="29" t="s">
        <v>595</v>
      </c>
    </row>
    <row r="194" spans="1:10">
      <c r="A194" s="144" t="s">
        <v>507</v>
      </c>
      <c r="B194" s="20" t="s">
        <v>507</v>
      </c>
      <c r="C194" s="20" t="s">
        <v>570</v>
      </c>
      <c r="D194" s="20" t="s">
        <v>571</v>
      </c>
      <c r="E194" s="29" t="s">
        <v>571</v>
      </c>
      <c r="F194" s="20" t="s">
        <v>584</v>
      </c>
      <c r="G194" s="29" t="s">
        <v>612</v>
      </c>
      <c r="H194" s="20" t="s">
        <v>574</v>
      </c>
      <c r="I194" s="20" t="s">
        <v>569</v>
      </c>
      <c r="J194" s="29" t="s">
        <v>571</v>
      </c>
    </row>
    <row r="195" ht="21.6" spans="1:10">
      <c r="A195" s="144" t="s">
        <v>455</v>
      </c>
      <c r="B195" s="20" t="s">
        <v>859</v>
      </c>
      <c r="C195" s="20" t="s">
        <v>557</v>
      </c>
      <c r="D195" s="20" t="s">
        <v>558</v>
      </c>
      <c r="E195" s="29" t="s">
        <v>859</v>
      </c>
      <c r="F195" s="20" t="s">
        <v>560</v>
      </c>
      <c r="G195" s="29" t="s">
        <v>860</v>
      </c>
      <c r="H195" s="20" t="s">
        <v>751</v>
      </c>
      <c r="I195" s="20" t="s">
        <v>563</v>
      </c>
      <c r="J195" s="29" t="s">
        <v>859</v>
      </c>
    </row>
    <row r="196" spans="1:10">
      <c r="A196" s="144" t="s">
        <v>455</v>
      </c>
      <c r="B196" s="20" t="s">
        <v>859</v>
      </c>
      <c r="C196" s="20" t="s">
        <v>564</v>
      </c>
      <c r="D196" s="20" t="s">
        <v>580</v>
      </c>
      <c r="E196" s="29" t="s">
        <v>861</v>
      </c>
      <c r="F196" s="20" t="s">
        <v>560</v>
      </c>
      <c r="G196" s="29" t="s">
        <v>862</v>
      </c>
      <c r="H196" s="20" t="s">
        <v>751</v>
      </c>
      <c r="I196" s="20" t="s">
        <v>569</v>
      </c>
      <c r="J196" s="29" t="s">
        <v>861</v>
      </c>
    </row>
    <row r="197" spans="1:10">
      <c r="A197" s="144" t="s">
        <v>455</v>
      </c>
      <c r="B197" s="20" t="s">
        <v>859</v>
      </c>
      <c r="C197" s="20" t="s">
        <v>570</v>
      </c>
      <c r="D197" s="20" t="s">
        <v>571</v>
      </c>
      <c r="E197" s="29" t="s">
        <v>863</v>
      </c>
      <c r="F197" s="20" t="s">
        <v>584</v>
      </c>
      <c r="G197" s="29" t="s">
        <v>612</v>
      </c>
      <c r="H197" s="20" t="s">
        <v>574</v>
      </c>
      <c r="I197" s="20" t="s">
        <v>569</v>
      </c>
      <c r="J197" s="29" t="s">
        <v>863</v>
      </c>
    </row>
    <row r="198" ht="19" customHeight="1" spans="1:10">
      <c r="A198" s="144" t="s">
        <v>499</v>
      </c>
      <c r="B198" s="20" t="s">
        <v>765</v>
      </c>
      <c r="C198" s="20" t="s">
        <v>557</v>
      </c>
      <c r="D198" s="20" t="s">
        <v>558</v>
      </c>
      <c r="E198" s="29" t="s">
        <v>766</v>
      </c>
      <c r="F198" s="20" t="s">
        <v>584</v>
      </c>
      <c r="G198" s="29" t="s">
        <v>86</v>
      </c>
      <c r="H198" s="20" t="s">
        <v>602</v>
      </c>
      <c r="I198" s="20" t="s">
        <v>563</v>
      </c>
      <c r="J198" s="29" t="s">
        <v>766</v>
      </c>
    </row>
    <row r="199" ht="19" customHeight="1" spans="1:10">
      <c r="A199" s="144" t="s">
        <v>499</v>
      </c>
      <c r="B199" s="20" t="s">
        <v>765</v>
      </c>
      <c r="C199" s="20" t="s">
        <v>557</v>
      </c>
      <c r="D199" s="20" t="s">
        <v>558</v>
      </c>
      <c r="E199" s="29" t="s">
        <v>767</v>
      </c>
      <c r="F199" s="20" t="s">
        <v>584</v>
      </c>
      <c r="G199" s="29" t="s">
        <v>768</v>
      </c>
      <c r="H199" s="20" t="s">
        <v>769</v>
      </c>
      <c r="I199" s="20" t="s">
        <v>563</v>
      </c>
      <c r="J199" s="29" t="s">
        <v>767</v>
      </c>
    </row>
    <row r="200" ht="27" customHeight="1" spans="1:10">
      <c r="A200" s="144" t="s">
        <v>499</v>
      </c>
      <c r="B200" s="20" t="s">
        <v>765</v>
      </c>
      <c r="C200" s="20" t="s">
        <v>564</v>
      </c>
      <c r="D200" s="20" t="s">
        <v>580</v>
      </c>
      <c r="E200" s="29" t="s">
        <v>770</v>
      </c>
      <c r="F200" s="20" t="s">
        <v>560</v>
      </c>
      <c r="G200" s="29" t="s">
        <v>609</v>
      </c>
      <c r="H200" s="20" t="s">
        <v>574</v>
      </c>
      <c r="I200" s="20" t="s">
        <v>563</v>
      </c>
      <c r="J200" s="29" t="s">
        <v>770</v>
      </c>
    </row>
    <row r="201" ht="19" customHeight="1" spans="1:10">
      <c r="A201" s="144" t="s">
        <v>499</v>
      </c>
      <c r="B201" s="20" t="s">
        <v>765</v>
      </c>
      <c r="C201" s="20" t="s">
        <v>570</v>
      </c>
      <c r="D201" s="20" t="s">
        <v>571</v>
      </c>
      <c r="E201" s="29" t="s">
        <v>771</v>
      </c>
      <c r="F201" s="20" t="s">
        <v>584</v>
      </c>
      <c r="G201" s="29" t="s">
        <v>590</v>
      </c>
      <c r="H201" s="20" t="s">
        <v>574</v>
      </c>
      <c r="I201" s="20" t="s">
        <v>563</v>
      </c>
      <c r="J201" s="29" t="s">
        <v>771</v>
      </c>
    </row>
    <row r="202" ht="21.6" spans="1:10">
      <c r="A202" s="144" t="s">
        <v>487</v>
      </c>
      <c r="B202" s="20" t="s">
        <v>864</v>
      </c>
      <c r="C202" s="20" t="s">
        <v>557</v>
      </c>
      <c r="D202" s="20" t="s">
        <v>558</v>
      </c>
      <c r="E202" s="29" t="s">
        <v>865</v>
      </c>
      <c r="F202" s="20" t="s">
        <v>560</v>
      </c>
      <c r="G202" s="29" t="s">
        <v>84</v>
      </c>
      <c r="H202" s="20" t="s">
        <v>568</v>
      </c>
      <c r="I202" s="20" t="s">
        <v>563</v>
      </c>
      <c r="J202" s="29" t="s">
        <v>865</v>
      </c>
    </row>
    <row r="203" spans="1:10">
      <c r="A203" s="144" t="s">
        <v>487</v>
      </c>
      <c r="B203" s="20" t="s">
        <v>864</v>
      </c>
      <c r="C203" s="20" t="s">
        <v>564</v>
      </c>
      <c r="D203" s="20" t="s">
        <v>580</v>
      </c>
      <c r="E203" s="29" t="s">
        <v>866</v>
      </c>
      <c r="F203" s="20" t="s">
        <v>560</v>
      </c>
      <c r="G203" s="29" t="s">
        <v>866</v>
      </c>
      <c r="H203" s="20" t="s">
        <v>751</v>
      </c>
      <c r="I203" s="20" t="s">
        <v>569</v>
      </c>
      <c r="J203" s="29" t="s">
        <v>866</v>
      </c>
    </row>
    <row r="204" spans="1:10">
      <c r="A204" s="144" t="s">
        <v>487</v>
      </c>
      <c r="B204" s="20" t="s">
        <v>864</v>
      </c>
      <c r="C204" s="20" t="s">
        <v>570</v>
      </c>
      <c r="D204" s="20" t="s">
        <v>571</v>
      </c>
      <c r="E204" s="29" t="s">
        <v>571</v>
      </c>
      <c r="F204" s="20" t="s">
        <v>584</v>
      </c>
      <c r="G204" s="29" t="s">
        <v>612</v>
      </c>
      <c r="H204" s="20" t="s">
        <v>574</v>
      </c>
      <c r="I204" s="20" t="s">
        <v>569</v>
      </c>
      <c r="J204" s="29" t="s">
        <v>571</v>
      </c>
    </row>
    <row r="205" ht="19" customHeight="1" spans="1:10">
      <c r="A205" s="144" t="s">
        <v>501</v>
      </c>
      <c r="B205" s="20" t="s">
        <v>765</v>
      </c>
      <c r="C205" s="20" t="s">
        <v>557</v>
      </c>
      <c r="D205" s="20" t="s">
        <v>558</v>
      </c>
      <c r="E205" s="29" t="s">
        <v>766</v>
      </c>
      <c r="F205" s="20" t="s">
        <v>584</v>
      </c>
      <c r="G205" s="29" t="s">
        <v>86</v>
      </c>
      <c r="H205" s="20" t="s">
        <v>602</v>
      </c>
      <c r="I205" s="20" t="s">
        <v>563</v>
      </c>
      <c r="J205" s="29" t="s">
        <v>766</v>
      </c>
    </row>
    <row r="206" ht="16" customHeight="1" spans="1:10">
      <c r="A206" s="144" t="s">
        <v>501</v>
      </c>
      <c r="B206" s="20" t="s">
        <v>765</v>
      </c>
      <c r="C206" s="20" t="s">
        <v>557</v>
      </c>
      <c r="D206" s="20" t="s">
        <v>558</v>
      </c>
      <c r="E206" s="29" t="s">
        <v>767</v>
      </c>
      <c r="F206" s="20" t="s">
        <v>584</v>
      </c>
      <c r="G206" s="29" t="s">
        <v>768</v>
      </c>
      <c r="H206" s="20" t="s">
        <v>574</v>
      </c>
      <c r="I206" s="20" t="s">
        <v>563</v>
      </c>
      <c r="J206" s="29" t="s">
        <v>767</v>
      </c>
    </row>
    <row r="207" ht="21.6" spans="1:10">
      <c r="A207" s="144" t="s">
        <v>501</v>
      </c>
      <c r="B207" s="20" t="s">
        <v>765</v>
      </c>
      <c r="C207" s="20" t="s">
        <v>564</v>
      </c>
      <c r="D207" s="20" t="s">
        <v>580</v>
      </c>
      <c r="E207" s="29" t="s">
        <v>770</v>
      </c>
      <c r="F207" s="20" t="s">
        <v>560</v>
      </c>
      <c r="G207" s="29" t="s">
        <v>609</v>
      </c>
      <c r="H207" s="20" t="s">
        <v>574</v>
      </c>
      <c r="I207" s="20" t="s">
        <v>563</v>
      </c>
      <c r="J207" s="29" t="s">
        <v>770</v>
      </c>
    </row>
    <row r="208" ht="15" customHeight="1" spans="1:10">
      <c r="A208" s="144" t="s">
        <v>501</v>
      </c>
      <c r="B208" s="20" t="s">
        <v>765</v>
      </c>
      <c r="C208" s="20" t="s">
        <v>570</v>
      </c>
      <c r="D208" s="20" t="s">
        <v>571</v>
      </c>
      <c r="E208" s="29" t="s">
        <v>771</v>
      </c>
      <c r="F208" s="20" t="s">
        <v>584</v>
      </c>
      <c r="G208" s="29" t="s">
        <v>590</v>
      </c>
      <c r="H208" s="20" t="s">
        <v>574</v>
      </c>
      <c r="I208" s="20" t="s">
        <v>563</v>
      </c>
      <c r="J208" s="29" t="s">
        <v>771</v>
      </c>
    </row>
    <row r="209" spans="1:10">
      <c r="A209" s="144" t="s">
        <v>493</v>
      </c>
      <c r="B209" s="20" t="s">
        <v>493</v>
      </c>
      <c r="C209" s="20" t="s">
        <v>557</v>
      </c>
      <c r="D209" s="20" t="s">
        <v>607</v>
      </c>
      <c r="E209" s="29" t="s">
        <v>867</v>
      </c>
      <c r="F209" s="20" t="s">
        <v>584</v>
      </c>
      <c r="G209" s="29" t="s">
        <v>653</v>
      </c>
      <c r="H209" s="20" t="s">
        <v>574</v>
      </c>
      <c r="I209" s="20" t="s">
        <v>569</v>
      </c>
      <c r="J209" s="29" t="s">
        <v>595</v>
      </c>
    </row>
    <row r="210" spans="1:10">
      <c r="A210" s="144" t="s">
        <v>493</v>
      </c>
      <c r="B210" s="20" t="s">
        <v>493</v>
      </c>
      <c r="C210" s="20" t="s">
        <v>564</v>
      </c>
      <c r="D210" s="20" t="s">
        <v>565</v>
      </c>
      <c r="E210" s="29" t="s">
        <v>868</v>
      </c>
      <c r="F210" s="20" t="s">
        <v>560</v>
      </c>
      <c r="G210" s="29" t="s">
        <v>869</v>
      </c>
      <c r="H210" s="20" t="s">
        <v>756</v>
      </c>
      <c r="I210" s="20" t="s">
        <v>569</v>
      </c>
      <c r="J210" s="29" t="s">
        <v>595</v>
      </c>
    </row>
    <row r="211" spans="1:10">
      <c r="A211" s="144" t="s">
        <v>493</v>
      </c>
      <c r="B211" s="20" t="s">
        <v>493</v>
      </c>
      <c r="C211" s="20" t="s">
        <v>570</v>
      </c>
      <c r="D211" s="20" t="s">
        <v>571</v>
      </c>
      <c r="E211" s="29" t="s">
        <v>605</v>
      </c>
      <c r="F211" s="20" t="s">
        <v>584</v>
      </c>
      <c r="G211" s="29" t="s">
        <v>590</v>
      </c>
      <c r="H211" s="20" t="s">
        <v>574</v>
      </c>
      <c r="I211" s="20" t="s">
        <v>569</v>
      </c>
      <c r="J211" s="29" t="s">
        <v>595</v>
      </c>
    </row>
    <row r="212" spans="1:10">
      <c r="A212" s="144" t="s">
        <v>535</v>
      </c>
      <c r="B212" s="20" t="s">
        <v>870</v>
      </c>
      <c r="C212" s="20" t="s">
        <v>557</v>
      </c>
      <c r="D212" s="20" t="s">
        <v>607</v>
      </c>
      <c r="E212" s="29" t="s">
        <v>871</v>
      </c>
      <c r="F212" s="20" t="s">
        <v>560</v>
      </c>
      <c r="G212" s="29" t="s">
        <v>871</v>
      </c>
      <c r="H212" s="20" t="s">
        <v>597</v>
      </c>
      <c r="I212" s="20" t="s">
        <v>569</v>
      </c>
      <c r="J212" s="29" t="s">
        <v>595</v>
      </c>
    </row>
    <row r="213" spans="1:10">
      <c r="A213" s="144" t="s">
        <v>535</v>
      </c>
      <c r="B213" s="20" t="s">
        <v>870</v>
      </c>
      <c r="C213" s="20" t="s">
        <v>564</v>
      </c>
      <c r="D213" s="20" t="s">
        <v>580</v>
      </c>
      <c r="E213" s="29" t="s">
        <v>872</v>
      </c>
      <c r="F213" s="20" t="s">
        <v>560</v>
      </c>
      <c r="G213" s="29" t="s">
        <v>872</v>
      </c>
      <c r="H213" s="20" t="s">
        <v>597</v>
      </c>
      <c r="I213" s="20" t="s">
        <v>569</v>
      </c>
      <c r="J213" s="29" t="s">
        <v>595</v>
      </c>
    </row>
    <row r="214" spans="1:10">
      <c r="A214" s="144" t="s">
        <v>535</v>
      </c>
      <c r="B214" s="20" t="s">
        <v>870</v>
      </c>
      <c r="C214" s="20" t="s">
        <v>570</v>
      </c>
      <c r="D214" s="20" t="s">
        <v>571</v>
      </c>
      <c r="E214" s="29" t="s">
        <v>571</v>
      </c>
      <c r="F214" s="20" t="s">
        <v>584</v>
      </c>
      <c r="G214" s="29" t="s">
        <v>612</v>
      </c>
      <c r="H214" s="20" t="s">
        <v>574</v>
      </c>
      <c r="I214" s="20" t="s">
        <v>569</v>
      </c>
      <c r="J214" s="29" t="s">
        <v>595</v>
      </c>
    </row>
    <row r="215" spans="1:10">
      <c r="A215" s="144" t="s">
        <v>495</v>
      </c>
      <c r="B215" s="20" t="s">
        <v>873</v>
      </c>
      <c r="C215" s="20" t="s">
        <v>557</v>
      </c>
      <c r="D215" s="20" t="s">
        <v>607</v>
      </c>
      <c r="E215" s="29" t="s">
        <v>874</v>
      </c>
      <c r="F215" s="20" t="s">
        <v>584</v>
      </c>
      <c r="G215" s="29" t="s">
        <v>874</v>
      </c>
      <c r="H215" s="20" t="s">
        <v>574</v>
      </c>
      <c r="I215" s="20" t="s">
        <v>569</v>
      </c>
      <c r="J215" s="29" t="s">
        <v>874</v>
      </c>
    </row>
    <row r="216" spans="1:10">
      <c r="A216" s="144" t="s">
        <v>495</v>
      </c>
      <c r="B216" s="20" t="s">
        <v>873</v>
      </c>
      <c r="C216" s="20" t="s">
        <v>564</v>
      </c>
      <c r="D216" s="20" t="s">
        <v>580</v>
      </c>
      <c r="E216" s="29" t="s">
        <v>875</v>
      </c>
      <c r="F216" s="20" t="s">
        <v>584</v>
      </c>
      <c r="G216" s="29" t="s">
        <v>875</v>
      </c>
      <c r="H216" s="20" t="s">
        <v>574</v>
      </c>
      <c r="I216" s="20" t="s">
        <v>569</v>
      </c>
      <c r="J216" s="29" t="s">
        <v>875</v>
      </c>
    </row>
    <row r="217" spans="1:10">
      <c r="A217" s="144" t="s">
        <v>495</v>
      </c>
      <c r="B217" s="20" t="s">
        <v>873</v>
      </c>
      <c r="C217" s="20" t="s">
        <v>570</v>
      </c>
      <c r="D217" s="20" t="s">
        <v>571</v>
      </c>
      <c r="E217" s="29" t="s">
        <v>571</v>
      </c>
      <c r="F217" s="20" t="s">
        <v>584</v>
      </c>
      <c r="G217" s="29" t="s">
        <v>571</v>
      </c>
      <c r="H217" s="20" t="s">
        <v>574</v>
      </c>
      <c r="I217" s="20" t="s">
        <v>569</v>
      </c>
      <c r="J217" s="29" t="s">
        <v>571</v>
      </c>
    </row>
    <row r="218" ht="21.6" spans="1:10">
      <c r="A218" s="144" t="s">
        <v>521</v>
      </c>
      <c r="B218" s="20" t="s">
        <v>876</v>
      </c>
      <c r="C218" s="20" t="s">
        <v>557</v>
      </c>
      <c r="D218" s="20" t="s">
        <v>558</v>
      </c>
      <c r="E218" s="29" t="s">
        <v>877</v>
      </c>
      <c r="F218" s="20" t="s">
        <v>584</v>
      </c>
      <c r="G218" s="29" t="s">
        <v>878</v>
      </c>
      <c r="H218" s="20" t="s">
        <v>879</v>
      </c>
      <c r="I218" s="20" t="s">
        <v>563</v>
      </c>
      <c r="J218" s="29" t="s">
        <v>880</v>
      </c>
    </row>
    <row r="219" spans="1:10">
      <c r="A219" s="144" t="s">
        <v>521</v>
      </c>
      <c r="B219" s="20" t="s">
        <v>876</v>
      </c>
      <c r="C219" s="20" t="s">
        <v>564</v>
      </c>
      <c r="D219" s="20" t="s">
        <v>580</v>
      </c>
      <c r="E219" s="29" t="s">
        <v>881</v>
      </c>
      <c r="F219" s="20" t="s">
        <v>584</v>
      </c>
      <c r="G219" s="29" t="s">
        <v>820</v>
      </c>
      <c r="H219" s="20" t="s">
        <v>879</v>
      </c>
      <c r="I219" s="20" t="s">
        <v>563</v>
      </c>
      <c r="J219" s="29" t="s">
        <v>882</v>
      </c>
    </row>
    <row r="220" ht="21.6" spans="1:10">
      <c r="A220" s="144" t="s">
        <v>521</v>
      </c>
      <c r="B220" s="20" t="s">
        <v>876</v>
      </c>
      <c r="C220" s="20" t="s">
        <v>570</v>
      </c>
      <c r="D220" s="20" t="s">
        <v>571</v>
      </c>
      <c r="E220" s="29" t="s">
        <v>883</v>
      </c>
      <c r="F220" s="20" t="s">
        <v>584</v>
      </c>
      <c r="G220" s="29" t="s">
        <v>612</v>
      </c>
      <c r="H220" s="20" t="s">
        <v>574</v>
      </c>
      <c r="I220" s="20" t="s">
        <v>569</v>
      </c>
      <c r="J220" s="29" t="s">
        <v>884</v>
      </c>
    </row>
    <row r="221" spans="1:10">
      <c r="A221" s="144" t="s">
        <v>523</v>
      </c>
      <c r="B221" s="20" t="s">
        <v>885</v>
      </c>
      <c r="C221" s="20" t="s">
        <v>557</v>
      </c>
      <c r="D221" s="20" t="s">
        <v>607</v>
      </c>
      <c r="E221" s="29" t="s">
        <v>886</v>
      </c>
      <c r="F221" s="20" t="s">
        <v>560</v>
      </c>
      <c r="G221" s="29" t="s">
        <v>886</v>
      </c>
      <c r="H221" s="20" t="s">
        <v>597</v>
      </c>
      <c r="I221" s="20" t="s">
        <v>563</v>
      </c>
      <c r="J221" s="29" t="s">
        <v>886</v>
      </c>
    </row>
    <row r="222" ht="21.6" spans="1:10">
      <c r="A222" s="144" t="s">
        <v>523</v>
      </c>
      <c r="B222" s="20" t="s">
        <v>885</v>
      </c>
      <c r="C222" s="20" t="s">
        <v>564</v>
      </c>
      <c r="D222" s="20" t="s">
        <v>580</v>
      </c>
      <c r="E222" s="29" t="s">
        <v>887</v>
      </c>
      <c r="F222" s="20" t="s">
        <v>560</v>
      </c>
      <c r="G222" s="29" t="s">
        <v>887</v>
      </c>
      <c r="H222" s="20" t="s">
        <v>597</v>
      </c>
      <c r="I222" s="20" t="s">
        <v>563</v>
      </c>
      <c r="J222" s="29" t="s">
        <v>887</v>
      </c>
    </row>
    <row r="223" spans="1:10">
      <c r="A223" s="144" t="s">
        <v>523</v>
      </c>
      <c r="B223" s="20" t="s">
        <v>885</v>
      </c>
      <c r="C223" s="20" t="s">
        <v>570</v>
      </c>
      <c r="D223" s="20" t="s">
        <v>571</v>
      </c>
      <c r="E223" s="29" t="s">
        <v>888</v>
      </c>
      <c r="F223" s="20" t="s">
        <v>584</v>
      </c>
      <c r="G223" s="29" t="s">
        <v>590</v>
      </c>
      <c r="H223" s="20" t="s">
        <v>574</v>
      </c>
      <c r="I223" s="20" t="s">
        <v>569</v>
      </c>
      <c r="J223" s="29" t="s">
        <v>888</v>
      </c>
    </row>
    <row r="224" ht="21.6" spans="1:10">
      <c r="A224" s="144" t="s">
        <v>543</v>
      </c>
      <c r="B224" s="20" t="s">
        <v>889</v>
      </c>
      <c r="C224" s="20" t="s">
        <v>557</v>
      </c>
      <c r="D224" s="20" t="s">
        <v>558</v>
      </c>
      <c r="E224" s="29" t="s">
        <v>890</v>
      </c>
      <c r="F224" s="20" t="s">
        <v>891</v>
      </c>
      <c r="G224" s="29" t="s">
        <v>90</v>
      </c>
      <c r="H224" s="20" t="s">
        <v>568</v>
      </c>
      <c r="I224" s="20" t="s">
        <v>563</v>
      </c>
      <c r="J224" s="29" t="s">
        <v>890</v>
      </c>
    </row>
    <row r="225" spans="1:10">
      <c r="A225" s="144" t="s">
        <v>543</v>
      </c>
      <c r="B225" s="20" t="s">
        <v>889</v>
      </c>
      <c r="C225" s="20" t="s">
        <v>557</v>
      </c>
      <c r="D225" s="20" t="s">
        <v>649</v>
      </c>
      <c r="E225" s="29" t="s">
        <v>892</v>
      </c>
      <c r="F225" s="20" t="s">
        <v>891</v>
      </c>
      <c r="G225" s="29" t="s">
        <v>893</v>
      </c>
      <c r="H225" s="20"/>
      <c r="I225" s="20" t="s">
        <v>569</v>
      </c>
      <c r="J225" s="29" t="s">
        <v>892</v>
      </c>
    </row>
    <row r="226" spans="1:10">
      <c r="A226" s="144" t="s">
        <v>543</v>
      </c>
      <c r="B226" s="20" t="s">
        <v>889</v>
      </c>
      <c r="C226" s="20" t="s">
        <v>564</v>
      </c>
      <c r="D226" s="20" t="s">
        <v>565</v>
      </c>
      <c r="E226" s="29" t="s">
        <v>894</v>
      </c>
      <c r="F226" s="20" t="s">
        <v>891</v>
      </c>
      <c r="G226" s="29" t="s">
        <v>820</v>
      </c>
      <c r="H226" s="20" t="s">
        <v>651</v>
      </c>
      <c r="I226" s="20" t="s">
        <v>563</v>
      </c>
      <c r="J226" s="29" t="s">
        <v>894</v>
      </c>
    </row>
    <row r="227" ht="21.6" spans="1:10">
      <c r="A227" s="144" t="s">
        <v>543</v>
      </c>
      <c r="B227" s="20" t="s">
        <v>889</v>
      </c>
      <c r="C227" s="20" t="s">
        <v>570</v>
      </c>
      <c r="D227" s="20" t="s">
        <v>571</v>
      </c>
      <c r="E227" s="29" t="s">
        <v>895</v>
      </c>
      <c r="F227" s="20" t="s">
        <v>584</v>
      </c>
      <c r="G227" s="29" t="s">
        <v>653</v>
      </c>
      <c r="H227" s="20" t="s">
        <v>574</v>
      </c>
      <c r="I227" s="20" t="s">
        <v>569</v>
      </c>
      <c r="J227" s="29" t="s">
        <v>895</v>
      </c>
    </row>
    <row r="228" spans="1:10">
      <c r="A228" s="144" t="s">
        <v>525</v>
      </c>
      <c r="B228" s="20" t="s">
        <v>896</v>
      </c>
      <c r="C228" s="20" t="s">
        <v>557</v>
      </c>
      <c r="D228" s="20" t="s">
        <v>558</v>
      </c>
      <c r="E228" s="29" t="s">
        <v>897</v>
      </c>
      <c r="F228" s="20" t="s">
        <v>560</v>
      </c>
      <c r="G228" s="29" t="s">
        <v>897</v>
      </c>
      <c r="H228" s="20" t="s">
        <v>568</v>
      </c>
      <c r="I228" s="20" t="s">
        <v>563</v>
      </c>
      <c r="J228" s="29" t="s">
        <v>897</v>
      </c>
    </row>
    <row r="229" ht="32.4" spans="1:10">
      <c r="A229" s="144" t="s">
        <v>525</v>
      </c>
      <c r="B229" s="20" t="s">
        <v>896</v>
      </c>
      <c r="C229" s="20" t="s">
        <v>564</v>
      </c>
      <c r="D229" s="20" t="s">
        <v>565</v>
      </c>
      <c r="E229" s="29" t="s">
        <v>898</v>
      </c>
      <c r="F229" s="20" t="s">
        <v>560</v>
      </c>
      <c r="G229" s="29" t="s">
        <v>898</v>
      </c>
      <c r="H229" s="20" t="s">
        <v>597</v>
      </c>
      <c r="I229" s="20" t="s">
        <v>569</v>
      </c>
      <c r="J229" s="29" t="s">
        <v>898</v>
      </c>
    </row>
    <row r="230" spans="1:10">
      <c r="A230" s="144" t="s">
        <v>525</v>
      </c>
      <c r="B230" s="20" t="s">
        <v>896</v>
      </c>
      <c r="C230" s="20" t="s">
        <v>570</v>
      </c>
      <c r="D230" s="20" t="s">
        <v>571</v>
      </c>
      <c r="E230" s="29" t="s">
        <v>899</v>
      </c>
      <c r="F230" s="20" t="s">
        <v>584</v>
      </c>
      <c r="G230" s="29" t="s">
        <v>573</v>
      </c>
      <c r="H230" s="20" t="s">
        <v>574</v>
      </c>
      <c r="I230" s="20" t="s">
        <v>569</v>
      </c>
      <c r="J230" s="29" t="s">
        <v>899</v>
      </c>
    </row>
    <row r="231" spans="1:10">
      <c r="A231" s="144" t="s">
        <v>382</v>
      </c>
      <c r="B231" s="20" t="s">
        <v>900</v>
      </c>
      <c r="C231" s="20" t="s">
        <v>557</v>
      </c>
      <c r="D231" s="20" t="s">
        <v>558</v>
      </c>
      <c r="E231" s="29" t="s">
        <v>901</v>
      </c>
      <c r="F231" s="20" t="s">
        <v>560</v>
      </c>
      <c r="G231" s="29" t="s">
        <v>902</v>
      </c>
      <c r="H231" s="20" t="s">
        <v>568</v>
      </c>
      <c r="I231" s="20" t="s">
        <v>563</v>
      </c>
      <c r="J231" s="29" t="s">
        <v>901</v>
      </c>
    </row>
    <row r="232" ht="32.4" spans="1:10">
      <c r="A232" s="144" t="s">
        <v>382</v>
      </c>
      <c r="B232" s="20" t="s">
        <v>900</v>
      </c>
      <c r="C232" s="20" t="s">
        <v>564</v>
      </c>
      <c r="D232" s="20" t="s">
        <v>580</v>
      </c>
      <c r="E232" s="29" t="s">
        <v>903</v>
      </c>
      <c r="F232" s="20" t="s">
        <v>560</v>
      </c>
      <c r="G232" s="29" t="s">
        <v>904</v>
      </c>
      <c r="H232" s="20" t="s">
        <v>597</v>
      </c>
      <c r="I232" s="20" t="s">
        <v>569</v>
      </c>
      <c r="J232" s="29" t="s">
        <v>904</v>
      </c>
    </row>
    <row r="233" spans="1:10">
      <c r="A233" s="144" t="s">
        <v>382</v>
      </c>
      <c r="B233" s="20" t="s">
        <v>900</v>
      </c>
      <c r="C233" s="20" t="s">
        <v>570</v>
      </c>
      <c r="D233" s="20" t="s">
        <v>571</v>
      </c>
      <c r="E233" s="29" t="s">
        <v>905</v>
      </c>
      <c r="F233" s="20" t="s">
        <v>584</v>
      </c>
      <c r="G233" s="29" t="s">
        <v>612</v>
      </c>
      <c r="H233" s="20" t="s">
        <v>574</v>
      </c>
      <c r="I233" s="20" t="s">
        <v>569</v>
      </c>
      <c r="J233" s="29" t="s">
        <v>905</v>
      </c>
    </row>
    <row r="234" ht="21.6" spans="1:10">
      <c r="A234" s="144" t="s">
        <v>511</v>
      </c>
      <c r="B234" s="20" t="s">
        <v>906</v>
      </c>
      <c r="C234" s="20" t="s">
        <v>557</v>
      </c>
      <c r="D234" s="20" t="s">
        <v>558</v>
      </c>
      <c r="E234" s="29" t="s">
        <v>907</v>
      </c>
      <c r="F234" s="20" t="s">
        <v>560</v>
      </c>
      <c r="G234" s="29" t="s">
        <v>908</v>
      </c>
      <c r="H234" s="20" t="s">
        <v>751</v>
      </c>
      <c r="I234" s="20" t="s">
        <v>563</v>
      </c>
      <c r="J234" s="29" t="s">
        <v>907</v>
      </c>
    </row>
    <row r="235" spans="1:10">
      <c r="A235" s="144" t="s">
        <v>511</v>
      </c>
      <c r="B235" s="20" t="s">
        <v>906</v>
      </c>
      <c r="C235" s="20" t="s">
        <v>564</v>
      </c>
      <c r="D235" s="20" t="s">
        <v>580</v>
      </c>
      <c r="E235" s="29" t="s">
        <v>909</v>
      </c>
      <c r="F235" s="20" t="s">
        <v>560</v>
      </c>
      <c r="G235" s="29" t="s">
        <v>909</v>
      </c>
      <c r="H235" s="20" t="s">
        <v>597</v>
      </c>
      <c r="I235" s="20" t="s">
        <v>569</v>
      </c>
      <c r="J235" s="29" t="s">
        <v>909</v>
      </c>
    </row>
    <row r="236" spans="1:10">
      <c r="A236" s="144" t="s">
        <v>511</v>
      </c>
      <c r="B236" s="20" t="s">
        <v>906</v>
      </c>
      <c r="C236" s="20" t="s">
        <v>570</v>
      </c>
      <c r="D236" s="20" t="s">
        <v>571</v>
      </c>
      <c r="E236" s="29" t="s">
        <v>571</v>
      </c>
      <c r="F236" s="20" t="s">
        <v>584</v>
      </c>
      <c r="G236" s="29" t="s">
        <v>612</v>
      </c>
      <c r="H236" s="20" t="s">
        <v>574</v>
      </c>
      <c r="I236" s="20" t="s">
        <v>569</v>
      </c>
      <c r="J236" s="29" t="s">
        <v>571</v>
      </c>
    </row>
    <row r="237" ht="21.6" spans="1:10">
      <c r="A237" s="144" t="s">
        <v>348</v>
      </c>
      <c r="B237" s="20" t="s">
        <v>910</v>
      </c>
      <c r="C237" s="20" t="s">
        <v>557</v>
      </c>
      <c r="D237" s="20" t="s">
        <v>558</v>
      </c>
      <c r="E237" s="29" t="s">
        <v>911</v>
      </c>
      <c r="F237" s="20" t="s">
        <v>560</v>
      </c>
      <c r="G237" s="29" t="s">
        <v>912</v>
      </c>
      <c r="H237" s="20" t="s">
        <v>568</v>
      </c>
      <c r="I237" s="20" t="s">
        <v>563</v>
      </c>
      <c r="J237" s="29" t="s">
        <v>911</v>
      </c>
    </row>
    <row r="238" ht="32.4" spans="1:10">
      <c r="A238" s="144" t="s">
        <v>348</v>
      </c>
      <c r="B238" s="20" t="s">
        <v>910</v>
      </c>
      <c r="C238" s="20" t="s">
        <v>564</v>
      </c>
      <c r="D238" s="20" t="s">
        <v>580</v>
      </c>
      <c r="E238" s="29" t="s">
        <v>903</v>
      </c>
      <c r="F238" s="20" t="s">
        <v>560</v>
      </c>
      <c r="G238" s="29" t="s">
        <v>730</v>
      </c>
      <c r="H238" s="20" t="s">
        <v>913</v>
      </c>
      <c r="I238" s="20" t="s">
        <v>569</v>
      </c>
      <c r="J238" s="29" t="s">
        <v>904</v>
      </c>
    </row>
    <row r="239" spans="1:10">
      <c r="A239" s="144" t="s">
        <v>348</v>
      </c>
      <c r="B239" s="20" t="s">
        <v>910</v>
      </c>
      <c r="C239" s="20" t="s">
        <v>570</v>
      </c>
      <c r="D239" s="20" t="s">
        <v>571</v>
      </c>
      <c r="E239" s="29" t="s">
        <v>914</v>
      </c>
      <c r="F239" s="20" t="s">
        <v>584</v>
      </c>
      <c r="G239" s="29" t="s">
        <v>612</v>
      </c>
      <c r="H239" s="20" t="s">
        <v>574</v>
      </c>
      <c r="I239" s="20" t="s">
        <v>563</v>
      </c>
      <c r="J239" s="29" t="s">
        <v>914</v>
      </c>
    </row>
    <row r="240" spans="1:10">
      <c r="A240" s="144" t="s">
        <v>467</v>
      </c>
      <c r="B240" s="20" t="s">
        <v>467</v>
      </c>
      <c r="C240" s="20" t="s">
        <v>557</v>
      </c>
      <c r="D240" s="20" t="s">
        <v>558</v>
      </c>
      <c r="E240" s="29" t="s">
        <v>915</v>
      </c>
      <c r="F240" s="20" t="s">
        <v>560</v>
      </c>
      <c r="G240" s="29" t="s">
        <v>915</v>
      </c>
      <c r="H240" s="20" t="s">
        <v>574</v>
      </c>
      <c r="I240" s="20" t="s">
        <v>569</v>
      </c>
      <c r="J240" s="29" t="s">
        <v>915</v>
      </c>
    </row>
    <row r="241" spans="1:10">
      <c r="A241" s="144" t="s">
        <v>467</v>
      </c>
      <c r="B241" s="20" t="s">
        <v>467</v>
      </c>
      <c r="C241" s="20" t="s">
        <v>564</v>
      </c>
      <c r="D241" s="20" t="s">
        <v>629</v>
      </c>
      <c r="E241" s="29" t="s">
        <v>915</v>
      </c>
      <c r="F241" s="20" t="s">
        <v>560</v>
      </c>
      <c r="G241" s="29" t="s">
        <v>915</v>
      </c>
      <c r="H241" s="20" t="s">
        <v>574</v>
      </c>
      <c r="I241" s="20" t="s">
        <v>569</v>
      </c>
      <c r="J241" s="29" t="s">
        <v>915</v>
      </c>
    </row>
    <row r="242" spans="1:10">
      <c r="A242" s="144" t="s">
        <v>467</v>
      </c>
      <c r="B242" s="20" t="s">
        <v>467</v>
      </c>
      <c r="C242" s="20" t="s">
        <v>570</v>
      </c>
      <c r="D242" s="20" t="s">
        <v>571</v>
      </c>
      <c r="E242" s="29" t="s">
        <v>571</v>
      </c>
      <c r="F242" s="20" t="s">
        <v>560</v>
      </c>
      <c r="G242" s="29" t="s">
        <v>612</v>
      </c>
      <c r="H242" s="20" t="s">
        <v>574</v>
      </c>
      <c r="I242" s="20" t="s">
        <v>569</v>
      </c>
      <c r="J242" s="29" t="s">
        <v>571</v>
      </c>
    </row>
    <row r="243" ht="21.6" spans="1:10">
      <c r="A243" s="144" t="s">
        <v>370</v>
      </c>
      <c r="B243" s="20" t="s">
        <v>916</v>
      </c>
      <c r="C243" s="20" t="s">
        <v>557</v>
      </c>
      <c r="D243" s="20" t="s">
        <v>558</v>
      </c>
      <c r="E243" s="29" t="s">
        <v>917</v>
      </c>
      <c r="F243" s="20" t="s">
        <v>560</v>
      </c>
      <c r="G243" s="29" t="s">
        <v>83</v>
      </c>
      <c r="H243" s="20" t="s">
        <v>918</v>
      </c>
      <c r="I243" s="20" t="s">
        <v>563</v>
      </c>
      <c r="J243" s="29" t="s">
        <v>917</v>
      </c>
    </row>
    <row r="244" ht="21.6" spans="1:10">
      <c r="A244" s="144" t="s">
        <v>370</v>
      </c>
      <c r="B244" s="20" t="s">
        <v>916</v>
      </c>
      <c r="C244" s="20" t="s">
        <v>564</v>
      </c>
      <c r="D244" s="20" t="s">
        <v>565</v>
      </c>
      <c r="E244" s="29" t="s">
        <v>919</v>
      </c>
      <c r="F244" s="20" t="s">
        <v>560</v>
      </c>
      <c r="G244" s="29" t="s">
        <v>919</v>
      </c>
      <c r="H244" s="20" t="s">
        <v>574</v>
      </c>
      <c r="I244" s="20" t="s">
        <v>569</v>
      </c>
      <c r="J244" s="29" t="s">
        <v>919</v>
      </c>
    </row>
    <row r="245" spans="1:10">
      <c r="A245" s="144" t="s">
        <v>370</v>
      </c>
      <c r="B245" s="20" t="s">
        <v>916</v>
      </c>
      <c r="C245" s="20" t="s">
        <v>570</v>
      </c>
      <c r="D245" s="20" t="s">
        <v>571</v>
      </c>
      <c r="E245" s="29" t="s">
        <v>920</v>
      </c>
      <c r="F245" s="20" t="s">
        <v>560</v>
      </c>
      <c r="G245" s="29" t="s">
        <v>727</v>
      </c>
      <c r="H245" s="20" t="s">
        <v>574</v>
      </c>
      <c r="I245" s="20" t="s">
        <v>569</v>
      </c>
      <c r="J245" s="29" t="s">
        <v>920</v>
      </c>
    </row>
    <row r="246" ht="32.4" spans="1:10">
      <c r="A246" s="144" t="s">
        <v>366</v>
      </c>
      <c r="B246" s="20" t="s">
        <v>921</v>
      </c>
      <c r="C246" s="20" t="s">
        <v>557</v>
      </c>
      <c r="D246" s="20" t="s">
        <v>558</v>
      </c>
      <c r="E246" s="29" t="s">
        <v>922</v>
      </c>
      <c r="F246" s="20" t="s">
        <v>584</v>
      </c>
      <c r="G246" s="29" t="s">
        <v>590</v>
      </c>
      <c r="H246" s="20" t="s">
        <v>574</v>
      </c>
      <c r="I246" s="20" t="s">
        <v>563</v>
      </c>
      <c r="J246" s="29" t="s">
        <v>922</v>
      </c>
    </row>
    <row r="247" ht="32.4" spans="1:10">
      <c r="A247" s="144" t="s">
        <v>366</v>
      </c>
      <c r="B247" s="20" t="s">
        <v>921</v>
      </c>
      <c r="C247" s="20" t="s">
        <v>564</v>
      </c>
      <c r="D247" s="20" t="s">
        <v>565</v>
      </c>
      <c r="E247" s="29" t="s">
        <v>923</v>
      </c>
      <c r="F247" s="20" t="s">
        <v>584</v>
      </c>
      <c r="G247" s="29" t="s">
        <v>590</v>
      </c>
      <c r="H247" s="20" t="s">
        <v>574</v>
      </c>
      <c r="I247" s="20" t="s">
        <v>569</v>
      </c>
      <c r="J247" s="29" t="s">
        <v>923</v>
      </c>
    </row>
    <row r="248" spans="1:10">
      <c r="A248" s="144" t="s">
        <v>366</v>
      </c>
      <c r="B248" s="20" t="s">
        <v>921</v>
      </c>
      <c r="C248" s="20" t="s">
        <v>570</v>
      </c>
      <c r="D248" s="20" t="s">
        <v>571</v>
      </c>
      <c r="E248" s="29" t="s">
        <v>684</v>
      </c>
      <c r="F248" s="20" t="s">
        <v>560</v>
      </c>
      <c r="G248" s="29" t="s">
        <v>590</v>
      </c>
      <c r="H248" s="20" t="s">
        <v>574</v>
      </c>
      <c r="I248" s="20" t="s">
        <v>569</v>
      </c>
      <c r="J248" s="29" t="s">
        <v>684</v>
      </c>
    </row>
    <row r="249" spans="1:10">
      <c r="A249" s="144" t="s">
        <v>475</v>
      </c>
      <c r="B249" s="20" t="s">
        <v>924</v>
      </c>
      <c r="C249" s="20" t="s">
        <v>557</v>
      </c>
      <c r="D249" s="20" t="s">
        <v>607</v>
      </c>
      <c r="E249" s="29" t="s">
        <v>925</v>
      </c>
      <c r="F249" s="20" t="s">
        <v>560</v>
      </c>
      <c r="G249" s="29" t="s">
        <v>925</v>
      </c>
      <c r="H249" s="20" t="s">
        <v>574</v>
      </c>
      <c r="I249" s="20" t="s">
        <v>569</v>
      </c>
      <c r="J249" s="29" t="s">
        <v>925</v>
      </c>
    </row>
    <row r="250" spans="1:10">
      <c r="A250" s="144" t="s">
        <v>475</v>
      </c>
      <c r="B250" s="20" t="s">
        <v>924</v>
      </c>
      <c r="C250" s="20" t="s">
        <v>564</v>
      </c>
      <c r="D250" s="20" t="s">
        <v>580</v>
      </c>
      <c r="E250" s="29" t="s">
        <v>926</v>
      </c>
      <c r="F250" s="20" t="s">
        <v>560</v>
      </c>
      <c r="G250" s="29" t="s">
        <v>926</v>
      </c>
      <c r="H250" s="20" t="s">
        <v>574</v>
      </c>
      <c r="I250" s="20" t="s">
        <v>569</v>
      </c>
      <c r="J250" s="29" t="s">
        <v>926</v>
      </c>
    </row>
    <row r="251" spans="1:10">
      <c r="A251" s="144" t="s">
        <v>475</v>
      </c>
      <c r="B251" s="20" t="s">
        <v>924</v>
      </c>
      <c r="C251" s="20" t="s">
        <v>570</v>
      </c>
      <c r="D251" s="20" t="s">
        <v>571</v>
      </c>
      <c r="E251" s="29" t="s">
        <v>669</v>
      </c>
      <c r="F251" s="20" t="s">
        <v>656</v>
      </c>
      <c r="G251" s="29" t="s">
        <v>612</v>
      </c>
      <c r="H251" s="20" t="s">
        <v>574</v>
      </c>
      <c r="I251" s="20" t="s">
        <v>563</v>
      </c>
      <c r="J251" s="29" t="s">
        <v>669</v>
      </c>
    </row>
    <row r="252" ht="21.6" spans="1:10">
      <c r="A252" s="144" t="s">
        <v>435</v>
      </c>
      <c r="B252" s="20" t="s">
        <v>927</v>
      </c>
      <c r="C252" s="20" t="s">
        <v>557</v>
      </c>
      <c r="D252" s="20" t="s">
        <v>607</v>
      </c>
      <c r="E252" s="29" t="s">
        <v>928</v>
      </c>
      <c r="F252" s="20" t="s">
        <v>560</v>
      </c>
      <c r="G252" s="29" t="s">
        <v>929</v>
      </c>
      <c r="H252" s="20" t="s">
        <v>597</v>
      </c>
      <c r="I252" s="20" t="s">
        <v>569</v>
      </c>
      <c r="J252" s="29" t="s">
        <v>928</v>
      </c>
    </row>
    <row r="253" ht="43.2" spans="1:10">
      <c r="A253" s="144" t="s">
        <v>435</v>
      </c>
      <c r="B253" s="20" t="s">
        <v>927</v>
      </c>
      <c r="C253" s="20" t="s">
        <v>564</v>
      </c>
      <c r="D253" s="20" t="s">
        <v>610</v>
      </c>
      <c r="E253" s="29" t="s">
        <v>930</v>
      </c>
      <c r="F253" s="20" t="s">
        <v>560</v>
      </c>
      <c r="G253" s="29" t="s">
        <v>931</v>
      </c>
      <c r="H253" s="20" t="s">
        <v>651</v>
      </c>
      <c r="I253" s="20" t="s">
        <v>569</v>
      </c>
      <c r="J253" s="29" t="s">
        <v>930</v>
      </c>
    </row>
    <row r="254" ht="21.6" spans="1:10">
      <c r="A254" s="144" t="s">
        <v>435</v>
      </c>
      <c r="B254" s="20" t="s">
        <v>927</v>
      </c>
      <c r="C254" s="20" t="s">
        <v>570</v>
      </c>
      <c r="D254" s="20" t="s">
        <v>571</v>
      </c>
      <c r="E254" s="29" t="s">
        <v>932</v>
      </c>
      <c r="F254" s="20" t="s">
        <v>584</v>
      </c>
      <c r="G254" s="29" t="s">
        <v>653</v>
      </c>
      <c r="H254" s="20" t="s">
        <v>574</v>
      </c>
      <c r="I254" s="20" t="s">
        <v>569</v>
      </c>
      <c r="J254" s="29" t="s">
        <v>932</v>
      </c>
    </row>
    <row r="255" ht="21.6" spans="1:10">
      <c r="A255" s="144" t="s">
        <v>407</v>
      </c>
      <c r="B255" s="20" t="s">
        <v>933</v>
      </c>
      <c r="C255" s="20" t="s">
        <v>557</v>
      </c>
      <c r="D255" s="20" t="s">
        <v>558</v>
      </c>
      <c r="E255" s="29" t="s">
        <v>934</v>
      </c>
      <c r="F255" s="20" t="s">
        <v>560</v>
      </c>
      <c r="G255" s="29" t="s">
        <v>935</v>
      </c>
      <c r="H255" s="20" t="s">
        <v>594</v>
      </c>
      <c r="I255" s="20" t="s">
        <v>563</v>
      </c>
      <c r="J255" s="29" t="s">
        <v>934</v>
      </c>
    </row>
    <row r="256" ht="21.6" spans="1:10">
      <c r="A256" s="144" t="s">
        <v>407</v>
      </c>
      <c r="B256" s="20" t="s">
        <v>933</v>
      </c>
      <c r="C256" s="20" t="s">
        <v>557</v>
      </c>
      <c r="D256" s="20" t="s">
        <v>558</v>
      </c>
      <c r="E256" s="29" t="s">
        <v>936</v>
      </c>
      <c r="F256" s="20" t="s">
        <v>560</v>
      </c>
      <c r="G256" s="29" t="s">
        <v>935</v>
      </c>
      <c r="H256" s="20" t="s">
        <v>594</v>
      </c>
      <c r="I256" s="20" t="s">
        <v>563</v>
      </c>
      <c r="J256" s="29" t="s">
        <v>936</v>
      </c>
    </row>
    <row r="257" ht="21.6" spans="1:10">
      <c r="A257" s="144" t="s">
        <v>407</v>
      </c>
      <c r="B257" s="20" t="s">
        <v>933</v>
      </c>
      <c r="C257" s="20" t="s">
        <v>557</v>
      </c>
      <c r="D257" s="20" t="s">
        <v>558</v>
      </c>
      <c r="E257" s="29" t="s">
        <v>937</v>
      </c>
      <c r="F257" s="20" t="s">
        <v>560</v>
      </c>
      <c r="G257" s="29" t="s">
        <v>935</v>
      </c>
      <c r="H257" s="20" t="s">
        <v>594</v>
      </c>
      <c r="I257" s="20" t="s">
        <v>563</v>
      </c>
      <c r="J257" s="29" t="s">
        <v>937</v>
      </c>
    </row>
    <row r="258" ht="21.6" spans="1:10">
      <c r="A258" s="144" t="s">
        <v>407</v>
      </c>
      <c r="B258" s="20" t="s">
        <v>933</v>
      </c>
      <c r="C258" s="20" t="s">
        <v>564</v>
      </c>
      <c r="D258" s="20" t="s">
        <v>580</v>
      </c>
      <c r="E258" s="29" t="s">
        <v>938</v>
      </c>
      <c r="F258" s="20" t="s">
        <v>560</v>
      </c>
      <c r="G258" s="29" t="s">
        <v>939</v>
      </c>
      <c r="H258" s="20" t="s">
        <v>639</v>
      </c>
      <c r="I258" s="20" t="s">
        <v>563</v>
      </c>
      <c r="J258" s="29" t="s">
        <v>938</v>
      </c>
    </row>
    <row r="259" spans="1:10">
      <c r="A259" s="144" t="s">
        <v>407</v>
      </c>
      <c r="B259" s="20" t="s">
        <v>933</v>
      </c>
      <c r="C259" s="20" t="s">
        <v>570</v>
      </c>
      <c r="D259" s="20" t="s">
        <v>571</v>
      </c>
      <c r="E259" s="29" t="s">
        <v>940</v>
      </c>
      <c r="F259" s="20" t="s">
        <v>584</v>
      </c>
      <c r="G259" s="29" t="s">
        <v>590</v>
      </c>
      <c r="H259" s="20" t="s">
        <v>574</v>
      </c>
      <c r="I259" s="20" t="s">
        <v>563</v>
      </c>
      <c r="J259" s="29" t="s">
        <v>940</v>
      </c>
    </row>
    <row r="260" ht="21.6" spans="1:10">
      <c r="A260" s="144" t="s">
        <v>362</v>
      </c>
      <c r="B260" s="20" t="s">
        <v>941</v>
      </c>
      <c r="C260" s="20" t="s">
        <v>557</v>
      </c>
      <c r="D260" s="20" t="s">
        <v>558</v>
      </c>
      <c r="E260" s="29" t="s">
        <v>941</v>
      </c>
      <c r="F260" s="20" t="s">
        <v>560</v>
      </c>
      <c r="G260" s="29" t="s">
        <v>941</v>
      </c>
      <c r="H260" s="20" t="s">
        <v>597</v>
      </c>
      <c r="I260" s="20" t="s">
        <v>569</v>
      </c>
      <c r="J260" s="29" t="s">
        <v>941</v>
      </c>
    </row>
    <row r="261" ht="21.6" spans="1:10">
      <c r="A261" s="144" t="s">
        <v>362</v>
      </c>
      <c r="B261" s="20" t="s">
        <v>941</v>
      </c>
      <c r="C261" s="20" t="s">
        <v>564</v>
      </c>
      <c r="D261" s="20" t="s">
        <v>629</v>
      </c>
      <c r="E261" s="29" t="s">
        <v>942</v>
      </c>
      <c r="F261" s="20" t="s">
        <v>560</v>
      </c>
      <c r="G261" s="29" t="s">
        <v>942</v>
      </c>
      <c r="H261" s="20" t="s">
        <v>597</v>
      </c>
      <c r="I261" s="20" t="s">
        <v>569</v>
      </c>
      <c r="J261" s="29" t="s">
        <v>942</v>
      </c>
    </row>
    <row r="262" ht="21.6" spans="1:10">
      <c r="A262" s="144" t="s">
        <v>362</v>
      </c>
      <c r="B262" s="20" t="s">
        <v>941</v>
      </c>
      <c r="C262" s="20" t="s">
        <v>570</v>
      </c>
      <c r="D262" s="20" t="s">
        <v>571</v>
      </c>
      <c r="E262" s="29" t="s">
        <v>571</v>
      </c>
      <c r="F262" s="20" t="s">
        <v>560</v>
      </c>
      <c r="G262" s="29" t="s">
        <v>612</v>
      </c>
      <c r="H262" s="20" t="s">
        <v>574</v>
      </c>
      <c r="I262" s="20" t="s">
        <v>569</v>
      </c>
      <c r="J262" s="29" t="s">
        <v>884</v>
      </c>
    </row>
    <row r="263" ht="32.4" spans="1:10">
      <c r="A263" s="144" t="s">
        <v>413</v>
      </c>
      <c r="B263" s="20" t="s">
        <v>943</v>
      </c>
      <c r="C263" s="20" t="s">
        <v>557</v>
      </c>
      <c r="D263" s="20" t="s">
        <v>558</v>
      </c>
      <c r="E263" s="29" t="s">
        <v>944</v>
      </c>
      <c r="F263" s="20" t="s">
        <v>560</v>
      </c>
      <c r="G263" s="29" t="s">
        <v>609</v>
      </c>
      <c r="H263" s="20" t="s">
        <v>574</v>
      </c>
      <c r="I263" s="20" t="s">
        <v>563</v>
      </c>
      <c r="J263" s="29" t="s">
        <v>945</v>
      </c>
    </row>
    <row r="264" ht="21.6" spans="1:10">
      <c r="A264" s="144" t="s">
        <v>413</v>
      </c>
      <c r="B264" s="20" t="s">
        <v>943</v>
      </c>
      <c r="C264" s="20" t="s">
        <v>564</v>
      </c>
      <c r="D264" s="20" t="s">
        <v>580</v>
      </c>
      <c r="E264" s="29" t="s">
        <v>946</v>
      </c>
      <c r="F264" s="20" t="s">
        <v>891</v>
      </c>
      <c r="G264" s="29" t="s">
        <v>83</v>
      </c>
      <c r="H264" s="20" t="s">
        <v>947</v>
      </c>
      <c r="I264" s="20" t="s">
        <v>563</v>
      </c>
      <c r="J264" s="29" t="s">
        <v>946</v>
      </c>
    </row>
    <row r="265" spans="1:10">
      <c r="A265" s="144" t="s">
        <v>413</v>
      </c>
      <c r="B265" s="20" t="s">
        <v>943</v>
      </c>
      <c r="C265" s="20" t="s">
        <v>570</v>
      </c>
      <c r="D265" s="20" t="s">
        <v>571</v>
      </c>
      <c r="E265" s="29" t="s">
        <v>948</v>
      </c>
      <c r="F265" s="20" t="s">
        <v>560</v>
      </c>
      <c r="G265" s="29" t="s">
        <v>573</v>
      </c>
      <c r="H265" s="20" t="s">
        <v>574</v>
      </c>
      <c r="I265" s="20" t="s">
        <v>569</v>
      </c>
      <c r="J265" s="29" t="s">
        <v>948</v>
      </c>
    </row>
    <row r="266" ht="19" customHeight="1" spans="1:10">
      <c r="A266" s="144" t="s">
        <v>395</v>
      </c>
      <c r="B266" s="20" t="s">
        <v>949</v>
      </c>
      <c r="C266" s="20" t="s">
        <v>557</v>
      </c>
      <c r="D266" s="20" t="s">
        <v>607</v>
      </c>
      <c r="E266" s="29" t="s">
        <v>950</v>
      </c>
      <c r="F266" s="20" t="s">
        <v>560</v>
      </c>
      <c r="G266" s="29" t="s">
        <v>609</v>
      </c>
      <c r="H266" s="20" t="s">
        <v>574</v>
      </c>
      <c r="I266" s="20" t="s">
        <v>569</v>
      </c>
      <c r="J266" s="29" t="s">
        <v>950</v>
      </c>
    </row>
    <row r="267" ht="21.6" spans="1:10">
      <c r="A267" s="144" t="s">
        <v>395</v>
      </c>
      <c r="B267" s="20" t="s">
        <v>949</v>
      </c>
      <c r="C267" s="20" t="s">
        <v>564</v>
      </c>
      <c r="D267" s="20" t="s">
        <v>580</v>
      </c>
      <c r="E267" s="29" t="s">
        <v>951</v>
      </c>
      <c r="F267" s="20" t="s">
        <v>560</v>
      </c>
      <c r="G267" s="29" t="s">
        <v>590</v>
      </c>
      <c r="H267" s="20" t="s">
        <v>574</v>
      </c>
      <c r="I267" s="20" t="s">
        <v>569</v>
      </c>
      <c r="J267" s="29" t="s">
        <v>951</v>
      </c>
    </row>
    <row r="268" ht="16" customHeight="1" spans="1:10">
      <c r="A268" s="144" t="s">
        <v>395</v>
      </c>
      <c r="B268" s="20" t="s">
        <v>949</v>
      </c>
      <c r="C268" s="20" t="s">
        <v>570</v>
      </c>
      <c r="D268" s="20" t="s">
        <v>571</v>
      </c>
      <c r="E268" s="29" t="s">
        <v>952</v>
      </c>
      <c r="F268" s="20" t="s">
        <v>560</v>
      </c>
      <c r="G268" s="29" t="s">
        <v>590</v>
      </c>
      <c r="H268" s="20" t="s">
        <v>574</v>
      </c>
      <c r="I268" s="20" t="s">
        <v>569</v>
      </c>
      <c r="J268" s="29" t="s">
        <v>952</v>
      </c>
    </row>
    <row r="269" ht="21.6" spans="1:10">
      <c r="A269" s="144" t="s">
        <v>465</v>
      </c>
      <c r="B269" s="20" t="s">
        <v>953</v>
      </c>
      <c r="C269" s="20" t="s">
        <v>557</v>
      </c>
      <c r="D269" s="20" t="s">
        <v>607</v>
      </c>
      <c r="E269" s="29" t="s">
        <v>954</v>
      </c>
      <c r="F269" s="20" t="s">
        <v>560</v>
      </c>
      <c r="G269" s="29" t="s">
        <v>954</v>
      </c>
      <c r="H269" s="20" t="s">
        <v>913</v>
      </c>
      <c r="I269" s="20" t="s">
        <v>563</v>
      </c>
      <c r="J269" s="29" t="s">
        <v>954</v>
      </c>
    </row>
    <row r="270" ht="21.6" spans="1:10">
      <c r="A270" s="144" t="s">
        <v>465</v>
      </c>
      <c r="B270" s="20" t="s">
        <v>953</v>
      </c>
      <c r="C270" s="20" t="s">
        <v>564</v>
      </c>
      <c r="D270" s="20" t="s">
        <v>580</v>
      </c>
      <c r="E270" s="29" t="s">
        <v>954</v>
      </c>
      <c r="F270" s="20" t="s">
        <v>560</v>
      </c>
      <c r="G270" s="29" t="s">
        <v>954</v>
      </c>
      <c r="H270" s="20" t="s">
        <v>913</v>
      </c>
      <c r="I270" s="20" t="s">
        <v>563</v>
      </c>
      <c r="J270" s="29" t="s">
        <v>954</v>
      </c>
    </row>
    <row r="271" spans="1:10">
      <c r="A271" s="144" t="s">
        <v>465</v>
      </c>
      <c r="B271" s="20" t="s">
        <v>953</v>
      </c>
      <c r="C271" s="20" t="s">
        <v>570</v>
      </c>
      <c r="D271" s="20" t="s">
        <v>571</v>
      </c>
      <c r="E271" s="29" t="s">
        <v>669</v>
      </c>
      <c r="F271" s="20" t="s">
        <v>560</v>
      </c>
      <c r="G271" s="29" t="s">
        <v>612</v>
      </c>
      <c r="H271" s="20" t="s">
        <v>574</v>
      </c>
      <c r="I271" s="20" t="s">
        <v>569</v>
      </c>
      <c r="J271" s="29" t="s">
        <v>669</v>
      </c>
    </row>
    <row r="272" ht="21.6" spans="1:10">
      <c r="A272" s="144" t="s">
        <v>461</v>
      </c>
      <c r="B272" s="20" t="s">
        <v>955</v>
      </c>
      <c r="C272" s="20" t="s">
        <v>557</v>
      </c>
      <c r="D272" s="20" t="s">
        <v>558</v>
      </c>
      <c r="E272" s="29" t="s">
        <v>956</v>
      </c>
      <c r="F272" s="20" t="s">
        <v>560</v>
      </c>
      <c r="G272" s="29" t="s">
        <v>957</v>
      </c>
      <c r="H272" s="20" t="s">
        <v>594</v>
      </c>
      <c r="I272" s="20" t="s">
        <v>563</v>
      </c>
      <c r="J272" s="29" t="s">
        <v>956</v>
      </c>
    </row>
    <row r="273" ht="21.6" spans="1:10">
      <c r="A273" s="144" t="s">
        <v>461</v>
      </c>
      <c r="B273" s="20" t="s">
        <v>955</v>
      </c>
      <c r="C273" s="20" t="s">
        <v>564</v>
      </c>
      <c r="D273" s="20" t="s">
        <v>629</v>
      </c>
      <c r="E273" s="29" t="s">
        <v>958</v>
      </c>
      <c r="F273" s="20" t="s">
        <v>560</v>
      </c>
      <c r="G273" s="29" t="s">
        <v>84</v>
      </c>
      <c r="H273" s="20" t="s">
        <v>574</v>
      </c>
      <c r="I273" s="20" t="s">
        <v>569</v>
      </c>
      <c r="J273" s="29" t="s">
        <v>958</v>
      </c>
    </row>
    <row r="274" spans="1:10">
      <c r="A274" s="144" t="s">
        <v>461</v>
      </c>
      <c r="B274" s="20" t="s">
        <v>955</v>
      </c>
      <c r="C274" s="20" t="s">
        <v>570</v>
      </c>
      <c r="D274" s="20" t="s">
        <v>571</v>
      </c>
      <c r="E274" s="29" t="s">
        <v>959</v>
      </c>
      <c r="F274" s="20" t="s">
        <v>560</v>
      </c>
      <c r="G274" s="29" t="s">
        <v>573</v>
      </c>
      <c r="H274" s="20" t="s">
        <v>574</v>
      </c>
      <c r="I274" s="20" t="s">
        <v>569</v>
      </c>
      <c r="J274" s="29" t="s">
        <v>959</v>
      </c>
    </row>
    <row r="275" ht="21.6" spans="1:10">
      <c r="A275" s="144" t="s">
        <v>427</v>
      </c>
      <c r="B275" s="20" t="s">
        <v>960</v>
      </c>
      <c r="C275" s="20" t="s">
        <v>557</v>
      </c>
      <c r="D275" s="20" t="s">
        <v>607</v>
      </c>
      <c r="E275" s="29" t="s">
        <v>960</v>
      </c>
      <c r="F275" s="20" t="s">
        <v>560</v>
      </c>
      <c r="G275" s="29" t="s">
        <v>960</v>
      </c>
      <c r="H275" s="20" t="s">
        <v>574</v>
      </c>
      <c r="I275" s="20" t="s">
        <v>569</v>
      </c>
      <c r="J275" s="29" t="s">
        <v>960</v>
      </c>
    </row>
    <row r="276" ht="21.6" spans="1:10">
      <c r="A276" s="144" t="s">
        <v>427</v>
      </c>
      <c r="B276" s="20" t="s">
        <v>960</v>
      </c>
      <c r="C276" s="20" t="s">
        <v>564</v>
      </c>
      <c r="D276" s="20" t="s">
        <v>580</v>
      </c>
      <c r="E276" s="29" t="s">
        <v>960</v>
      </c>
      <c r="F276" s="20" t="s">
        <v>560</v>
      </c>
      <c r="G276" s="29" t="s">
        <v>961</v>
      </c>
      <c r="H276" s="20" t="s">
        <v>574</v>
      </c>
      <c r="I276" s="20" t="s">
        <v>569</v>
      </c>
      <c r="J276" s="29" t="s">
        <v>960</v>
      </c>
    </row>
    <row r="277" spans="1:10">
      <c r="A277" s="144" t="s">
        <v>427</v>
      </c>
      <c r="B277" s="20" t="s">
        <v>960</v>
      </c>
      <c r="C277" s="20" t="s">
        <v>570</v>
      </c>
      <c r="D277" s="20" t="s">
        <v>571</v>
      </c>
      <c r="E277" s="29" t="s">
        <v>571</v>
      </c>
      <c r="F277" s="20" t="s">
        <v>584</v>
      </c>
      <c r="G277" s="29" t="s">
        <v>590</v>
      </c>
      <c r="H277" s="20" t="s">
        <v>574</v>
      </c>
      <c r="I277" s="20" t="s">
        <v>569</v>
      </c>
      <c r="J277" s="29" t="s">
        <v>571</v>
      </c>
    </row>
    <row r="278" spans="1:10">
      <c r="A278" s="144" t="s">
        <v>433</v>
      </c>
      <c r="B278" s="20" t="s">
        <v>962</v>
      </c>
      <c r="C278" s="20" t="s">
        <v>557</v>
      </c>
      <c r="D278" s="20" t="s">
        <v>558</v>
      </c>
      <c r="E278" s="29" t="s">
        <v>963</v>
      </c>
      <c r="F278" s="20" t="s">
        <v>560</v>
      </c>
      <c r="G278" s="29" t="s">
        <v>964</v>
      </c>
      <c r="H278" s="20" t="s">
        <v>594</v>
      </c>
      <c r="I278" s="20" t="s">
        <v>563</v>
      </c>
      <c r="J278" s="29" t="s">
        <v>963</v>
      </c>
    </row>
    <row r="279" spans="1:10">
      <c r="A279" s="144" t="s">
        <v>433</v>
      </c>
      <c r="B279" s="20" t="s">
        <v>962</v>
      </c>
      <c r="C279" s="20" t="s">
        <v>557</v>
      </c>
      <c r="D279" s="20" t="s">
        <v>558</v>
      </c>
      <c r="E279" s="29" t="s">
        <v>965</v>
      </c>
      <c r="F279" s="20" t="s">
        <v>560</v>
      </c>
      <c r="G279" s="29" t="s">
        <v>966</v>
      </c>
      <c r="H279" s="20" t="s">
        <v>594</v>
      </c>
      <c r="I279" s="20" t="s">
        <v>563</v>
      </c>
      <c r="J279" s="29" t="s">
        <v>965</v>
      </c>
    </row>
    <row r="280" spans="1:10">
      <c r="A280" s="144" t="s">
        <v>433</v>
      </c>
      <c r="B280" s="20" t="s">
        <v>962</v>
      </c>
      <c r="C280" s="20" t="s">
        <v>557</v>
      </c>
      <c r="D280" s="20" t="s">
        <v>558</v>
      </c>
      <c r="E280" s="29" t="s">
        <v>967</v>
      </c>
      <c r="F280" s="20" t="s">
        <v>560</v>
      </c>
      <c r="G280" s="29" t="s">
        <v>84</v>
      </c>
      <c r="H280" s="20" t="s">
        <v>568</v>
      </c>
      <c r="I280" s="20" t="s">
        <v>563</v>
      </c>
      <c r="J280" s="29" t="s">
        <v>967</v>
      </c>
    </row>
    <row r="281" spans="1:10">
      <c r="A281" s="144" t="s">
        <v>433</v>
      </c>
      <c r="B281" s="20" t="s">
        <v>962</v>
      </c>
      <c r="C281" s="20" t="s">
        <v>557</v>
      </c>
      <c r="D281" s="20" t="s">
        <v>558</v>
      </c>
      <c r="E281" s="29" t="s">
        <v>968</v>
      </c>
      <c r="F281" s="20" t="s">
        <v>560</v>
      </c>
      <c r="G281" s="29" t="s">
        <v>820</v>
      </c>
      <c r="H281" s="20" t="s">
        <v>568</v>
      </c>
      <c r="I281" s="20" t="s">
        <v>563</v>
      </c>
      <c r="J281" s="29" t="s">
        <v>968</v>
      </c>
    </row>
    <row r="282" ht="21.6" spans="1:10">
      <c r="A282" s="144" t="s">
        <v>433</v>
      </c>
      <c r="B282" s="20" t="s">
        <v>962</v>
      </c>
      <c r="C282" s="20" t="s">
        <v>564</v>
      </c>
      <c r="D282" s="20" t="s">
        <v>580</v>
      </c>
      <c r="E282" s="29" t="s">
        <v>969</v>
      </c>
      <c r="F282" s="20" t="s">
        <v>560</v>
      </c>
      <c r="G282" s="29" t="s">
        <v>969</v>
      </c>
      <c r="H282" s="20" t="s">
        <v>568</v>
      </c>
      <c r="I282" s="20" t="s">
        <v>569</v>
      </c>
      <c r="J282" s="29" t="s">
        <v>969</v>
      </c>
    </row>
    <row r="283" ht="21.6" spans="1:10">
      <c r="A283" s="144" t="s">
        <v>433</v>
      </c>
      <c r="B283" s="20" t="s">
        <v>962</v>
      </c>
      <c r="C283" s="20" t="s">
        <v>564</v>
      </c>
      <c r="D283" s="20" t="s">
        <v>580</v>
      </c>
      <c r="E283" s="29" t="s">
        <v>969</v>
      </c>
      <c r="F283" s="20" t="s">
        <v>560</v>
      </c>
      <c r="G283" s="29" t="s">
        <v>969</v>
      </c>
      <c r="H283" s="20" t="s">
        <v>568</v>
      </c>
      <c r="I283" s="20" t="s">
        <v>569</v>
      </c>
      <c r="J283" s="29" t="s">
        <v>970</v>
      </c>
    </row>
    <row r="284" spans="1:10">
      <c r="A284" s="144" t="s">
        <v>433</v>
      </c>
      <c r="B284" s="20" t="s">
        <v>962</v>
      </c>
      <c r="C284" s="20" t="s">
        <v>570</v>
      </c>
      <c r="D284" s="20" t="s">
        <v>571</v>
      </c>
      <c r="E284" s="29" t="s">
        <v>668</v>
      </c>
      <c r="F284" s="20" t="s">
        <v>560</v>
      </c>
      <c r="G284" s="29" t="s">
        <v>612</v>
      </c>
      <c r="H284" s="20" t="s">
        <v>574</v>
      </c>
      <c r="I284" s="20" t="s">
        <v>569</v>
      </c>
      <c r="J284" s="29" t="s">
        <v>668</v>
      </c>
    </row>
    <row r="285" ht="21.6" spans="1:10">
      <c r="A285" s="144" t="s">
        <v>417</v>
      </c>
      <c r="B285" s="20" t="s">
        <v>971</v>
      </c>
      <c r="C285" s="20" t="s">
        <v>557</v>
      </c>
      <c r="D285" s="20" t="s">
        <v>558</v>
      </c>
      <c r="E285" s="29" t="s">
        <v>877</v>
      </c>
      <c r="F285" s="20" t="s">
        <v>584</v>
      </c>
      <c r="G285" s="29" t="s">
        <v>878</v>
      </c>
      <c r="H285" s="20" t="s">
        <v>879</v>
      </c>
      <c r="I285" s="20" t="s">
        <v>563</v>
      </c>
      <c r="J285" s="29" t="s">
        <v>880</v>
      </c>
    </row>
    <row r="286" spans="1:10">
      <c r="A286" s="144" t="s">
        <v>417</v>
      </c>
      <c r="B286" s="20" t="s">
        <v>971</v>
      </c>
      <c r="C286" s="20" t="s">
        <v>564</v>
      </c>
      <c r="D286" s="20" t="s">
        <v>580</v>
      </c>
      <c r="E286" s="29" t="s">
        <v>972</v>
      </c>
      <c r="F286" s="20" t="s">
        <v>584</v>
      </c>
      <c r="G286" s="29" t="s">
        <v>820</v>
      </c>
      <c r="H286" s="20" t="s">
        <v>879</v>
      </c>
      <c r="I286" s="20" t="s">
        <v>563</v>
      </c>
      <c r="J286" s="29" t="s">
        <v>882</v>
      </c>
    </row>
    <row r="287" ht="21.6" spans="1:10">
      <c r="A287" s="144" t="s">
        <v>417</v>
      </c>
      <c r="B287" s="20" t="s">
        <v>971</v>
      </c>
      <c r="C287" s="20" t="s">
        <v>570</v>
      </c>
      <c r="D287" s="20" t="s">
        <v>571</v>
      </c>
      <c r="E287" s="29" t="s">
        <v>973</v>
      </c>
      <c r="F287" s="20" t="s">
        <v>560</v>
      </c>
      <c r="G287" s="29" t="s">
        <v>612</v>
      </c>
      <c r="H287" s="20" t="s">
        <v>574</v>
      </c>
      <c r="I287" s="20" t="s">
        <v>569</v>
      </c>
      <c r="J287" s="29" t="s">
        <v>974</v>
      </c>
    </row>
    <row r="288" ht="21.6" spans="1:10">
      <c r="A288" s="144" t="s">
        <v>403</v>
      </c>
      <c r="B288" s="20" t="s">
        <v>975</v>
      </c>
      <c r="C288" s="20" t="s">
        <v>557</v>
      </c>
      <c r="D288" s="20" t="s">
        <v>558</v>
      </c>
      <c r="E288" s="29" t="s">
        <v>600</v>
      </c>
      <c r="F288" s="20" t="s">
        <v>560</v>
      </c>
      <c r="G288" s="29" t="s">
        <v>976</v>
      </c>
      <c r="H288" s="20" t="s">
        <v>594</v>
      </c>
      <c r="I288" s="20" t="s">
        <v>563</v>
      </c>
      <c r="J288" s="29" t="s">
        <v>977</v>
      </c>
    </row>
    <row r="289" ht="21.6" spans="1:10">
      <c r="A289" s="144" t="s">
        <v>403</v>
      </c>
      <c r="B289" s="20" t="s">
        <v>975</v>
      </c>
      <c r="C289" s="20" t="s">
        <v>557</v>
      </c>
      <c r="D289" s="20" t="s">
        <v>558</v>
      </c>
      <c r="E289" s="29" t="s">
        <v>978</v>
      </c>
      <c r="F289" s="20" t="s">
        <v>560</v>
      </c>
      <c r="G289" s="29" t="s">
        <v>979</v>
      </c>
      <c r="H289" s="20" t="s">
        <v>594</v>
      </c>
      <c r="I289" s="20" t="s">
        <v>563</v>
      </c>
      <c r="J289" s="29" t="s">
        <v>980</v>
      </c>
    </row>
    <row r="290" spans="1:10">
      <c r="A290" s="144" t="s">
        <v>403</v>
      </c>
      <c r="B290" s="20" t="s">
        <v>975</v>
      </c>
      <c r="C290" s="20" t="s">
        <v>557</v>
      </c>
      <c r="D290" s="20" t="s">
        <v>607</v>
      </c>
      <c r="E290" s="29" t="s">
        <v>737</v>
      </c>
      <c r="F290" s="20" t="s">
        <v>560</v>
      </c>
      <c r="G290" s="29" t="s">
        <v>653</v>
      </c>
      <c r="H290" s="20" t="s">
        <v>574</v>
      </c>
      <c r="I290" s="20" t="s">
        <v>569</v>
      </c>
      <c r="J290" s="29" t="s">
        <v>737</v>
      </c>
    </row>
    <row r="291" spans="1:10">
      <c r="A291" s="144" t="s">
        <v>403</v>
      </c>
      <c r="B291" s="20" t="s">
        <v>975</v>
      </c>
      <c r="C291" s="20" t="s">
        <v>557</v>
      </c>
      <c r="D291" s="20" t="s">
        <v>649</v>
      </c>
      <c r="E291" s="29" t="s">
        <v>981</v>
      </c>
      <c r="F291" s="20" t="s">
        <v>560</v>
      </c>
      <c r="G291" s="29" t="s">
        <v>982</v>
      </c>
      <c r="H291" s="20" t="s">
        <v>651</v>
      </c>
      <c r="I291" s="20" t="s">
        <v>563</v>
      </c>
      <c r="J291" s="29" t="s">
        <v>981</v>
      </c>
    </row>
    <row r="292" spans="1:10">
      <c r="A292" s="144" t="s">
        <v>403</v>
      </c>
      <c r="B292" s="20" t="s">
        <v>975</v>
      </c>
      <c r="C292" s="20" t="s">
        <v>564</v>
      </c>
      <c r="D292" s="20" t="s">
        <v>580</v>
      </c>
      <c r="E292" s="29" t="s">
        <v>603</v>
      </c>
      <c r="F292" s="20" t="s">
        <v>560</v>
      </c>
      <c r="G292" s="29" t="s">
        <v>604</v>
      </c>
      <c r="H292" s="20" t="s">
        <v>568</v>
      </c>
      <c r="I292" s="20" t="s">
        <v>569</v>
      </c>
      <c r="J292" s="29" t="s">
        <v>603</v>
      </c>
    </row>
    <row r="293" spans="1:10">
      <c r="A293" s="144" t="s">
        <v>403</v>
      </c>
      <c r="B293" s="20" t="s">
        <v>975</v>
      </c>
      <c r="C293" s="20" t="s">
        <v>570</v>
      </c>
      <c r="D293" s="20" t="s">
        <v>571</v>
      </c>
      <c r="E293" s="29" t="s">
        <v>605</v>
      </c>
      <c r="F293" s="20" t="s">
        <v>584</v>
      </c>
      <c r="G293" s="29" t="s">
        <v>590</v>
      </c>
      <c r="H293" s="20" t="s">
        <v>574</v>
      </c>
      <c r="I293" s="20" t="s">
        <v>569</v>
      </c>
      <c r="J293" s="29" t="s">
        <v>605</v>
      </c>
    </row>
    <row r="294" ht="21.6" spans="1:10">
      <c r="A294" s="144" t="s">
        <v>411</v>
      </c>
      <c r="B294" s="20" t="s">
        <v>983</v>
      </c>
      <c r="C294" s="20" t="s">
        <v>557</v>
      </c>
      <c r="D294" s="20" t="s">
        <v>558</v>
      </c>
      <c r="E294" s="29" t="s">
        <v>983</v>
      </c>
      <c r="F294" s="20" t="s">
        <v>560</v>
      </c>
      <c r="G294" s="29" t="s">
        <v>984</v>
      </c>
      <c r="H294" s="20" t="s">
        <v>639</v>
      </c>
      <c r="I294" s="20" t="s">
        <v>563</v>
      </c>
      <c r="J294" s="29" t="s">
        <v>983</v>
      </c>
    </row>
    <row r="295" ht="21.6" spans="1:10">
      <c r="A295" s="144" t="s">
        <v>411</v>
      </c>
      <c r="B295" s="20" t="s">
        <v>983</v>
      </c>
      <c r="C295" s="20" t="s">
        <v>564</v>
      </c>
      <c r="D295" s="20" t="s">
        <v>580</v>
      </c>
      <c r="E295" s="29" t="s">
        <v>985</v>
      </c>
      <c r="F295" s="20" t="s">
        <v>560</v>
      </c>
      <c r="G295" s="29" t="s">
        <v>985</v>
      </c>
      <c r="H295" s="20" t="s">
        <v>574</v>
      </c>
      <c r="I295" s="20" t="s">
        <v>569</v>
      </c>
      <c r="J295" s="29" t="s">
        <v>985</v>
      </c>
    </row>
    <row r="296" spans="1:10">
      <c r="A296" s="144" t="s">
        <v>411</v>
      </c>
      <c r="B296" s="20" t="s">
        <v>983</v>
      </c>
      <c r="C296" s="20" t="s">
        <v>570</v>
      </c>
      <c r="D296" s="20" t="s">
        <v>571</v>
      </c>
      <c r="E296" s="29" t="s">
        <v>986</v>
      </c>
      <c r="F296" s="20" t="s">
        <v>560</v>
      </c>
      <c r="G296" s="29" t="s">
        <v>986</v>
      </c>
      <c r="H296" s="20" t="s">
        <v>574</v>
      </c>
      <c r="I296" s="20" t="s">
        <v>569</v>
      </c>
      <c r="J296" s="29" t="s">
        <v>986</v>
      </c>
    </row>
    <row r="297" ht="21.6" spans="1:10">
      <c r="A297" s="144" t="s">
        <v>437</v>
      </c>
      <c r="B297" s="20" t="s">
        <v>987</v>
      </c>
      <c r="C297" s="20" t="s">
        <v>557</v>
      </c>
      <c r="D297" s="20" t="s">
        <v>607</v>
      </c>
      <c r="E297" s="29" t="s">
        <v>988</v>
      </c>
      <c r="F297" s="20" t="s">
        <v>560</v>
      </c>
      <c r="G297" s="29" t="s">
        <v>988</v>
      </c>
      <c r="H297" s="20" t="s">
        <v>597</v>
      </c>
      <c r="I297" s="20" t="s">
        <v>569</v>
      </c>
      <c r="J297" s="29" t="s">
        <v>988</v>
      </c>
    </row>
    <row r="298" spans="1:10">
      <c r="A298" s="144" t="s">
        <v>437</v>
      </c>
      <c r="B298" s="20" t="s">
        <v>987</v>
      </c>
      <c r="C298" s="20" t="s">
        <v>564</v>
      </c>
      <c r="D298" s="20" t="s">
        <v>580</v>
      </c>
      <c r="E298" s="29" t="s">
        <v>989</v>
      </c>
      <c r="F298" s="20" t="s">
        <v>560</v>
      </c>
      <c r="G298" s="29" t="s">
        <v>989</v>
      </c>
      <c r="H298" s="20" t="s">
        <v>597</v>
      </c>
      <c r="I298" s="20" t="s">
        <v>569</v>
      </c>
      <c r="J298" s="29" t="s">
        <v>989</v>
      </c>
    </row>
    <row r="299" spans="1:10">
      <c r="A299" s="144" t="s">
        <v>437</v>
      </c>
      <c r="B299" s="20" t="s">
        <v>987</v>
      </c>
      <c r="C299" s="20" t="s">
        <v>570</v>
      </c>
      <c r="D299" s="20" t="s">
        <v>571</v>
      </c>
      <c r="E299" s="29" t="s">
        <v>571</v>
      </c>
      <c r="F299" s="20" t="s">
        <v>560</v>
      </c>
      <c r="G299" s="29" t="s">
        <v>612</v>
      </c>
      <c r="H299" s="20" t="s">
        <v>574</v>
      </c>
      <c r="I299" s="20" t="s">
        <v>569</v>
      </c>
      <c r="J299" s="29" t="s">
        <v>571</v>
      </c>
    </row>
    <row r="300" spans="1:10">
      <c r="A300" s="144" t="s">
        <v>397</v>
      </c>
      <c r="B300" s="20" t="s">
        <v>990</v>
      </c>
      <c r="C300" s="20" t="s">
        <v>557</v>
      </c>
      <c r="D300" s="20" t="s">
        <v>607</v>
      </c>
      <c r="E300" s="29" t="s">
        <v>991</v>
      </c>
      <c r="F300" s="20" t="s">
        <v>560</v>
      </c>
      <c r="G300" s="29" t="s">
        <v>991</v>
      </c>
      <c r="H300" s="20" t="s">
        <v>597</v>
      </c>
      <c r="I300" s="20" t="s">
        <v>563</v>
      </c>
      <c r="J300" s="29" t="s">
        <v>991</v>
      </c>
    </row>
    <row r="301" spans="1:10">
      <c r="A301" s="144" t="s">
        <v>397</v>
      </c>
      <c r="B301" s="20" t="s">
        <v>990</v>
      </c>
      <c r="C301" s="20" t="s">
        <v>564</v>
      </c>
      <c r="D301" s="20" t="s">
        <v>580</v>
      </c>
      <c r="E301" s="29" t="s">
        <v>992</v>
      </c>
      <c r="F301" s="20" t="s">
        <v>584</v>
      </c>
      <c r="G301" s="29" t="s">
        <v>87</v>
      </c>
      <c r="H301" s="20" t="s">
        <v>568</v>
      </c>
      <c r="I301" s="20" t="s">
        <v>563</v>
      </c>
      <c r="J301" s="29" t="s">
        <v>992</v>
      </c>
    </row>
    <row r="302" ht="21.6" spans="1:10">
      <c r="A302" s="144" t="s">
        <v>397</v>
      </c>
      <c r="B302" s="20" t="s">
        <v>990</v>
      </c>
      <c r="C302" s="20" t="s">
        <v>564</v>
      </c>
      <c r="D302" s="20" t="s">
        <v>580</v>
      </c>
      <c r="E302" s="29" t="s">
        <v>993</v>
      </c>
      <c r="F302" s="20" t="s">
        <v>560</v>
      </c>
      <c r="G302" s="29" t="s">
        <v>994</v>
      </c>
      <c r="H302" s="20" t="s">
        <v>597</v>
      </c>
      <c r="I302" s="20" t="s">
        <v>569</v>
      </c>
      <c r="J302" s="29" t="s">
        <v>993</v>
      </c>
    </row>
    <row r="303" spans="1:10">
      <c r="A303" s="144" t="s">
        <v>397</v>
      </c>
      <c r="B303" s="20" t="s">
        <v>990</v>
      </c>
      <c r="C303" s="20" t="s">
        <v>570</v>
      </c>
      <c r="D303" s="20" t="s">
        <v>571</v>
      </c>
      <c r="E303" s="29" t="s">
        <v>995</v>
      </c>
      <c r="F303" s="20" t="s">
        <v>560</v>
      </c>
      <c r="G303" s="29" t="s">
        <v>609</v>
      </c>
      <c r="H303" s="20" t="s">
        <v>574</v>
      </c>
      <c r="I303" s="20" t="s">
        <v>569</v>
      </c>
      <c r="J303" s="29" t="s">
        <v>996</v>
      </c>
    </row>
    <row r="304" ht="21.6" spans="1:10">
      <c r="A304" s="144" t="s">
        <v>415</v>
      </c>
      <c r="B304" s="20" t="s">
        <v>997</v>
      </c>
      <c r="C304" s="20" t="s">
        <v>557</v>
      </c>
      <c r="D304" s="20" t="s">
        <v>558</v>
      </c>
      <c r="E304" s="29" t="s">
        <v>998</v>
      </c>
      <c r="F304" s="20" t="s">
        <v>560</v>
      </c>
      <c r="G304" s="29" t="s">
        <v>609</v>
      </c>
      <c r="H304" s="20" t="s">
        <v>574</v>
      </c>
      <c r="I304" s="20" t="s">
        <v>563</v>
      </c>
      <c r="J304" s="29" t="s">
        <v>998</v>
      </c>
    </row>
    <row r="305" spans="1:10">
      <c r="A305" s="144" t="s">
        <v>415</v>
      </c>
      <c r="B305" s="20" t="s">
        <v>997</v>
      </c>
      <c r="C305" s="20" t="s">
        <v>564</v>
      </c>
      <c r="D305" s="20" t="s">
        <v>610</v>
      </c>
      <c r="E305" s="29" t="s">
        <v>999</v>
      </c>
      <c r="F305" s="20" t="s">
        <v>584</v>
      </c>
      <c r="G305" s="29" t="s">
        <v>1000</v>
      </c>
      <c r="H305" s="20" t="s">
        <v>574</v>
      </c>
      <c r="I305" s="20" t="s">
        <v>563</v>
      </c>
      <c r="J305" s="29" t="s">
        <v>999</v>
      </c>
    </row>
    <row r="306" spans="1:10">
      <c r="A306" s="144" t="s">
        <v>415</v>
      </c>
      <c r="B306" s="20" t="s">
        <v>997</v>
      </c>
      <c r="C306" s="20" t="s">
        <v>570</v>
      </c>
      <c r="D306" s="20" t="s">
        <v>571</v>
      </c>
      <c r="E306" s="29" t="s">
        <v>1001</v>
      </c>
      <c r="F306" s="20" t="s">
        <v>584</v>
      </c>
      <c r="G306" s="29" t="s">
        <v>573</v>
      </c>
      <c r="H306" s="20" t="s">
        <v>574</v>
      </c>
      <c r="I306" s="20" t="s">
        <v>563</v>
      </c>
      <c r="J306" s="29" t="s">
        <v>595</v>
      </c>
    </row>
    <row r="307" spans="1:10">
      <c r="A307" s="144" t="s">
        <v>485</v>
      </c>
      <c r="B307" s="20" t="s">
        <v>481</v>
      </c>
      <c r="C307" s="20" t="s">
        <v>557</v>
      </c>
      <c r="D307" s="20" t="s">
        <v>558</v>
      </c>
      <c r="E307" s="29" t="s">
        <v>635</v>
      </c>
      <c r="F307" s="20" t="s">
        <v>560</v>
      </c>
      <c r="G307" s="29" t="s">
        <v>636</v>
      </c>
      <c r="H307" s="20" t="s">
        <v>594</v>
      </c>
      <c r="I307" s="20" t="s">
        <v>563</v>
      </c>
      <c r="J307" s="29" t="s">
        <v>635</v>
      </c>
    </row>
    <row r="308" spans="1:10">
      <c r="A308" s="144" t="s">
        <v>485</v>
      </c>
      <c r="B308" s="20" t="s">
        <v>481</v>
      </c>
      <c r="C308" s="20" t="s">
        <v>564</v>
      </c>
      <c r="D308" s="20" t="s">
        <v>629</v>
      </c>
      <c r="E308" s="29" t="s">
        <v>637</v>
      </c>
      <c r="F308" s="20" t="s">
        <v>560</v>
      </c>
      <c r="G308" s="29" t="s">
        <v>638</v>
      </c>
      <c r="H308" s="20" t="s">
        <v>639</v>
      </c>
      <c r="I308" s="20" t="s">
        <v>563</v>
      </c>
      <c r="J308" s="29" t="s">
        <v>637</v>
      </c>
    </row>
    <row r="309" spans="1:10">
      <c r="A309" s="144" t="s">
        <v>485</v>
      </c>
      <c r="B309" s="20" t="s">
        <v>481</v>
      </c>
      <c r="C309" s="20" t="s">
        <v>570</v>
      </c>
      <c r="D309" s="20" t="s">
        <v>571</v>
      </c>
      <c r="E309" s="29" t="s">
        <v>571</v>
      </c>
      <c r="F309" s="20" t="s">
        <v>560</v>
      </c>
      <c r="G309" s="29" t="s">
        <v>612</v>
      </c>
      <c r="H309" s="20" t="s">
        <v>574</v>
      </c>
      <c r="I309" s="20" t="s">
        <v>569</v>
      </c>
      <c r="J309" s="29" t="s">
        <v>571</v>
      </c>
    </row>
    <row r="310" spans="1:10">
      <c r="A310" s="144" t="s">
        <v>423</v>
      </c>
      <c r="B310" s="20" t="s">
        <v>1002</v>
      </c>
      <c r="C310" s="20" t="s">
        <v>557</v>
      </c>
      <c r="D310" s="20" t="s">
        <v>558</v>
      </c>
      <c r="E310" s="29" t="s">
        <v>1003</v>
      </c>
      <c r="F310" s="20" t="s">
        <v>560</v>
      </c>
      <c r="G310" s="29" t="s">
        <v>1004</v>
      </c>
      <c r="H310" s="20" t="s">
        <v>708</v>
      </c>
      <c r="I310" s="20" t="s">
        <v>563</v>
      </c>
      <c r="J310" s="29" t="s">
        <v>1005</v>
      </c>
    </row>
    <row r="311" spans="1:10">
      <c r="A311" s="144" t="s">
        <v>423</v>
      </c>
      <c r="B311" s="20" t="s">
        <v>1002</v>
      </c>
      <c r="C311" s="20" t="s">
        <v>557</v>
      </c>
      <c r="D311" s="20" t="s">
        <v>558</v>
      </c>
      <c r="E311" s="29" t="s">
        <v>1006</v>
      </c>
      <c r="F311" s="20" t="s">
        <v>560</v>
      </c>
      <c r="G311" s="29" t="s">
        <v>979</v>
      </c>
      <c r="H311" s="20" t="s">
        <v>708</v>
      </c>
      <c r="I311" s="20" t="s">
        <v>563</v>
      </c>
      <c r="J311" s="29" t="s">
        <v>1006</v>
      </c>
    </row>
    <row r="312" ht="21.6" spans="1:10">
      <c r="A312" s="144" t="s">
        <v>423</v>
      </c>
      <c r="B312" s="20" t="s">
        <v>1002</v>
      </c>
      <c r="C312" s="20" t="s">
        <v>557</v>
      </c>
      <c r="D312" s="20" t="s">
        <v>558</v>
      </c>
      <c r="E312" s="29" t="s">
        <v>1007</v>
      </c>
      <c r="F312" s="20" t="s">
        <v>560</v>
      </c>
      <c r="G312" s="29" t="s">
        <v>89</v>
      </c>
      <c r="H312" s="20" t="s">
        <v>568</v>
      </c>
      <c r="I312" s="20" t="s">
        <v>563</v>
      </c>
      <c r="J312" s="29" t="s">
        <v>1008</v>
      </c>
    </row>
    <row r="313" ht="43.2" spans="1:10">
      <c r="A313" s="144" t="s">
        <v>423</v>
      </c>
      <c r="B313" s="20" t="s">
        <v>1002</v>
      </c>
      <c r="C313" s="20" t="s">
        <v>564</v>
      </c>
      <c r="D313" s="20" t="s">
        <v>580</v>
      </c>
      <c r="E313" s="29" t="s">
        <v>1009</v>
      </c>
      <c r="F313" s="20" t="s">
        <v>560</v>
      </c>
      <c r="G313" s="29" t="s">
        <v>1010</v>
      </c>
      <c r="H313" s="20" t="s">
        <v>562</v>
      </c>
      <c r="I313" s="20" t="s">
        <v>569</v>
      </c>
      <c r="J313" s="29" t="s">
        <v>1009</v>
      </c>
    </row>
    <row r="314" spans="1:10">
      <c r="A314" s="144" t="s">
        <v>423</v>
      </c>
      <c r="B314" s="20" t="s">
        <v>1002</v>
      </c>
      <c r="C314" s="20" t="s">
        <v>570</v>
      </c>
      <c r="D314" s="20" t="s">
        <v>571</v>
      </c>
      <c r="E314" s="29" t="s">
        <v>669</v>
      </c>
      <c r="F314" s="20" t="s">
        <v>656</v>
      </c>
      <c r="G314" s="29" t="s">
        <v>612</v>
      </c>
      <c r="H314" s="20" t="s">
        <v>574</v>
      </c>
      <c r="I314" s="20" t="s">
        <v>563</v>
      </c>
      <c r="J314" s="29" t="s">
        <v>1011</v>
      </c>
    </row>
    <row r="315" spans="1:10">
      <c r="A315" s="144" t="s">
        <v>401</v>
      </c>
      <c r="B315" s="20" t="s">
        <v>1012</v>
      </c>
      <c r="C315" s="20" t="s">
        <v>557</v>
      </c>
      <c r="D315" s="20" t="s">
        <v>558</v>
      </c>
      <c r="E315" s="29" t="s">
        <v>1013</v>
      </c>
      <c r="F315" s="20" t="s">
        <v>560</v>
      </c>
      <c r="G315" s="29" t="s">
        <v>1014</v>
      </c>
      <c r="H315" s="20" t="s">
        <v>639</v>
      </c>
      <c r="I315" s="20" t="s">
        <v>563</v>
      </c>
      <c r="J315" s="29" t="s">
        <v>1015</v>
      </c>
    </row>
    <row r="316" ht="21.6" spans="1:10">
      <c r="A316" s="144" t="s">
        <v>401</v>
      </c>
      <c r="B316" s="20" t="s">
        <v>1012</v>
      </c>
      <c r="C316" s="20" t="s">
        <v>564</v>
      </c>
      <c r="D316" s="20" t="s">
        <v>580</v>
      </c>
      <c r="E316" s="29" t="s">
        <v>1016</v>
      </c>
      <c r="F316" s="20" t="s">
        <v>584</v>
      </c>
      <c r="G316" s="29" t="s">
        <v>1016</v>
      </c>
      <c r="H316" s="20" t="s">
        <v>597</v>
      </c>
      <c r="I316" s="20" t="s">
        <v>563</v>
      </c>
      <c r="J316" s="29" t="s">
        <v>1016</v>
      </c>
    </row>
    <row r="317" ht="21.6" spans="1:10">
      <c r="A317" s="144" t="s">
        <v>401</v>
      </c>
      <c r="B317" s="20" t="s">
        <v>1012</v>
      </c>
      <c r="C317" s="20" t="s">
        <v>570</v>
      </c>
      <c r="D317" s="20" t="s">
        <v>571</v>
      </c>
      <c r="E317" s="29" t="s">
        <v>571</v>
      </c>
      <c r="F317" s="20" t="s">
        <v>584</v>
      </c>
      <c r="G317" s="29" t="s">
        <v>590</v>
      </c>
      <c r="H317" s="20" t="s">
        <v>574</v>
      </c>
      <c r="I317" s="20" t="s">
        <v>563</v>
      </c>
      <c r="J317" s="29" t="s">
        <v>1017</v>
      </c>
    </row>
    <row r="318" spans="1:10">
      <c r="A318" s="144" t="s">
        <v>471</v>
      </c>
      <c r="B318" s="20" t="s">
        <v>1018</v>
      </c>
      <c r="C318" s="20" t="s">
        <v>557</v>
      </c>
      <c r="D318" s="20" t="s">
        <v>649</v>
      </c>
      <c r="E318" s="29" t="s">
        <v>1019</v>
      </c>
      <c r="F318" s="20" t="s">
        <v>560</v>
      </c>
      <c r="G318" s="29" t="s">
        <v>1019</v>
      </c>
      <c r="H318" s="20" t="s">
        <v>597</v>
      </c>
      <c r="I318" s="20" t="s">
        <v>569</v>
      </c>
      <c r="J318" s="29" t="s">
        <v>1019</v>
      </c>
    </row>
    <row r="319" spans="1:10">
      <c r="A319" s="144" t="s">
        <v>471</v>
      </c>
      <c r="B319" s="20" t="s">
        <v>1018</v>
      </c>
      <c r="C319" s="20" t="s">
        <v>564</v>
      </c>
      <c r="D319" s="20" t="s">
        <v>580</v>
      </c>
      <c r="E319" s="29" t="s">
        <v>1020</v>
      </c>
      <c r="F319" s="20" t="s">
        <v>560</v>
      </c>
      <c r="G319" s="29" t="s">
        <v>1020</v>
      </c>
      <c r="H319" s="20" t="s">
        <v>751</v>
      </c>
      <c r="I319" s="20" t="s">
        <v>569</v>
      </c>
      <c r="J319" s="29" t="s">
        <v>1020</v>
      </c>
    </row>
    <row r="320" spans="1:10">
      <c r="A320" s="144" t="s">
        <v>471</v>
      </c>
      <c r="B320" s="20" t="s">
        <v>1018</v>
      </c>
      <c r="C320" s="20" t="s">
        <v>570</v>
      </c>
      <c r="D320" s="20" t="s">
        <v>571</v>
      </c>
      <c r="E320" s="29" t="s">
        <v>571</v>
      </c>
      <c r="F320" s="20" t="s">
        <v>584</v>
      </c>
      <c r="G320" s="29" t="s">
        <v>612</v>
      </c>
      <c r="H320" s="20" t="s">
        <v>574</v>
      </c>
      <c r="I320" s="20" t="s">
        <v>569</v>
      </c>
      <c r="J320" s="29" t="s">
        <v>571</v>
      </c>
    </row>
  </sheetData>
  <mergeCells count="188">
    <mergeCell ref="A2:J2"/>
    <mergeCell ref="A3:H3"/>
    <mergeCell ref="A8:A10"/>
    <mergeCell ref="A11:A13"/>
    <mergeCell ref="A14:A16"/>
    <mergeCell ref="A17:A19"/>
    <mergeCell ref="A20:A22"/>
    <mergeCell ref="A23:A25"/>
    <mergeCell ref="A26:A28"/>
    <mergeCell ref="A29:A36"/>
    <mergeCell ref="A37:A39"/>
    <mergeCell ref="A40:A42"/>
    <mergeCell ref="A43:A45"/>
    <mergeCell ref="A46:A48"/>
    <mergeCell ref="A49:A52"/>
    <mergeCell ref="A53:A55"/>
    <mergeCell ref="A56:A58"/>
    <mergeCell ref="A59:A61"/>
    <mergeCell ref="A62:A64"/>
    <mergeCell ref="A65:A67"/>
    <mergeCell ref="A68:A70"/>
    <mergeCell ref="A71:A73"/>
    <mergeCell ref="A74:A76"/>
    <mergeCell ref="A77:A79"/>
    <mergeCell ref="A80:A82"/>
    <mergeCell ref="A83:A85"/>
    <mergeCell ref="A86:A88"/>
    <mergeCell ref="A89:A92"/>
    <mergeCell ref="A93:A95"/>
    <mergeCell ref="A96:A98"/>
    <mergeCell ref="A99:A103"/>
    <mergeCell ref="A104:A106"/>
    <mergeCell ref="A107:A109"/>
    <mergeCell ref="A110:A113"/>
    <mergeCell ref="A114:A116"/>
    <mergeCell ref="A117:A119"/>
    <mergeCell ref="A120:A122"/>
    <mergeCell ref="A123:A125"/>
    <mergeCell ref="A126:A129"/>
    <mergeCell ref="A130:A132"/>
    <mergeCell ref="A133:A136"/>
    <mergeCell ref="A137:A139"/>
    <mergeCell ref="A140:A142"/>
    <mergeCell ref="A143:A146"/>
    <mergeCell ref="A147:A150"/>
    <mergeCell ref="A151:A153"/>
    <mergeCell ref="A154:A156"/>
    <mergeCell ref="A157:A159"/>
    <mergeCell ref="A160:A162"/>
    <mergeCell ref="A163:A165"/>
    <mergeCell ref="A166:A168"/>
    <mergeCell ref="A169:A171"/>
    <mergeCell ref="A172:A177"/>
    <mergeCell ref="A178:A180"/>
    <mergeCell ref="A181:A183"/>
    <mergeCell ref="A184:A188"/>
    <mergeCell ref="A189:A191"/>
    <mergeCell ref="A192:A194"/>
    <mergeCell ref="A195:A197"/>
    <mergeCell ref="A198:A201"/>
    <mergeCell ref="A202:A204"/>
    <mergeCell ref="A205:A208"/>
    <mergeCell ref="A209:A211"/>
    <mergeCell ref="A212:A214"/>
    <mergeCell ref="A215:A217"/>
    <mergeCell ref="A218:A220"/>
    <mergeCell ref="A221:A223"/>
    <mergeCell ref="A224:A227"/>
    <mergeCell ref="A228:A230"/>
    <mergeCell ref="A231:A233"/>
    <mergeCell ref="A234:A236"/>
    <mergeCell ref="A237:A239"/>
    <mergeCell ref="A240:A242"/>
    <mergeCell ref="A243:A245"/>
    <mergeCell ref="A246:A248"/>
    <mergeCell ref="A249:A251"/>
    <mergeCell ref="A252:A254"/>
    <mergeCell ref="A255:A259"/>
    <mergeCell ref="A260:A262"/>
    <mergeCell ref="A263:A265"/>
    <mergeCell ref="A266:A268"/>
    <mergeCell ref="A269:A271"/>
    <mergeCell ref="A272:A274"/>
    <mergeCell ref="A275:A277"/>
    <mergeCell ref="A278:A284"/>
    <mergeCell ref="A285:A287"/>
    <mergeCell ref="A288:A293"/>
    <mergeCell ref="A294:A296"/>
    <mergeCell ref="A297:A299"/>
    <mergeCell ref="A300:A303"/>
    <mergeCell ref="A304:A306"/>
    <mergeCell ref="A307:A309"/>
    <mergeCell ref="A310:A314"/>
    <mergeCell ref="A315:A317"/>
    <mergeCell ref="A318:A320"/>
    <mergeCell ref="B8:B10"/>
    <mergeCell ref="B11:B13"/>
    <mergeCell ref="B14:B16"/>
    <mergeCell ref="B17:B19"/>
    <mergeCell ref="B20:B22"/>
    <mergeCell ref="B23:B25"/>
    <mergeCell ref="B26:B28"/>
    <mergeCell ref="B29:B36"/>
    <mergeCell ref="B37:B39"/>
    <mergeCell ref="B40:B42"/>
    <mergeCell ref="B43:B45"/>
    <mergeCell ref="B46:B48"/>
    <mergeCell ref="B49:B52"/>
    <mergeCell ref="B53:B55"/>
    <mergeCell ref="B56:B58"/>
    <mergeCell ref="B59:B61"/>
    <mergeCell ref="B62:B64"/>
    <mergeCell ref="B65:B67"/>
    <mergeCell ref="B68:B70"/>
    <mergeCell ref="B71:B73"/>
    <mergeCell ref="B74:B76"/>
    <mergeCell ref="B77:B79"/>
    <mergeCell ref="B80:B82"/>
    <mergeCell ref="B83:B85"/>
    <mergeCell ref="B86:B88"/>
    <mergeCell ref="B89:B92"/>
    <mergeCell ref="B93:B95"/>
    <mergeCell ref="B96:B98"/>
    <mergeCell ref="B99:B103"/>
    <mergeCell ref="B104:B106"/>
    <mergeCell ref="B107:B109"/>
    <mergeCell ref="B110:B113"/>
    <mergeCell ref="B114:B116"/>
    <mergeCell ref="B117:B119"/>
    <mergeCell ref="B120:B122"/>
    <mergeCell ref="B123:B125"/>
    <mergeCell ref="B126:B129"/>
    <mergeCell ref="B130:B132"/>
    <mergeCell ref="B133:B136"/>
    <mergeCell ref="B137:B139"/>
    <mergeCell ref="B140:B142"/>
    <mergeCell ref="B143:B146"/>
    <mergeCell ref="B147:B150"/>
    <mergeCell ref="B151:B153"/>
    <mergeCell ref="B154:B156"/>
    <mergeCell ref="B157:B159"/>
    <mergeCell ref="B160:B162"/>
    <mergeCell ref="B163:B165"/>
    <mergeCell ref="B166:B168"/>
    <mergeCell ref="B169:B171"/>
    <mergeCell ref="B172:B177"/>
    <mergeCell ref="B178:B180"/>
    <mergeCell ref="B181:B183"/>
    <mergeCell ref="B184:B188"/>
    <mergeCell ref="B189:B191"/>
    <mergeCell ref="B192:B194"/>
    <mergeCell ref="B195:B197"/>
    <mergeCell ref="B198:B201"/>
    <mergeCell ref="B202:B204"/>
    <mergeCell ref="B205:B208"/>
    <mergeCell ref="B209:B211"/>
    <mergeCell ref="B212:B214"/>
    <mergeCell ref="B215:B217"/>
    <mergeCell ref="B218:B220"/>
    <mergeCell ref="B221:B223"/>
    <mergeCell ref="B224:B227"/>
    <mergeCell ref="B228:B230"/>
    <mergeCell ref="B231:B233"/>
    <mergeCell ref="B234:B236"/>
    <mergeCell ref="B237:B239"/>
    <mergeCell ref="B240:B242"/>
    <mergeCell ref="B243:B245"/>
    <mergeCell ref="B246:B248"/>
    <mergeCell ref="B249:B251"/>
    <mergeCell ref="B252:B254"/>
    <mergeCell ref="B255:B259"/>
    <mergeCell ref="B260:B262"/>
    <mergeCell ref="B263:B265"/>
    <mergeCell ref="B266:B268"/>
    <mergeCell ref="B269:B271"/>
    <mergeCell ref="B272:B274"/>
    <mergeCell ref="B275:B277"/>
    <mergeCell ref="B278:B284"/>
    <mergeCell ref="B285:B287"/>
    <mergeCell ref="B288:B293"/>
    <mergeCell ref="B294:B296"/>
    <mergeCell ref="B297:B299"/>
    <mergeCell ref="B300:B303"/>
    <mergeCell ref="B304:B306"/>
    <mergeCell ref="B307:B309"/>
    <mergeCell ref="B310:B314"/>
    <mergeCell ref="B315:B317"/>
    <mergeCell ref="B318:B320"/>
  </mergeCells>
  <pageMargins left="0.75" right="0.75" top="1" bottom="1" header="0.5" footer="0.5"/>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邓茜民</cp:lastModifiedBy>
  <dcterms:created xsi:type="dcterms:W3CDTF">2025-03-06T07:48:00Z</dcterms:created>
  <dcterms:modified xsi:type="dcterms:W3CDTF">2025-04-28T01:32:20Z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B8B2BB5513DF42A5936C194FEA4A4F9D_13</vt:lpwstr>
  </property>
  <property fmtid="{D5CDD505-2E9C-101B-9397-08002B2CF9AE}" pid="3" name="KSOProductBuildVer">
    <vt:lpwstr>2052-12.1.0.16250</vt:lpwstr>
  </property>
</Properties>
</file>