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<sst xmlns="http://schemas.openxmlformats.org/spreadsheetml/2006/main" count="898" uniqueCount="372">
  <si>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</si>
  <si>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</si>
  <si>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</si>
  <si>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</si>
  <si>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</si>
  <si>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</si>
  <si>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</si>
  <si>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</si>
  <si>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</si>
  <si>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</si>
  <si>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</si>
  <si>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</si>
  <si>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</si>
  <si>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</si>
  <si>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</si>
  <si>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</si>
  <si>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</si>
  <si>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</si>
  <si>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</si>
  <si>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</si>
  <si>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</si>
  <si>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</si>
  <si>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</si>
  <si>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</si>
  <si>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</si>
  <si>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</si>
  <si>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</si>
  <si>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</si>
  <si>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</si>
  <si>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</si>
  <si>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</si>
  <si>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</si>
  <si>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</si>
  <si>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</si>
  <si>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</si>
  <si>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</si>
  <si>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</si>
  <si>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</si>
  <si>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</si>
  <si>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</si>
  <si>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</si>
  <si>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</si>
  <si>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</si>
  <si>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</si>
  <si>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</si>
  <si>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</si>
  <si>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</si>
  <si>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</si>
  <si>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</si>
  <si>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</si>
  <si>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</si>
  <si>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</si>
  <si>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</si>
  <si>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</si>
  <si>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</si>
  <si>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</si>
  <si>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</si>
  <si>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</si>
  <si>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</si>
  <si>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</si>
  <si>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</si>
  <si>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</si>
  <si>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</si>
  <si>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</si>
  <si>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</si>
  <si>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</si>
  <si>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</si>
  <si>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</si>
  <si>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</si>
  <si>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705</t>
  </si>
  <si>
    <t>嵩明县公共就业和人才服务中心</t>
  </si>
  <si>
    <t>705001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</si>
  <si>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</si>
  <si>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</si>
  <si>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</si>
  <si>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</si>
  <si>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</si>
  <si>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</si>
  <si>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</si>
  <si>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</si>
  <si>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</si>
  <si>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</si>
  <si>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</si>
  <si>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</si>
  <si>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</si>
  <si>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</si>
  <si>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</si>
  <si>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</si>
  <si>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</si>
  <si>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</si>
  <si>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</si>
  <si>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</si>
  <si>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</si>
  <si>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</si>
  <si>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</si>
  <si>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</si>
  <si>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</si>
  <si>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</si>
  <si>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</si>
  <si>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</si>
  <si>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</si>
  <si>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</si>
  <si>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2080106</t>
  </si>
  <si>
    <t>就业管理事务</t>
  </si>
  <si>
    <t>2080199</t>
  </si>
  <si>
    <t>其他人力资源和社会保障管理事务支出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</si>
  <si>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</si>
  <si>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</si>
  <si>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</si>
  <si>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</si>
  <si>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</si>
  <si>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</si>
  <si>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</si>
  <si>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</si>
  <si>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</si>
  <si>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</si>
  <si>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</si>
  <si>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</si>
  <si>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</si>
  <si>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</si>
  <si>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</si>
  <si>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</si>
  <si>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</si>
  <si>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</si>
  <si>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</si>
  <si>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</si>
  <si>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</si>
  <si>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</si>
  <si>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</si>
  <si>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</si>
  <si>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</si>
  <si>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</si>
  <si>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</si>
  <si>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</si>
  <si>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</si>
  <si>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</si>
  <si>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</si>
  <si>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</si>
  <si>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</si>
  <si>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</si>
  <si>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</si>
  <si>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</si>
  <si>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</si>
  <si>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</si>
  <si>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</si>
  <si>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</si>
  <si>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</si>
  <si>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</si>
  <si>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</si>
  <si>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</si>
  <si>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</si>
  <si>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</si>
  <si>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</si>
  <si>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</si>
  <si>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</si>
  <si>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</si>
  <si>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</si>
  <si>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</si>
  <si>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</si>
  <si>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</si>
  <si>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</si>
  <si>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</si>
  <si>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</si>
  <si>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</si>
  <si>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</si>
  <si>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</si>
  <si>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</si>
  <si>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</si>
  <si>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</si>
  <si>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</si>
  <si>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</si>
  <si>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</si>
  <si>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</si>
  <si>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</si>
  <si>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</si>
  <si>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</si>
  <si>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</si>
  <si>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</si>
  <si>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</si>
  <si>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</si>
  <si>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</si>
  <si>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</si>
  <si>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</si>
  <si>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</si>
  <si>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</si>
  <si>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</si>
  <si>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</si>
  <si>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</si>
  <si>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</si>
  <si>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</si>
  <si>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</si>
  <si>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</si>
  <si>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</si>
  <si>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530127210000000019198</t>
  </si>
  <si>
    <t>行政人员支出工资</t>
  </si>
  <si>
    <t>30101</t>
  </si>
  <si>
    <t>基本工资</t>
  </si>
  <si>
    <t>30102</t>
  </si>
  <si>
    <t>津贴补贴</t>
  </si>
  <si>
    <t>30103</t>
  </si>
  <si>
    <t>奖金</t>
  </si>
  <si>
    <t>530127210000000019200</t>
  </si>
  <si>
    <t>社会保障缴费</t>
  </si>
  <si>
    <t>30108</t>
  </si>
  <si>
    <t>机关事业单位基本养老保险缴费</t>
  </si>
  <si>
    <t>30110</t>
  </si>
  <si>
    <t>职工基本医疗保险缴费</t>
  </si>
  <si>
    <t>30111</t>
  </si>
  <si>
    <t>公务员医疗补助缴费</t>
  </si>
  <si>
    <t>30112</t>
  </si>
  <si>
    <t>其他社会保障缴费</t>
  </si>
  <si>
    <t>530127210000000019201</t>
  </si>
  <si>
    <t>30113</t>
  </si>
  <si>
    <t>530127210000000019204</t>
  </si>
  <si>
    <t>公务交通补贴</t>
  </si>
  <si>
    <t>30239</t>
  </si>
  <si>
    <t>其他交通费用</t>
  </si>
  <si>
    <t>530127210000000019205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</si>
  <si>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</si>
  <si>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</si>
  <si>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</si>
  <si>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</si>
  <si>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</si>
  <si>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</si>
  <si>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</si>
  <si>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</si>
  <si>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</si>
  <si>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</si>
  <si>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</si>
  <si>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</si>
  <si>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</si>
  <si>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</si>
  <si>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</si>
  <si>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</si>
  <si>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</si>
  <si>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</si>
  <si>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</si>
  <si>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530127231100001498179</t>
  </si>
  <si>
    <t>行政人员绩效奖励</t>
  </si>
  <si>
    <t>530127231100001498188</t>
  </si>
  <si>
    <t>离退休人员支出</t>
  </si>
  <si>
    <t>30305</t>
  </si>
  <si>
    <t>生活补助</t>
  </si>
  <si>
    <t>530127231100001498203</t>
  </si>
  <si>
    <t>30217</t>
  </si>
  <si>
    <t>530127241100002318924</t>
  </si>
  <si>
    <t>工会经费</t>
  </si>
  <si>
    <t>30228</t>
  </si>
  <si>
    <t>预算05-1表</t>
  </si>
  <si>
    <t>项目分类</t>
  </si>
  <si>
    <t>项目单位</t>
  </si>
  <si>
    <t>经济科目编码</t>
  </si>
  <si>
    <t>经济科目名称</t>
  </si>
  <si>
    <t>本年拨款</t>
  </si>
  <si>
    <t>其中：本次下达</t>
  </si>
  <si>
    <t>专项业务类</t>
  </si>
  <si>
    <t>530127251100003669793</t>
  </si>
  <si>
    <t>2023年高校毕业生来昆留昆县级补贴资金</t>
  </si>
  <si>
    <t>530127251100003813269</t>
  </si>
  <si>
    <t>2025年高校毕业生来昆留昆就业创业县级补贴资金</t>
  </si>
  <si>
    <t>530127251100003813367</t>
  </si>
  <si>
    <t>零工市场场地租赁补助资金</t>
  </si>
  <si>
    <t>30214</t>
  </si>
  <si>
    <t>租赁费</t>
  </si>
  <si>
    <t>预算05-2表</t>
  </si>
  <si>
    <t>项目年度绩效目标</t>
  </si>
  <si>
    <t>一级指标</t>
  </si>
  <si>
    <t>二级指标</t>
  </si>
  <si>
    <t>三级指标</t>
  </si>
  <si>
    <t>指标性质</t>
  </si>
  <si>
    <t>指标值</t>
  </si>
  <si>
    <t>度量单位</t>
  </si>
  <si>
    <t>指标属性</t>
  </si>
  <si>
    <t>指标内容</t>
  </si>
  <si>
    <t>完成发放2024年共受理高校毕业生来昆留昆就业补贴9人2.7万元，租房补贴7人3.5万元,落户补贴2人0.2万元，合计18人6.4万元；</t>
  </si>
  <si>
    <t>产出指标</t>
  </si>
  <si>
    <t>数量指标</t>
  </si>
  <si>
    <t>落户补贴人数</t>
  </si>
  <si>
    <t>&gt;=</t>
  </si>
  <si>
    <t>人</t>
  </si>
  <si>
    <t>定量指标</t>
  </si>
  <si>
    <t>反映享受落户补贴的人数</t>
  </si>
  <si>
    <t>高校毕业生来昆留昆就业补贴人数</t>
  </si>
  <si>
    <t>反映享受高校毕业生来昆留昆就业补贴的人数</t>
  </si>
  <si>
    <t>租房补贴人数</t>
  </si>
  <si>
    <t>反映享租房补贴的人数</t>
  </si>
  <si>
    <t>质量指标</t>
  </si>
  <si>
    <t>补贴兑现准确率</t>
  </si>
  <si>
    <t>90</t>
  </si>
  <si>
    <t>%</t>
  </si>
  <si>
    <t>反映补贴兑现额与标准额（核定额）的比率</t>
  </si>
  <si>
    <t>时效指标</t>
  </si>
  <si>
    <t>全年预算执行进度</t>
  </si>
  <si>
    <t>100</t>
  </si>
  <si>
    <t>反映全年预算执行进度</t>
  </si>
  <si>
    <t>效益指标</t>
  </si>
  <si>
    <t>社会效益</t>
  </si>
  <si>
    <t>带动高校毕业生来昆留昆就业人数</t>
  </si>
  <si>
    <t>54</t>
  </si>
  <si>
    <t>反映辖区内享受补贴带动高校毕业生来昆留昆就业人数</t>
  </si>
  <si>
    <t>满意度指标</t>
  </si>
  <si>
    <t>服务对象满意度</t>
  </si>
  <si>
    <t>享受补贴对象满意度</t>
  </si>
  <si>
    <t>85</t>
  </si>
  <si>
    <t>反映享受补贴对象的满意度情况</t>
  </si>
  <si>
    <t>空根据《昆明市就业工作领导小组关于印发加强基层公共就业服务能力建设工作方案的通知》（昆就领发〔2023〕2号）要求，2025年底前，县级建设1个标准化零工市场，每个镇（街道）、园区至少建成1个零工驿站（零工综合集市），每个村（社区）建成1个就业服务站。鼓励企业、社会组织和人力资源服务机构等单位参与建设，做好特色化延伸，力争延伸建设更多零工市场（驿站），进一步扩大零工市场服务供给，实现基层就业网络全覆盖，打造家门口的"15分钟就业服务圈"。</t>
  </si>
  <si>
    <t>县级建设1个标准化零工市场</t>
  </si>
  <si>
    <t>一</t>
  </si>
  <si>
    <t>个</t>
  </si>
  <si>
    <t>反映县级建设标准化零工市场数量</t>
  </si>
  <si>
    <t>政策知晓率</t>
  </si>
  <si>
    <t>80</t>
  </si>
  <si>
    <t>反映政策知晓率</t>
  </si>
  <si>
    <t>受益对象满意度</t>
  </si>
  <si>
    <t>反映获补助受益对象的满意程度。</t>
  </si>
  <si>
    <t>认真贯彻落实昆明市人民政府关于进一步做好当前和今后一个时期就业创业工作的实施意见，做好相关政策及补贴资金兑现；营造良好人才环境，鼓励省外高校毕业生到昆明就业创业，促进昆明经济高质量发展。</t>
  </si>
  <si>
    <t>获补对象数</t>
  </si>
  <si>
    <t>20</t>
  </si>
  <si>
    <t>反映获补助人员数量情况。</t>
  </si>
  <si>
    <t>反映对支持高校毕业生来昆留昆就业创业政策知晓率</t>
  </si>
  <si>
    <t>预算06表</t>
  </si>
  <si>
    <t>政府性基金预算支出预算表</t>
  </si>
  <si>
    <t>单位名称：昆明市发展和改革委员会</t>
  </si>
  <si>
    <t>政府性基金预算支出</t>
  </si>
  <si>
    <t>注：嵩明县公共就业和人才服务中心2025年无政府性基金预算支出，故本表为空表。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</si>
  <si>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</si>
  <si>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</si>
  <si>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</si>
  <si>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</si>
  <si>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</si>
  <si>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</si>
  <si>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</si>
  <si>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</si>
  <si>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</si>
  <si>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</si>
  <si>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</si>
  <si>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</si>
  <si>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复印纸</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</si>
  <si>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</si>
  <si>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</si>
  <si>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</si>
  <si>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</si>
  <si>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</si>
  <si>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</si>
  <si>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</si>
  <si>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</si>
  <si>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</si>
  <si>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注：嵩明县公共就业和人才服务中心2025年无政府购买服务支出，故本表为空表。</t>
  </si>
  <si>
    <t>预算09-1表</t>
  </si>
  <si>
    <t>单位名称（项目）</t>
  </si>
  <si>
    <t>地区</t>
  </si>
  <si>
    <t>杨林经开区</t>
  </si>
  <si>
    <t>注：嵩明县公共就业和人才服务中心2025年无对下转移支付预算，故本表为空表。</t>
  </si>
  <si>
    <t>预算09-2表</t>
  </si>
  <si>
    <t>注：嵩明县公共就业和人才服务中心2025年没有对下转移支付，故本表为空表。</t>
  </si>
  <si>
    <t>预算10表</t>
  </si>
  <si>
    <t>资产类别</t>
  </si>
  <si>
    <t>资产分类代码.名称</t>
  </si>
  <si>
    <t>资产名称</t>
  </si>
  <si>
    <t>计量单位</t>
  </si>
  <si>
    <t>财政部门批复数（元）</t>
  </si>
  <si>
    <t>单价</t>
  </si>
  <si>
    <t>金额</t>
  </si>
  <si>
    <t>注：嵩明县公共就业和人才服务中心2025年无新增资产配置，故本表为空表。</t>
  </si>
  <si>
    <t>预算11表</t>
  </si>
  <si>
    <t>上级补助</t>
  </si>
  <si>
    <t>注：嵩明县公共就业和人才服务中心2025年无上级转移支付补助项目情况，故本表为空表。</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</si>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</sst>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9"/>
      <name val="宋体"/>
      <charset val="134"/>
    </font>
    <font>
      <sz val="10"/>
      <color rgb="FF000000"/>
      <name val="Arial"/>
      <charset val="134"/>
    </font>
    <font>
      <b/>
      <sz val="23.95"/>
      <color rgb="FF000000"/>
      <name val="宋体"/>
      <charset val="134"/>
    </font>
    <font>
      <sz val="11"/>
      <name val="Microsoft Sans Serif"/>
      <charset val="1"/>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xf numFmtId="0" fontId="7" fillId="0" borderId="0">
      <alignment vertical="top"/>
      <protection locked="0"/>
    </xf>
  </cellStyleXfs>
  <cellXfs count="213">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0" xfId="57" applyFont="1" applyFill="1" applyBorder="1" applyAlignment="1" applyProtection="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4" fillId="0" borderId="0" xfId="0" applyFont="1" applyFill="1" applyBorder="1" applyAlignment="1" applyProtection="1"/>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7" fillId="0" borderId="0" xfId="57" applyFont="1" applyFill="1" applyBorder="1" applyAlignment="1" applyProtection="1">
      <alignment vertical="top"/>
      <protection locked="0"/>
    </xf>
    <xf numFmtId="0" fontId="2" fillId="2" borderId="0" xfId="0" applyFont="1" applyFill="1" applyAlignment="1" applyProtection="1">
      <alignment horizontal="center" vertical="center" wrapText="1"/>
      <protection locked="0"/>
    </xf>
    <xf numFmtId="0" fontId="8" fillId="0" borderId="0" xfId="0" applyFont="1" applyAlignment="1" applyProtection="1">
      <alignment vertical="top"/>
      <protection locked="0"/>
    </xf>
    <xf numFmtId="0" fontId="8" fillId="0" borderId="0" xfId="0" applyFont="1" applyAlignment="1">
      <alignment vertical="top"/>
    </xf>
    <xf numFmtId="0" fontId="9" fillId="2" borderId="0" xfId="0" applyFont="1" applyFill="1" applyAlignment="1" applyProtection="1">
      <alignment horizontal="center" vertical="center" wrapText="1"/>
      <protection locked="0"/>
    </xf>
    <xf numFmtId="0" fontId="8" fillId="0" borderId="0" xfId="0" applyFont="1" applyProtection="1">
      <protection locked="0"/>
    </xf>
    <xf numFmtId="0" fontId="8"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10" fillId="0" borderId="0" xfId="57" applyFont="1" applyFill="1" applyBorder="1" applyAlignment="1" applyProtection="1"/>
    <xf numFmtId="0" fontId="8"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11"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6" fillId="0" borderId="0" xfId="57" applyFont="1" applyFill="1" applyBorder="1" applyAlignment="1" applyProtection="1">
      <alignment vertical="center"/>
    </xf>
    <xf numFmtId="0" fontId="1" fillId="0" borderId="0" xfId="0" applyFont="1" applyAlignment="1">
      <alignment horizontal="right" vertical="center"/>
    </xf>
    <xf numFmtId="0" fontId="11"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12" fillId="0" borderId="0" xfId="0" applyFont="1" applyAlignment="1" applyProtection="1">
      <alignment horizontal="right"/>
      <protection locked="0"/>
    </xf>
    <xf numFmtId="49" fontId="12" fillId="0" borderId="0" xfId="0" applyNumberFormat="1" applyFont="1" applyProtection="1">
      <protection locked="0"/>
    </xf>
    <xf numFmtId="0" fontId="1" fillId="0" borderId="0" xfId="0" applyFont="1" applyAlignment="1">
      <alignment horizontal="right"/>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49" fontId="6" fillId="0" borderId="0" xfId="57" applyNumberFormat="1" applyFont="1" applyFill="1" applyBorder="1" applyAlignment="1" applyProtection="1"/>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0" fillId="0" borderId="0" xfId="0" applyAlignment="1">
      <alignment wrapText="1"/>
    </xf>
    <xf numFmtId="0" fontId="1" fillId="0" borderId="0" xfId="0" applyFont="1" applyAlignment="1">
      <alignment vertical="top" wrapText="1"/>
    </xf>
    <xf numFmtId="0" fontId="1" fillId="0" borderId="0" xfId="0" applyFont="1" applyAlignment="1" applyProtection="1">
      <alignment vertical="top" wrapText="1"/>
      <protection locked="0"/>
    </xf>
    <xf numFmtId="49" fontId="1" fillId="0" borderId="0" xfId="0" applyNumberFormat="1" applyFont="1" applyAlignment="1" applyProtection="1">
      <alignment wrapText="1"/>
      <protection locked="0"/>
    </xf>
    <xf numFmtId="0" fontId="2"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4" fillId="0" borderId="0" xfId="0" applyFont="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0" fontId="2" fillId="0" borderId="3" xfId="0" applyFont="1" applyBorder="1" applyAlignment="1">
      <alignment horizontal="left" vertical="center" wrapText="1"/>
    </xf>
    <xf numFmtId="0" fontId="1" fillId="0" borderId="0" xfId="0" applyFont="1" applyAlignment="1" applyProtection="1">
      <alignment wrapText="1"/>
      <protection locked="0"/>
    </xf>
    <xf numFmtId="0" fontId="4" fillId="0" borderId="0" xfId="0" applyFont="1" applyAlignment="1" applyProtection="1">
      <alignment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176" fontId="5" fillId="0" borderId="7" xfId="51" applyFont="1" applyAlignment="1">
      <alignment horizontal="right" vertical="center" wrapText="1"/>
    </xf>
    <xf numFmtId="176" fontId="5" fillId="0" borderId="7" xfId="0" applyNumberFormat="1" applyFont="1" applyBorder="1" applyAlignment="1">
      <alignment horizontal="right" vertical="center" wrapText="1"/>
    </xf>
    <xf numFmtId="49" fontId="5" fillId="0" borderId="7" xfId="50" applyFont="1" applyAlignment="1">
      <alignment horizontal="left" vertical="center" wrapText="1"/>
    </xf>
    <xf numFmtId="0" fontId="4" fillId="0" borderId="4" xfId="0" applyFont="1" applyBorder="1" applyAlignment="1">
      <alignment horizontal="center" vertical="center" wrapText="1"/>
    </xf>
    <xf numFmtId="0" fontId="2" fillId="0" borderId="0" xfId="0" applyFont="1" applyAlignment="1">
      <alignment horizontal="right" vertical="center" wrapText="1"/>
    </xf>
    <xf numFmtId="0" fontId="14"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8" fillId="2" borderId="0" xfId="0" applyFont="1" applyFill="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6"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8"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I26" sqref="I26"/>
    </sheetView>
  </sheetViews>
  <sheetFormatPr defaultColWidth="8.575" defaultRowHeight="12.75" customHeight="1" outlineLevelCol="3"/>
  <cols>
    <col min="1" max="4" width="41" customWidth="1"/>
  </cols>
  <sheetData>
    <row r="1" ht="15" customHeight="1" spans="1:4">
      <c r="A1" s="48"/>
      <c r="B1" s="48"/>
      <c r="C1" s="48"/>
      <c r="D1" s="67" t="s">
        <v>0</v>
      </c>
    </row>
    <row r="2" ht="41.25" customHeight="1" spans="1:1">
      <c r="A2" s="43" t="str">
        <f>"2025"&amp;"年部门财务收支预算总表"</f>
        <v>2025年部门财务收支预算总表</v>
      </c>
    </row>
    <row r="3" ht="17.25" customHeight="1" spans="1:4">
      <c r="A3" s="46" t="str">
        <f>"单位名称："&amp;"嵩明县公共就业和人才服务中心"</f>
        <v>单位名称：嵩明县公共就业和人才服务中心</v>
      </c>
      <c r="B3" s="176"/>
      <c r="D3" s="147" t="s">
        <v>1</v>
      </c>
    </row>
    <row r="4" ht="23.25" customHeight="1" spans="1:4">
      <c r="A4" s="177" t="s">
        <v>2</v>
      </c>
      <c r="B4" s="178"/>
      <c r="C4" s="177" t="s">
        <v>3</v>
      </c>
      <c r="D4" s="178"/>
    </row>
    <row r="5" ht="24" customHeight="1" spans="1:4">
      <c r="A5" s="177" t="s">
        <v>4</v>
      </c>
      <c r="B5" s="177" t="s">
        <v>5</v>
      </c>
      <c r="C5" s="177" t="s">
        <v>6</v>
      </c>
      <c r="D5" s="177" t="s">
        <v>5</v>
      </c>
    </row>
    <row r="6" ht="17.25" customHeight="1" spans="1:4">
      <c r="A6" s="179" t="s">
        <v>7</v>
      </c>
      <c r="B6" s="82">
        <v>3026610.83</v>
      </c>
      <c r="C6" s="179" t="s">
        <v>8</v>
      </c>
      <c r="D6" s="82"/>
    </row>
    <row r="7" ht="17.25" customHeight="1" spans="1:4">
      <c r="A7" s="179" t="s">
        <v>9</v>
      </c>
      <c r="B7" s="82"/>
      <c r="C7" s="179" t="s">
        <v>10</v>
      </c>
      <c r="D7" s="82"/>
    </row>
    <row r="8" ht="17.25" customHeight="1" spans="1:4">
      <c r="A8" s="179" t="s">
        <v>11</v>
      </c>
      <c r="B8" s="82"/>
      <c r="C8" s="212" t="s">
        <v>12</v>
      </c>
      <c r="D8" s="82"/>
    </row>
    <row r="9" ht="17.25" customHeight="1" spans="1:4">
      <c r="A9" s="179" t="s">
        <v>13</v>
      </c>
      <c r="B9" s="82"/>
      <c r="C9" s="212" t="s">
        <v>14</v>
      </c>
      <c r="D9" s="82"/>
    </row>
    <row r="10" ht="17.25" customHeight="1" spans="1:4">
      <c r="A10" s="179" t="s">
        <v>15</v>
      </c>
      <c r="B10" s="82"/>
      <c r="C10" s="212" t="s">
        <v>16</v>
      </c>
      <c r="D10" s="82"/>
    </row>
    <row r="11" ht="17.25" customHeight="1" spans="1:4">
      <c r="A11" s="179" t="s">
        <v>17</v>
      </c>
      <c r="B11" s="82"/>
      <c r="C11" s="212" t="s">
        <v>18</v>
      </c>
      <c r="D11" s="82"/>
    </row>
    <row r="12" ht="17.25" customHeight="1" spans="1:4">
      <c r="A12" s="179" t="s">
        <v>19</v>
      </c>
      <c r="B12" s="82"/>
      <c r="C12" s="32" t="s">
        <v>20</v>
      </c>
      <c r="D12" s="82"/>
    </row>
    <row r="13" ht="17.25" customHeight="1" spans="1:4">
      <c r="A13" s="179" t="s">
        <v>21</v>
      </c>
      <c r="B13" s="82"/>
      <c r="C13" s="32" t="s">
        <v>22</v>
      </c>
      <c r="D13" s="82">
        <v>2581744</v>
      </c>
    </row>
    <row r="14" ht="17.25" customHeight="1" spans="1:4">
      <c r="A14" s="179" t="s">
        <v>23</v>
      </c>
      <c r="B14" s="82"/>
      <c r="C14" s="32" t="s">
        <v>24</v>
      </c>
      <c r="D14" s="82">
        <v>234104.83</v>
      </c>
    </row>
    <row r="15" ht="17.25" customHeight="1" spans="1:4">
      <c r="A15" s="179" t="s">
        <v>25</v>
      </c>
      <c r="B15" s="113"/>
      <c r="C15" s="32" t="s">
        <v>26</v>
      </c>
      <c r="D15" s="82"/>
    </row>
    <row r="16" ht="17.25" customHeight="1" spans="1:4">
      <c r="A16" s="180"/>
      <c r="B16" s="82"/>
      <c r="C16" s="32" t="s">
        <v>27</v>
      </c>
      <c r="D16" s="82"/>
    </row>
    <row r="17" ht="17.25" customHeight="1" spans="1:4">
      <c r="A17" s="181"/>
      <c r="B17" s="82"/>
      <c r="C17" s="32" t="s">
        <v>28</v>
      </c>
      <c r="D17" s="82"/>
    </row>
    <row r="18" ht="17.25" customHeight="1" spans="1:4">
      <c r="A18" s="181"/>
      <c r="B18" s="82"/>
      <c r="C18" s="32" t="s">
        <v>29</v>
      </c>
      <c r="D18" s="82"/>
    </row>
    <row r="19" ht="17.25" customHeight="1" spans="1:4">
      <c r="A19" s="181"/>
      <c r="B19" s="82"/>
      <c r="C19" s="32" t="s">
        <v>30</v>
      </c>
      <c r="D19" s="82"/>
    </row>
    <row r="20" ht="17.25" customHeight="1" spans="1:4">
      <c r="A20" s="181"/>
      <c r="B20" s="82"/>
      <c r="C20" s="32" t="s">
        <v>31</v>
      </c>
      <c r="D20" s="82"/>
    </row>
    <row r="21" ht="17.25" customHeight="1" spans="1:4">
      <c r="A21" s="181"/>
      <c r="B21" s="82"/>
      <c r="C21" s="32" t="s">
        <v>32</v>
      </c>
      <c r="D21" s="82"/>
    </row>
    <row r="22" ht="17.25" customHeight="1" spans="1:4">
      <c r="A22" s="181"/>
      <c r="B22" s="82"/>
      <c r="C22" s="32" t="s">
        <v>33</v>
      </c>
      <c r="D22" s="82"/>
    </row>
    <row r="23" ht="17.25" customHeight="1" spans="1:4">
      <c r="A23" s="181"/>
      <c r="B23" s="82"/>
      <c r="C23" s="32" t="s">
        <v>34</v>
      </c>
      <c r="D23" s="82"/>
    </row>
    <row r="24" ht="17.25" customHeight="1" spans="1:4">
      <c r="A24" s="181"/>
      <c r="B24" s="82"/>
      <c r="C24" s="32" t="s">
        <v>35</v>
      </c>
      <c r="D24" s="82">
        <v>210762</v>
      </c>
    </row>
    <row r="25" ht="17.25" customHeight="1" spans="1:4">
      <c r="A25" s="181"/>
      <c r="B25" s="82"/>
      <c r="C25" s="32" t="s">
        <v>36</v>
      </c>
      <c r="D25" s="82"/>
    </row>
    <row r="26" ht="17.25" customHeight="1" spans="1:4">
      <c r="A26" s="181"/>
      <c r="B26" s="82"/>
      <c r="C26" s="180" t="s">
        <v>37</v>
      </c>
      <c r="D26" s="82"/>
    </row>
    <row r="27" ht="17.25" customHeight="1" spans="1:4">
      <c r="A27" s="181"/>
      <c r="B27" s="82"/>
      <c r="C27" s="32" t="s">
        <v>38</v>
      </c>
      <c r="D27" s="82"/>
    </row>
    <row r="28" ht="16.5" customHeight="1" spans="1:4">
      <c r="A28" s="181"/>
      <c r="B28" s="82"/>
      <c r="C28" s="32" t="s">
        <v>39</v>
      </c>
      <c r="D28" s="82"/>
    </row>
    <row r="29" ht="16.5" customHeight="1" spans="1:4">
      <c r="A29" s="181"/>
      <c r="B29" s="82"/>
      <c r="C29" s="180" t="s">
        <v>40</v>
      </c>
      <c r="D29" s="82"/>
    </row>
    <row r="30" ht="17.25" customHeight="1" spans="1:4">
      <c r="A30" s="181"/>
      <c r="B30" s="82"/>
      <c r="C30" s="180" t="s">
        <v>41</v>
      </c>
      <c r="D30" s="82"/>
    </row>
    <row r="31" ht="17.25" customHeight="1" spans="1:4">
      <c r="A31" s="181"/>
      <c r="B31" s="82"/>
      <c r="C31" s="32" t="s">
        <v>42</v>
      </c>
      <c r="D31" s="82"/>
    </row>
    <row r="32" ht="16.5" customHeight="1" spans="1:4">
      <c r="A32" s="181" t="s">
        <v>43</v>
      </c>
      <c r="B32" s="82">
        <v>3026610.83</v>
      </c>
      <c r="C32" s="181" t="s">
        <v>44</v>
      </c>
      <c r="D32" s="82">
        <v>3026610.83</v>
      </c>
    </row>
    <row r="33" ht="16.5" customHeight="1" spans="1:4">
      <c r="A33" s="180" t="s">
        <v>45</v>
      </c>
      <c r="B33" s="82"/>
      <c r="C33" s="180" t="s">
        <v>46</v>
      </c>
      <c r="D33" s="82"/>
    </row>
    <row r="34" ht="16.5" customHeight="1" spans="1:4">
      <c r="A34" s="32" t="s">
        <v>47</v>
      </c>
      <c r="B34" s="113"/>
      <c r="C34" s="32" t="s">
        <v>47</v>
      </c>
      <c r="D34" s="113"/>
    </row>
    <row r="35" ht="16.5" customHeight="1" spans="1:4">
      <c r="A35" s="32" t="s">
        <v>48</v>
      </c>
      <c r="B35" s="113"/>
      <c r="C35" s="32" t="s">
        <v>49</v>
      </c>
      <c r="D35" s="113"/>
    </row>
    <row r="36" ht="16.5" customHeight="1" spans="1:4">
      <c r="A36" s="182" t="s">
        <v>50</v>
      </c>
      <c r="B36" s="82">
        <v>3026610.83</v>
      </c>
      <c r="C36" s="182" t="s">
        <v>51</v>
      </c>
      <c r="D36" s="82">
        <v>3026610.83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21" sqref="C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4">
        <v>1</v>
      </c>
      <c r="B1" s="125">
        <v>0</v>
      </c>
      <c r="C1" s="124">
        <v>1</v>
      </c>
      <c r="D1" s="126"/>
      <c r="E1" s="126"/>
      <c r="F1" s="123" t="s">
        <v>320</v>
      </c>
    </row>
    <row r="2" ht="42" customHeight="1" spans="1:6">
      <c r="A2" s="127" t="str">
        <f>"2025"&amp;"年部门政府性基金预算支出预算表"</f>
        <v>2025年部门政府性基金预算支出预算表</v>
      </c>
      <c r="B2" s="127" t="s">
        <v>321</v>
      </c>
      <c r="C2" s="128"/>
      <c r="D2" s="129"/>
      <c r="E2" s="129"/>
      <c r="F2" s="129"/>
    </row>
    <row r="3" ht="13.5" customHeight="1" spans="1:6">
      <c r="A3" s="4" t="str">
        <f>"单位名称："&amp;"嵩明县公共就业和人才服务中心"</f>
        <v>单位名称：嵩明县公共就业和人才服务中心</v>
      </c>
      <c r="B3" s="4" t="s">
        <v>322</v>
      </c>
      <c r="C3" s="124"/>
      <c r="D3" s="126"/>
      <c r="E3" s="126"/>
      <c r="F3" s="123" t="s">
        <v>1</v>
      </c>
    </row>
    <row r="4" ht="19.5" customHeight="1" spans="1:6">
      <c r="A4" s="130" t="s">
        <v>176</v>
      </c>
      <c r="B4" s="131" t="s">
        <v>73</v>
      </c>
      <c r="C4" s="130" t="s">
        <v>74</v>
      </c>
      <c r="D4" s="10" t="s">
        <v>323</v>
      </c>
      <c r="E4" s="11"/>
      <c r="F4" s="12"/>
    </row>
    <row r="5" ht="18.75" customHeight="1" spans="1:6">
      <c r="A5" s="132"/>
      <c r="B5" s="133"/>
      <c r="C5" s="132"/>
      <c r="D5" s="15" t="s">
        <v>55</v>
      </c>
      <c r="E5" s="10" t="s">
        <v>76</v>
      </c>
      <c r="F5" s="15" t="s">
        <v>77</v>
      </c>
    </row>
    <row r="6" ht="18.75" customHeight="1" spans="1:6">
      <c r="A6" s="71">
        <v>1</v>
      </c>
      <c r="B6" s="134" t="s">
        <v>84</v>
      </c>
      <c r="C6" s="71">
        <v>3</v>
      </c>
      <c r="D6" s="135">
        <v>4</v>
      </c>
      <c r="E6" s="135">
        <v>5</v>
      </c>
      <c r="F6" s="135">
        <v>6</v>
      </c>
    </row>
    <row r="7" ht="21" customHeight="1" spans="1:6">
      <c r="A7" s="20"/>
      <c r="B7" s="20"/>
      <c r="C7" s="20"/>
      <c r="D7" s="82"/>
      <c r="E7" s="82"/>
      <c r="F7" s="82"/>
    </row>
    <row r="8" ht="21" customHeight="1" spans="1:6">
      <c r="A8" s="20"/>
      <c r="B8" s="20"/>
      <c r="C8" s="20"/>
      <c r="D8" s="82"/>
      <c r="E8" s="82"/>
      <c r="F8" s="82"/>
    </row>
    <row r="9" ht="18.75" customHeight="1" spans="1:6">
      <c r="A9" s="136" t="s">
        <v>166</v>
      </c>
      <c r="B9" s="136" t="s">
        <v>166</v>
      </c>
      <c r="C9" s="137" t="s">
        <v>166</v>
      </c>
      <c r="D9" s="82"/>
      <c r="E9" s="82"/>
      <c r="F9" s="82"/>
    </row>
    <row r="10" s="27" customFormat="1" ht="21" customHeight="1" spans="1:2">
      <c r="A10" s="27" t="s">
        <v>324</v>
      </c>
      <c r="B10" s="138"/>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E24" sqref="E2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4"/>
      <c r="C1" s="84"/>
      <c r="R1" s="2"/>
      <c r="S1" s="2" t="s">
        <v>325</v>
      </c>
    </row>
    <row r="2" ht="41.25" customHeight="1" spans="1:19">
      <c r="A2" s="76" t="str">
        <f>"2025"&amp;"年部门政府采购预算表"</f>
        <v>2025年部门政府采购预算表</v>
      </c>
      <c r="B2" s="69"/>
      <c r="C2" s="69"/>
      <c r="D2" s="3"/>
      <c r="E2" s="3"/>
      <c r="F2" s="3"/>
      <c r="G2" s="3"/>
      <c r="H2" s="3"/>
      <c r="I2" s="3"/>
      <c r="J2" s="3"/>
      <c r="K2" s="3"/>
      <c r="L2" s="3"/>
      <c r="M2" s="69"/>
      <c r="N2" s="3"/>
      <c r="O2" s="3"/>
      <c r="P2" s="69"/>
      <c r="Q2" s="3"/>
      <c r="R2" s="69"/>
      <c r="S2" s="69"/>
    </row>
    <row r="3" ht="18.75" customHeight="1" spans="1:19">
      <c r="A3" s="114" t="str">
        <f>"单位名称："&amp;"嵩明县公共就业和人才服务中心"</f>
        <v>单位名称：嵩明县公共就业和人才服务中心</v>
      </c>
      <c r="B3" s="86"/>
      <c r="C3" s="86"/>
      <c r="D3" s="6"/>
      <c r="E3" s="6"/>
      <c r="F3" s="6"/>
      <c r="G3" s="6"/>
      <c r="H3" s="6"/>
      <c r="I3" s="6"/>
      <c r="J3" s="6"/>
      <c r="K3" s="6"/>
      <c r="L3" s="6"/>
      <c r="R3" s="7"/>
      <c r="S3" s="123" t="s">
        <v>1</v>
      </c>
    </row>
    <row r="4" ht="15.75" customHeight="1" spans="1:19">
      <c r="A4" s="9" t="s">
        <v>175</v>
      </c>
      <c r="B4" s="87" t="s">
        <v>176</v>
      </c>
      <c r="C4" s="87" t="s">
        <v>326</v>
      </c>
      <c r="D4" s="88" t="s">
        <v>327</v>
      </c>
      <c r="E4" s="88" t="s">
        <v>328</v>
      </c>
      <c r="F4" s="88" t="s">
        <v>329</v>
      </c>
      <c r="G4" s="88" t="s">
        <v>330</v>
      </c>
      <c r="H4" s="88" t="s">
        <v>331</v>
      </c>
      <c r="I4" s="101" t="s">
        <v>183</v>
      </c>
      <c r="J4" s="101"/>
      <c r="K4" s="101"/>
      <c r="L4" s="101"/>
      <c r="M4" s="102"/>
      <c r="N4" s="101"/>
      <c r="O4" s="101"/>
      <c r="P4" s="109"/>
      <c r="Q4" s="101"/>
      <c r="R4" s="102"/>
      <c r="S4" s="110"/>
    </row>
    <row r="5" ht="17.25" customHeight="1" spans="1:19">
      <c r="A5" s="14"/>
      <c r="B5" s="89"/>
      <c r="C5" s="89"/>
      <c r="D5" s="90"/>
      <c r="E5" s="90"/>
      <c r="F5" s="90"/>
      <c r="G5" s="90"/>
      <c r="H5" s="90"/>
      <c r="I5" s="90" t="s">
        <v>55</v>
      </c>
      <c r="J5" s="90" t="s">
        <v>58</v>
      </c>
      <c r="K5" s="90" t="s">
        <v>332</v>
      </c>
      <c r="L5" s="90" t="s">
        <v>333</v>
      </c>
      <c r="M5" s="103" t="s">
        <v>334</v>
      </c>
      <c r="N5" s="104" t="s">
        <v>335</v>
      </c>
      <c r="O5" s="104"/>
      <c r="P5" s="111"/>
      <c r="Q5" s="104"/>
      <c r="R5" s="112"/>
      <c r="S5" s="91"/>
    </row>
    <row r="6" ht="54" customHeight="1" spans="1:19">
      <c r="A6" s="17"/>
      <c r="B6" s="91"/>
      <c r="C6" s="91"/>
      <c r="D6" s="92"/>
      <c r="E6" s="92"/>
      <c r="F6" s="92"/>
      <c r="G6" s="92"/>
      <c r="H6" s="92"/>
      <c r="I6" s="92"/>
      <c r="J6" s="92" t="s">
        <v>57</v>
      </c>
      <c r="K6" s="92"/>
      <c r="L6" s="92"/>
      <c r="M6" s="105"/>
      <c r="N6" s="92" t="s">
        <v>57</v>
      </c>
      <c r="O6" s="92" t="s">
        <v>64</v>
      </c>
      <c r="P6" s="91" t="s">
        <v>65</v>
      </c>
      <c r="Q6" s="92" t="s">
        <v>66</v>
      </c>
      <c r="R6" s="105" t="s">
        <v>67</v>
      </c>
      <c r="S6" s="91" t="s">
        <v>68</v>
      </c>
    </row>
    <row r="7" ht="29" customHeight="1" spans="1:19">
      <c r="A7" s="115">
        <v>1</v>
      </c>
      <c r="B7" s="115" t="s">
        <v>84</v>
      </c>
      <c r="C7" s="116">
        <v>3</v>
      </c>
      <c r="D7" s="116">
        <v>4</v>
      </c>
      <c r="E7" s="115">
        <v>5</v>
      </c>
      <c r="F7" s="115">
        <v>6</v>
      </c>
      <c r="G7" s="115">
        <v>7</v>
      </c>
      <c r="H7" s="115">
        <v>8</v>
      </c>
      <c r="I7" s="115">
        <v>9</v>
      </c>
      <c r="J7" s="115">
        <v>10</v>
      </c>
      <c r="K7" s="115">
        <v>11</v>
      </c>
      <c r="L7" s="115">
        <v>12</v>
      </c>
      <c r="M7" s="115">
        <v>13</v>
      </c>
      <c r="N7" s="115">
        <v>14</v>
      </c>
      <c r="O7" s="115">
        <v>15</v>
      </c>
      <c r="P7" s="115">
        <v>16</v>
      </c>
      <c r="Q7" s="115">
        <v>17</v>
      </c>
      <c r="R7" s="115">
        <v>18</v>
      </c>
      <c r="S7" s="115">
        <v>19</v>
      </c>
    </row>
    <row r="8" ht="29" customHeight="1" spans="1:19">
      <c r="A8" s="93" t="s">
        <v>70</v>
      </c>
      <c r="B8" s="94" t="s">
        <v>70</v>
      </c>
      <c r="C8" s="94" t="s">
        <v>218</v>
      </c>
      <c r="D8" s="95" t="s">
        <v>336</v>
      </c>
      <c r="E8" s="95" t="s">
        <v>337</v>
      </c>
      <c r="F8" s="95" t="s">
        <v>338</v>
      </c>
      <c r="G8" s="117">
        <v>1</v>
      </c>
      <c r="H8" s="82">
        <v>2000</v>
      </c>
      <c r="I8" s="82">
        <v>2000</v>
      </c>
      <c r="J8" s="82">
        <v>2000</v>
      </c>
      <c r="K8" s="82"/>
      <c r="L8" s="82"/>
      <c r="M8" s="82"/>
      <c r="N8" s="82"/>
      <c r="O8" s="82"/>
      <c r="P8" s="113"/>
      <c r="Q8" s="113"/>
      <c r="R8" s="82"/>
      <c r="S8" s="82"/>
    </row>
    <row r="9" ht="29" customHeight="1" spans="1:19">
      <c r="A9" s="96" t="s">
        <v>166</v>
      </c>
      <c r="B9" s="97"/>
      <c r="C9" s="97"/>
      <c r="D9" s="98"/>
      <c r="E9" s="98"/>
      <c r="F9" s="98"/>
      <c r="G9" s="118"/>
      <c r="H9" s="82">
        <v>2000</v>
      </c>
      <c r="I9" s="82">
        <v>2000</v>
      </c>
      <c r="J9" s="82">
        <v>2000</v>
      </c>
      <c r="K9" s="82"/>
      <c r="L9" s="82"/>
      <c r="M9" s="82"/>
      <c r="N9" s="82"/>
      <c r="O9" s="82"/>
      <c r="P9" s="113"/>
      <c r="Q9" s="113"/>
      <c r="R9" s="82"/>
      <c r="S9" s="82"/>
    </row>
    <row r="10" ht="29" customHeight="1" spans="1:19">
      <c r="A10" s="119" t="s">
        <v>339</v>
      </c>
      <c r="B10" s="120"/>
      <c r="C10" s="120"/>
      <c r="D10" s="119"/>
      <c r="E10" s="119"/>
      <c r="F10" s="119"/>
      <c r="G10" s="121"/>
      <c r="H10" s="122"/>
      <c r="I10" s="122"/>
      <c r="J10" s="122"/>
      <c r="K10" s="122"/>
      <c r="L10" s="122"/>
      <c r="M10" s="122"/>
      <c r="N10" s="122"/>
      <c r="O10" s="122"/>
      <c r="P10" s="122"/>
      <c r="Q10" s="122"/>
      <c r="R10" s="122"/>
      <c r="S10" s="122"/>
    </row>
    <row r="11" ht="29" customHeight="1"/>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D16" sqref="D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3"/>
      <c r="B1" s="84"/>
      <c r="C1" s="84"/>
      <c r="D1" s="84"/>
      <c r="E1" s="84"/>
      <c r="F1" s="84"/>
      <c r="G1" s="84"/>
      <c r="H1" s="83"/>
      <c r="I1" s="83"/>
      <c r="J1" s="83"/>
      <c r="K1" s="83"/>
      <c r="L1" s="83"/>
      <c r="M1" s="83"/>
      <c r="N1" s="99"/>
      <c r="O1" s="83"/>
      <c r="P1" s="83"/>
      <c r="Q1" s="84"/>
      <c r="R1" s="83"/>
      <c r="S1" s="107"/>
      <c r="T1" s="107" t="s">
        <v>340</v>
      </c>
    </row>
    <row r="2" ht="41.25" customHeight="1" spans="1:20">
      <c r="A2" s="76" t="str">
        <f>"2025"&amp;"年部门政府购买服务预算表"</f>
        <v>2025年部门政府购买服务预算表</v>
      </c>
      <c r="B2" s="69"/>
      <c r="C2" s="69"/>
      <c r="D2" s="69"/>
      <c r="E2" s="69"/>
      <c r="F2" s="69"/>
      <c r="G2" s="69"/>
      <c r="H2" s="85"/>
      <c r="I2" s="85"/>
      <c r="J2" s="85"/>
      <c r="K2" s="85"/>
      <c r="L2" s="85"/>
      <c r="M2" s="85"/>
      <c r="N2" s="100"/>
      <c r="O2" s="85"/>
      <c r="P2" s="85"/>
      <c r="Q2" s="69"/>
      <c r="R2" s="85"/>
      <c r="S2" s="100"/>
      <c r="T2" s="69"/>
    </row>
    <row r="3" ht="22.5" customHeight="1" spans="1:20">
      <c r="A3" s="77" t="str">
        <f>"单位名称："&amp;"嵩明县公共就业和人才服务中心"</f>
        <v>单位名称：嵩明县公共就业和人才服务中心</v>
      </c>
      <c r="B3" s="86"/>
      <c r="C3" s="86"/>
      <c r="D3" s="86"/>
      <c r="E3" s="86"/>
      <c r="F3" s="86"/>
      <c r="G3" s="86"/>
      <c r="H3" s="78"/>
      <c r="I3" s="78"/>
      <c r="J3" s="78"/>
      <c r="K3" s="78"/>
      <c r="L3" s="78"/>
      <c r="M3" s="78"/>
      <c r="N3" s="99"/>
      <c r="O3" s="83"/>
      <c r="P3" s="83"/>
      <c r="Q3" s="84"/>
      <c r="R3" s="83"/>
      <c r="S3" s="108"/>
      <c r="T3" s="107" t="s">
        <v>1</v>
      </c>
    </row>
    <row r="4" ht="24" customHeight="1" spans="1:20">
      <c r="A4" s="9" t="s">
        <v>175</v>
      </c>
      <c r="B4" s="87" t="s">
        <v>176</v>
      </c>
      <c r="C4" s="87" t="s">
        <v>326</v>
      </c>
      <c r="D4" s="87" t="s">
        <v>341</v>
      </c>
      <c r="E4" s="87" t="s">
        <v>342</v>
      </c>
      <c r="F4" s="87" t="s">
        <v>343</v>
      </c>
      <c r="G4" s="87" t="s">
        <v>344</v>
      </c>
      <c r="H4" s="88" t="s">
        <v>345</v>
      </c>
      <c r="I4" s="88" t="s">
        <v>346</v>
      </c>
      <c r="J4" s="101" t="s">
        <v>183</v>
      </c>
      <c r="K4" s="101"/>
      <c r="L4" s="101"/>
      <c r="M4" s="101"/>
      <c r="N4" s="102"/>
      <c r="O4" s="101"/>
      <c r="P4" s="101"/>
      <c r="Q4" s="109"/>
      <c r="R4" s="101"/>
      <c r="S4" s="102"/>
      <c r="T4" s="110"/>
    </row>
    <row r="5" ht="24" customHeight="1" spans="1:20">
      <c r="A5" s="14"/>
      <c r="B5" s="89"/>
      <c r="C5" s="89"/>
      <c r="D5" s="89"/>
      <c r="E5" s="89"/>
      <c r="F5" s="89"/>
      <c r="G5" s="89"/>
      <c r="H5" s="90"/>
      <c r="I5" s="90"/>
      <c r="J5" s="90" t="s">
        <v>55</v>
      </c>
      <c r="K5" s="90" t="s">
        <v>58</v>
      </c>
      <c r="L5" s="90" t="s">
        <v>332</v>
      </c>
      <c r="M5" s="90" t="s">
        <v>333</v>
      </c>
      <c r="N5" s="103" t="s">
        <v>334</v>
      </c>
      <c r="O5" s="104" t="s">
        <v>335</v>
      </c>
      <c r="P5" s="104"/>
      <c r="Q5" s="111"/>
      <c r="R5" s="104"/>
      <c r="S5" s="112"/>
      <c r="T5" s="91"/>
    </row>
    <row r="6" ht="54" customHeight="1" spans="1:20">
      <c r="A6" s="17"/>
      <c r="B6" s="91"/>
      <c r="C6" s="91"/>
      <c r="D6" s="91"/>
      <c r="E6" s="91"/>
      <c r="F6" s="91"/>
      <c r="G6" s="91"/>
      <c r="H6" s="92"/>
      <c r="I6" s="92"/>
      <c r="J6" s="92"/>
      <c r="K6" s="92" t="s">
        <v>57</v>
      </c>
      <c r="L6" s="92"/>
      <c r="M6" s="92"/>
      <c r="N6" s="105"/>
      <c r="O6" s="92" t="s">
        <v>57</v>
      </c>
      <c r="P6" s="92" t="s">
        <v>64</v>
      </c>
      <c r="Q6" s="91" t="s">
        <v>65</v>
      </c>
      <c r="R6" s="92" t="s">
        <v>66</v>
      </c>
      <c r="S6" s="105" t="s">
        <v>67</v>
      </c>
      <c r="T6" s="91" t="s">
        <v>68</v>
      </c>
    </row>
    <row r="7" ht="17.25" customHeight="1" spans="1:20">
      <c r="A7" s="18">
        <v>1</v>
      </c>
      <c r="B7" s="91">
        <v>2</v>
      </c>
      <c r="C7" s="18">
        <v>3</v>
      </c>
      <c r="D7" s="18">
        <v>4</v>
      </c>
      <c r="E7" s="91">
        <v>5</v>
      </c>
      <c r="F7" s="18">
        <v>6</v>
      </c>
      <c r="G7" s="18">
        <v>7</v>
      </c>
      <c r="H7" s="91">
        <v>8</v>
      </c>
      <c r="I7" s="18">
        <v>9</v>
      </c>
      <c r="J7" s="18">
        <v>10</v>
      </c>
      <c r="K7" s="91">
        <v>11</v>
      </c>
      <c r="L7" s="18">
        <v>12</v>
      </c>
      <c r="M7" s="18">
        <v>13</v>
      </c>
      <c r="N7" s="91">
        <v>14</v>
      </c>
      <c r="O7" s="18">
        <v>15</v>
      </c>
      <c r="P7" s="18">
        <v>16</v>
      </c>
      <c r="Q7" s="91">
        <v>17</v>
      </c>
      <c r="R7" s="18">
        <v>18</v>
      </c>
      <c r="S7" s="18">
        <v>19</v>
      </c>
      <c r="T7" s="18">
        <v>20</v>
      </c>
    </row>
    <row r="8" ht="21" customHeight="1" spans="1:20">
      <c r="A8" s="93"/>
      <c r="B8" s="94"/>
      <c r="C8" s="94"/>
      <c r="D8" s="94"/>
      <c r="E8" s="94"/>
      <c r="F8" s="94"/>
      <c r="G8" s="94"/>
      <c r="H8" s="95"/>
      <c r="I8" s="95"/>
      <c r="J8" s="82"/>
      <c r="K8" s="82"/>
      <c r="L8" s="82"/>
      <c r="M8" s="82"/>
      <c r="N8" s="82"/>
      <c r="O8" s="82"/>
      <c r="P8" s="82"/>
      <c r="Q8" s="113"/>
      <c r="R8" s="113"/>
      <c r="S8" s="82"/>
      <c r="T8" s="82"/>
    </row>
    <row r="9" ht="21" customHeight="1" spans="1:20">
      <c r="A9" s="96" t="s">
        <v>166</v>
      </c>
      <c r="B9" s="97"/>
      <c r="C9" s="97"/>
      <c r="D9" s="97"/>
      <c r="E9" s="97"/>
      <c r="F9" s="97"/>
      <c r="G9" s="97"/>
      <c r="H9" s="98"/>
      <c r="I9" s="106"/>
      <c r="J9" s="82"/>
      <c r="K9" s="82"/>
      <c r="L9" s="82"/>
      <c r="M9" s="82"/>
      <c r="N9" s="82"/>
      <c r="O9" s="82"/>
      <c r="P9" s="82"/>
      <c r="Q9" s="113"/>
      <c r="R9" s="113"/>
      <c r="S9" s="82"/>
      <c r="T9" s="82"/>
    </row>
    <row r="10" s="39" customFormat="1" ht="33" customHeight="1" spans="1:18">
      <c r="A10" s="27" t="s">
        <v>347</v>
      </c>
      <c r="H10" s="27"/>
      <c r="I10" s="27"/>
      <c r="J10" s="27"/>
      <c r="K10" s="27"/>
      <c r="L10" s="27"/>
      <c r="M10" s="27"/>
      <c r="O10" s="27"/>
      <c r="P10" s="27"/>
      <c r="R10" s="2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7" sqref="C17"/>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5"/>
      <c r="E1" s="2" t="s">
        <v>348</v>
      </c>
    </row>
    <row r="2" ht="41.25" customHeight="1" spans="1:5">
      <c r="A2" s="76" t="str">
        <f>"2025"&amp;"年对下转移支付预算表"</f>
        <v>2025年对下转移支付预算表</v>
      </c>
      <c r="B2" s="3"/>
      <c r="C2" s="3"/>
      <c r="D2" s="3"/>
      <c r="E2" s="69"/>
    </row>
    <row r="3" ht="18" customHeight="1" spans="1:5">
      <c r="A3" s="77" t="str">
        <f>"单位名称："&amp;"嵩明县公共就业和人才服务中心"</f>
        <v>单位名称：嵩明县公共就业和人才服务中心</v>
      </c>
      <c r="B3" s="78"/>
      <c r="C3" s="78"/>
      <c r="D3" s="79"/>
      <c r="E3" s="7" t="s">
        <v>1</v>
      </c>
    </row>
    <row r="4" ht="19.5" customHeight="1" spans="1:5">
      <c r="A4" s="28" t="s">
        <v>349</v>
      </c>
      <c r="B4" s="10" t="s">
        <v>183</v>
      </c>
      <c r="C4" s="11"/>
      <c r="D4" s="11"/>
      <c r="E4" s="71" t="s">
        <v>350</v>
      </c>
    </row>
    <row r="5" ht="40.5" customHeight="1" spans="1:5">
      <c r="A5" s="18"/>
      <c r="B5" s="29" t="s">
        <v>55</v>
      </c>
      <c r="C5" s="9" t="s">
        <v>58</v>
      </c>
      <c r="D5" s="80" t="s">
        <v>332</v>
      </c>
      <c r="E5" s="37" t="s">
        <v>351</v>
      </c>
    </row>
    <row r="6" ht="19.5" customHeight="1" spans="1:5">
      <c r="A6" s="19">
        <v>1</v>
      </c>
      <c r="B6" s="19">
        <v>2</v>
      </c>
      <c r="C6" s="19">
        <v>3</v>
      </c>
      <c r="D6" s="81">
        <v>4</v>
      </c>
      <c r="E6" s="37">
        <v>5</v>
      </c>
    </row>
    <row r="7" ht="19.5" customHeight="1" spans="1:5">
      <c r="A7" s="30"/>
      <c r="B7" s="82"/>
      <c r="C7" s="82"/>
      <c r="D7" s="82"/>
      <c r="E7" s="82"/>
    </row>
    <row r="8" ht="19.5" customHeight="1" spans="1:5">
      <c r="A8" s="72"/>
      <c r="B8" s="82"/>
      <c r="C8" s="82"/>
      <c r="D8" s="82"/>
      <c r="E8" s="82"/>
    </row>
    <row r="9" s="39" customFormat="1" ht="30.75" customHeight="1" spans="1:4">
      <c r="A9" s="27" t="s">
        <v>352</v>
      </c>
      <c r="B9" s="27"/>
      <c r="C9" s="27"/>
      <c r="D9" s="27"/>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E30" sqref="E30"/>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353</v>
      </c>
    </row>
    <row r="2" ht="41.25" customHeight="1" spans="1:10">
      <c r="A2" s="68" t="str">
        <f>"2025"&amp;"年对下转移支付绩效目标表"</f>
        <v>2025年对下转移支付绩效目标表</v>
      </c>
      <c r="B2" s="3"/>
      <c r="C2" s="3"/>
      <c r="D2" s="3"/>
      <c r="E2" s="3"/>
      <c r="F2" s="69"/>
      <c r="G2" s="3"/>
      <c r="H2" s="69"/>
      <c r="I2" s="69"/>
      <c r="J2" s="3"/>
    </row>
    <row r="3" ht="17.25" customHeight="1" spans="1:1">
      <c r="A3" s="4" t="str">
        <f>"单位名称："&amp;"嵩明县公共就业和人才服务中心"</f>
        <v>单位名称：嵩明县公共就业和人才服务中心</v>
      </c>
    </row>
    <row r="4" ht="44.25" customHeight="1" spans="1:10">
      <c r="A4" s="70" t="s">
        <v>349</v>
      </c>
      <c r="B4" s="70" t="s">
        <v>265</v>
      </c>
      <c r="C4" s="70" t="s">
        <v>266</v>
      </c>
      <c r="D4" s="70" t="s">
        <v>267</v>
      </c>
      <c r="E4" s="70" t="s">
        <v>268</v>
      </c>
      <c r="F4" s="71" t="s">
        <v>269</v>
      </c>
      <c r="G4" s="70" t="s">
        <v>270</v>
      </c>
      <c r="H4" s="71" t="s">
        <v>271</v>
      </c>
      <c r="I4" s="71" t="s">
        <v>272</v>
      </c>
      <c r="J4" s="70" t="s">
        <v>273</v>
      </c>
    </row>
    <row r="5" ht="14.25" customHeight="1" spans="1:10">
      <c r="A5" s="70">
        <v>1</v>
      </c>
      <c r="B5" s="70">
        <v>2</v>
      </c>
      <c r="C5" s="70">
        <v>3</v>
      </c>
      <c r="D5" s="70">
        <v>4</v>
      </c>
      <c r="E5" s="70">
        <v>5</v>
      </c>
      <c r="F5" s="71">
        <v>6</v>
      </c>
      <c r="G5" s="70">
        <v>7</v>
      </c>
      <c r="H5" s="71">
        <v>8</v>
      </c>
      <c r="I5" s="71">
        <v>9</v>
      </c>
      <c r="J5" s="70">
        <v>10</v>
      </c>
    </row>
    <row r="6" ht="42" customHeight="1" spans="1:10">
      <c r="A6" s="30"/>
      <c r="B6" s="72"/>
      <c r="C6" s="72"/>
      <c r="D6" s="72"/>
      <c r="E6" s="56"/>
      <c r="F6" s="73"/>
      <c r="G6" s="56"/>
      <c r="H6" s="73"/>
      <c r="I6" s="73"/>
      <c r="J6" s="56"/>
    </row>
    <row r="7" ht="42" customHeight="1" spans="1:10">
      <c r="A7" s="30"/>
      <c r="B7" s="20"/>
      <c r="C7" s="20"/>
      <c r="D7" s="20"/>
      <c r="E7" s="30"/>
      <c r="F7" s="20"/>
      <c r="G7" s="30"/>
      <c r="H7" s="20"/>
      <c r="I7" s="20"/>
      <c r="J7" s="30"/>
    </row>
    <row r="8" s="39" customFormat="1" ht="30" customHeight="1" spans="1:10">
      <c r="A8" s="74" t="s">
        <v>354</v>
      </c>
      <c r="B8" s="74"/>
      <c r="C8" s="74"/>
      <c r="D8" s="74"/>
      <c r="E8" s="74"/>
      <c r="G8" s="74"/>
      <c r="J8" s="74"/>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C18" sqref="C1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c r="B1" s="41"/>
      <c r="C1" s="41"/>
      <c r="D1" s="42"/>
      <c r="E1" s="42"/>
      <c r="F1" s="42"/>
      <c r="G1" s="41"/>
      <c r="H1" s="41"/>
      <c r="I1" s="66" t="s">
        <v>355</v>
      </c>
    </row>
    <row r="2" ht="41.25" customHeight="1" spans="1:9">
      <c r="A2" s="43" t="str">
        <f>"2025"&amp;"年新增资产配置预算表"</f>
        <v>2025年新增资产配置预算表</v>
      </c>
      <c r="B2" s="44"/>
      <c r="C2" s="44"/>
      <c r="D2" s="45"/>
      <c r="E2" s="45"/>
      <c r="F2" s="45"/>
      <c r="G2" s="44"/>
      <c r="H2" s="44"/>
      <c r="I2" s="45"/>
    </row>
    <row r="3" customHeight="1" spans="1:9">
      <c r="A3" s="46" t="str">
        <f>"单位名称："&amp;"嵩明县公共就业和人才服务中心"</f>
        <v>单位名称：嵩明县公共就业和人才服务中心</v>
      </c>
      <c r="B3" s="47"/>
      <c r="C3" s="47"/>
      <c r="D3" s="48"/>
      <c r="F3" s="45"/>
      <c r="G3" s="44"/>
      <c r="H3" s="44"/>
      <c r="I3" s="67" t="s">
        <v>1</v>
      </c>
    </row>
    <row r="4" ht="28.5" customHeight="1" spans="1:9">
      <c r="A4" s="49" t="s">
        <v>175</v>
      </c>
      <c r="B4" s="50" t="s">
        <v>176</v>
      </c>
      <c r="C4" s="51" t="s">
        <v>356</v>
      </c>
      <c r="D4" s="49" t="s">
        <v>357</v>
      </c>
      <c r="E4" s="49" t="s">
        <v>358</v>
      </c>
      <c r="F4" s="49" t="s">
        <v>359</v>
      </c>
      <c r="G4" s="50" t="s">
        <v>360</v>
      </c>
      <c r="H4" s="37"/>
      <c r="I4" s="49"/>
    </row>
    <row r="5" ht="21" customHeight="1" spans="1:9">
      <c r="A5" s="51"/>
      <c r="B5" s="52"/>
      <c r="C5" s="52"/>
      <c r="D5" s="53"/>
      <c r="E5" s="52"/>
      <c r="F5" s="52"/>
      <c r="G5" s="50" t="s">
        <v>330</v>
      </c>
      <c r="H5" s="50" t="s">
        <v>361</v>
      </c>
      <c r="I5" s="50" t="s">
        <v>362</v>
      </c>
    </row>
    <row r="6" ht="17.25" customHeight="1" spans="1:9">
      <c r="A6" s="54" t="s">
        <v>83</v>
      </c>
      <c r="B6" s="55" t="s">
        <v>84</v>
      </c>
      <c r="C6" s="54" t="s">
        <v>85</v>
      </c>
      <c r="D6" s="56" t="s">
        <v>86</v>
      </c>
      <c r="E6" s="54" t="s">
        <v>87</v>
      </c>
      <c r="F6" s="55" t="s">
        <v>88</v>
      </c>
      <c r="G6" s="57" t="s">
        <v>89</v>
      </c>
      <c r="H6" s="56" t="s">
        <v>90</v>
      </c>
      <c r="I6" s="56">
        <v>9</v>
      </c>
    </row>
    <row r="7" ht="19.5" customHeight="1" spans="1:9">
      <c r="A7" s="58"/>
      <c r="B7" s="32"/>
      <c r="C7" s="32"/>
      <c r="D7" s="30"/>
      <c r="E7" s="20"/>
      <c r="F7" s="57"/>
      <c r="G7" s="59"/>
      <c r="H7" s="60"/>
      <c r="I7" s="60"/>
    </row>
    <row r="8" ht="19.5" customHeight="1" spans="1:9">
      <c r="A8" s="61" t="s">
        <v>55</v>
      </c>
      <c r="B8" s="62"/>
      <c r="C8" s="62"/>
      <c r="D8" s="63"/>
      <c r="E8" s="64"/>
      <c r="F8" s="64"/>
      <c r="G8" s="59"/>
      <c r="H8" s="60"/>
      <c r="I8" s="60"/>
    </row>
    <row r="9" s="39" customFormat="1" ht="25.5" customHeight="1" spans="1:9">
      <c r="A9" s="36" t="s">
        <v>363</v>
      </c>
      <c r="D9" s="65"/>
      <c r="E9" s="65"/>
      <c r="F9" s="65"/>
      <c r="I9" s="65"/>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364</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"单位名称："&amp;"嵩明县公共就业和人才服务中心"</f>
        <v>单位名称：嵩明县公共就业和人才服务中心</v>
      </c>
      <c r="B3" s="5"/>
      <c r="C3" s="5"/>
      <c r="D3" s="5"/>
      <c r="E3" s="5"/>
      <c r="F3" s="5"/>
      <c r="G3" s="5"/>
      <c r="H3" s="6"/>
      <c r="I3" s="6"/>
      <c r="J3" s="6"/>
      <c r="K3" s="7" t="s">
        <v>1</v>
      </c>
    </row>
    <row r="4" ht="21.75" customHeight="1" spans="1:11">
      <c r="A4" s="8" t="s">
        <v>249</v>
      </c>
      <c r="B4" s="8" t="s">
        <v>178</v>
      </c>
      <c r="C4" s="8" t="s">
        <v>250</v>
      </c>
      <c r="D4" s="9" t="s">
        <v>179</v>
      </c>
      <c r="E4" s="9" t="s">
        <v>180</v>
      </c>
      <c r="F4" s="9" t="s">
        <v>251</v>
      </c>
      <c r="G4" s="9" t="s">
        <v>252</v>
      </c>
      <c r="H4" s="28" t="s">
        <v>55</v>
      </c>
      <c r="I4" s="10" t="s">
        <v>365</v>
      </c>
      <c r="J4" s="11"/>
      <c r="K4" s="12"/>
    </row>
    <row r="5" ht="21.75" customHeight="1" spans="1:11">
      <c r="A5" s="13"/>
      <c r="B5" s="13"/>
      <c r="C5" s="13"/>
      <c r="D5" s="14"/>
      <c r="E5" s="14"/>
      <c r="F5" s="14"/>
      <c r="G5" s="14"/>
      <c r="H5" s="29"/>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7">
        <v>10</v>
      </c>
      <c r="K7" s="37">
        <v>11</v>
      </c>
    </row>
    <row r="8" ht="18.75" customHeight="1" spans="1:11">
      <c r="A8" s="30"/>
      <c r="B8" s="20"/>
      <c r="C8" s="30"/>
      <c r="D8" s="30"/>
      <c r="E8" s="30"/>
      <c r="F8" s="30"/>
      <c r="G8" s="30"/>
      <c r="H8" s="31"/>
      <c r="I8" s="38"/>
      <c r="J8" s="38"/>
      <c r="K8" s="31"/>
    </row>
    <row r="9" ht="18.75" customHeight="1" spans="1:11">
      <c r="A9" s="32"/>
      <c r="B9" s="20"/>
      <c r="C9" s="20"/>
      <c r="D9" s="20"/>
      <c r="E9" s="20"/>
      <c r="F9" s="20"/>
      <c r="G9" s="20"/>
      <c r="H9" s="22"/>
      <c r="I9" s="22"/>
      <c r="J9" s="22"/>
      <c r="K9" s="31"/>
    </row>
    <row r="10" ht="18.75" customHeight="1" spans="1:11">
      <c r="A10" s="33" t="s">
        <v>166</v>
      </c>
      <c r="B10" s="34"/>
      <c r="C10" s="34"/>
      <c r="D10" s="34"/>
      <c r="E10" s="34"/>
      <c r="F10" s="34"/>
      <c r="G10" s="35"/>
      <c r="H10" s="22"/>
      <c r="I10" s="22"/>
      <c r="J10" s="22"/>
      <c r="K10" s="31"/>
    </row>
    <row r="11" s="27" customFormat="1" ht="18" customHeight="1" spans="1:1">
      <c r="A11" s="36" t="s">
        <v>366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selection activeCell="F16" sqref="F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367</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"单位名称："&amp;"嵩明县公共就业和人才服务中心"</f>
        <v>单位名称：嵩明县公共就业和人才服务中心</v>
      </c>
      <c r="B3" s="5"/>
      <c r="C3" s="5"/>
      <c r="D3" s="5"/>
      <c r="E3" s="6"/>
      <c r="F3" s="6"/>
      <c r="G3" s="7" t="s">
        <v>1</v>
      </c>
    </row>
    <row r="4" ht="21.75" customHeight="1" spans="1:7">
      <c r="A4" s="8" t="s">
        <v>250</v>
      </c>
      <c r="B4" s="8" t="s">
        <v>249</v>
      </c>
      <c r="C4" s="8" t="s">
        <v>178</v>
      </c>
      <c r="D4" s="9" t="s">
        <v>368</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30" customHeight="1" spans="1:7">
      <c r="A8" s="20" t="s">
        <v>70</v>
      </c>
      <c r="B8" s="21"/>
      <c r="C8" s="21"/>
      <c r="D8" s="20"/>
      <c r="E8" s="22">
        <v>311600</v>
      </c>
      <c r="F8" s="22"/>
      <c r="G8" s="22"/>
    </row>
    <row r="9" ht="30" customHeight="1" spans="1:7">
      <c r="A9" s="20"/>
      <c r="B9" s="20" t="s">
        <v>369</v>
      </c>
      <c r="C9" s="20" t="s">
        <v>257</v>
      </c>
      <c r="D9" s="20" t="s">
        <v>370</v>
      </c>
      <c r="E9" s="22">
        <v>25600</v>
      </c>
      <c r="F9" s="22"/>
      <c r="G9" s="22"/>
    </row>
    <row r="10" ht="30" customHeight="1" spans="1:7">
      <c r="A10" s="23"/>
      <c r="B10" s="20" t="s">
        <v>369</v>
      </c>
      <c r="C10" s="20" t="s">
        <v>259</v>
      </c>
      <c r="D10" s="20" t="s">
        <v>370</v>
      </c>
      <c r="E10" s="22">
        <v>60000</v>
      </c>
      <c r="F10" s="22"/>
      <c r="G10" s="22"/>
    </row>
    <row r="11" ht="30" customHeight="1" spans="1:7">
      <c r="A11" s="23"/>
      <c r="B11" s="20" t="s">
        <v>369</v>
      </c>
      <c r="C11" s="20" t="s">
        <v>261</v>
      </c>
      <c r="D11" s="20" t="s">
        <v>370</v>
      </c>
      <c r="E11" s="22">
        <v>226000</v>
      </c>
      <c r="F11" s="22"/>
      <c r="G11" s="22"/>
    </row>
    <row r="12" ht="30" customHeight="1" spans="1:7">
      <c r="A12" s="24" t="s">
        <v>55</v>
      </c>
      <c r="B12" s="25" t="s">
        <v>371</v>
      </c>
      <c r="C12" s="25"/>
      <c r="D12" s="26"/>
      <c r="E12" s="22">
        <v>311600</v>
      </c>
      <c r="F12" s="22"/>
      <c r="G12" s="22"/>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C29" sqref="C29"/>
    </sheetView>
  </sheetViews>
  <sheetFormatPr defaultColWidth="8.575" defaultRowHeight="12.75" customHeight="1"/>
  <cols>
    <col min="1" max="1" width="15.8916666666667" customWidth="1"/>
    <col min="2" max="2" width="35" customWidth="1"/>
    <col min="3" max="19" width="22" customWidth="1"/>
  </cols>
  <sheetData>
    <row r="1" ht="17.25" customHeight="1" spans="1:1">
      <c r="A1" s="67" t="s">
        <v>52</v>
      </c>
    </row>
    <row r="2" ht="41.25" customHeight="1" spans="1:1">
      <c r="A2" s="43" t="str">
        <f>"2025"&amp;"年部门收入预算表"</f>
        <v>2025年部门收入预算表</v>
      </c>
    </row>
    <row r="3" ht="17.25" customHeight="1" spans="1:19">
      <c r="A3" s="46" t="str">
        <f>"单位名称："&amp;"嵩明县公共就业和人才服务中心"</f>
        <v>单位名称：嵩明县公共就业和人才服务中心</v>
      </c>
      <c r="S3" s="48" t="s">
        <v>1</v>
      </c>
    </row>
    <row r="4" ht="21.75" customHeight="1" spans="1:19">
      <c r="A4" s="198" t="s">
        <v>53</v>
      </c>
      <c r="B4" s="199" t="s">
        <v>54</v>
      </c>
      <c r="C4" s="199" t="s">
        <v>55</v>
      </c>
      <c r="D4" s="200" t="s">
        <v>56</v>
      </c>
      <c r="E4" s="200"/>
      <c r="F4" s="200"/>
      <c r="G4" s="200"/>
      <c r="H4" s="200"/>
      <c r="I4" s="136"/>
      <c r="J4" s="200"/>
      <c r="K4" s="200"/>
      <c r="L4" s="200"/>
      <c r="M4" s="200"/>
      <c r="N4" s="207"/>
      <c r="O4" s="200" t="s">
        <v>45</v>
      </c>
      <c r="P4" s="200"/>
      <c r="Q4" s="200"/>
      <c r="R4" s="200"/>
      <c r="S4" s="207"/>
    </row>
    <row r="5" ht="27" customHeight="1" spans="1:19">
      <c r="A5" s="201"/>
      <c r="B5" s="202"/>
      <c r="C5" s="202"/>
      <c r="D5" s="202" t="s">
        <v>57</v>
      </c>
      <c r="E5" s="202" t="s">
        <v>58</v>
      </c>
      <c r="F5" s="202" t="s">
        <v>59</v>
      </c>
      <c r="G5" s="202" t="s">
        <v>60</v>
      </c>
      <c r="H5" s="202" t="s">
        <v>61</v>
      </c>
      <c r="I5" s="208" t="s">
        <v>62</v>
      </c>
      <c r="J5" s="209"/>
      <c r="K5" s="209"/>
      <c r="L5" s="209"/>
      <c r="M5" s="209"/>
      <c r="N5" s="210"/>
      <c r="O5" s="202" t="s">
        <v>57</v>
      </c>
      <c r="P5" s="202" t="s">
        <v>58</v>
      </c>
      <c r="Q5" s="202" t="s">
        <v>59</v>
      </c>
      <c r="R5" s="202" t="s">
        <v>60</v>
      </c>
      <c r="S5" s="202" t="s">
        <v>63</v>
      </c>
    </row>
    <row r="6" ht="30" customHeight="1" spans="1:19">
      <c r="A6" s="203"/>
      <c r="B6" s="106"/>
      <c r="C6" s="118"/>
      <c r="D6" s="118"/>
      <c r="E6" s="118"/>
      <c r="F6" s="118"/>
      <c r="G6" s="118"/>
      <c r="H6" s="118"/>
      <c r="I6" s="73" t="s">
        <v>57</v>
      </c>
      <c r="J6" s="210" t="s">
        <v>64</v>
      </c>
      <c r="K6" s="210" t="s">
        <v>65</v>
      </c>
      <c r="L6" s="210" t="s">
        <v>66</v>
      </c>
      <c r="M6" s="210" t="s">
        <v>67</v>
      </c>
      <c r="N6" s="210" t="s">
        <v>68</v>
      </c>
      <c r="O6" s="211"/>
      <c r="P6" s="211"/>
      <c r="Q6" s="211"/>
      <c r="R6" s="211"/>
      <c r="S6" s="118"/>
    </row>
    <row r="7" ht="15" customHeight="1" spans="1:19">
      <c r="A7" s="204">
        <v>1</v>
      </c>
      <c r="B7" s="204">
        <v>2</v>
      </c>
      <c r="C7" s="204">
        <v>3</v>
      </c>
      <c r="D7" s="204">
        <v>4</v>
      </c>
      <c r="E7" s="204">
        <v>5</v>
      </c>
      <c r="F7" s="204">
        <v>6</v>
      </c>
      <c r="G7" s="204">
        <v>7</v>
      </c>
      <c r="H7" s="204">
        <v>8</v>
      </c>
      <c r="I7" s="73">
        <v>9</v>
      </c>
      <c r="J7" s="204">
        <v>10</v>
      </c>
      <c r="K7" s="204">
        <v>11</v>
      </c>
      <c r="L7" s="204">
        <v>12</v>
      </c>
      <c r="M7" s="204">
        <v>13</v>
      </c>
      <c r="N7" s="204">
        <v>14</v>
      </c>
      <c r="O7" s="204">
        <v>15</v>
      </c>
      <c r="P7" s="204">
        <v>16</v>
      </c>
      <c r="Q7" s="204">
        <v>17</v>
      </c>
      <c r="R7" s="204">
        <v>18</v>
      </c>
      <c r="S7" s="204">
        <v>19</v>
      </c>
    </row>
    <row r="8" ht="18" customHeight="1" spans="1:19">
      <c r="A8" s="20" t="s">
        <v>69</v>
      </c>
      <c r="B8" s="20" t="s">
        <v>70</v>
      </c>
      <c r="C8" s="113">
        <v>3026610.83</v>
      </c>
      <c r="D8" s="82">
        <v>3026610.83</v>
      </c>
      <c r="E8" s="82">
        <v>3026610.83</v>
      </c>
      <c r="F8" s="82"/>
      <c r="G8" s="82"/>
      <c r="H8" s="82"/>
      <c r="I8" s="82"/>
      <c r="J8" s="82"/>
      <c r="K8" s="82"/>
      <c r="L8" s="82"/>
      <c r="M8" s="82"/>
      <c r="N8" s="82"/>
      <c r="O8" s="82"/>
      <c r="P8" s="82"/>
      <c r="Q8" s="82"/>
      <c r="R8" s="82"/>
      <c r="S8" s="82"/>
    </row>
    <row r="9" ht="18" customHeight="1" spans="1:19">
      <c r="A9" s="205" t="s">
        <v>71</v>
      </c>
      <c r="B9" s="205" t="s">
        <v>70</v>
      </c>
      <c r="C9" s="113">
        <v>3026610.83</v>
      </c>
      <c r="D9" s="82">
        <v>3026610.83</v>
      </c>
      <c r="E9" s="82">
        <v>3026610.83</v>
      </c>
      <c r="F9" s="82"/>
      <c r="G9" s="82"/>
      <c r="H9" s="82"/>
      <c r="I9" s="82"/>
      <c r="J9" s="82"/>
      <c r="K9" s="82"/>
      <c r="L9" s="82"/>
      <c r="M9" s="82"/>
      <c r="N9" s="82"/>
      <c r="O9" s="82"/>
      <c r="P9" s="82"/>
      <c r="Q9" s="82"/>
      <c r="R9" s="82"/>
      <c r="S9" s="82"/>
    </row>
    <row r="10" ht="18" customHeight="1" spans="1:19">
      <c r="A10" s="51" t="s">
        <v>55</v>
      </c>
      <c r="B10" s="206"/>
      <c r="C10" s="82">
        <v>3026610.83</v>
      </c>
      <c r="D10" s="82">
        <v>3026610.83</v>
      </c>
      <c r="E10" s="82">
        <v>3026610.83</v>
      </c>
      <c r="F10" s="82"/>
      <c r="G10" s="82"/>
      <c r="H10" s="82"/>
      <c r="I10" s="82"/>
      <c r="J10" s="82"/>
      <c r="K10" s="82"/>
      <c r="L10" s="82"/>
      <c r="M10" s="82"/>
      <c r="N10" s="82"/>
      <c r="O10" s="82"/>
      <c r="P10" s="82"/>
      <c r="Q10" s="82"/>
      <c r="R10" s="82"/>
      <c r="S10" s="82"/>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2"/>
  <sheetViews>
    <sheetView showGridLines="0" showZeros="0" workbookViewId="0">
      <selection activeCell="E13" sqref="E1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8" t="s">
        <v>72</v>
      </c>
    </row>
    <row r="2" ht="41.25" customHeight="1" spans="1:1">
      <c r="A2" s="43" t="str">
        <f>"2025"&amp;"年部门支出预算表"</f>
        <v>2025年部门支出预算表</v>
      </c>
    </row>
    <row r="3" ht="17.25" customHeight="1" spans="1:15">
      <c r="A3" s="46" t="str">
        <f>"单位名称："&amp;"嵩明县公共就业和人才服务中心"</f>
        <v>单位名称：嵩明县公共就业和人才服务中心</v>
      </c>
      <c r="O3" s="48" t="s">
        <v>1</v>
      </c>
    </row>
    <row r="4" ht="27" customHeight="1" spans="1:15">
      <c r="A4" s="184" t="s">
        <v>73</v>
      </c>
      <c r="B4" s="184" t="s">
        <v>74</v>
      </c>
      <c r="C4" s="184" t="s">
        <v>55</v>
      </c>
      <c r="D4" s="185" t="s">
        <v>58</v>
      </c>
      <c r="E4" s="186"/>
      <c r="F4" s="187"/>
      <c r="G4" s="188" t="s">
        <v>59</v>
      </c>
      <c r="H4" s="188" t="s">
        <v>60</v>
      </c>
      <c r="I4" s="188" t="s">
        <v>75</v>
      </c>
      <c r="J4" s="185" t="s">
        <v>62</v>
      </c>
      <c r="K4" s="186"/>
      <c r="L4" s="186"/>
      <c r="M4" s="186"/>
      <c r="N4" s="195"/>
      <c r="O4" s="196"/>
    </row>
    <row r="5" ht="42" customHeight="1" spans="1:15">
      <c r="A5" s="189"/>
      <c r="B5" s="189"/>
      <c r="C5" s="190"/>
      <c r="D5" s="191" t="s">
        <v>57</v>
      </c>
      <c r="E5" s="191" t="s">
        <v>76</v>
      </c>
      <c r="F5" s="191" t="s">
        <v>77</v>
      </c>
      <c r="G5" s="190"/>
      <c r="H5" s="190"/>
      <c r="I5" s="197"/>
      <c r="J5" s="191" t="s">
        <v>57</v>
      </c>
      <c r="K5" s="177" t="s">
        <v>78</v>
      </c>
      <c r="L5" s="177" t="s">
        <v>79</v>
      </c>
      <c r="M5" s="177" t="s">
        <v>80</v>
      </c>
      <c r="N5" s="177" t="s">
        <v>81</v>
      </c>
      <c r="O5" s="177" t="s">
        <v>82</v>
      </c>
    </row>
    <row r="6" ht="18" customHeight="1" spans="1:15">
      <c r="A6" s="54" t="s">
        <v>83</v>
      </c>
      <c r="B6" s="54" t="s">
        <v>84</v>
      </c>
      <c r="C6" s="54" t="s">
        <v>85</v>
      </c>
      <c r="D6" s="57" t="s">
        <v>86</v>
      </c>
      <c r="E6" s="57" t="s">
        <v>87</v>
      </c>
      <c r="F6" s="57" t="s">
        <v>88</v>
      </c>
      <c r="G6" s="57" t="s">
        <v>89</v>
      </c>
      <c r="H6" s="57" t="s">
        <v>90</v>
      </c>
      <c r="I6" s="57" t="s">
        <v>91</v>
      </c>
      <c r="J6" s="57" t="s">
        <v>92</v>
      </c>
      <c r="K6" s="57" t="s">
        <v>93</v>
      </c>
      <c r="L6" s="57" t="s">
        <v>94</v>
      </c>
      <c r="M6" s="57" t="s">
        <v>95</v>
      </c>
      <c r="N6" s="54" t="s">
        <v>96</v>
      </c>
      <c r="O6" s="57" t="s">
        <v>97</v>
      </c>
    </row>
    <row r="7" ht="21" customHeight="1" spans="1:15">
      <c r="A7" s="58" t="s">
        <v>98</v>
      </c>
      <c r="B7" s="58" t="s">
        <v>99</v>
      </c>
      <c r="C7" s="82">
        <v>2581744</v>
      </c>
      <c r="D7" s="82">
        <v>2581744</v>
      </c>
      <c r="E7" s="82">
        <v>2270144</v>
      </c>
      <c r="F7" s="82">
        <v>311600</v>
      </c>
      <c r="G7" s="82"/>
      <c r="H7" s="82"/>
      <c r="I7" s="82"/>
      <c r="J7" s="82"/>
      <c r="K7" s="82"/>
      <c r="L7" s="82"/>
      <c r="M7" s="82"/>
      <c r="N7" s="82"/>
      <c r="O7" s="82"/>
    </row>
    <row r="8" ht="21" customHeight="1" spans="1:15">
      <c r="A8" s="192" t="s">
        <v>100</v>
      </c>
      <c r="B8" s="192" t="s">
        <v>101</v>
      </c>
      <c r="C8" s="82">
        <v>2185853</v>
      </c>
      <c r="D8" s="82">
        <v>2185853</v>
      </c>
      <c r="E8" s="82">
        <v>1874253</v>
      </c>
      <c r="F8" s="82">
        <v>311600</v>
      </c>
      <c r="G8" s="82"/>
      <c r="H8" s="82"/>
      <c r="I8" s="82"/>
      <c r="J8" s="82"/>
      <c r="K8" s="82"/>
      <c r="L8" s="82"/>
      <c r="M8" s="82"/>
      <c r="N8" s="82"/>
      <c r="O8" s="82"/>
    </row>
    <row r="9" ht="21" customHeight="1" spans="1:15">
      <c r="A9" s="193" t="s">
        <v>102</v>
      </c>
      <c r="B9" s="193" t="s">
        <v>103</v>
      </c>
      <c r="C9" s="82">
        <v>1874253</v>
      </c>
      <c r="D9" s="82">
        <v>1874253</v>
      </c>
      <c r="E9" s="82">
        <v>1874253</v>
      </c>
      <c r="F9" s="82"/>
      <c r="G9" s="82"/>
      <c r="H9" s="82"/>
      <c r="I9" s="82"/>
      <c r="J9" s="82"/>
      <c r="K9" s="82"/>
      <c r="L9" s="82"/>
      <c r="M9" s="82"/>
      <c r="N9" s="82"/>
      <c r="O9" s="82"/>
    </row>
    <row r="10" ht="21" customHeight="1" spans="1:15">
      <c r="A10" s="193" t="s">
        <v>104</v>
      </c>
      <c r="B10" s="193" t="s">
        <v>105</v>
      </c>
      <c r="C10" s="82">
        <v>311600</v>
      </c>
      <c r="D10" s="82">
        <v>311600</v>
      </c>
      <c r="E10" s="82"/>
      <c r="F10" s="82">
        <v>311600</v>
      </c>
      <c r="G10" s="82"/>
      <c r="H10" s="82"/>
      <c r="I10" s="82"/>
      <c r="J10" s="82"/>
      <c r="K10" s="82"/>
      <c r="L10" s="82"/>
      <c r="M10" s="82"/>
      <c r="N10" s="82"/>
      <c r="O10" s="82"/>
    </row>
    <row r="11" ht="21" customHeight="1" spans="1:15">
      <c r="A11" s="192" t="s">
        <v>106</v>
      </c>
      <c r="B11" s="192" t="s">
        <v>107</v>
      </c>
      <c r="C11" s="82">
        <v>395891</v>
      </c>
      <c r="D11" s="82">
        <v>395891</v>
      </c>
      <c r="E11" s="82">
        <v>395891</v>
      </c>
      <c r="F11" s="82"/>
      <c r="G11" s="82"/>
      <c r="H11" s="82"/>
      <c r="I11" s="82"/>
      <c r="J11" s="82"/>
      <c r="K11" s="82"/>
      <c r="L11" s="82"/>
      <c r="M11" s="82"/>
      <c r="N11" s="82"/>
      <c r="O11" s="82"/>
    </row>
    <row r="12" ht="21" customHeight="1" spans="1:15">
      <c r="A12" s="193" t="s">
        <v>108</v>
      </c>
      <c r="B12" s="193" t="s">
        <v>109</v>
      </c>
      <c r="C12" s="82">
        <v>159051</v>
      </c>
      <c r="D12" s="82">
        <v>159051</v>
      </c>
      <c r="E12" s="82">
        <v>159051</v>
      </c>
      <c r="F12" s="82"/>
      <c r="G12" s="82"/>
      <c r="H12" s="82"/>
      <c r="I12" s="82"/>
      <c r="J12" s="82"/>
      <c r="K12" s="82"/>
      <c r="L12" s="82"/>
      <c r="M12" s="82"/>
      <c r="N12" s="82"/>
      <c r="O12" s="82"/>
    </row>
    <row r="13" ht="21" customHeight="1" spans="1:15">
      <c r="A13" s="193" t="s">
        <v>110</v>
      </c>
      <c r="B13" s="193" t="s">
        <v>111</v>
      </c>
      <c r="C13" s="82">
        <v>236840</v>
      </c>
      <c r="D13" s="82">
        <v>236840</v>
      </c>
      <c r="E13" s="82">
        <v>236840</v>
      </c>
      <c r="F13" s="82"/>
      <c r="G13" s="82"/>
      <c r="H13" s="82"/>
      <c r="I13" s="82"/>
      <c r="J13" s="82"/>
      <c r="K13" s="82"/>
      <c r="L13" s="82"/>
      <c r="M13" s="82"/>
      <c r="N13" s="82"/>
      <c r="O13" s="82"/>
    </row>
    <row r="14" ht="21" customHeight="1" spans="1:15">
      <c r="A14" s="58" t="s">
        <v>112</v>
      </c>
      <c r="B14" s="58" t="s">
        <v>113</v>
      </c>
      <c r="C14" s="82">
        <v>234104.83</v>
      </c>
      <c r="D14" s="82">
        <v>234104.83</v>
      </c>
      <c r="E14" s="82">
        <v>234104.83</v>
      </c>
      <c r="F14" s="82"/>
      <c r="G14" s="82"/>
      <c r="H14" s="82"/>
      <c r="I14" s="82"/>
      <c r="J14" s="82"/>
      <c r="K14" s="82"/>
      <c r="L14" s="82"/>
      <c r="M14" s="82"/>
      <c r="N14" s="82"/>
      <c r="O14" s="82"/>
    </row>
    <row r="15" ht="21" customHeight="1" spans="1:15">
      <c r="A15" s="192" t="s">
        <v>114</v>
      </c>
      <c r="B15" s="192" t="s">
        <v>115</v>
      </c>
      <c r="C15" s="82">
        <v>234104.83</v>
      </c>
      <c r="D15" s="82">
        <v>234104.83</v>
      </c>
      <c r="E15" s="82">
        <v>234104.83</v>
      </c>
      <c r="F15" s="82"/>
      <c r="G15" s="82"/>
      <c r="H15" s="82"/>
      <c r="I15" s="82"/>
      <c r="J15" s="82"/>
      <c r="K15" s="82"/>
      <c r="L15" s="82"/>
      <c r="M15" s="82"/>
      <c r="N15" s="82"/>
      <c r="O15" s="82"/>
    </row>
    <row r="16" ht="21" customHeight="1" spans="1:15">
      <c r="A16" s="193" t="s">
        <v>116</v>
      </c>
      <c r="B16" s="193" t="s">
        <v>117</v>
      </c>
      <c r="C16" s="82">
        <v>150384.97</v>
      </c>
      <c r="D16" s="82">
        <v>150384.97</v>
      </c>
      <c r="E16" s="82">
        <v>150384.97</v>
      </c>
      <c r="F16" s="82"/>
      <c r="G16" s="82"/>
      <c r="H16" s="82"/>
      <c r="I16" s="82"/>
      <c r="J16" s="82"/>
      <c r="K16" s="82"/>
      <c r="L16" s="82"/>
      <c r="M16" s="82"/>
      <c r="N16" s="82"/>
      <c r="O16" s="82"/>
    </row>
    <row r="17" ht="21" customHeight="1" spans="1:15">
      <c r="A17" s="193" t="s">
        <v>118</v>
      </c>
      <c r="B17" s="193" t="s">
        <v>119</v>
      </c>
      <c r="C17" s="82">
        <v>74012.5</v>
      </c>
      <c r="D17" s="82">
        <v>74012.5</v>
      </c>
      <c r="E17" s="82">
        <v>74012.5</v>
      </c>
      <c r="F17" s="82"/>
      <c r="G17" s="82"/>
      <c r="H17" s="82"/>
      <c r="I17" s="82"/>
      <c r="J17" s="82"/>
      <c r="K17" s="82"/>
      <c r="L17" s="82"/>
      <c r="M17" s="82"/>
      <c r="N17" s="82"/>
      <c r="O17" s="82"/>
    </row>
    <row r="18" ht="21" customHeight="1" spans="1:15">
      <c r="A18" s="193" t="s">
        <v>120</v>
      </c>
      <c r="B18" s="193" t="s">
        <v>121</v>
      </c>
      <c r="C18" s="82">
        <v>9707.36</v>
      </c>
      <c r="D18" s="82">
        <v>9707.36</v>
      </c>
      <c r="E18" s="82">
        <v>9707.36</v>
      </c>
      <c r="F18" s="82"/>
      <c r="G18" s="82"/>
      <c r="H18" s="82"/>
      <c r="I18" s="82"/>
      <c r="J18" s="82"/>
      <c r="K18" s="82"/>
      <c r="L18" s="82"/>
      <c r="M18" s="82"/>
      <c r="N18" s="82"/>
      <c r="O18" s="82"/>
    </row>
    <row r="19" ht="21" customHeight="1" spans="1:15">
      <c r="A19" s="58" t="s">
        <v>122</v>
      </c>
      <c r="B19" s="58" t="s">
        <v>123</v>
      </c>
      <c r="C19" s="82">
        <v>210762</v>
      </c>
      <c r="D19" s="82">
        <v>210762</v>
      </c>
      <c r="E19" s="82">
        <v>210762</v>
      </c>
      <c r="F19" s="82"/>
      <c r="G19" s="82"/>
      <c r="H19" s="82"/>
      <c r="I19" s="82"/>
      <c r="J19" s="82"/>
      <c r="K19" s="82"/>
      <c r="L19" s="82"/>
      <c r="M19" s="82"/>
      <c r="N19" s="82"/>
      <c r="O19" s="82"/>
    </row>
    <row r="20" ht="21" customHeight="1" spans="1:15">
      <c r="A20" s="192" t="s">
        <v>124</v>
      </c>
      <c r="B20" s="192" t="s">
        <v>125</v>
      </c>
      <c r="C20" s="82">
        <v>210762</v>
      </c>
      <c r="D20" s="82">
        <v>210762</v>
      </c>
      <c r="E20" s="82">
        <v>210762</v>
      </c>
      <c r="F20" s="82"/>
      <c r="G20" s="82"/>
      <c r="H20" s="82"/>
      <c r="I20" s="82"/>
      <c r="J20" s="82"/>
      <c r="K20" s="82"/>
      <c r="L20" s="82"/>
      <c r="M20" s="82"/>
      <c r="N20" s="82"/>
      <c r="O20" s="82"/>
    </row>
    <row r="21" ht="21" customHeight="1" spans="1:15">
      <c r="A21" s="193" t="s">
        <v>126</v>
      </c>
      <c r="B21" s="193" t="s">
        <v>127</v>
      </c>
      <c r="C21" s="82">
        <v>210762</v>
      </c>
      <c r="D21" s="82">
        <v>210762</v>
      </c>
      <c r="E21" s="82">
        <v>210762</v>
      </c>
      <c r="F21" s="82"/>
      <c r="G21" s="82"/>
      <c r="H21" s="82"/>
      <c r="I21" s="82"/>
      <c r="J21" s="82"/>
      <c r="K21" s="82"/>
      <c r="L21" s="82"/>
      <c r="M21" s="82"/>
      <c r="N21" s="82"/>
      <c r="O21" s="82"/>
    </row>
    <row r="22" ht="21" customHeight="1" spans="1:15">
      <c r="A22" s="194" t="s">
        <v>55</v>
      </c>
      <c r="B22" s="35"/>
      <c r="C22" s="82">
        <v>3026610.83</v>
      </c>
      <c r="D22" s="82">
        <v>3026610.83</v>
      </c>
      <c r="E22" s="82">
        <v>2715010.83</v>
      </c>
      <c r="F22" s="82">
        <v>311600</v>
      </c>
      <c r="G22" s="82"/>
      <c r="H22" s="82"/>
      <c r="I22" s="82"/>
      <c r="J22" s="82"/>
      <c r="K22" s="82"/>
      <c r="L22" s="82"/>
      <c r="M22" s="82"/>
      <c r="N22" s="82"/>
      <c r="O22" s="82"/>
    </row>
  </sheetData>
  <mergeCells count="12">
    <mergeCell ref="A1:O1"/>
    <mergeCell ref="A2:O2"/>
    <mergeCell ref="A3:B3"/>
    <mergeCell ref="D4:F4"/>
    <mergeCell ref="J4:O4"/>
    <mergeCell ref="A22:B2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4" workbookViewId="0">
      <selection activeCell="D50" sqref="D50"/>
    </sheetView>
  </sheetViews>
  <sheetFormatPr defaultColWidth="8.575" defaultRowHeight="12.75" customHeight="1" outlineLevelCol="3"/>
  <cols>
    <col min="1" max="4" width="35.575" customWidth="1"/>
  </cols>
  <sheetData>
    <row r="1" ht="15" customHeight="1" spans="1:4">
      <c r="A1" s="44"/>
      <c r="B1" s="48"/>
      <c r="C1" s="48"/>
      <c r="D1" s="48" t="s">
        <v>128</v>
      </c>
    </row>
    <row r="2" ht="41.25" customHeight="1" spans="1:1">
      <c r="A2" s="43" t="str">
        <f>"2025"&amp;"年部门财政拨款收支预算总表"</f>
        <v>2025年部门财政拨款收支预算总表</v>
      </c>
    </row>
    <row r="3" ht="17.25" customHeight="1" spans="1:4">
      <c r="A3" s="46" t="str">
        <f>"单位名称："&amp;"嵩明县公共就业和人才服务中心"</f>
        <v>单位名称：嵩明县公共就业和人才服务中心</v>
      </c>
      <c r="B3" s="176"/>
      <c r="D3" s="48" t="s">
        <v>1</v>
      </c>
    </row>
    <row r="4" ht="17.25" customHeight="1" spans="1:4">
      <c r="A4" s="177" t="s">
        <v>2</v>
      </c>
      <c r="B4" s="178"/>
      <c r="C4" s="177" t="s">
        <v>3</v>
      </c>
      <c r="D4" s="178"/>
    </row>
    <row r="5" ht="18.75" customHeight="1" spans="1:4">
      <c r="A5" s="177" t="s">
        <v>4</v>
      </c>
      <c r="B5" s="177" t="s">
        <v>5</v>
      </c>
      <c r="C5" s="177" t="s">
        <v>6</v>
      </c>
      <c r="D5" s="177" t="s">
        <v>5</v>
      </c>
    </row>
    <row r="6" ht="16.5" customHeight="1" spans="1:4">
      <c r="A6" s="179" t="s">
        <v>129</v>
      </c>
      <c r="B6" s="82">
        <v>3026610.83</v>
      </c>
      <c r="C6" s="179" t="s">
        <v>130</v>
      </c>
      <c r="D6" s="113">
        <v>3026610.83</v>
      </c>
    </row>
    <row r="7" ht="16.5" customHeight="1" spans="1:4">
      <c r="A7" s="179" t="s">
        <v>131</v>
      </c>
      <c r="B7" s="82">
        <v>3026610.83</v>
      </c>
      <c r="C7" s="179" t="s">
        <v>132</v>
      </c>
      <c r="D7" s="113"/>
    </row>
    <row r="8" ht="16.5" customHeight="1" spans="1:4">
      <c r="A8" s="179" t="s">
        <v>133</v>
      </c>
      <c r="B8" s="82"/>
      <c r="C8" s="179" t="s">
        <v>134</v>
      </c>
      <c r="D8" s="113"/>
    </row>
    <row r="9" ht="16.5" customHeight="1" spans="1:4">
      <c r="A9" s="179" t="s">
        <v>135</v>
      </c>
      <c r="B9" s="82"/>
      <c r="C9" s="179" t="s">
        <v>136</v>
      </c>
      <c r="D9" s="113"/>
    </row>
    <row r="10" ht="16.5" customHeight="1" spans="1:4">
      <c r="A10" s="179" t="s">
        <v>137</v>
      </c>
      <c r="B10" s="82"/>
      <c r="C10" s="179" t="s">
        <v>138</v>
      </c>
      <c r="D10" s="113"/>
    </row>
    <row r="11" ht="16.5" customHeight="1" spans="1:4">
      <c r="A11" s="179" t="s">
        <v>131</v>
      </c>
      <c r="B11" s="82"/>
      <c r="C11" s="179" t="s">
        <v>139</v>
      </c>
      <c r="D11" s="113"/>
    </row>
    <row r="12" ht="16.5" customHeight="1" spans="1:4">
      <c r="A12" s="180" t="s">
        <v>133</v>
      </c>
      <c r="B12" s="82"/>
      <c r="C12" s="72" t="s">
        <v>140</v>
      </c>
      <c r="D12" s="113"/>
    </row>
    <row r="13" ht="16.5" customHeight="1" spans="1:4">
      <c r="A13" s="180" t="s">
        <v>135</v>
      </c>
      <c r="B13" s="82"/>
      <c r="C13" s="72" t="s">
        <v>141</v>
      </c>
      <c r="D13" s="113"/>
    </row>
    <row r="14" ht="16.5" customHeight="1" spans="1:4">
      <c r="A14" s="181"/>
      <c r="B14" s="82"/>
      <c r="C14" s="72" t="s">
        <v>142</v>
      </c>
      <c r="D14" s="113">
        <v>2581744</v>
      </c>
    </row>
    <row r="15" ht="16.5" customHeight="1" spans="1:4">
      <c r="A15" s="181"/>
      <c r="B15" s="82"/>
      <c r="C15" s="72" t="s">
        <v>143</v>
      </c>
      <c r="D15" s="113">
        <v>234104.83</v>
      </c>
    </row>
    <row r="16" ht="16.5" customHeight="1" spans="1:4">
      <c r="A16" s="181"/>
      <c r="B16" s="82"/>
      <c r="C16" s="72" t="s">
        <v>144</v>
      </c>
      <c r="D16" s="113"/>
    </row>
    <row r="17" ht="16.5" customHeight="1" spans="1:4">
      <c r="A17" s="181"/>
      <c r="B17" s="82"/>
      <c r="C17" s="72" t="s">
        <v>145</v>
      </c>
      <c r="D17" s="113"/>
    </row>
    <row r="18" ht="16.5" customHeight="1" spans="1:4">
      <c r="A18" s="181"/>
      <c r="B18" s="82"/>
      <c r="C18" s="72" t="s">
        <v>146</v>
      </c>
      <c r="D18" s="113"/>
    </row>
    <row r="19" ht="16.5" customHeight="1" spans="1:4">
      <c r="A19" s="181"/>
      <c r="B19" s="82"/>
      <c r="C19" s="72" t="s">
        <v>147</v>
      </c>
      <c r="D19" s="113"/>
    </row>
    <row r="20" ht="16.5" customHeight="1" spans="1:4">
      <c r="A20" s="181"/>
      <c r="B20" s="82"/>
      <c r="C20" s="72" t="s">
        <v>148</v>
      </c>
      <c r="D20" s="113"/>
    </row>
    <row r="21" ht="16.5" customHeight="1" spans="1:4">
      <c r="A21" s="181"/>
      <c r="B21" s="82"/>
      <c r="C21" s="72" t="s">
        <v>149</v>
      </c>
      <c r="D21" s="113"/>
    </row>
    <row r="22" ht="16.5" customHeight="1" spans="1:4">
      <c r="A22" s="181"/>
      <c r="B22" s="82"/>
      <c r="C22" s="72" t="s">
        <v>150</v>
      </c>
      <c r="D22" s="113"/>
    </row>
    <row r="23" ht="16.5" customHeight="1" spans="1:4">
      <c r="A23" s="181"/>
      <c r="B23" s="82"/>
      <c r="C23" s="72" t="s">
        <v>151</v>
      </c>
      <c r="D23" s="113"/>
    </row>
    <row r="24" ht="16.5" customHeight="1" spans="1:4">
      <c r="A24" s="181"/>
      <c r="B24" s="82"/>
      <c r="C24" s="72" t="s">
        <v>152</v>
      </c>
      <c r="D24" s="113"/>
    </row>
    <row r="25" ht="16.5" customHeight="1" spans="1:4">
      <c r="A25" s="181"/>
      <c r="B25" s="82"/>
      <c r="C25" s="72" t="s">
        <v>153</v>
      </c>
      <c r="D25" s="113">
        <v>210762</v>
      </c>
    </row>
    <row r="26" ht="16.5" customHeight="1" spans="1:4">
      <c r="A26" s="181"/>
      <c r="B26" s="82"/>
      <c r="C26" s="72" t="s">
        <v>154</v>
      </c>
      <c r="D26" s="113"/>
    </row>
    <row r="27" ht="16.5" customHeight="1" spans="1:4">
      <c r="A27" s="181"/>
      <c r="B27" s="82"/>
      <c r="C27" s="72" t="s">
        <v>155</v>
      </c>
      <c r="D27" s="113"/>
    </row>
    <row r="28" ht="16.5" customHeight="1" spans="1:4">
      <c r="A28" s="181"/>
      <c r="B28" s="82"/>
      <c r="C28" s="72" t="s">
        <v>156</v>
      </c>
      <c r="D28" s="113"/>
    </row>
    <row r="29" ht="16.5" customHeight="1" spans="1:4">
      <c r="A29" s="181"/>
      <c r="B29" s="82"/>
      <c r="C29" s="72" t="s">
        <v>157</v>
      </c>
      <c r="D29" s="113"/>
    </row>
    <row r="30" ht="16.5" customHeight="1" spans="1:4">
      <c r="A30" s="181"/>
      <c r="B30" s="82"/>
      <c r="C30" s="72" t="s">
        <v>158</v>
      </c>
      <c r="D30" s="113"/>
    </row>
    <row r="31" ht="16.5" customHeight="1" spans="1:4">
      <c r="A31" s="181"/>
      <c r="B31" s="82"/>
      <c r="C31" s="180" t="s">
        <v>159</v>
      </c>
      <c r="D31" s="113"/>
    </row>
    <row r="32" ht="16.5" customHeight="1" spans="1:4">
      <c r="A32" s="181"/>
      <c r="B32" s="82"/>
      <c r="C32" s="180" t="s">
        <v>160</v>
      </c>
      <c r="D32" s="113"/>
    </row>
    <row r="33" ht="16.5" customHeight="1" spans="1:4">
      <c r="A33" s="181"/>
      <c r="B33" s="82"/>
      <c r="C33" s="30" t="s">
        <v>161</v>
      </c>
      <c r="D33" s="113"/>
    </row>
    <row r="34" ht="15" customHeight="1" spans="1:4">
      <c r="A34" s="182" t="s">
        <v>50</v>
      </c>
      <c r="B34" s="183">
        <v>3026610.83</v>
      </c>
      <c r="C34" s="182" t="s">
        <v>51</v>
      </c>
      <c r="D34" s="183">
        <v>3026610.83</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selection activeCell="C64" sqref="C6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2"/>
      <c r="F1" s="75"/>
      <c r="G1" s="147" t="s">
        <v>162</v>
      </c>
    </row>
    <row r="2" ht="41.25" customHeight="1" spans="1:7">
      <c r="A2" s="129" t="str">
        <f>"2025"&amp;"年一般公共预算支出预算表（按功能科目分类）"</f>
        <v>2025年一般公共预算支出预算表（按功能科目分类）</v>
      </c>
      <c r="B2" s="129"/>
      <c r="C2" s="129"/>
      <c r="D2" s="129"/>
      <c r="E2" s="129"/>
      <c r="F2" s="129"/>
      <c r="G2" s="129"/>
    </row>
    <row r="3" ht="18" customHeight="1" spans="1:7">
      <c r="A3" s="4" t="str">
        <f>"单位名称："&amp;"嵩明县公共就业和人才服务中心"</f>
        <v>单位名称：嵩明县公共就业和人才服务中心</v>
      </c>
      <c r="F3" s="126"/>
      <c r="G3" s="147" t="s">
        <v>1</v>
      </c>
    </row>
    <row r="4" ht="20.25" customHeight="1" spans="1:7">
      <c r="A4" s="171" t="s">
        <v>163</v>
      </c>
      <c r="B4" s="172"/>
      <c r="C4" s="130" t="s">
        <v>55</v>
      </c>
      <c r="D4" s="173" t="s">
        <v>76</v>
      </c>
      <c r="E4" s="11"/>
      <c r="F4" s="12"/>
      <c r="G4" s="144" t="s">
        <v>77</v>
      </c>
    </row>
    <row r="5" ht="20.25" customHeight="1" spans="1:7">
      <c r="A5" s="174" t="s">
        <v>73</v>
      </c>
      <c r="B5" s="174" t="s">
        <v>74</v>
      </c>
      <c r="C5" s="18"/>
      <c r="D5" s="135" t="s">
        <v>57</v>
      </c>
      <c r="E5" s="135" t="s">
        <v>164</v>
      </c>
      <c r="F5" s="135" t="s">
        <v>165</v>
      </c>
      <c r="G5" s="146"/>
    </row>
    <row r="6" ht="15" customHeight="1" spans="1:7">
      <c r="A6" s="61" t="s">
        <v>83</v>
      </c>
      <c r="B6" s="61" t="s">
        <v>84</v>
      </c>
      <c r="C6" s="61" t="s">
        <v>85</v>
      </c>
      <c r="D6" s="61" t="s">
        <v>86</v>
      </c>
      <c r="E6" s="61" t="s">
        <v>87</v>
      </c>
      <c r="F6" s="61" t="s">
        <v>88</v>
      </c>
      <c r="G6" s="61" t="s">
        <v>89</v>
      </c>
    </row>
    <row r="7" ht="18" customHeight="1" spans="1:7">
      <c r="A7" s="30" t="s">
        <v>98</v>
      </c>
      <c r="B7" s="30" t="s">
        <v>99</v>
      </c>
      <c r="C7" s="82">
        <v>2581744</v>
      </c>
      <c r="D7" s="82">
        <v>2270144</v>
      </c>
      <c r="E7" s="82">
        <v>2015337</v>
      </c>
      <c r="F7" s="82">
        <v>254807</v>
      </c>
      <c r="G7" s="82">
        <v>311600</v>
      </c>
    </row>
    <row r="8" ht="18" customHeight="1" spans="1:7">
      <c r="A8" s="140" t="s">
        <v>100</v>
      </c>
      <c r="B8" s="140" t="s">
        <v>101</v>
      </c>
      <c r="C8" s="82">
        <v>2185853</v>
      </c>
      <c r="D8" s="82">
        <v>1874253</v>
      </c>
      <c r="E8" s="82">
        <v>1626446</v>
      </c>
      <c r="F8" s="82">
        <v>247807</v>
      </c>
      <c r="G8" s="82">
        <v>311600</v>
      </c>
    </row>
    <row r="9" ht="18" customHeight="1" spans="1:7">
      <c r="A9" s="141" t="s">
        <v>102</v>
      </c>
      <c r="B9" s="141" t="s">
        <v>103</v>
      </c>
      <c r="C9" s="82">
        <v>1874253</v>
      </c>
      <c r="D9" s="82">
        <v>1874253</v>
      </c>
      <c r="E9" s="82">
        <v>1626446</v>
      </c>
      <c r="F9" s="82">
        <v>247807</v>
      </c>
      <c r="G9" s="82"/>
    </row>
    <row r="10" ht="18" customHeight="1" spans="1:7">
      <c r="A10" s="141" t="s">
        <v>104</v>
      </c>
      <c r="B10" s="141" t="s">
        <v>105</v>
      </c>
      <c r="C10" s="82">
        <v>311600</v>
      </c>
      <c r="D10" s="82"/>
      <c r="E10" s="82"/>
      <c r="F10" s="82"/>
      <c r="G10" s="82">
        <v>311600</v>
      </c>
    </row>
    <row r="11" ht="18" customHeight="1" spans="1:7">
      <c r="A11" s="140" t="s">
        <v>106</v>
      </c>
      <c r="B11" s="140" t="s">
        <v>107</v>
      </c>
      <c r="C11" s="82">
        <v>395891</v>
      </c>
      <c r="D11" s="82">
        <v>395891</v>
      </c>
      <c r="E11" s="82">
        <v>388891</v>
      </c>
      <c r="F11" s="82">
        <v>7000</v>
      </c>
      <c r="G11" s="82"/>
    </row>
    <row r="12" ht="18" customHeight="1" spans="1:7">
      <c r="A12" s="141" t="s">
        <v>108</v>
      </c>
      <c r="B12" s="141" t="s">
        <v>109</v>
      </c>
      <c r="C12" s="82">
        <v>159051</v>
      </c>
      <c r="D12" s="82">
        <v>159051</v>
      </c>
      <c r="E12" s="82">
        <v>152051</v>
      </c>
      <c r="F12" s="82">
        <v>7000</v>
      </c>
      <c r="G12" s="82"/>
    </row>
    <row r="13" ht="18" customHeight="1" spans="1:7">
      <c r="A13" s="141" t="s">
        <v>110</v>
      </c>
      <c r="B13" s="141" t="s">
        <v>111</v>
      </c>
      <c r="C13" s="82">
        <v>236840</v>
      </c>
      <c r="D13" s="82">
        <v>236840</v>
      </c>
      <c r="E13" s="82">
        <v>236840</v>
      </c>
      <c r="F13" s="82"/>
      <c r="G13" s="82"/>
    </row>
    <row r="14" ht="18" customHeight="1" spans="1:7">
      <c r="A14" s="30" t="s">
        <v>112</v>
      </c>
      <c r="B14" s="30" t="s">
        <v>113</v>
      </c>
      <c r="C14" s="82">
        <v>234104.83</v>
      </c>
      <c r="D14" s="82">
        <v>234104.83</v>
      </c>
      <c r="E14" s="82">
        <v>234104.83</v>
      </c>
      <c r="F14" s="82"/>
      <c r="G14" s="82"/>
    </row>
    <row r="15" ht="18" customHeight="1" spans="1:7">
      <c r="A15" s="140" t="s">
        <v>114</v>
      </c>
      <c r="B15" s="140" t="s">
        <v>115</v>
      </c>
      <c r="C15" s="82">
        <v>234104.83</v>
      </c>
      <c r="D15" s="82">
        <v>234104.83</v>
      </c>
      <c r="E15" s="82">
        <v>234104.83</v>
      </c>
      <c r="F15" s="82"/>
      <c r="G15" s="82"/>
    </row>
    <row r="16" ht="18" customHeight="1" spans="1:7">
      <c r="A16" s="141" t="s">
        <v>116</v>
      </c>
      <c r="B16" s="141" t="s">
        <v>117</v>
      </c>
      <c r="C16" s="82">
        <v>150384.97</v>
      </c>
      <c r="D16" s="82">
        <v>150384.97</v>
      </c>
      <c r="E16" s="82">
        <v>150384.97</v>
      </c>
      <c r="F16" s="82"/>
      <c r="G16" s="82"/>
    </row>
    <row r="17" ht="18" customHeight="1" spans="1:7">
      <c r="A17" s="141" t="s">
        <v>118</v>
      </c>
      <c r="B17" s="141" t="s">
        <v>119</v>
      </c>
      <c r="C17" s="82">
        <v>74012.5</v>
      </c>
      <c r="D17" s="82">
        <v>74012.5</v>
      </c>
      <c r="E17" s="82">
        <v>74012.5</v>
      </c>
      <c r="F17" s="82"/>
      <c r="G17" s="82"/>
    </row>
    <row r="18" ht="18" customHeight="1" spans="1:7">
      <c r="A18" s="141" t="s">
        <v>120</v>
      </c>
      <c r="B18" s="141" t="s">
        <v>121</v>
      </c>
      <c r="C18" s="82">
        <v>9707.36</v>
      </c>
      <c r="D18" s="82">
        <v>9707.36</v>
      </c>
      <c r="E18" s="82">
        <v>9707.36</v>
      </c>
      <c r="F18" s="82"/>
      <c r="G18" s="82"/>
    </row>
    <row r="19" ht="18" customHeight="1" spans="1:7">
      <c r="A19" s="30" t="s">
        <v>122</v>
      </c>
      <c r="B19" s="30" t="s">
        <v>123</v>
      </c>
      <c r="C19" s="82">
        <v>210762</v>
      </c>
      <c r="D19" s="82">
        <v>210762</v>
      </c>
      <c r="E19" s="82">
        <v>210762</v>
      </c>
      <c r="F19" s="82"/>
      <c r="G19" s="82"/>
    </row>
    <row r="20" ht="18" customHeight="1" spans="1:7">
      <c r="A20" s="140" t="s">
        <v>124</v>
      </c>
      <c r="B20" s="140" t="s">
        <v>125</v>
      </c>
      <c r="C20" s="82">
        <v>210762</v>
      </c>
      <c r="D20" s="82">
        <v>210762</v>
      </c>
      <c r="E20" s="82">
        <v>210762</v>
      </c>
      <c r="F20" s="82"/>
      <c r="G20" s="82"/>
    </row>
    <row r="21" ht="18" customHeight="1" spans="1:7">
      <c r="A21" s="141" t="s">
        <v>126</v>
      </c>
      <c r="B21" s="141" t="s">
        <v>127</v>
      </c>
      <c r="C21" s="82">
        <v>210762</v>
      </c>
      <c r="D21" s="82">
        <v>210762</v>
      </c>
      <c r="E21" s="82">
        <v>210762</v>
      </c>
      <c r="F21" s="82"/>
      <c r="G21" s="82"/>
    </row>
    <row r="22" ht="18" customHeight="1" spans="1:7">
      <c r="A22" s="81" t="s">
        <v>166</v>
      </c>
      <c r="B22" s="175" t="s">
        <v>166</v>
      </c>
      <c r="C22" s="82">
        <v>3026610.83</v>
      </c>
      <c r="D22" s="82">
        <v>2715010.83</v>
      </c>
      <c r="E22" s="82">
        <v>2460203.83</v>
      </c>
      <c r="F22" s="82">
        <v>254807</v>
      </c>
      <c r="G22" s="82">
        <v>311600</v>
      </c>
    </row>
  </sheetData>
  <mergeCells count="6">
    <mergeCell ref="A2:G2"/>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67" t="s">
        <v>167</v>
      </c>
    </row>
    <row r="2" ht="41.25" customHeight="1" spans="1:6">
      <c r="A2" s="168" t="str">
        <f>"2025"&amp;"年一般公共预算“三公”经费支出预算表"</f>
        <v>2025年一般公共预算“三公”经费支出预算表</v>
      </c>
      <c r="B2" s="45"/>
      <c r="C2" s="45"/>
      <c r="D2" s="45"/>
      <c r="E2" s="44"/>
      <c r="F2" s="45"/>
    </row>
    <row r="3" customHeight="1" spans="1:6">
      <c r="A3" s="114" t="str">
        <f>"单位名称："&amp;"嵩明县公共就业和人才服务中心"</f>
        <v>单位名称：嵩明县公共就业和人才服务中心</v>
      </c>
      <c r="B3" s="169"/>
      <c r="D3" s="45"/>
      <c r="E3" s="44"/>
      <c r="F3" s="67" t="s">
        <v>1</v>
      </c>
    </row>
    <row r="4" ht="27" customHeight="1" spans="1:6">
      <c r="A4" s="49" t="s">
        <v>168</v>
      </c>
      <c r="B4" s="49" t="s">
        <v>169</v>
      </c>
      <c r="C4" s="51" t="s">
        <v>170</v>
      </c>
      <c r="D4" s="49"/>
      <c r="E4" s="50"/>
      <c r="F4" s="49" t="s">
        <v>171</v>
      </c>
    </row>
    <row r="5" ht="28.5" customHeight="1" spans="1:6">
      <c r="A5" s="170"/>
      <c r="B5" s="53"/>
      <c r="C5" s="50" t="s">
        <v>57</v>
      </c>
      <c r="D5" s="50" t="s">
        <v>172</v>
      </c>
      <c r="E5" s="50" t="s">
        <v>173</v>
      </c>
      <c r="F5" s="52"/>
    </row>
    <row r="6" ht="17.25" customHeight="1" spans="1:6">
      <c r="A6" s="57" t="s">
        <v>83</v>
      </c>
      <c r="B6" s="57" t="s">
        <v>84</v>
      </c>
      <c r="C6" s="57" t="s">
        <v>85</v>
      </c>
      <c r="D6" s="57" t="s">
        <v>86</v>
      </c>
      <c r="E6" s="57" t="s">
        <v>87</v>
      </c>
      <c r="F6" s="57" t="s">
        <v>88</v>
      </c>
    </row>
    <row r="7" ht="17.25" customHeight="1" spans="1:6">
      <c r="A7" s="82">
        <v>1400</v>
      </c>
      <c r="B7" s="82"/>
      <c r="C7" s="82"/>
      <c r="D7" s="82"/>
      <c r="E7" s="82"/>
      <c r="F7" s="82">
        <v>1400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4"/>
  <sheetViews>
    <sheetView showZeros="0" topLeftCell="D14" workbookViewId="0">
      <selection activeCell="J33" sqref="J33"/>
    </sheetView>
  </sheetViews>
  <sheetFormatPr defaultColWidth="9.14166666666667" defaultRowHeight="14.25" customHeight="1"/>
  <cols>
    <col min="1" max="2" width="32.85" style="148" customWidth="1"/>
    <col min="3" max="3" width="20.7083333333333" style="148" customWidth="1"/>
    <col min="4" max="4" width="31.2833333333333" style="148" customWidth="1"/>
    <col min="5" max="5" width="10.1416666666667" style="148" customWidth="1"/>
    <col min="6" max="6" width="17.575" style="148" customWidth="1"/>
    <col min="7" max="7" width="10.2833333333333" style="148" customWidth="1"/>
    <col min="8" max="8" width="23" style="148" customWidth="1"/>
    <col min="9" max="24" width="18.7083333333333" style="148" customWidth="1"/>
    <col min="25" max="16384" width="9.14166666666667" style="148"/>
  </cols>
  <sheetData>
    <row r="1" ht="13.5" customHeight="1" spans="2:24">
      <c r="B1" s="149"/>
      <c r="C1" s="150"/>
      <c r="E1" s="151"/>
      <c r="F1" s="151"/>
      <c r="G1" s="151"/>
      <c r="H1" s="151"/>
      <c r="I1" s="157"/>
      <c r="J1" s="157"/>
      <c r="K1" s="157"/>
      <c r="L1" s="157"/>
      <c r="M1" s="157"/>
      <c r="N1" s="157"/>
      <c r="R1" s="157"/>
      <c r="V1" s="150"/>
      <c r="X1" s="107" t="s">
        <v>174</v>
      </c>
    </row>
    <row r="2" ht="45.75" customHeight="1" spans="1:24">
      <c r="A2" s="100" t="str">
        <f>"2025"&amp;"年部门基本支出预算表"</f>
        <v>2025年部门基本支出预算表</v>
      </c>
      <c r="B2" s="85"/>
      <c r="C2" s="100"/>
      <c r="D2" s="100"/>
      <c r="E2" s="100"/>
      <c r="F2" s="100"/>
      <c r="G2" s="100"/>
      <c r="H2" s="100"/>
      <c r="I2" s="100"/>
      <c r="J2" s="100"/>
      <c r="K2" s="100"/>
      <c r="L2" s="100"/>
      <c r="M2" s="100"/>
      <c r="N2" s="100"/>
      <c r="O2" s="85"/>
      <c r="P2" s="85"/>
      <c r="Q2" s="85"/>
      <c r="R2" s="100"/>
      <c r="S2" s="100"/>
      <c r="T2" s="100"/>
      <c r="U2" s="100"/>
      <c r="V2" s="100"/>
      <c r="W2" s="100"/>
      <c r="X2" s="100"/>
    </row>
    <row r="3" ht="18.75" customHeight="1" spans="1:24">
      <c r="A3" s="152" t="str">
        <f>"单位名称："&amp;"嵩明县公共就业和人才服务中心"</f>
        <v>单位名称：嵩明县公共就业和人才服务中心</v>
      </c>
      <c r="B3" s="153"/>
      <c r="C3" s="154"/>
      <c r="D3" s="154"/>
      <c r="E3" s="154"/>
      <c r="F3" s="154"/>
      <c r="G3" s="154"/>
      <c r="H3" s="154"/>
      <c r="I3" s="158"/>
      <c r="J3" s="158"/>
      <c r="K3" s="158"/>
      <c r="L3" s="158"/>
      <c r="M3" s="158"/>
      <c r="N3" s="158"/>
      <c r="O3" s="78"/>
      <c r="P3" s="78"/>
      <c r="Q3" s="78"/>
      <c r="R3" s="158"/>
      <c r="V3" s="150"/>
      <c r="X3" s="107" t="s">
        <v>1</v>
      </c>
    </row>
    <row r="4" ht="18" customHeight="1" spans="1:24">
      <c r="A4" s="8" t="s">
        <v>175</v>
      </c>
      <c r="B4" s="8" t="s">
        <v>176</v>
      </c>
      <c r="C4" s="8" t="s">
        <v>177</v>
      </c>
      <c r="D4" s="8" t="s">
        <v>178</v>
      </c>
      <c r="E4" s="8" t="s">
        <v>179</v>
      </c>
      <c r="F4" s="8" t="s">
        <v>180</v>
      </c>
      <c r="G4" s="8" t="s">
        <v>181</v>
      </c>
      <c r="H4" s="8" t="s">
        <v>182</v>
      </c>
      <c r="I4" s="159" t="s">
        <v>183</v>
      </c>
      <c r="J4" s="102" t="s">
        <v>183</v>
      </c>
      <c r="K4" s="102"/>
      <c r="L4" s="102"/>
      <c r="M4" s="102"/>
      <c r="N4" s="102"/>
      <c r="O4" s="101"/>
      <c r="P4" s="101"/>
      <c r="Q4" s="101"/>
      <c r="R4" s="102" t="s">
        <v>61</v>
      </c>
      <c r="S4" s="102" t="s">
        <v>62</v>
      </c>
      <c r="T4" s="102"/>
      <c r="U4" s="102"/>
      <c r="V4" s="102"/>
      <c r="W4" s="102"/>
      <c r="X4" s="160"/>
    </row>
    <row r="5" ht="18" customHeight="1" spans="1:24">
      <c r="A5" s="13"/>
      <c r="B5" s="14"/>
      <c r="C5" s="13"/>
      <c r="D5" s="13"/>
      <c r="E5" s="13"/>
      <c r="F5" s="13"/>
      <c r="G5" s="13"/>
      <c r="H5" s="13"/>
      <c r="I5" s="8" t="s">
        <v>184</v>
      </c>
      <c r="J5" s="159" t="s">
        <v>58</v>
      </c>
      <c r="K5" s="102"/>
      <c r="L5" s="102"/>
      <c r="M5" s="102"/>
      <c r="N5" s="160"/>
      <c r="O5" s="161" t="s">
        <v>185</v>
      </c>
      <c r="P5" s="101"/>
      <c r="Q5" s="166"/>
      <c r="R5" s="8" t="s">
        <v>61</v>
      </c>
      <c r="S5" s="159" t="s">
        <v>62</v>
      </c>
      <c r="T5" s="102" t="s">
        <v>64</v>
      </c>
      <c r="U5" s="102" t="s">
        <v>62</v>
      </c>
      <c r="V5" s="102" t="s">
        <v>66</v>
      </c>
      <c r="W5" s="102" t="s">
        <v>67</v>
      </c>
      <c r="X5" s="160" t="s">
        <v>68</v>
      </c>
    </row>
    <row r="6" ht="19.5" customHeight="1" spans="1:24">
      <c r="A6" s="14"/>
      <c r="B6" s="14"/>
      <c r="C6" s="14"/>
      <c r="D6" s="14"/>
      <c r="E6" s="14"/>
      <c r="F6" s="14"/>
      <c r="G6" s="14"/>
      <c r="H6" s="14"/>
      <c r="I6" s="14"/>
      <c r="J6" s="159" t="s">
        <v>186</v>
      </c>
      <c r="K6" s="8" t="s">
        <v>187</v>
      </c>
      <c r="L6" s="8" t="s">
        <v>188</v>
      </c>
      <c r="M6" s="8" t="s">
        <v>189</v>
      </c>
      <c r="N6" s="8" t="s">
        <v>190</v>
      </c>
      <c r="O6" s="8" t="s">
        <v>58</v>
      </c>
      <c r="P6" s="8" t="s">
        <v>59</v>
      </c>
      <c r="Q6" s="8" t="s">
        <v>60</v>
      </c>
      <c r="R6" s="14"/>
      <c r="S6" s="8" t="s">
        <v>57</v>
      </c>
      <c r="T6" s="8" t="s">
        <v>64</v>
      </c>
      <c r="U6" s="8" t="s">
        <v>191</v>
      </c>
      <c r="V6" s="8" t="s">
        <v>66</v>
      </c>
      <c r="W6" s="8" t="s">
        <v>67</v>
      </c>
      <c r="X6" s="8" t="s">
        <v>68</v>
      </c>
    </row>
    <row r="7" ht="37.5" customHeight="1" spans="1:24">
      <c r="A7" s="155"/>
      <c r="B7" s="17"/>
      <c r="C7" s="155"/>
      <c r="D7" s="155"/>
      <c r="E7" s="155"/>
      <c r="F7" s="155"/>
      <c r="G7" s="155"/>
      <c r="H7" s="155"/>
      <c r="I7" s="155"/>
      <c r="J7" s="162" t="s">
        <v>57</v>
      </c>
      <c r="K7" s="16" t="s">
        <v>192</v>
      </c>
      <c r="L7" s="16" t="s">
        <v>188</v>
      </c>
      <c r="M7" s="16" t="s">
        <v>189</v>
      </c>
      <c r="N7" s="16" t="s">
        <v>190</v>
      </c>
      <c r="O7" s="16" t="s">
        <v>188</v>
      </c>
      <c r="P7" s="16" t="s">
        <v>189</v>
      </c>
      <c r="Q7" s="16" t="s">
        <v>190</v>
      </c>
      <c r="R7" s="16" t="s">
        <v>61</v>
      </c>
      <c r="S7" s="16" t="s">
        <v>57</v>
      </c>
      <c r="T7" s="16" t="s">
        <v>64</v>
      </c>
      <c r="U7" s="16" t="s">
        <v>191</v>
      </c>
      <c r="V7" s="16" t="s">
        <v>66</v>
      </c>
      <c r="W7" s="16" t="s">
        <v>67</v>
      </c>
      <c r="X7" s="16" t="s">
        <v>68</v>
      </c>
    </row>
    <row r="8" customHeight="1" spans="1:24">
      <c r="A8" s="49">
        <v>1</v>
      </c>
      <c r="B8" s="49">
        <v>2</v>
      </c>
      <c r="C8" s="49">
        <v>3</v>
      </c>
      <c r="D8" s="49">
        <v>4</v>
      </c>
      <c r="E8" s="49">
        <v>5</v>
      </c>
      <c r="F8" s="49">
        <v>6</v>
      </c>
      <c r="G8" s="49">
        <v>7</v>
      </c>
      <c r="H8" s="49">
        <v>8</v>
      </c>
      <c r="I8" s="49">
        <v>9</v>
      </c>
      <c r="J8" s="49">
        <v>10</v>
      </c>
      <c r="K8" s="49">
        <v>11</v>
      </c>
      <c r="L8" s="49">
        <v>12</v>
      </c>
      <c r="M8" s="49">
        <v>13</v>
      </c>
      <c r="N8" s="49">
        <v>14</v>
      </c>
      <c r="O8" s="49">
        <v>15</v>
      </c>
      <c r="P8" s="49">
        <v>16</v>
      </c>
      <c r="Q8" s="49">
        <v>17</v>
      </c>
      <c r="R8" s="49">
        <v>18</v>
      </c>
      <c r="S8" s="49">
        <v>19</v>
      </c>
      <c r="T8" s="49">
        <v>20</v>
      </c>
      <c r="U8" s="49">
        <v>21</v>
      </c>
      <c r="V8" s="49">
        <v>22</v>
      </c>
      <c r="W8" s="49">
        <v>23</v>
      </c>
      <c r="X8" s="49">
        <v>24</v>
      </c>
    </row>
    <row r="9" ht="20.25" customHeight="1" spans="1:24">
      <c r="A9" s="30" t="s">
        <v>70</v>
      </c>
      <c r="B9" s="30" t="s">
        <v>70</v>
      </c>
      <c r="C9" s="30" t="s">
        <v>193</v>
      </c>
      <c r="D9" s="30" t="s">
        <v>194</v>
      </c>
      <c r="E9" s="30" t="s">
        <v>102</v>
      </c>
      <c r="F9" s="30" t="s">
        <v>103</v>
      </c>
      <c r="G9" s="30" t="s">
        <v>195</v>
      </c>
      <c r="H9" s="30" t="s">
        <v>196</v>
      </c>
      <c r="I9" s="163">
        <v>540456</v>
      </c>
      <c r="J9" s="163">
        <v>540456</v>
      </c>
      <c r="K9" s="163"/>
      <c r="L9" s="163"/>
      <c r="M9" s="164">
        <v>540456</v>
      </c>
      <c r="N9" s="163"/>
      <c r="O9" s="163"/>
      <c r="P9" s="163"/>
      <c r="Q9" s="163"/>
      <c r="R9" s="163"/>
      <c r="S9" s="163"/>
      <c r="T9" s="163"/>
      <c r="U9" s="163"/>
      <c r="V9" s="163"/>
      <c r="W9" s="163"/>
      <c r="X9" s="163"/>
    </row>
    <row r="10" ht="20.25" customHeight="1" spans="1:24">
      <c r="A10" s="30" t="s">
        <v>70</v>
      </c>
      <c r="B10" s="30" t="s">
        <v>70</v>
      </c>
      <c r="C10" s="30" t="s">
        <v>193</v>
      </c>
      <c r="D10" s="30" t="s">
        <v>194</v>
      </c>
      <c r="E10" s="30" t="s">
        <v>102</v>
      </c>
      <c r="F10" s="30" t="s">
        <v>103</v>
      </c>
      <c r="G10" s="30" t="s">
        <v>197</v>
      </c>
      <c r="H10" s="30" t="s">
        <v>198</v>
      </c>
      <c r="I10" s="163">
        <v>833232</v>
      </c>
      <c r="J10" s="163">
        <v>833232</v>
      </c>
      <c r="K10" s="165"/>
      <c r="L10" s="165"/>
      <c r="M10" s="164">
        <v>833232</v>
      </c>
      <c r="N10" s="165"/>
      <c r="O10" s="163"/>
      <c r="P10" s="163"/>
      <c r="Q10" s="163"/>
      <c r="R10" s="163"/>
      <c r="S10" s="163"/>
      <c r="T10" s="163"/>
      <c r="U10" s="163"/>
      <c r="V10" s="163"/>
      <c r="W10" s="163"/>
      <c r="X10" s="163"/>
    </row>
    <row r="11" ht="20.25" customHeight="1" spans="1:24">
      <c r="A11" s="30" t="s">
        <v>70</v>
      </c>
      <c r="B11" s="30" t="s">
        <v>70</v>
      </c>
      <c r="C11" s="30" t="s">
        <v>193</v>
      </c>
      <c r="D11" s="30" t="s">
        <v>194</v>
      </c>
      <c r="E11" s="30" t="s">
        <v>102</v>
      </c>
      <c r="F11" s="30" t="s">
        <v>103</v>
      </c>
      <c r="G11" s="30" t="s">
        <v>199</v>
      </c>
      <c r="H11" s="30" t="s">
        <v>200</v>
      </c>
      <c r="I11" s="163">
        <v>45038</v>
      </c>
      <c r="J11" s="163">
        <v>45038</v>
      </c>
      <c r="K11" s="165"/>
      <c r="L11" s="165"/>
      <c r="M11" s="164">
        <v>45038</v>
      </c>
      <c r="N11" s="165"/>
      <c r="O11" s="163"/>
      <c r="P11" s="163"/>
      <c r="Q11" s="163"/>
      <c r="R11" s="163"/>
      <c r="S11" s="163"/>
      <c r="T11" s="163"/>
      <c r="U11" s="163"/>
      <c r="V11" s="163"/>
      <c r="W11" s="163"/>
      <c r="X11" s="163"/>
    </row>
    <row r="12" ht="38" customHeight="1" spans="1:24">
      <c r="A12" s="30" t="s">
        <v>70</v>
      </c>
      <c r="B12" s="30" t="s">
        <v>70</v>
      </c>
      <c r="C12" s="30" t="s">
        <v>201</v>
      </c>
      <c r="D12" s="30" t="s">
        <v>202</v>
      </c>
      <c r="E12" s="30" t="s">
        <v>110</v>
      </c>
      <c r="F12" s="30" t="s">
        <v>111</v>
      </c>
      <c r="G12" s="30" t="s">
        <v>203</v>
      </c>
      <c r="H12" s="30" t="s">
        <v>204</v>
      </c>
      <c r="I12" s="163">
        <v>236840</v>
      </c>
      <c r="J12" s="163">
        <v>236840</v>
      </c>
      <c r="K12" s="165"/>
      <c r="L12" s="165"/>
      <c r="M12" s="164">
        <v>236840</v>
      </c>
      <c r="N12" s="165"/>
      <c r="O12" s="163"/>
      <c r="P12" s="163"/>
      <c r="Q12" s="163"/>
      <c r="R12" s="163"/>
      <c r="S12" s="163"/>
      <c r="T12" s="163"/>
      <c r="U12" s="163"/>
      <c r="V12" s="163"/>
      <c r="W12" s="163"/>
      <c r="X12" s="163"/>
    </row>
    <row r="13" ht="20.25" customHeight="1" spans="1:24">
      <c r="A13" s="30" t="s">
        <v>70</v>
      </c>
      <c r="B13" s="30" t="s">
        <v>70</v>
      </c>
      <c r="C13" s="30" t="s">
        <v>201</v>
      </c>
      <c r="D13" s="30" t="s">
        <v>202</v>
      </c>
      <c r="E13" s="30" t="s">
        <v>116</v>
      </c>
      <c r="F13" s="30" t="s">
        <v>117</v>
      </c>
      <c r="G13" s="30" t="s">
        <v>205</v>
      </c>
      <c r="H13" s="30" t="s">
        <v>206</v>
      </c>
      <c r="I13" s="163">
        <v>33445.22</v>
      </c>
      <c r="J13" s="163">
        <v>33445.22</v>
      </c>
      <c r="K13" s="165"/>
      <c r="L13" s="165"/>
      <c r="M13" s="164">
        <v>33445.22</v>
      </c>
      <c r="N13" s="165"/>
      <c r="O13" s="163"/>
      <c r="P13" s="163"/>
      <c r="Q13" s="163"/>
      <c r="R13" s="163"/>
      <c r="S13" s="163"/>
      <c r="T13" s="163"/>
      <c r="U13" s="163"/>
      <c r="V13" s="163"/>
      <c r="W13" s="163"/>
      <c r="X13" s="163"/>
    </row>
    <row r="14" ht="20.25" customHeight="1" spans="1:24">
      <c r="A14" s="30" t="s">
        <v>70</v>
      </c>
      <c r="B14" s="30" t="s">
        <v>70</v>
      </c>
      <c r="C14" s="30" t="s">
        <v>201</v>
      </c>
      <c r="D14" s="30" t="s">
        <v>202</v>
      </c>
      <c r="E14" s="30" t="s">
        <v>116</v>
      </c>
      <c r="F14" s="30" t="s">
        <v>117</v>
      </c>
      <c r="G14" s="30" t="s">
        <v>205</v>
      </c>
      <c r="H14" s="30" t="s">
        <v>206</v>
      </c>
      <c r="I14" s="163">
        <v>116939.75</v>
      </c>
      <c r="J14" s="163">
        <v>116939.75</v>
      </c>
      <c r="K14" s="165"/>
      <c r="L14" s="165"/>
      <c r="M14" s="164">
        <v>116939.75</v>
      </c>
      <c r="N14" s="165"/>
      <c r="O14" s="163"/>
      <c r="P14" s="163"/>
      <c r="Q14" s="163"/>
      <c r="R14" s="163"/>
      <c r="S14" s="163"/>
      <c r="T14" s="163"/>
      <c r="U14" s="163"/>
      <c r="V14" s="163"/>
      <c r="W14" s="163"/>
      <c r="X14" s="163"/>
    </row>
    <row r="15" ht="20.25" customHeight="1" spans="1:24">
      <c r="A15" s="30" t="s">
        <v>70</v>
      </c>
      <c r="B15" s="30" t="s">
        <v>70</v>
      </c>
      <c r="C15" s="30" t="s">
        <v>201</v>
      </c>
      <c r="D15" s="30" t="s">
        <v>202</v>
      </c>
      <c r="E15" s="30" t="s">
        <v>118</v>
      </c>
      <c r="F15" s="30" t="s">
        <v>119</v>
      </c>
      <c r="G15" s="30" t="s">
        <v>207</v>
      </c>
      <c r="H15" s="30" t="s">
        <v>208</v>
      </c>
      <c r="I15" s="163">
        <v>74012.5</v>
      </c>
      <c r="J15" s="163">
        <v>74012.5</v>
      </c>
      <c r="K15" s="165"/>
      <c r="L15" s="165"/>
      <c r="M15" s="164">
        <v>74012.5</v>
      </c>
      <c r="N15" s="165"/>
      <c r="O15" s="163"/>
      <c r="P15" s="163"/>
      <c r="Q15" s="163"/>
      <c r="R15" s="163"/>
      <c r="S15" s="163"/>
      <c r="T15" s="163"/>
      <c r="U15" s="163"/>
      <c r="V15" s="163"/>
      <c r="W15" s="163"/>
      <c r="X15" s="163"/>
    </row>
    <row r="16" ht="33" customHeight="1" spans="1:24">
      <c r="A16" s="30" t="s">
        <v>70</v>
      </c>
      <c r="B16" s="30" t="s">
        <v>70</v>
      </c>
      <c r="C16" s="30" t="s">
        <v>201</v>
      </c>
      <c r="D16" s="30" t="s">
        <v>202</v>
      </c>
      <c r="E16" s="30" t="s">
        <v>120</v>
      </c>
      <c r="F16" s="30" t="s">
        <v>121</v>
      </c>
      <c r="G16" s="30" t="s">
        <v>209</v>
      </c>
      <c r="H16" s="30" t="s">
        <v>210</v>
      </c>
      <c r="I16" s="163">
        <v>2990</v>
      </c>
      <c r="J16" s="163">
        <v>2990</v>
      </c>
      <c r="K16" s="165"/>
      <c r="L16" s="165"/>
      <c r="M16" s="164">
        <v>2990</v>
      </c>
      <c r="N16" s="165"/>
      <c r="O16" s="163"/>
      <c r="P16" s="163"/>
      <c r="Q16" s="163"/>
      <c r="R16" s="163"/>
      <c r="S16" s="163"/>
      <c r="T16" s="163"/>
      <c r="U16" s="163"/>
      <c r="V16" s="163"/>
      <c r="W16" s="163"/>
      <c r="X16" s="163"/>
    </row>
    <row r="17" ht="33" customHeight="1" spans="1:24">
      <c r="A17" s="30" t="s">
        <v>70</v>
      </c>
      <c r="B17" s="30" t="s">
        <v>70</v>
      </c>
      <c r="C17" s="30" t="s">
        <v>201</v>
      </c>
      <c r="D17" s="30" t="s">
        <v>202</v>
      </c>
      <c r="E17" s="30" t="s">
        <v>120</v>
      </c>
      <c r="F17" s="30" t="s">
        <v>121</v>
      </c>
      <c r="G17" s="30" t="s">
        <v>209</v>
      </c>
      <c r="H17" s="30" t="s">
        <v>210</v>
      </c>
      <c r="I17" s="163">
        <v>6717.36</v>
      </c>
      <c r="J17" s="163">
        <v>6717.36</v>
      </c>
      <c r="K17" s="165"/>
      <c r="L17" s="165"/>
      <c r="M17" s="164">
        <v>6717.36</v>
      </c>
      <c r="N17" s="165"/>
      <c r="O17" s="163"/>
      <c r="P17" s="163"/>
      <c r="Q17" s="163"/>
      <c r="R17" s="163"/>
      <c r="S17" s="163"/>
      <c r="T17" s="163"/>
      <c r="U17" s="163"/>
      <c r="V17" s="163"/>
      <c r="W17" s="163"/>
      <c r="X17" s="163"/>
    </row>
    <row r="18" ht="20.25" customHeight="1" spans="1:24">
      <c r="A18" s="30" t="s">
        <v>70</v>
      </c>
      <c r="B18" s="30" t="s">
        <v>70</v>
      </c>
      <c r="C18" s="30" t="s">
        <v>211</v>
      </c>
      <c r="D18" s="30" t="s">
        <v>127</v>
      </c>
      <c r="E18" s="30" t="s">
        <v>126</v>
      </c>
      <c r="F18" s="30" t="s">
        <v>127</v>
      </c>
      <c r="G18" s="30" t="s">
        <v>212</v>
      </c>
      <c r="H18" s="30" t="s">
        <v>127</v>
      </c>
      <c r="I18" s="163">
        <v>210762</v>
      </c>
      <c r="J18" s="163">
        <v>210762</v>
      </c>
      <c r="K18" s="165"/>
      <c r="L18" s="165"/>
      <c r="M18" s="164">
        <v>210762</v>
      </c>
      <c r="N18" s="165"/>
      <c r="O18" s="163"/>
      <c r="P18" s="163"/>
      <c r="Q18" s="163"/>
      <c r="R18" s="163"/>
      <c r="S18" s="163"/>
      <c r="T18" s="163"/>
      <c r="U18" s="163"/>
      <c r="V18" s="163"/>
      <c r="W18" s="163"/>
      <c r="X18" s="163"/>
    </row>
    <row r="19" ht="20.25" customHeight="1" spans="1:24">
      <c r="A19" s="30" t="s">
        <v>70</v>
      </c>
      <c r="B19" s="30" t="s">
        <v>70</v>
      </c>
      <c r="C19" s="30" t="s">
        <v>213</v>
      </c>
      <c r="D19" s="30" t="s">
        <v>214</v>
      </c>
      <c r="E19" s="30" t="s">
        <v>102</v>
      </c>
      <c r="F19" s="30" t="s">
        <v>103</v>
      </c>
      <c r="G19" s="30" t="s">
        <v>215</v>
      </c>
      <c r="H19" s="30" t="s">
        <v>216</v>
      </c>
      <c r="I19" s="163">
        <v>122400</v>
      </c>
      <c r="J19" s="163">
        <v>122400</v>
      </c>
      <c r="K19" s="165"/>
      <c r="L19" s="165"/>
      <c r="M19" s="164">
        <v>122400</v>
      </c>
      <c r="N19" s="165"/>
      <c r="O19" s="163"/>
      <c r="P19" s="163"/>
      <c r="Q19" s="163"/>
      <c r="R19" s="163"/>
      <c r="S19" s="163"/>
      <c r="T19" s="163"/>
      <c r="U19" s="163"/>
      <c r="V19" s="163"/>
      <c r="W19" s="163"/>
      <c r="X19" s="163"/>
    </row>
    <row r="20" ht="20.25" customHeight="1" spans="1:24">
      <c r="A20" s="30" t="s">
        <v>70</v>
      </c>
      <c r="B20" s="30" t="s">
        <v>70</v>
      </c>
      <c r="C20" s="30" t="s">
        <v>217</v>
      </c>
      <c r="D20" s="30" t="s">
        <v>218</v>
      </c>
      <c r="E20" s="30" t="s">
        <v>102</v>
      </c>
      <c r="F20" s="30" t="s">
        <v>103</v>
      </c>
      <c r="G20" s="30" t="s">
        <v>219</v>
      </c>
      <c r="H20" s="30" t="s">
        <v>220</v>
      </c>
      <c r="I20" s="163">
        <v>22000</v>
      </c>
      <c r="J20" s="163">
        <v>22000</v>
      </c>
      <c r="K20" s="165"/>
      <c r="L20" s="165"/>
      <c r="M20" s="164">
        <v>22000</v>
      </c>
      <c r="N20" s="165"/>
      <c r="O20" s="163"/>
      <c r="P20" s="163"/>
      <c r="Q20" s="163"/>
      <c r="R20" s="163"/>
      <c r="S20" s="163"/>
      <c r="T20" s="163"/>
      <c r="U20" s="163"/>
      <c r="V20" s="163"/>
      <c r="W20" s="163"/>
      <c r="X20" s="163"/>
    </row>
    <row r="21" ht="20.25" customHeight="1" spans="1:24">
      <c r="A21" s="30" t="s">
        <v>70</v>
      </c>
      <c r="B21" s="30" t="s">
        <v>70</v>
      </c>
      <c r="C21" s="30" t="s">
        <v>217</v>
      </c>
      <c r="D21" s="30" t="s">
        <v>218</v>
      </c>
      <c r="E21" s="30" t="s">
        <v>108</v>
      </c>
      <c r="F21" s="30" t="s">
        <v>109</v>
      </c>
      <c r="G21" s="30" t="s">
        <v>219</v>
      </c>
      <c r="H21" s="30" t="s">
        <v>220</v>
      </c>
      <c r="I21" s="163">
        <v>7000</v>
      </c>
      <c r="J21" s="163">
        <v>7000</v>
      </c>
      <c r="K21" s="165"/>
      <c r="L21" s="165"/>
      <c r="M21" s="164">
        <v>7000</v>
      </c>
      <c r="N21" s="165"/>
      <c r="O21" s="163"/>
      <c r="P21" s="163"/>
      <c r="Q21" s="163"/>
      <c r="R21" s="163"/>
      <c r="S21" s="163"/>
      <c r="T21" s="163"/>
      <c r="U21" s="163"/>
      <c r="V21" s="163"/>
      <c r="W21" s="163"/>
      <c r="X21" s="163"/>
    </row>
    <row r="22" ht="20.25" customHeight="1" spans="1:24">
      <c r="A22" s="30" t="s">
        <v>70</v>
      </c>
      <c r="B22" s="30" t="s">
        <v>70</v>
      </c>
      <c r="C22" s="30" t="s">
        <v>217</v>
      </c>
      <c r="D22" s="30" t="s">
        <v>218</v>
      </c>
      <c r="E22" s="30" t="s">
        <v>102</v>
      </c>
      <c r="F22" s="30" t="s">
        <v>103</v>
      </c>
      <c r="G22" s="30" t="s">
        <v>221</v>
      </c>
      <c r="H22" s="30" t="s">
        <v>222</v>
      </c>
      <c r="I22" s="163">
        <v>3900</v>
      </c>
      <c r="J22" s="163">
        <v>3900</v>
      </c>
      <c r="K22" s="165"/>
      <c r="L22" s="165"/>
      <c r="M22" s="164">
        <v>3900</v>
      </c>
      <c r="N22" s="165"/>
      <c r="O22" s="163"/>
      <c r="P22" s="163"/>
      <c r="Q22" s="163"/>
      <c r="R22" s="163"/>
      <c r="S22" s="163"/>
      <c r="T22" s="163"/>
      <c r="U22" s="163"/>
      <c r="V22" s="163"/>
      <c r="W22" s="163"/>
      <c r="X22" s="163"/>
    </row>
    <row r="23" ht="20.25" customHeight="1" spans="1:24">
      <c r="A23" s="30" t="s">
        <v>70</v>
      </c>
      <c r="B23" s="30" t="s">
        <v>70</v>
      </c>
      <c r="C23" s="30" t="s">
        <v>217</v>
      </c>
      <c r="D23" s="30" t="s">
        <v>218</v>
      </c>
      <c r="E23" s="30" t="s">
        <v>102</v>
      </c>
      <c r="F23" s="30" t="s">
        <v>103</v>
      </c>
      <c r="G23" s="30" t="s">
        <v>223</v>
      </c>
      <c r="H23" s="30" t="s">
        <v>224</v>
      </c>
      <c r="I23" s="163">
        <v>3900</v>
      </c>
      <c r="J23" s="163">
        <v>3900</v>
      </c>
      <c r="K23" s="165"/>
      <c r="L23" s="165"/>
      <c r="M23" s="164">
        <v>3900</v>
      </c>
      <c r="N23" s="165"/>
      <c r="O23" s="163"/>
      <c r="P23" s="163"/>
      <c r="Q23" s="163"/>
      <c r="R23" s="163"/>
      <c r="S23" s="163"/>
      <c r="T23" s="163"/>
      <c r="U23" s="163"/>
      <c r="V23" s="163"/>
      <c r="W23" s="163"/>
      <c r="X23" s="163"/>
    </row>
    <row r="24" ht="20.25" customHeight="1" spans="1:24">
      <c r="A24" s="30" t="s">
        <v>70</v>
      </c>
      <c r="B24" s="30" t="s">
        <v>70</v>
      </c>
      <c r="C24" s="30" t="s">
        <v>217</v>
      </c>
      <c r="D24" s="30" t="s">
        <v>218</v>
      </c>
      <c r="E24" s="30" t="s">
        <v>102</v>
      </c>
      <c r="F24" s="30" t="s">
        <v>103</v>
      </c>
      <c r="G24" s="30" t="s">
        <v>225</v>
      </c>
      <c r="H24" s="30" t="s">
        <v>226</v>
      </c>
      <c r="I24" s="163">
        <v>3900</v>
      </c>
      <c r="J24" s="163">
        <v>3900</v>
      </c>
      <c r="K24" s="165"/>
      <c r="L24" s="165"/>
      <c r="M24" s="164">
        <v>3900</v>
      </c>
      <c r="N24" s="165"/>
      <c r="O24" s="163"/>
      <c r="P24" s="163"/>
      <c r="Q24" s="163"/>
      <c r="R24" s="163"/>
      <c r="S24" s="163"/>
      <c r="T24" s="163"/>
      <c r="U24" s="163"/>
      <c r="V24" s="163"/>
      <c r="W24" s="163"/>
      <c r="X24" s="163"/>
    </row>
    <row r="25" ht="20.25" customHeight="1" spans="1:24">
      <c r="A25" s="30" t="s">
        <v>70</v>
      </c>
      <c r="B25" s="30" t="s">
        <v>70</v>
      </c>
      <c r="C25" s="30" t="s">
        <v>217</v>
      </c>
      <c r="D25" s="30" t="s">
        <v>218</v>
      </c>
      <c r="E25" s="30" t="s">
        <v>102</v>
      </c>
      <c r="F25" s="30" t="s">
        <v>103</v>
      </c>
      <c r="G25" s="30" t="s">
        <v>227</v>
      </c>
      <c r="H25" s="30" t="s">
        <v>228</v>
      </c>
      <c r="I25" s="163">
        <v>3900</v>
      </c>
      <c r="J25" s="163">
        <v>3900</v>
      </c>
      <c r="K25" s="165"/>
      <c r="L25" s="165"/>
      <c r="M25" s="164">
        <v>3900</v>
      </c>
      <c r="N25" s="165"/>
      <c r="O25" s="163"/>
      <c r="P25" s="163"/>
      <c r="Q25" s="163"/>
      <c r="R25" s="163"/>
      <c r="S25" s="163"/>
      <c r="T25" s="163"/>
      <c r="U25" s="163"/>
      <c r="V25" s="163"/>
      <c r="W25" s="163"/>
      <c r="X25" s="163"/>
    </row>
    <row r="26" ht="20.25" customHeight="1" spans="1:24">
      <c r="A26" s="30" t="s">
        <v>70</v>
      </c>
      <c r="B26" s="30" t="s">
        <v>70</v>
      </c>
      <c r="C26" s="30" t="s">
        <v>217</v>
      </c>
      <c r="D26" s="30" t="s">
        <v>218</v>
      </c>
      <c r="E26" s="30" t="s">
        <v>102</v>
      </c>
      <c r="F26" s="30" t="s">
        <v>103</v>
      </c>
      <c r="G26" s="30" t="s">
        <v>229</v>
      </c>
      <c r="H26" s="30" t="s">
        <v>230</v>
      </c>
      <c r="I26" s="163">
        <v>14300</v>
      </c>
      <c r="J26" s="163">
        <v>14300</v>
      </c>
      <c r="K26" s="165"/>
      <c r="L26" s="165"/>
      <c r="M26" s="164">
        <v>14300</v>
      </c>
      <c r="N26" s="165"/>
      <c r="O26" s="163"/>
      <c r="P26" s="163"/>
      <c r="Q26" s="163"/>
      <c r="R26" s="163"/>
      <c r="S26" s="163"/>
      <c r="T26" s="163"/>
      <c r="U26" s="163"/>
      <c r="V26" s="163"/>
      <c r="W26" s="163"/>
      <c r="X26" s="163"/>
    </row>
    <row r="27" ht="20.25" customHeight="1" spans="1:24">
      <c r="A27" s="30" t="s">
        <v>70</v>
      </c>
      <c r="B27" s="30" t="s">
        <v>70</v>
      </c>
      <c r="C27" s="30" t="s">
        <v>217</v>
      </c>
      <c r="D27" s="30" t="s">
        <v>218</v>
      </c>
      <c r="E27" s="30" t="s">
        <v>102</v>
      </c>
      <c r="F27" s="30" t="s">
        <v>103</v>
      </c>
      <c r="G27" s="30" t="s">
        <v>231</v>
      </c>
      <c r="H27" s="30" t="s">
        <v>232</v>
      </c>
      <c r="I27" s="163">
        <v>11700</v>
      </c>
      <c r="J27" s="163">
        <v>11700</v>
      </c>
      <c r="K27" s="165"/>
      <c r="L27" s="165"/>
      <c r="M27" s="164">
        <v>11700</v>
      </c>
      <c r="N27" s="165"/>
      <c r="O27" s="163"/>
      <c r="P27" s="163"/>
      <c r="Q27" s="163"/>
      <c r="R27" s="163"/>
      <c r="S27" s="163"/>
      <c r="T27" s="163"/>
      <c r="U27" s="163"/>
      <c r="V27" s="163"/>
      <c r="W27" s="163"/>
      <c r="X27" s="163"/>
    </row>
    <row r="28" ht="20.25" customHeight="1" spans="1:24">
      <c r="A28" s="30" t="s">
        <v>70</v>
      </c>
      <c r="B28" s="30" t="s">
        <v>70</v>
      </c>
      <c r="C28" s="30" t="s">
        <v>217</v>
      </c>
      <c r="D28" s="30" t="s">
        <v>218</v>
      </c>
      <c r="E28" s="30" t="s">
        <v>102</v>
      </c>
      <c r="F28" s="30" t="s">
        <v>103</v>
      </c>
      <c r="G28" s="30" t="s">
        <v>233</v>
      </c>
      <c r="H28" s="30" t="s">
        <v>234</v>
      </c>
      <c r="I28" s="163">
        <v>23721</v>
      </c>
      <c r="J28" s="163">
        <v>23721</v>
      </c>
      <c r="K28" s="165"/>
      <c r="L28" s="165"/>
      <c r="M28" s="164">
        <v>23721</v>
      </c>
      <c r="N28" s="165"/>
      <c r="O28" s="163"/>
      <c r="P28" s="163"/>
      <c r="Q28" s="163"/>
      <c r="R28" s="163"/>
      <c r="S28" s="163"/>
      <c r="T28" s="163"/>
      <c r="U28" s="163"/>
      <c r="V28" s="163"/>
      <c r="W28" s="163"/>
      <c r="X28" s="163"/>
    </row>
    <row r="29" ht="20.25" customHeight="1" spans="1:24">
      <c r="A29" s="30" t="s">
        <v>70</v>
      </c>
      <c r="B29" s="30" t="s">
        <v>70</v>
      </c>
      <c r="C29" s="30" t="s">
        <v>217</v>
      </c>
      <c r="D29" s="30" t="s">
        <v>218</v>
      </c>
      <c r="E29" s="30" t="s">
        <v>102</v>
      </c>
      <c r="F29" s="30" t="s">
        <v>103</v>
      </c>
      <c r="G29" s="30" t="s">
        <v>235</v>
      </c>
      <c r="H29" s="30" t="s">
        <v>236</v>
      </c>
      <c r="I29" s="163">
        <v>31200</v>
      </c>
      <c r="J29" s="163">
        <v>31200</v>
      </c>
      <c r="K29" s="165"/>
      <c r="L29" s="165"/>
      <c r="M29" s="164">
        <v>31200</v>
      </c>
      <c r="N29" s="165"/>
      <c r="O29" s="163"/>
      <c r="P29" s="163"/>
      <c r="Q29" s="163"/>
      <c r="R29" s="163"/>
      <c r="S29" s="163"/>
      <c r="T29" s="163"/>
      <c r="U29" s="163"/>
      <c r="V29" s="163"/>
      <c r="W29" s="163"/>
      <c r="X29" s="163"/>
    </row>
    <row r="30" ht="20.25" customHeight="1" spans="1:24">
      <c r="A30" s="30" t="s">
        <v>70</v>
      </c>
      <c r="B30" s="30" t="s">
        <v>70</v>
      </c>
      <c r="C30" s="30" t="s">
        <v>237</v>
      </c>
      <c r="D30" s="30" t="s">
        <v>238</v>
      </c>
      <c r="E30" s="30" t="s">
        <v>102</v>
      </c>
      <c r="F30" s="30" t="s">
        <v>103</v>
      </c>
      <c r="G30" s="30" t="s">
        <v>199</v>
      </c>
      <c r="H30" s="30" t="s">
        <v>200</v>
      </c>
      <c r="I30" s="163">
        <v>207720</v>
      </c>
      <c r="J30" s="163">
        <v>207720</v>
      </c>
      <c r="K30" s="165"/>
      <c r="L30" s="165"/>
      <c r="M30" s="164">
        <v>207720</v>
      </c>
      <c r="N30" s="165"/>
      <c r="O30" s="163"/>
      <c r="P30" s="163"/>
      <c r="Q30" s="163"/>
      <c r="R30" s="163"/>
      <c r="S30" s="163"/>
      <c r="T30" s="163"/>
      <c r="U30" s="163"/>
      <c r="V30" s="163"/>
      <c r="W30" s="163"/>
      <c r="X30" s="163"/>
    </row>
    <row r="31" ht="20.25" customHeight="1" spans="1:24">
      <c r="A31" s="30" t="s">
        <v>70</v>
      </c>
      <c r="B31" s="30" t="s">
        <v>70</v>
      </c>
      <c r="C31" s="30" t="s">
        <v>239</v>
      </c>
      <c r="D31" s="30" t="s">
        <v>240</v>
      </c>
      <c r="E31" s="30" t="s">
        <v>108</v>
      </c>
      <c r="F31" s="30" t="s">
        <v>109</v>
      </c>
      <c r="G31" s="30" t="s">
        <v>241</v>
      </c>
      <c r="H31" s="30" t="s">
        <v>242</v>
      </c>
      <c r="I31" s="163">
        <v>152051</v>
      </c>
      <c r="J31" s="163">
        <v>152051</v>
      </c>
      <c r="K31" s="165"/>
      <c r="L31" s="165"/>
      <c r="M31" s="164">
        <v>152051</v>
      </c>
      <c r="N31" s="165"/>
      <c r="O31" s="163"/>
      <c r="P31" s="163"/>
      <c r="Q31" s="163"/>
      <c r="R31" s="163"/>
      <c r="S31" s="163"/>
      <c r="T31" s="163"/>
      <c r="U31" s="163"/>
      <c r="V31" s="163"/>
      <c r="W31" s="163"/>
      <c r="X31" s="163"/>
    </row>
    <row r="32" ht="20.25" customHeight="1" spans="1:24">
      <c r="A32" s="30" t="s">
        <v>70</v>
      </c>
      <c r="B32" s="30" t="s">
        <v>70</v>
      </c>
      <c r="C32" s="30" t="s">
        <v>243</v>
      </c>
      <c r="D32" s="30" t="s">
        <v>171</v>
      </c>
      <c r="E32" s="30" t="s">
        <v>102</v>
      </c>
      <c r="F32" s="30" t="s">
        <v>103</v>
      </c>
      <c r="G32" s="30" t="s">
        <v>244</v>
      </c>
      <c r="H32" s="30" t="s">
        <v>171</v>
      </c>
      <c r="I32" s="163">
        <v>1400</v>
      </c>
      <c r="J32" s="163">
        <v>1400</v>
      </c>
      <c r="K32" s="165"/>
      <c r="L32" s="165"/>
      <c r="M32" s="164">
        <v>1400</v>
      </c>
      <c r="N32" s="165"/>
      <c r="O32" s="163"/>
      <c r="P32" s="163"/>
      <c r="Q32" s="163"/>
      <c r="R32" s="163"/>
      <c r="S32" s="163"/>
      <c r="T32" s="163"/>
      <c r="U32" s="163"/>
      <c r="V32" s="163"/>
      <c r="W32" s="163"/>
      <c r="X32" s="163"/>
    </row>
    <row r="33" ht="20.25" customHeight="1" spans="1:24">
      <c r="A33" s="30" t="s">
        <v>70</v>
      </c>
      <c r="B33" s="30" t="s">
        <v>70</v>
      </c>
      <c r="C33" s="30" t="s">
        <v>245</v>
      </c>
      <c r="D33" s="30" t="s">
        <v>246</v>
      </c>
      <c r="E33" s="30" t="s">
        <v>102</v>
      </c>
      <c r="F33" s="30" t="s">
        <v>103</v>
      </c>
      <c r="G33" s="30" t="s">
        <v>247</v>
      </c>
      <c r="H33" s="30" t="s">
        <v>246</v>
      </c>
      <c r="I33" s="163">
        <v>5486</v>
      </c>
      <c r="J33" s="163">
        <v>5486</v>
      </c>
      <c r="K33" s="165"/>
      <c r="L33" s="165"/>
      <c r="M33" s="164">
        <v>5486</v>
      </c>
      <c r="N33" s="165"/>
      <c r="O33" s="163"/>
      <c r="P33" s="163"/>
      <c r="Q33" s="163"/>
      <c r="R33" s="163"/>
      <c r="S33" s="163"/>
      <c r="T33" s="163"/>
      <c r="U33" s="163"/>
      <c r="V33" s="163"/>
      <c r="W33" s="163"/>
      <c r="X33" s="163"/>
    </row>
    <row r="34" ht="17.25" customHeight="1" spans="1:24">
      <c r="A34" s="33" t="s">
        <v>166</v>
      </c>
      <c r="B34" s="156"/>
      <c r="C34" s="25"/>
      <c r="D34" s="25"/>
      <c r="E34" s="25"/>
      <c r="F34" s="25"/>
      <c r="G34" s="25"/>
      <c r="H34" s="26"/>
      <c r="I34" s="163">
        <v>2715010.83</v>
      </c>
      <c r="J34" s="163">
        <v>2715010.83</v>
      </c>
      <c r="K34" s="163"/>
      <c r="L34" s="163"/>
      <c r="M34" s="164">
        <v>2715010.83</v>
      </c>
      <c r="N34" s="163"/>
      <c r="O34" s="163"/>
      <c r="P34" s="163"/>
      <c r="Q34" s="163"/>
      <c r="R34" s="163"/>
      <c r="S34" s="163"/>
      <c r="T34" s="163"/>
      <c r="U34" s="163"/>
      <c r="V34" s="163"/>
      <c r="W34" s="163"/>
      <c r="X34" s="163"/>
    </row>
  </sheetData>
  <mergeCells count="31">
    <mergeCell ref="A2:X2"/>
    <mergeCell ref="A3:H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
  <sheetViews>
    <sheetView showZeros="0" workbookViewId="0">
      <selection activeCell="A9" sqref="$A9:$XFD1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2"/>
      <c r="E1" s="1"/>
      <c r="F1" s="1"/>
      <c r="G1" s="1"/>
      <c r="H1" s="1"/>
      <c r="U1" s="142"/>
      <c r="W1" s="147" t="s">
        <v>248</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"单位名称："&amp;"嵩明县公共就业和人才服务中心"</f>
        <v>单位名称：嵩明县公共就业和人才服务中心</v>
      </c>
      <c r="B3" s="5"/>
      <c r="C3" s="5"/>
      <c r="D3" s="5"/>
      <c r="E3" s="5"/>
      <c r="F3" s="5"/>
      <c r="G3" s="5"/>
      <c r="H3" s="5"/>
      <c r="I3" s="6"/>
      <c r="J3" s="6"/>
      <c r="K3" s="6"/>
      <c r="L3" s="6"/>
      <c r="M3" s="6"/>
      <c r="N3" s="6"/>
      <c r="O3" s="6"/>
      <c r="P3" s="6"/>
      <c r="Q3" s="6"/>
      <c r="U3" s="142"/>
      <c r="W3" s="123" t="s">
        <v>1</v>
      </c>
    </row>
    <row r="4" ht="21.75" customHeight="1" spans="1:23">
      <c r="A4" s="8" t="s">
        <v>249</v>
      </c>
      <c r="B4" s="9" t="s">
        <v>177</v>
      </c>
      <c r="C4" s="8" t="s">
        <v>178</v>
      </c>
      <c r="D4" s="8" t="s">
        <v>250</v>
      </c>
      <c r="E4" s="9" t="s">
        <v>179</v>
      </c>
      <c r="F4" s="9" t="s">
        <v>180</v>
      </c>
      <c r="G4" s="9" t="s">
        <v>251</v>
      </c>
      <c r="H4" s="9" t="s">
        <v>252</v>
      </c>
      <c r="I4" s="28" t="s">
        <v>55</v>
      </c>
      <c r="J4" s="10" t="s">
        <v>253</v>
      </c>
      <c r="K4" s="11"/>
      <c r="L4" s="11"/>
      <c r="M4" s="12"/>
      <c r="N4" s="10" t="s">
        <v>185</v>
      </c>
      <c r="O4" s="11"/>
      <c r="P4" s="12"/>
      <c r="Q4" s="9" t="s">
        <v>61</v>
      </c>
      <c r="R4" s="10" t="s">
        <v>62</v>
      </c>
      <c r="S4" s="11"/>
      <c r="T4" s="11"/>
      <c r="U4" s="11"/>
      <c r="V4" s="11"/>
      <c r="W4" s="12"/>
    </row>
    <row r="5" ht="21.75" customHeight="1" spans="1:23">
      <c r="A5" s="13"/>
      <c r="B5" s="29"/>
      <c r="C5" s="13"/>
      <c r="D5" s="13"/>
      <c r="E5" s="14"/>
      <c r="F5" s="14"/>
      <c r="G5" s="14"/>
      <c r="H5" s="14"/>
      <c r="I5" s="29"/>
      <c r="J5" s="143" t="s">
        <v>58</v>
      </c>
      <c r="K5" s="144"/>
      <c r="L5" s="9" t="s">
        <v>59</v>
      </c>
      <c r="M5" s="9" t="s">
        <v>60</v>
      </c>
      <c r="N5" s="9" t="s">
        <v>58</v>
      </c>
      <c r="O5" s="9" t="s">
        <v>59</v>
      </c>
      <c r="P5" s="9" t="s">
        <v>60</v>
      </c>
      <c r="Q5" s="14"/>
      <c r="R5" s="9" t="s">
        <v>57</v>
      </c>
      <c r="S5" s="9" t="s">
        <v>64</v>
      </c>
      <c r="T5" s="9" t="s">
        <v>191</v>
      </c>
      <c r="U5" s="9" t="s">
        <v>66</v>
      </c>
      <c r="V5" s="9" t="s">
        <v>67</v>
      </c>
      <c r="W5" s="9" t="s">
        <v>68</v>
      </c>
    </row>
    <row r="6" ht="21" customHeight="1" spans="1:23">
      <c r="A6" s="29"/>
      <c r="B6" s="29"/>
      <c r="C6" s="29"/>
      <c r="D6" s="29"/>
      <c r="E6" s="29"/>
      <c r="F6" s="29"/>
      <c r="G6" s="29"/>
      <c r="H6" s="29"/>
      <c r="I6" s="29"/>
      <c r="J6" s="145" t="s">
        <v>57</v>
      </c>
      <c r="K6" s="146"/>
      <c r="L6" s="29"/>
      <c r="M6" s="29"/>
      <c r="N6" s="29"/>
      <c r="O6" s="29"/>
      <c r="P6" s="29"/>
      <c r="Q6" s="29"/>
      <c r="R6" s="29"/>
      <c r="S6" s="29"/>
      <c r="T6" s="29"/>
      <c r="U6" s="29"/>
      <c r="V6" s="29"/>
      <c r="W6" s="29"/>
    </row>
    <row r="7" ht="39.75" customHeight="1" spans="1:23">
      <c r="A7" s="16"/>
      <c r="B7" s="18"/>
      <c r="C7" s="16"/>
      <c r="D7" s="16"/>
      <c r="E7" s="17"/>
      <c r="F7" s="17"/>
      <c r="G7" s="17"/>
      <c r="H7" s="17"/>
      <c r="I7" s="18"/>
      <c r="J7" s="70" t="s">
        <v>57</v>
      </c>
      <c r="K7" s="70" t="s">
        <v>254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7">
        <v>12</v>
      </c>
      <c r="M8" s="37">
        <v>13</v>
      </c>
      <c r="N8" s="37">
        <v>14</v>
      </c>
      <c r="O8" s="37">
        <v>15</v>
      </c>
      <c r="P8" s="37">
        <v>16</v>
      </c>
      <c r="Q8" s="37">
        <v>17</v>
      </c>
      <c r="R8" s="37">
        <v>18</v>
      </c>
      <c r="S8" s="37">
        <v>19</v>
      </c>
      <c r="T8" s="37">
        <v>20</v>
      </c>
      <c r="U8" s="19">
        <v>21</v>
      </c>
      <c r="V8" s="37">
        <v>22</v>
      </c>
      <c r="W8" s="19">
        <v>23</v>
      </c>
    </row>
    <row r="9" ht="35" customHeight="1" spans="1:23">
      <c r="A9" s="72" t="s">
        <v>255</v>
      </c>
      <c r="B9" s="72" t="s">
        <v>256</v>
      </c>
      <c r="C9" s="72" t="s">
        <v>257</v>
      </c>
      <c r="D9" s="72" t="s">
        <v>70</v>
      </c>
      <c r="E9" s="72" t="s">
        <v>104</v>
      </c>
      <c r="F9" s="72" t="s">
        <v>105</v>
      </c>
      <c r="G9" s="72" t="s">
        <v>241</v>
      </c>
      <c r="H9" s="72" t="s">
        <v>242</v>
      </c>
      <c r="I9" s="82">
        <v>25600</v>
      </c>
      <c r="J9" s="82">
        <v>25600</v>
      </c>
      <c r="K9" s="113">
        <v>25600</v>
      </c>
      <c r="L9" s="82"/>
      <c r="M9" s="82"/>
      <c r="N9" s="82"/>
      <c r="O9" s="82"/>
      <c r="P9" s="82"/>
      <c r="Q9" s="82"/>
      <c r="R9" s="82"/>
      <c r="S9" s="82"/>
      <c r="T9" s="82"/>
      <c r="U9" s="82"/>
      <c r="V9" s="82"/>
      <c r="W9" s="82"/>
    </row>
    <row r="10" ht="35" customHeight="1" spans="1:23">
      <c r="A10" s="72" t="s">
        <v>255</v>
      </c>
      <c r="B10" s="72" t="s">
        <v>258</v>
      </c>
      <c r="C10" s="72" t="s">
        <v>259</v>
      </c>
      <c r="D10" s="72" t="s">
        <v>70</v>
      </c>
      <c r="E10" s="72" t="s">
        <v>104</v>
      </c>
      <c r="F10" s="72" t="s">
        <v>105</v>
      </c>
      <c r="G10" s="72" t="s">
        <v>241</v>
      </c>
      <c r="H10" s="72" t="s">
        <v>242</v>
      </c>
      <c r="I10" s="82">
        <v>60000</v>
      </c>
      <c r="J10" s="82">
        <v>60000</v>
      </c>
      <c r="K10" s="113">
        <v>60000</v>
      </c>
      <c r="L10" s="82"/>
      <c r="M10" s="82"/>
      <c r="N10" s="82"/>
      <c r="O10" s="82"/>
      <c r="P10" s="82"/>
      <c r="Q10" s="82"/>
      <c r="R10" s="82"/>
      <c r="S10" s="82"/>
      <c r="T10" s="82"/>
      <c r="U10" s="82"/>
      <c r="V10" s="82"/>
      <c r="W10" s="82"/>
    </row>
    <row r="11" ht="35" customHeight="1" spans="1:23">
      <c r="A11" s="72" t="s">
        <v>255</v>
      </c>
      <c r="B11" s="72" t="s">
        <v>260</v>
      </c>
      <c r="C11" s="72" t="s">
        <v>261</v>
      </c>
      <c r="D11" s="72" t="s">
        <v>70</v>
      </c>
      <c r="E11" s="72" t="s">
        <v>104</v>
      </c>
      <c r="F11" s="72" t="s">
        <v>105</v>
      </c>
      <c r="G11" s="72" t="s">
        <v>262</v>
      </c>
      <c r="H11" s="72" t="s">
        <v>263</v>
      </c>
      <c r="I11" s="82">
        <v>226000</v>
      </c>
      <c r="J11" s="82">
        <v>226000</v>
      </c>
      <c r="K11" s="113">
        <v>226000</v>
      </c>
      <c r="L11" s="82"/>
      <c r="M11" s="82"/>
      <c r="N11" s="82"/>
      <c r="O11" s="82"/>
      <c r="P11" s="82"/>
      <c r="Q11" s="82"/>
      <c r="R11" s="82"/>
      <c r="S11" s="82"/>
      <c r="T11" s="82"/>
      <c r="U11" s="82"/>
      <c r="V11" s="82"/>
      <c r="W11" s="82"/>
    </row>
    <row r="12" ht="35" customHeight="1" spans="1:23">
      <c r="A12" s="33" t="s">
        <v>166</v>
      </c>
      <c r="B12" s="34"/>
      <c r="C12" s="34"/>
      <c r="D12" s="34"/>
      <c r="E12" s="34"/>
      <c r="F12" s="34"/>
      <c r="G12" s="34"/>
      <c r="H12" s="35"/>
      <c r="I12" s="82">
        <v>311600</v>
      </c>
      <c r="J12" s="82">
        <v>311600</v>
      </c>
      <c r="K12" s="113">
        <v>311600</v>
      </c>
      <c r="L12" s="82"/>
      <c r="M12" s="82"/>
      <c r="N12" s="82"/>
      <c r="O12" s="82"/>
      <c r="P12" s="82"/>
      <c r="Q12" s="82"/>
      <c r="R12" s="82"/>
      <c r="S12" s="82"/>
      <c r="T12" s="82"/>
      <c r="U12" s="82"/>
      <c r="V12" s="82"/>
      <c r="W12" s="82"/>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
  <sheetViews>
    <sheetView showZeros="0" topLeftCell="A13" workbookViewId="0">
      <selection activeCell="E39" sqref="E39"/>
    </sheetView>
  </sheetViews>
  <sheetFormatPr defaultColWidth="9.14166666666667" defaultRowHeight="12" customHeight="1"/>
  <cols>
    <col min="1" max="1" width="34.2833333333333" customWidth="1"/>
    <col min="2" max="2" width="29" customWidth="1"/>
    <col min="3" max="4" width="23.575" customWidth="1"/>
    <col min="5" max="5" width="27.8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264</v>
      </c>
    </row>
    <row r="2" ht="39.75" customHeight="1" spans="1:10">
      <c r="A2" s="68" t="str">
        <f>"2025"&amp;"年部门项目支出绩效目标表"</f>
        <v>2025年部门项目支出绩效目标表</v>
      </c>
      <c r="B2" s="3"/>
      <c r="C2" s="3"/>
      <c r="D2" s="3"/>
      <c r="E2" s="3"/>
      <c r="F2" s="69"/>
      <c r="G2" s="3"/>
      <c r="H2" s="69"/>
      <c r="I2" s="69"/>
      <c r="J2" s="3"/>
    </row>
    <row r="3" ht="17.25" customHeight="1" spans="1:1">
      <c r="A3" s="4" t="str">
        <f>"单位名称："&amp;"嵩明县公共就业和人才服务中心"</f>
        <v>单位名称：嵩明县公共就业和人才服务中心</v>
      </c>
    </row>
    <row r="4" ht="44.25" customHeight="1" spans="1:10">
      <c r="A4" s="70" t="s">
        <v>178</v>
      </c>
      <c r="B4" s="70" t="s">
        <v>265</v>
      </c>
      <c r="C4" s="70" t="s">
        <v>266</v>
      </c>
      <c r="D4" s="70" t="s">
        <v>267</v>
      </c>
      <c r="E4" s="70" t="s">
        <v>268</v>
      </c>
      <c r="F4" s="71" t="s">
        <v>269</v>
      </c>
      <c r="G4" s="70" t="s">
        <v>270</v>
      </c>
      <c r="H4" s="71" t="s">
        <v>271</v>
      </c>
      <c r="I4" s="71" t="s">
        <v>272</v>
      </c>
      <c r="J4" s="70" t="s">
        <v>273</v>
      </c>
    </row>
    <row r="5" ht="18.75" customHeight="1" spans="1:10">
      <c r="A5" s="139">
        <v>1</v>
      </c>
      <c r="B5" s="139">
        <v>2</v>
      </c>
      <c r="C5" s="139">
        <v>3</v>
      </c>
      <c r="D5" s="139">
        <v>4</v>
      </c>
      <c r="E5" s="139">
        <v>5</v>
      </c>
      <c r="F5" s="37">
        <v>6</v>
      </c>
      <c r="G5" s="139">
        <v>7</v>
      </c>
      <c r="H5" s="37">
        <v>8</v>
      </c>
      <c r="I5" s="37">
        <v>9</v>
      </c>
      <c r="J5" s="139">
        <v>10</v>
      </c>
    </row>
    <row r="6" ht="42" customHeight="1" spans="1:10">
      <c r="A6" s="30" t="s">
        <v>70</v>
      </c>
      <c r="B6" s="72"/>
      <c r="C6" s="72"/>
      <c r="D6" s="72"/>
      <c r="E6" s="56"/>
      <c r="F6" s="73"/>
      <c r="G6" s="56"/>
      <c r="H6" s="73"/>
      <c r="I6" s="73"/>
      <c r="J6" s="56"/>
    </row>
    <row r="7" ht="42" customHeight="1" spans="1:10">
      <c r="A7" s="140" t="s">
        <v>70</v>
      </c>
      <c r="B7" s="20"/>
      <c r="C7" s="20"/>
      <c r="D7" s="20"/>
      <c r="E7" s="30"/>
      <c r="F7" s="20"/>
      <c r="G7" s="30"/>
      <c r="H7" s="20"/>
      <c r="I7" s="20"/>
      <c r="J7" s="30"/>
    </row>
    <row r="8" ht="42" customHeight="1" spans="1:10">
      <c r="A8" s="141" t="s">
        <v>257</v>
      </c>
      <c r="B8" s="20" t="s">
        <v>274</v>
      </c>
      <c r="C8" s="20" t="s">
        <v>275</v>
      </c>
      <c r="D8" s="20" t="s">
        <v>276</v>
      </c>
      <c r="E8" s="30" t="s">
        <v>277</v>
      </c>
      <c r="F8" s="20" t="s">
        <v>278</v>
      </c>
      <c r="G8" s="30" t="s">
        <v>84</v>
      </c>
      <c r="H8" s="20" t="s">
        <v>279</v>
      </c>
      <c r="I8" s="20" t="s">
        <v>280</v>
      </c>
      <c r="J8" s="30" t="s">
        <v>281</v>
      </c>
    </row>
    <row r="9" ht="42" customHeight="1" spans="1:10">
      <c r="A9" s="141" t="s">
        <v>257</v>
      </c>
      <c r="B9" s="20" t="s">
        <v>274</v>
      </c>
      <c r="C9" s="20" t="s">
        <v>275</v>
      </c>
      <c r="D9" s="20" t="s">
        <v>276</v>
      </c>
      <c r="E9" s="30" t="s">
        <v>282</v>
      </c>
      <c r="F9" s="20" t="s">
        <v>278</v>
      </c>
      <c r="G9" s="30" t="s">
        <v>91</v>
      </c>
      <c r="H9" s="20" t="s">
        <v>279</v>
      </c>
      <c r="I9" s="20" t="s">
        <v>280</v>
      </c>
      <c r="J9" s="30" t="s">
        <v>283</v>
      </c>
    </row>
    <row r="10" ht="42" customHeight="1" spans="1:10">
      <c r="A10" s="141" t="s">
        <v>257</v>
      </c>
      <c r="B10" s="20" t="s">
        <v>274</v>
      </c>
      <c r="C10" s="20" t="s">
        <v>275</v>
      </c>
      <c r="D10" s="20" t="s">
        <v>276</v>
      </c>
      <c r="E10" s="30" t="s">
        <v>284</v>
      </c>
      <c r="F10" s="20" t="s">
        <v>278</v>
      </c>
      <c r="G10" s="30" t="s">
        <v>89</v>
      </c>
      <c r="H10" s="20" t="s">
        <v>279</v>
      </c>
      <c r="I10" s="20" t="s">
        <v>280</v>
      </c>
      <c r="J10" s="30" t="s">
        <v>285</v>
      </c>
    </row>
    <row r="11" ht="42" customHeight="1" spans="1:10">
      <c r="A11" s="141" t="s">
        <v>257</v>
      </c>
      <c r="B11" s="20" t="s">
        <v>274</v>
      </c>
      <c r="C11" s="20" t="s">
        <v>275</v>
      </c>
      <c r="D11" s="20" t="s">
        <v>286</v>
      </c>
      <c r="E11" s="30" t="s">
        <v>287</v>
      </c>
      <c r="F11" s="20" t="s">
        <v>278</v>
      </c>
      <c r="G11" s="30" t="s">
        <v>288</v>
      </c>
      <c r="H11" s="20" t="s">
        <v>289</v>
      </c>
      <c r="I11" s="20" t="s">
        <v>280</v>
      </c>
      <c r="J11" s="30" t="s">
        <v>290</v>
      </c>
    </row>
    <row r="12" ht="42" customHeight="1" spans="1:10">
      <c r="A12" s="141" t="s">
        <v>257</v>
      </c>
      <c r="B12" s="20" t="s">
        <v>274</v>
      </c>
      <c r="C12" s="20" t="s">
        <v>275</v>
      </c>
      <c r="D12" s="20" t="s">
        <v>291</v>
      </c>
      <c r="E12" s="30" t="s">
        <v>292</v>
      </c>
      <c r="F12" s="20" t="s">
        <v>278</v>
      </c>
      <c r="G12" s="30" t="s">
        <v>293</v>
      </c>
      <c r="H12" s="20" t="s">
        <v>289</v>
      </c>
      <c r="I12" s="20" t="s">
        <v>280</v>
      </c>
      <c r="J12" s="30" t="s">
        <v>294</v>
      </c>
    </row>
    <row r="13" ht="42" customHeight="1" spans="1:10">
      <c r="A13" s="141" t="s">
        <v>257</v>
      </c>
      <c r="B13" s="20" t="s">
        <v>274</v>
      </c>
      <c r="C13" s="20" t="s">
        <v>295</v>
      </c>
      <c r="D13" s="20" t="s">
        <v>296</v>
      </c>
      <c r="E13" s="30" t="s">
        <v>297</v>
      </c>
      <c r="F13" s="20" t="s">
        <v>278</v>
      </c>
      <c r="G13" s="30" t="s">
        <v>298</v>
      </c>
      <c r="H13" s="20" t="s">
        <v>279</v>
      </c>
      <c r="I13" s="20" t="s">
        <v>280</v>
      </c>
      <c r="J13" s="30" t="s">
        <v>299</v>
      </c>
    </row>
    <row r="14" ht="42" customHeight="1" spans="1:10">
      <c r="A14" s="141" t="s">
        <v>257</v>
      </c>
      <c r="B14" s="20" t="s">
        <v>274</v>
      </c>
      <c r="C14" s="20" t="s">
        <v>300</v>
      </c>
      <c r="D14" s="20" t="s">
        <v>301</v>
      </c>
      <c r="E14" s="30" t="s">
        <v>302</v>
      </c>
      <c r="F14" s="20" t="s">
        <v>278</v>
      </c>
      <c r="G14" s="30" t="s">
        <v>303</v>
      </c>
      <c r="H14" s="20" t="s">
        <v>289</v>
      </c>
      <c r="I14" s="20" t="s">
        <v>280</v>
      </c>
      <c r="J14" s="30" t="s">
        <v>304</v>
      </c>
    </row>
    <row r="15" ht="42" customHeight="1" spans="1:10">
      <c r="A15" s="141" t="s">
        <v>261</v>
      </c>
      <c r="B15" s="20" t="s">
        <v>305</v>
      </c>
      <c r="C15" s="20" t="s">
        <v>275</v>
      </c>
      <c r="D15" s="20" t="s">
        <v>276</v>
      </c>
      <c r="E15" s="30" t="s">
        <v>306</v>
      </c>
      <c r="F15" s="20" t="s">
        <v>278</v>
      </c>
      <c r="G15" s="30" t="s">
        <v>307</v>
      </c>
      <c r="H15" s="20" t="s">
        <v>308</v>
      </c>
      <c r="I15" s="20" t="s">
        <v>280</v>
      </c>
      <c r="J15" s="30" t="s">
        <v>309</v>
      </c>
    </row>
    <row r="16" ht="42" customHeight="1" spans="1:10">
      <c r="A16" s="141" t="s">
        <v>261</v>
      </c>
      <c r="B16" s="20" t="s">
        <v>305</v>
      </c>
      <c r="C16" s="20" t="s">
        <v>275</v>
      </c>
      <c r="D16" s="20" t="s">
        <v>286</v>
      </c>
      <c r="E16" s="30" t="s">
        <v>287</v>
      </c>
      <c r="F16" s="20" t="s">
        <v>278</v>
      </c>
      <c r="G16" s="30" t="s">
        <v>288</v>
      </c>
      <c r="H16" s="20" t="s">
        <v>289</v>
      </c>
      <c r="I16" s="20" t="s">
        <v>280</v>
      </c>
      <c r="J16" s="30" t="s">
        <v>290</v>
      </c>
    </row>
    <row r="17" ht="42" customHeight="1" spans="1:10">
      <c r="A17" s="141" t="s">
        <v>261</v>
      </c>
      <c r="B17" s="20" t="s">
        <v>305</v>
      </c>
      <c r="C17" s="20" t="s">
        <v>275</v>
      </c>
      <c r="D17" s="20" t="s">
        <v>291</v>
      </c>
      <c r="E17" s="30" t="s">
        <v>292</v>
      </c>
      <c r="F17" s="20" t="s">
        <v>278</v>
      </c>
      <c r="G17" s="30" t="s">
        <v>293</v>
      </c>
      <c r="H17" s="20" t="s">
        <v>289</v>
      </c>
      <c r="I17" s="20" t="s">
        <v>280</v>
      </c>
      <c r="J17" s="30" t="s">
        <v>294</v>
      </c>
    </row>
    <row r="18" ht="42" customHeight="1" spans="1:10">
      <c r="A18" s="141" t="s">
        <v>261</v>
      </c>
      <c r="B18" s="20" t="s">
        <v>305</v>
      </c>
      <c r="C18" s="20" t="s">
        <v>295</v>
      </c>
      <c r="D18" s="20" t="s">
        <v>296</v>
      </c>
      <c r="E18" s="30" t="s">
        <v>310</v>
      </c>
      <c r="F18" s="20" t="s">
        <v>278</v>
      </c>
      <c r="G18" s="30" t="s">
        <v>311</v>
      </c>
      <c r="H18" s="20" t="s">
        <v>289</v>
      </c>
      <c r="I18" s="20" t="s">
        <v>280</v>
      </c>
      <c r="J18" s="30" t="s">
        <v>312</v>
      </c>
    </row>
    <row r="19" ht="42" customHeight="1" spans="1:10">
      <c r="A19" s="141" t="s">
        <v>261</v>
      </c>
      <c r="B19" s="20" t="s">
        <v>305</v>
      </c>
      <c r="C19" s="20" t="s">
        <v>300</v>
      </c>
      <c r="D19" s="20" t="s">
        <v>301</v>
      </c>
      <c r="E19" s="30" t="s">
        <v>313</v>
      </c>
      <c r="F19" s="20" t="s">
        <v>278</v>
      </c>
      <c r="G19" s="30" t="s">
        <v>303</v>
      </c>
      <c r="H19" s="20" t="s">
        <v>289</v>
      </c>
      <c r="I19" s="20" t="s">
        <v>280</v>
      </c>
      <c r="J19" s="30" t="s">
        <v>314</v>
      </c>
    </row>
    <row r="20" ht="42" customHeight="1" spans="1:10">
      <c r="A20" s="141" t="s">
        <v>259</v>
      </c>
      <c r="B20" s="20" t="s">
        <v>315</v>
      </c>
      <c r="C20" s="20" t="s">
        <v>275</v>
      </c>
      <c r="D20" s="20" t="s">
        <v>276</v>
      </c>
      <c r="E20" s="30" t="s">
        <v>316</v>
      </c>
      <c r="F20" s="20" t="s">
        <v>278</v>
      </c>
      <c r="G20" s="30" t="s">
        <v>317</v>
      </c>
      <c r="H20" s="20" t="s">
        <v>279</v>
      </c>
      <c r="I20" s="20" t="s">
        <v>280</v>
      </c>
      <c r="J20" s="30" t="s">
        <v>318</v>
      </c>
    </row>
    <row r="21" ht="42" customHeight="1" spans="1:10">
      <c r="A21" s="141" t="s">
        <v>259</v>
      </c>
      <c r="B21" s="20" t="s">
        <v>315</v>
      </c>
      <c r="C21" s="20" t="s">
        <v>275</v>
      </c>
      <c r="D21" s="20" t="s">
        <v>286</v>
      </c>
      <c r="E21" s="30" t="s">
        <v>287</v>
      </c>
      <c r="F21" s="20" t="s">
        <v>278</v>
      </c>
      <c r="G21" s="30" t="s">
        <v>288</v>
      </c>
      <c r="H21" s="20" t="s">
        <v>289</v>
      </c>
      <c r="I21" s="20" t="s">
        <v>280</v>
      </c>
      <c r="J21" s="30" t="s">
        <v>290</v>
      </c>
    </row>
    <row r="22" ht="42" customHeight="1" spans="1:10">
      <c r="A22" s="141" t="s">
        <v>259</v>
      </c>
      <c r="B22" s="20" t="s">
        <v>315</v>
      </c>
      <c r="C22" s="20" t="s">
        <v>295</v>
      </c>
      <c r="D22" s="20" t="s">
        <v>296</v>
      </c>
      <c r="E22" s="30" t="s">
        <v>310</v>
      </c>
      <c r="F22" s="20" t="s">
        <v>278</v>
      </c>
      <c r="G22" s="30" t="s">
        <v>311</v>
      </c>
      <c r="H22" s="20" t="s">
        <v>289</v>
      </c>
      <c r="I22" s="20" t="s">
        <v>280</v>
      </c>
      <c r="J22" s="30" t="s">
        <v>319</v>
      </c>
    </row>
    <row r="23" ht="42" customHeight="1" spans="1:10">
      <c r="A23" s="141" t="s">
        <v>259</v>
      </c>
      <c r="B23" s="20" t="s">
        <v>315</v>
      </c>
      <c r="C23" s="20" t="s">
        <v>300</v>
      </c>
      <c r="D23" s="20" t="s">
        <v>301</v>
      </c>
      <c r="E23" s="30" t="s">
        <v>302</v>
      </c>
      <c r="F23" s="20" t="s">
        <v>278</v>
      </c>
      <c r="G23" s="30" t="s">
        <v>303</v>
      </c>
      <c r="H23" s="20" t="s">
        <v>289</v>
      </c>
      <c r="I23" s="20" t="s">
        <v>280</v>
      </c>
      <c r="J23" s="30" t="s">
        <v>304</v>
      </c>
    </row>
  </sheetData>
  <mergeCells count="8">
    <mergeCell ref="A2:J2"/>
    <mergeCell ref="A3:H3"/>
    <mergeCell ref="A8:A14"/>
    <mergeCell ref="A15:A19"/>
    <mergeCell ref="A20:A23"/>
    <mergeCell ref="B8:B14"/>
    <mergeCell ref="B15:B19"/>
    <mergeCell ref="B20: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2025-03-12T07:25:00Z</dcterms:created>
  <dcterms:modified xsi:type="dcterms:W3CDTF">2025-04-25T01:40:44Z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8362B0D841D34FBEAFD7ED1B59C98F43_13</vt:lpwstr>
  </property>
  <property fmtid="{D5CDD505-2E9C-101B-9397-08002B2CF9AE}" pid="3" name="KSOProductBuildVer">
    <vt:lpwstr>2052-12.1.0.20784</vt:lpwstr>
  </property>
</Properties>
</file>