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_FilterDatabase" localSheetId="2" hidden="1">'部门支出预算表01-3'!$A$6:$O$33</definedName>
    <definedName name="_xlnm._FilterDatabase" localSheetId="6" hidden="1">部门基本支出预算表04!$A$1:$X$78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<sst xmlns="http://schemas.openxmlformats.org/spreadsheetml/2006/main" count="1432" uniqueCount="434">
  <si>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</si>
  <si>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</si>
  <si>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</si>
  <si>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</si>
  <si>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</si>
  <si>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</si>
  <si>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</si>
  <si>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</si>
  <si>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</si>
  <si>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</si>
  <si>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</si>
  <si>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</si>
  <si>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</si>
  <si>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</si>
  <si>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</si>
  <si>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</si>
  <si>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</si>
  <si>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</si>
  <si>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</si>
  <si>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</si>
  <si>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</si>
  <si>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</si>
  <si>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</si>
  <si>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</si>
  <si>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</si>
  <si>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</si>
  <si>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</si>
  <si>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</si>
  <si>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</si>
  <si>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</si>
  <si>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</si>
  <si>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</si>
  <si>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</si>
  <si>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</si>
  <si>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</si>
  <si>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</si>
  <si>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</si>
  <si>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</si>
  <si>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</si>
  <si>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</si>
  <si>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</si>
  <si>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</si>
  <si>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</si>
  <si>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</si>
  <si>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</si>
  <si>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</si>
  <si>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</si>
  <si>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</si>
  <si>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</si>
  <si>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</si>
  <si>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</si>
  <si>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</si>
  <si>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</si>
  <si>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</si>
  <si>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</si>
  <si>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</si>
  <si>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</si>
  <si>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</si>
  <si>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</si>
  <si>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</si>
  <si>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</si>
  <si>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</si>
  <si>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</si>
  <si>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</si>
  <si>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</si>
  <si>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</si>
  <si>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</si>
  <si>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</si>
  <si>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</si>
  <si>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708004</t>
  </si>
  <si>
    <t>嵩明县人民政府杨桥街道办事处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</si>
  <si>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</si>
  <si>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</si>
  <si>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</si>
  <si>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</si>
  <si>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</si>
  <si>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</si>
  <si>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</si>
  <si>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</si>
  <si>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</si>
  <si>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</si>
  <si>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</si>
  <si>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</si>
  <si>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</si>
  <si>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</si>
  <si>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</si>
  <si>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</si>
  <si>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</si>
  <si>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</si>
  <si>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</si>
  <si>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</si>
  <si>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</si>
  <si>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</si>
  <si>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</si>
  <si>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</si>
  <si>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</si>
  <si>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</si>
  <si>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</si>
  <si>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</si>
  <si>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</si>
  <si>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</si>
  <si>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</si>
  <si>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</si>
  <si>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</si>
  <si>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</si>
  <si>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</si>
  <si>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</si>
  <si>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</si>
  <si>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</si>
  <si>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</si>
  <si>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</si>
  <si>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</si>
  <si>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</si>
  <si>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</si>
  <si>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</si>
  <si>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</si>
  <si>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</si>
  <si>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2080805</t>
  </si>
  <si>
    <t>义务兵优待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</si>
  <si>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</si>
  <si>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</si>
  <si>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</si>
  <si>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</si>
  <si>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</si>
  <si>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</si>
  <si>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</si>
  <si>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</si>
  <si>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</si>
  <si>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</si>
  <si>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</si>
  <si>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</si>
  <si>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</si>
  <si>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</si>
  <si>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</si>
  <si>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</si>
  <si>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</si>
  <si>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</si>
  <si>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</si>
  <si>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</si>
  <si>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</si>
  <si>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2130199</t>
  </si>
  <si>
    <t>其他农业农村支出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</si>
  <si>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</si>
  <si>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</si>
  <si>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</si>
  <si>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</si>
  <si>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</si>
  <si>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</si>
  <si>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</si>
  <si>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</si>
  <si>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</si>
  <si>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</si>
  <si>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</si>
  <si>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</si>
  <si>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</si>
  <si>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</si>
  <si>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</si>
  <si>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</si>
  <si>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</si>
  <si>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</si>
  <si>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</si>
  <si>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</si>
  <si>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</si>
  <si>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</si>
  <si>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</si>
  <si>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</si>
  <si>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</si>
  <si>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</si>
  <si>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</si>
  <si>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</si>
  <si>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</si>
  <si>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</si>
  <si>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</si>
  <si>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</si>
  <si>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</si>
  <si>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</si>
  <si>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</si>
  <si>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</si>
  <si>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</si>
  <si>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</si>
  <si>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</si>
  <si>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</si>
  <si>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</si>
  <si>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</si>
  <si>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</si>
  <si>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</si>
  <si>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</si>
  <si>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</si>
  <si>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</si>
  <si>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</si>
  <si>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</si>
  <si>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</si>
  <si>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</si>
  <si>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</si>
  <si>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</si>
  <si>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</si>
  <si>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</si>
  <si>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</si>
  <si>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</si>
  <si>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</si>
  <si>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</si>
  <si>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</si>
  <si>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</si>
  <si>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</si>
  <si>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</si>
  <si>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</si>
  <si>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</si>
  <si>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</si>
  <si>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</si>
  <si>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</si>
  <si>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</si>
  <si>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</si>
  <si>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</si>
  <si>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嵩明县杨桥财政所</t>
  </si>
  <si>
    <t>530186210000000019110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</si>
  <si>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</si>
  <si>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</si>
  <si>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</si>
  <si>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</si>
  <si>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</si>
  <si>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</si>
  <si>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</si>
  <si>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530186210000000019112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</si>
  <si>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</si>
  <si>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</si>
  <si>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</si>
  <si>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</si>
  <si>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</si>
  <si>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</si>
  <si>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</si>
  <si>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</si>
  <si>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</si>
  <si>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530186210000000019113</t>
  </si>
  <si>
    <t>30113</t>
  </si>
  <si>
    <t>530186210000000019114</t>
  </si>
  <si>
    <t>对个人和家庭的补助</t>
  </si>
  <si>
    <t>30305</t>
  </si>
  <si>
    <t>生活补助</t>
  </si>
  <si>
    <t>530186210000000019116</t>
  </si>
  <si>
    <t>公车购置及运维费</t>
  </si>
  <si>
    <t>30231</t>
  </si>
  <si>
    <t>公务用车运行维护费</t>
  </si>
  <si>
    <t>530186210000000019117</t>
  </si>
  <si>
    <t>公务交通补贴</t>
  </si>
  <si>
    <t>30239</t>
  </si>
  <si>
    <t>其他交通费用</t>
  </si>
  <si>
    <t>530186210000000019118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</si>
  <si>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</si>
  <si>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</si>
  <si>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</si>
  <si>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</si>
  <si>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</si>
  <si>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</si>
  <si>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</si>
  <si>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</si>
  <si>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</si>
  <si>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</si>
  <si>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</si>
  <si>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</si>
  <si>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</si>
  <si>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</si>
  <si>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</si>
  <si>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</si>
  <si>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</si>
  <si>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30229</t>
  </si>
  <si>
    <t>福利费</t>
  </si>
  <si>
    <t>530186231100001478243</t>
  </si>
  <si>
    <t>其他公用经费支出</t>
  </si>
  <si>
    <t>530186231100001478252</t>
  </si>
  <si>
    <t>行政人员绩效奖励</t>
  </si>
  <si>
    <t>530186231100001478254</t>
  </si>
  <si>
    <t>离退休人员支出</t>
  </si>
  <si>
    <t>530186241100002343855</t>
  </si>
  <si>
    <t>工会经费</t>
  </si>
  <si>
    <t>30228</t>
  </si>
  <si>
    <t>530186251100003760280</t>
  </si>
  <si>
    <t>村（居）委及社区工资补助</t>
  </si>
  <si>
    <t>30199</t>
  </si>
  <si>
    <t>其他工资福利支出</t>
  </si>
  <si>
    <t>530186251100003763057</t>
  </si>
  <si>
    <t>事业人员支出工资</t>
  </si>
  <si>
    <t>30107</t>
  </si>
  <si>
    <t>绩效工资</t>
  </si>
  <si>
    <t>530186251100003797271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</si>
  <si>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</si>
  <si>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</si>
  <si>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</si>
  <si>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</si>
  <si>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</si>
  <si>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</si>
  <si>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</si>
  <si>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</si>
  <si>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530186241100002411950</t>
  </si>
  <si>
    <t>食堂定补项目资金</t>
  </si>
  <si>
    <t>530186251100003729145</t>
  </si>
  <si>
    <t>杨桥街道森林防火经费</t>
  </si>
  <si>
    <t>530186251100003729228</t>
  </si>
  <si>
    <t>杨桥街道办社会综合治理维稳经费</t>
  </si>
  <si>
    <t>民生类</t>
  </si>
  <si>
    <t>530186251100003875809</t>
  </si>
  <si>
    <t>杨桥街道棚改安置点置业物业补助资金</t>
  </si>
  <si>
    <t>事业发展类</t>
  </si>
  <si>
    <t>530186241100002411917</t>
  </si>
  <si>
    <t>合同制人员工资项目资金</t>
  </si>
  <si>
    <t>530186241100002412032</t>
  </si>
  <si>
    <t>杨桥街道行政运转运行资金</t>
  </si>
  <si>
    <t>530186241100002412069</t>
  </si>
  <si>
    <t>火化补助、退役军人街道补助部分资金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</si>
  <si>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</si>
  <si>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</si>
  <si>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</si>
  <si>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</si>
  <si>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</si>
  <si>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</si>
  <si>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</si>
  <si>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</si>
  <si>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</si>
  <si>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</si>
  <si>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火化补助、退役军人及护林防火补助项目资金火化补助、退役军人及护林防火补助项目资金</t>
  </si>
  <si>
    <t>产出指标</t>
  </si>
  <si>
    <t>质量指标</t>
  </si>
  <si>
    <t>兑现准确率</t>
  </si>
  <si>
    <t>=</t>
  </si>
  <si>
    <t>100</t>
  </si>
  <si>
    <t>%</t>
  </si>
  <si>
    <t>定量指标</t>
  </si>
  <si>
    <t>反映补助准确发放的情况。
补助兑现准确率=补助兑付额/应付额*100%</t>
  </si>
  <si>
    <t>时效指标</t>
  </si>
  <si>
    <t>发放及时率</t>
  </si>
  <si>
    <t>反映发放单位及时发放补助资金的情况。
发放及时率=在时限内发放资金/应发放资金*100%</t>
  </si>
  <si>
    <t>效益指标</t>
  </si>
  <si>
    <t>社会效益</t>
  </si>
  <si>
    <t>政策知晓率</t>
  </si>
  <si>
    <t>&gt;=</t>
  </si>
  <si>
    <t>反映补助政策的宣传效果情况。
政策知晓率=调查中补助政策知晓人数/调查总人数*100%</t>
  </si>
  <si>
    <t>满意度指标</t>
  </si>
  <si>
    <t>服务对象满意度</t>
  </si>
  <si>
    <t>受益对象满意度</t>
  </si>
  <si>
    <t>90</t>
  </si>
  <si>
    <t>反映获补助受益对象的满意程度。</t>
  </si>
  <si>
    <t>确保杨桥辖区社会稳定，减少上访事件</t>
  </si>
  <si>
    <t>数量指标</t>
  </si>
  <si>
    <t>上访次数</t>
  </si>
  <si>
    <t>&lt;=</t>
  </si>
  <si>
    <t>人次</t>
  </si>
  <si>
    <t>控制上访事件</t>
  </si>
  <si>
    <t>社区满意度</t>
  </si>
  <si>
    <t>95</t>
  </si>
  <si>
    <t>定性指标</t>
  </si>
  <si>
    <t>维护社区稳定，化解社会矛盾</t>
  </si>
  <si>
    <t>群众满意度</t>
  </si>
  <si>
    <t>杨桥街道行政运转部门</t>
  </si>
  <si>
    <t>个</t>
  </si>
  <si>
    <t>杨桥街道行政运转</t>
  </si>
  <si>
    <t>杨桥街道行政运转运行</t>
  </si>
  <si>
    <t>92</t>
  </si>
  <si>
    <t>确保公益林森林防火安全</t>
  </si>
  <si>
    <t>辖区范围内公益林管护</t>
  </si>
  <si>
    <t>100%</t>
  </si>
  <si>
    <t>完整管护辖区公益林</t>
  </si>
  <si>
    <t>生态效益</t>
  </si>
  <si>
    <t>管护率</t>
  </si>
  <si>
    <t>达到满意度</t>
  </si>
  <si>
    <t>保障棚改安置点居民生活</t>
  </si>
  <si>
    <t>补偿征迁安置203户</t>
  </si>
  <si>
    <t>203</t>
  </si>
  <si>
    <t>人(户)</t>
  </si>
  <si>
    <t>按照已经签订协议户数，全部补偿</t>
  </si>
  <si>
    <t>按照已经签订协议户数全部补偿</t>
  </si>
  <si>
    <t>协议户满意度</t>
  </si>
  <si>
    <t>获补对象数</t>
  </si>
  <si>
    <t>133</t>
  </si>
  <si>
    <t>人</t>
  </si>
  <si>
    <t>反映获补助人员、企业的数量情况，也适用补贴、资助等形式的补助。</t>
  </si>
  <si>
    <t>合同制人员工资</t>
  </si>
  <si>
    <t>42</t>
  </si>
  <si>
    <t>生活状况改善</t>
  </si>
  <si>
    <t>反映补助促进受助对象生活状况改善的情况。</t>
  </si>
  <si>
    <t>预算06表</t>
  </si>
  <si>
    <t>政府性基金预算支出预算表</t>
  </si>
  <si>
    <t>单位名称：昆明市发展和改革委员会</t>
  </si>
  <si>
    <t>政府性基金预算支出</t>
  </si>
  <si>
    <t>嵩明县杨桥街道办事处2025年无政府性基金预算支出，故本表为空表。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</si>
  <si>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</si>
  <si>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</si>
  <si>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</si>
  <si>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</si>
  <si>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</si>
  <si>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</si>
  <si>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</si>
  <si>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</si>
  <si>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</si>
  <si>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</si>
  <si>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</si>
  <si>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保密柜采购费</t>
  </si>
  <si>
    <t>保密柜</t>
  </si>
  <si>
    <t>办公用纸采购</t>
  </si>
  <si>
    <t>复印纸</t>
  </si>
  <si>
    <t>件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</si>
  <si>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</si>
  <si>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</si>
  <si>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</si>
  <si>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</si>
  <si>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</si>
  <si>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</si>
  <si>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</si>
  <si>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</si>
  <si>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嵩明县杨桥街道办事处2025年无政府购买服务预算，故本表为空表。</t>
  </si>
  <si>
    <t>预算09-1表</t>
  </si>
  <si>
    <t>单位名称（项目）</t>
  </si>
  <si>
    <t>地区</t>
  </si>
  <si>
    <t>杨林经开区</t>
  </si>
  <si>
    <t>嵩明县杨桥街道办事处2025年无对下转移支付，故本表为空表。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</si>
  <si>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</si>
  <si>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</si>
  <si>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</si>
  <si>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</si>
  <si>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</si>
  <si>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</si>
  <si>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</si>
  <si>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</si>
  <si>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</si>
  <si>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A05 家具和用品</t>
  </si>
  <si>
    <t>A05010504 保密柜</t>
  </si>
  <si>
    <t>预算11表</t>
  </si>
  <si>
    <t>上级补助</t>
  </si>
  <si>
    <t>嵩明县杨桥街道办事处2025年无上级转移支付补助项目支出，故本表为空表。</t>
  </si>
  <si>
    <t>预算12表</t>
  </si>
  <si>
    <t>项目级次</t>
  </si>
  <si>
    <t>311 专项业务类</t>
  </si>
  <si>
    <t>本级</t>
  </si>
  <si>
    <t>312 民生类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</si>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</sst>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6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1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6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abSelected="1" workbookViewId="0">
      <selection activeCell="A32" sqref="A32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63" t="s">
        <v>0</v>
      </c>
    </row>
    <row r="2" ht="41.25" customHeight="1" spans="1:1">
      <c r="A2" s="40" t="str">
        <f>"2025"&amp;"年部门财务收支预算总表"</f>
        <v>2025年部门财务收支预算总表</v>
      </c>
    </row>
    <row r="3" ht="17.25" customHeight="1" spans="1:4">
      <c r="A3" s="43" t="str">
        <f>"单位名称："&amp;"嵩明县人民政府杨桥街道办事处"</f>
        <v>单位名称：嵩明县人民政府杨桥街道办事处</v>
      </c>
      <c r="B3" s="161"/>
      <c r="D3" s="140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77">
        <v>28676692.82</v>
      </c>
      <c r="C6" s="164" t="s">
        <v>8</v>
      </c>
      <c r="D6" s="77">
        <v>17259584</v>
      </c>
    </row>
    <row r="7" ht="17.25" customHeight="1" spans="1:4">
      <c r="A7" s="164" t="s">
        <v>9</v>
      </c>
      <c r="B7" s="77"/>
      <c r="C7" s="164" t="s">
        <v>10</v>
      </c>
      <c r="D7" s="77"/>
    </row>
    <row r="8" ht="17.25" customHeight="1" spans="1:4">
      <c r="A8" s="164" t="s">
        <v>11</v>
      </c>
      <c r="B8" s="77"/>
      <c r="C8" s="195" t="s">
        <v>12</v>
      </c>
      <c r="D8" s="77"/>
    </row>
    <row r="9" ht="17.25" customHeight="1" spans="1:4">
      <c r="A9" s="164" t="s">
        <v>13</v>
      </c>
      <c r="B9" s="77"/>
      <c r="C9" s="195" t="s">
        <v>14</v>
      </c>
      <c r="D9" s="77"/>
    </row>
    <row r="10" ht="17.25" customHeight="1" spans="1:4">
      <c r="A10" s="164" t="s">
        <v>15</v>
      </c>
      <c r="B10" s="77"/>
      <c r="C10" s="195" t="s">
        <v>16</v>
      </c>
      <c r="D10" s="77"/>
    </row>
    <row r="11" ht="17.25" customHeight="1" spans="1:4">
      <c r="A11" s="164" t="s">
        <v>17</v>
      </c>
      <c r="B11" s="77"/>
      <c r="C11" s="195" t="s">
        <v>18</v>
      </c>
      <c r="D11" s="77"/>
    </row>
    <row r="12" ht="17.25" customHeight="1" spans="1:4">
      <c r="A12" s="164" t="s">
        <v>19</v>
      </c>
      <c r="B12" s="77"/>
      <c r="C12" s="31" t="s">
        <v>20</v>
      </c>
      <c r="D12" s="77"/>
    </row>
    <row r="13" ht="17.25" customHeight="1" spans="1:4">
      <c r="A13" s="164" t="s">
        <v>21</v>
      </c>
      <c r="B13" s="77"/>
      <c r="C13" s="31" t="s">
        <v>22</v>
      </c>
      <c r="D13" s="77">
        <v>2019567.4</v>
      </c>
    </row>
    <row r="14" ht="17.25" customHeight="1" spans="1:4">
      <c r="A14" s="164" t="s">
        <v>23</v>
      </c>
      <c r="B14" s="77"/>
      <c r="C14" s="31" t="s">
        <v>24</v>
      </c>
      <c r="D14" s="77">
        <v>1253308.38</v>
      </c>
    </row>
    <row r="15" ht="17.25" customHeight="1" spans="1:4">
      <c r="A15" s="164" t="s">
        <v>25</v>
      </c>
      <c r="B15" s="108"/>
      <c r="C15" s="31" t="s">
        <v>26</v>
      </c>
      <c r="D15" s="77"/>
    </row>
    <row r="16" ht="17.25" customHeight="1" spans="1:4">
      <c r="A16" s="145"/>
      <c r="B16" s="77"/>
      <c r="C16" s="31" t="s">
        <v>27</v>
      </c>
      <c r="D16" s="77"/>
    </row>
    <row r="17" ht="17.25" customHeight="1" spans="1:4">
      <c r="A17" s="165"/>
      <c r="B17" s="77"/>
      <c r="C17" s="31" t="s">
        <v>28</v>
      </c>
      <c r="D17" s="77">
        <v>6827321</v>
      </c>
    </row>
    <row r="18" ht="17.25" customHeight="1" spans="1:4">
      <c r="A18" s="165"/>
      <c r="B18" s="77"/>
      <c r="C18" s="31" t="s">
        <v>29</v>
      </c>
      <c r="D18" s="77"/>
    </row>
    <row r="19" ht="17.25" customHeight="1" spans="1:4">
      <c r="A19" s="165"/>
      <c r="B19" s="77"/>
      <c r="C19" s="31" t="s">
        <v>30</v>
      </c>
      <c r="D19" s="77"/>
    </row>
    <row r="20" ht="17.25" customHeight="1" spans="1:4">
      <c r="A20" s="165"/>
      <c r="B20" s="77"/>
      <c r="C20" s="31" t="s">
        <v>31</v>
      </c>
      <c r="D20" s="77"/>
    </row>
    <row r="21" ht="17.25" customHeight="1" spans="1:4">
      <c r="A21" s="165"/>
      <c r="B21" s="77"/>
      <c r="C21" s="31" t="s">
        <v>32</v>
      </c>
      <c r="D21" s="77"/>
    </row>
    <row r="22" ht="17.25" customHeight="1" spans="1:4">
      <c r="A22" s="165"/>
      <c r="B22" s="77"/>
      <c r="C22" s="31" t="s">
        <v>33</v>
      </c>
      <c r="D22" s="77"/>
    </row>
    <row r="23" ht="17.25" customHeight="1" spans="1:4">
      <c r="A23" s="165"/>
      <c r="B23" s="77"/>
      <c r="C23" s="31" t="s">
        <v>34</v>
      </c>
      <c r="D23" s="77"/>
    </row>
    <row r="24" ht="17.25" customHeight="1" spans="1:4">
      <c r="A24" s="165"/>
      <c r="B24" s="77"/>
      <c r="C24" s="31" t="s">
        <v>35</v>
      </c>
      <c r="D24" s="77">
        <v>1316912.04</v>
      </c>
    </row>
    <row r="25" ht="17.25" customHeight="1" spans="1:4">
      <c r="A25" s="165"/>
      <c r="B25" s="77"/>
      <c r="C25" s="31" t="s">
        <v>36</v>
      </c>
      <c r="D25" s="77"/>
    </row>
    <row r="26" ht="17.25" customHeight="1" spans="1:4">
      <c r="A26" s="165"/>
      <c r="B26" s="77"/>
      <c r="C26" s="145" t="s">
        <v>37</v>
      </c>
      <c r="D26" s="77"/>
    </row>
    <row r="27" ht="17.25" customHeight="1" spans="1:4">
      <c r="A27" s="165"/>
      <c r="B27" s="77"/>
      <c r="C27" s="31" t="s">
        <v>38</v>
      </c>
      <c r="D27" s="77"/>
    </row>
    <row r="28" ht="16.5" customHeight="1" spans="1:4">
      <c r="A28" s="165"/>
      <c r="B28" s="77"/>
      <c r="C28" s="31" t="s">
        <v>39</v>
      </c>
      <c r="D28" s="77"/>
    </row>
    <row r="29" ht="16.5" customHeight="1" spans="1:4">
      <c r="A29" s="165"/>
      <c r="B29" s="77"/>
      <c r="C29" s="145" t="s">
        <v>40</v>
      </c>
      <c r="D29" s="77"/>
    </row>
    <row r="30" ht="17.25" customHeight="1" spans="1:4">
      <c r="A30" s="165"/>
      <c r="B30" s="77"/>
      <c r="C30" s="145" t="s">
        <v>41</v>
      </c>
      <c r="D30" s="77"/>
    </row>
    <row r="31" ht="17.25" customHeight="1" spans="1:4">
      <c r="A31" s="165"/>
      <c r="B31" s="77"/>
      <c r="C31" s="31" t="s">
        <v>42</v>
      </c>
      <c r="D31" s="77"/>
    </row>
    <row r="32" ht="16.5" customHeight="1" spans="1:4">
      <c r="A32" s="165" t="s">
        <v>43</v>
      </c>
      <c r="B32" s="77">
        <v>28676692.82</v>
      </c>
      <c r="C32" s="165" t="s">
        <v>44</v>
      </c>
      <c r="D32" s="77">
        <v>28676692.82</v>
      </c>
    </row>
    <row r="33" ht="16.5" customHeight="1" spans="1:4">
      <c r="A33" s="145" t="s">
        <v>45</v>
      </c>
      <c r="B33" s="77"/>
      <c r="C33" s="145" t="s">
        <v>46</v>
      </c>
      <c r="D33" s="77"/>
    </row>
    <row r="34" ht="16.5" customHeight="1" spans="1:4">
      <c r="A34" s="31" t="s">
        <v>47</v>
      </c>
      <c r="B34" s="108"/>
      <c r="C34" s="31" t="s">
        <v>47</v>
      </c>
      <c r="D34" s="108"/>
    </row>
    <row r="35" ht="16.5" customHeight="1" spans="1:4">
      <c r="A35" s="31" t="s">
        <v>48</v>
      </c>
      <c r="B35" s="108"/>
      <c r="C35" s="31" t="s">
        <v>49</v>
      </c>
      <c r="D35" s="108"/>
    </row>
    <row r="36" ht="16.5" customHeight="1" spans="1:4">
      <c r="A36" s="166" t="s">
        <v>50</v>
      </c>
      <c r="B36" s="77">
        <v>28676692.82</v>
      </c>
      <c r="C36" s="166" t="s">
        <v>51</v>
      </c>
      <c r="D36" s="77">
        <v>28676692.82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8" t="s">
        <v>378</v>
      </c>
    </row>
    <row r="2" ht="42" customHeight="1" spans="1:6">
      <c r="A2" s="122" t="str">
        <f>"2025"&amp;"年部门政府性基金预算支出预算表"</f>
        <v>2025年部门政府性基金预算支出预算表</v>
      </c>
      <c r="B2" s="122" t="s">
        <v>379</v>
      </c>
      <c r="C2" s="123"/>
      <c r="D2" s="124"/>
      <c r="E2" s="124"/>
      <c r="F2" s="124"/>
    </row>
    <row r="3" ht="13.5" customHeight="1" spans="1:6">
      <c r="A3" s="4" t="str">
        <f>"单位名称："&amp;"嵩明县人民政府杨桥街道办事处"</f>
        <v>单位名称：嵩明县人民政府杨桥街道办事处</v>
      </c>
      <c r="B3" s="4" t="s">
        <v>380</v>
      </c>
      <c r="C3" s="119"/>
      <c r="D3" s="121"/>
      <c r="E3" s="121"/>
      <c r="F3" s="118" t="s">
        <v>1</v>
      </c>
    </row>
    <row r="4" ht="19.5" customHeight="1" spans="1:6">
      <c r="A4" s="125" t="s">
        <v>196</v>
      </c>
      <c r="B4" s="126" t="s">
        <v>72</v>
      </c>
      <c r="C4" s="125" t="s">
        <v>73</v>
      </c>
      <c r="D4" s="10" t="s">
        <v>381</v>
      </c>
      <c r="E4" s="11"/>
      <c r="F4" s="12"/>
    </row>
    <row r="5" ht="18.75" customHeight="1" spans="1:6">
      <c r="A5" s="127"/>
      <c r="B5" s="128"/>
      <c r="C5" s="127"/>
      <c r="D5" s="15" t="s">
        <v>55</v>
      </c>
      <c r="E5" s="10" t="s">
        <v>75</v>
      </c>
      <c r="F5" s="15" t="s">
        <v>76</v>
      </c>
    </row>
    <row r="6" ht="18.75" customHeight="1" spans="1:6">
      <c r="A6" s="67">
        <v>1</v>
      </c>
      <c r="B6" s="129" t="s">
        <v>83</v>
      </c>
      <c r="C6" s="67">
        <v>3</v>
      </c>
      <c r="D6" s="130">
        <v>4</v>
      </c>
      <c r="E6" s="130">
        <v>5</v>
      </c>
      <c r="F6" s="130">
        <v>6</v>
      </c>
    </row>
    <row r="7" ht="21" customHeight="1" spans="1:6">
      <c r="A7" s="20"/>
      <c r="B7" s="20"/>
      <c r="C7" s="20"/>
      <c r="D7" s="77"/>
      <c r="E7" s="77"/>
      <c r="F7" s="77"/>
    </row>
    <row r="8" ht="21" customHeight="1" spans="1:6">
      <c r="A8" s="20"/>
      <c r="B8" s="20"/>
      <c r="C8" s="20"/>
      <c r="D8" s="77"/>
      <c r="E8" s="77"/>
      <c r="F8" s="77"/>
    </row>
    <row r="9" ht="18.75" customHeight="1" spans="1:6">
      <c r="A9" s="131" t="s">
        <v>186</v>
      </c>
      <c r="B9" s="131" t="s">
        <v>186</v>
      </c>
      <c r="C9" s="132" t="s">
        <v>186</v>
      </c>
      <c r="D9" s="77"/>
      <c r="E9" s="77"/>
      <c r="F9" s="77"/>
    </row>
    <row r="10" customHeight="1" spans="1:1">
      <c r="A10" t="s">
        <v>382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selection activeCell="H10" sqref="H10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79"/>
      <c r="C1" s="79"/>
      <c r="R1" s="2"/>
      <c r="S1" s="2" t="s">
        <v>383</v>
      </c>
    </row>
    <row r="2" ht="41.25" customHeight="1" spans="1:19">
      <c r="A2" s="71" t="str">
        <f>"2025"&amp;"年部门政府采购预算表"</f>
        <v>2025年部门政府采购预算表</v>
      </c>
      <c r="B2" s="65"/>
      <c r="C2" s="65"/>
      <c r="D2" s="3"/>
      <c r="E2" s="3"/>
      <c r="F2" s="3"/>
      <c r="G2" s="3"/>
      <c r="H2" s="3"/>
      <c r="I2" s="3"/>
      <c r="J2" s="3"/>
      <c r="K2" s="3"/>
      <c r="L2" s="3"/>
      <c r="M2" s="65"/>
      <c r="N2" s="3"/>
      <c r="O2" s="3"/>
      <c r="P2" s="65"/>
      <c r="Q2" s="3"/>
      <c r="R2" s="65"/>
      <c r="S2" s="65"/>
    </row>
    <row r="3" ht="18.75" customHeight="1" spans="1:19">
      <c r="A3" s="109" t="str">
        <f>"单位名称："&amp;"嵩明县人民政府杨桥街道办事处"</f>
        <v>单位名称：嵩明县人民政府杨桥街道办事处</v>
      </c>
      <c r="B3" s="81"/>
      <c r="C3" s="81"/>
      <c r="D3" s="6"/>
      <c r="E3" s="6"/>
      <c r="F3" s="6"/>
      <c r="G3" s="6"/>
      <c r="H3" s="6"/>
      <c r="I3" s="6"/>
      <c r="J3" s="6"/>
      <c r="K3" s="6"/>
      <c r="L3" s="6"/>
      <c r="R3" s="7"/>
      <c r="S3" s="118" t="s">
        <v>1</v>
      </c>
    </row>
    <row r="4" ht="15.75" customHeight="1" spans="1:19">
      <c r="A4" s="9" t="s">
        <v>195</v>
      </c>
      <c r="B4" s="82" t="s">
        <v>196</v>
      </c>
      <c r="C4" s="82" t="s">
        <v>384</v>
      </c>
      <c r="D4" s="83" t="s">
        <v>385</v>
      </c>
      <c r="E4" s="83" t="s">
        <v>386</v>
      </c>
      <c r="F4" s="83" t="s">
        <v>387</v>
      </c>
      <c r="G4" s="83" t="s">
        <v>388</v>
      </c>
      <c r="H4" s="83" t="s">
        <v>389</v>
      </c>
      <c r="I4" s="96" t="s">
        <v>203</v>
      </c>
      <c r="J4" s="96"/>
      <c r="K4" s="96"/>
      <c r="L4" s="96"/>
      <c r="M4" s="97"/>
      <c r="N4" s="96"/>
      <c r="O4" s="96"/>
      <c r="P4" s="104"/>
      <c r="Q4" s="96"/>
      <c r="R4" s="97"/>
      <c r="S4" s="105"/>
    </row>
    <row r="5" ht="17.25" customHeight="1" spans="1:19">
      <c r="A5" s="14"/>
      <c r="B5" s="84"/>
      <c r="C5" s="84"/>
      <c r="D5" s="85"/>
      <c r="E5" s="85"/>
      <c r="F5" s="85"/>
      <c r="G5" s="85"/>
      <c r="H5" s="85"/>
      <c r="I5" s="85" t="s">
        <v>55</v>
      </c>
      <c r="J5" s="85" t="s">
        <v>58</v>
      </c>
      <c r="K5" s="85" t="s">
        <v>390</v>
      </c>
      <c r="L5" s="85" t="s">
        <v>391</v>
      </c>
      <c r="M5" s="98" t="s">
        <v>392</v>
      </c>
      <c r="N5" s="99" t="s">
        <v>393</v>
      </c>
      <c r="O5" s="99"/>
      <c r="P5" s="106"/>
      <c r="Q5" s="99"/>
      <c r="R5" s="107"/>
      <c r="S5" s="86"/>
    </row>
    <row r="6" ht="54" customHeight="1" spans="1:19">
      <c r="A6" s="17"/>
      <c r="B6" s="86"/>
      <c r="C6" s="86"/>
      <c r="D6" s="87"/>
      <c r="E6" s="87"/>
      <c r="F6" s="87"/>
      <c r="G6" s="87"/>
      <c r="H6" s="87"/>
      <c r="I6" s="87"/>
      <c r="J6" s="87" t="s">
        <v>57</v>
      </c>
      <c r="K6" s="87"/>
      <c r="L6" s="87"/>
      <c r="M6" s="100"/>
      <c r="N6" s="87" t="s">
        <v>57</v>
      </c>
      <c r="O6" s="87" t="s">
        <v>64</v>
      </c>
      <c r="P6" s="86" t="s">
        <v>65</v>
      </c>
      <c r="Q6" s="87" t="s">
        <v>66</v>
      </c>
      <c r="R6" s="100" t="s">
        <v>67</v>
      </c>
      <c r="S6" s="86" t="s">
        <v>68</v>
      </c>
    </row>
    <row r="7" ht="18" customHeight="1" spans="1:19">
      <c r="A7" s="110">
        <v>1</v>
      </c>
      <c r="B7" s="110" t="s">
        <v>83</v>
      </c>
      <c r="C7" s="111">
        <v>3</v>
      </c>
      <c r="D7" s="111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>
        <v>19</v>
      </c>
    </row>
    <row r="8" ht="21" customHeight="1" spans="1:19">
      <c r="A8" s="88" t="s">
        <v>213</v>
      </c>
      <c r="B8" s="89" t="s">
        <v>70</v>
      </c>
      <c r="C8" s="89" t="s">
        <v>247</v>
      </c>
      <c r="D8" s="90" t="s">
        <v>394</v>
      </c>
      <c r="E8" s="90" t="s">
        <v>395</v>
      </c>
      <c r="F8" s="90" t="s">
        <v>352</v>
      </c>
      <c r="G8" s="112">
        <v>1</v>
      </c>
      <c r="H8" s="77">
        <v>1669</v>
      </c>
      <c r="I8" s="77">
        <v>1669</v>
      </c>
      <c r="J8" s="77">
        <v>1669</v>
      </c>
      <c r="K8" s="77"/>
      <c r="L8" s="77"/>
      <c r="M8" s="77"/>
      <c r="N8" s="77"/>
      <c r="O8" s="77"/>
      <c r="P8" s="108"/>
      <c r="Q8" s="108"/>
      <c r="R8" s="77"/>
      <c r="S8" s="77"/>
    </row>
    <row r="9" ht="21" customHeight="1" spans="1:19">
      <c r="A9" s="88" t="s">
        <v>213</v>
      </c>
      <c r="B9" s="89" t="s">
        <v>70</v>
      </c>
      <c r="C9" s="89" t="s">
        <v>247</v>
      </c>
      <c r="D9" s="90" t="s">
        <v>396</v>
      </c>
      <c r="E9" s="90" t="s">
        <v>397</v>
      </c>
      <c r="F9" s="90" t="s">
        <v>398</v>
      </c>
      <c r="G9" s="112">
        <v>200</v>
      </c>
      <c r="H9" s="77">
        <v>30000</v>
      </c>
      <c r="I9" s="77">
        <v>30000</v>
      </c>
      <c r="J9" s="77">
        <v>30000</v>
      </c>
      <c r="K9" s="77"/>
      <c r="L9" s="77"/>
      <c r="M9" s="77"/>
      <c r="N9" s="77"/>
      <c r="O9" s="77"/>
      <c r="P9" s="108"/>
      <c r="Q9" s="108"/>
      <c r="R9" s="77"/>
      <c r="S9" s="77"/>
    </row>
    <row r="10" ht="21" customHeight="1" spans="1:19">
      <c r="A10" s="91" t="s">
        <v>186</v>
      </c>
      <c r="B10" s="92"/>
      <c r="C10" s="92"/>
      <c r="D10" s="93"/>
      <c r="E10" s="93"/>
      <c r="F10" s="93"/>
      <c r="G10" s="113"/>
      <c r="H10" s="77">
        <v>31669</v>
      </c>
      <c r="I10" s="77">
        <v>31669</v>
      </c>
      <c r="J10" s="77">
        <v>31669</v>
      </c>
      <c r="K10" s="77"/>
      <c r="L10" s="77"/>
      <c r="M10" s="77"/>
      <c r="N10" s="77"/>
      <c r="O10" s="77"/>
      <c r="P10" s="108"/>
      <c r="Q10" s="108"/>
      <c r="R10" s="77"/>
      <c r="S10" s="77"/>
    </row>
    <row r="11" ht="21" customHeight="1" spans="1:19">
      <c r="A11" s="114" t="s">
        <v>399</v>
      </c>
      <c r="B11" s="115"/>
      <c r="C11" s="115"/>
      <c r="D11" s="114"/>
      <c r="E11" s="114"/>
      <c r="F11" s="114"/>
      <c r="G11" s="116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</row>
  </sheetData>
  <mergeCells count="19">
    <mergeCell ref="A2:S2"/>
    <mergeCell ref="A3:H3"/>
    <mergeCell ref="I4:S4"/>
    <mergeCell ref="N5:S5"/>
    <mergeCell ref="A10:G10"/>
    <mergeCell ref="A11:S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B16" sqref="B16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8"/>
      <c r="B1" s="79"/>
      <c r="C1" s="79"/>
      <c r="D1" s="79"/>
      <c r="E1" s="79"/>
      <c r="F1" s="79"/>
      <c r="G1" s="79"/>
      <c r="H1" s="78"/>
      <c r="I1" s="78"/>
      <c r="J1" s="78"/>
      <c r="K1" s="78"/>
      <c r="L1" s="78"/>
      <c r="M1" s="78"/>
      <c r="N1" s="94"/>
      <c r="O1" s="78"/>
      <c r="P1" s="78"/>
      <c r="Q1" s="79"/>
      <c r="R1" s="78"/>
      <c r="S1" s="102"/>
      <c r="T1" s="102" t="s">
        <v>400</v>
      </c>
    </row>
    <row r="2" ht="41.25" customHeight="1" spans="1:20">
      <c r="A2" s="71" t="str">
        <f>"2025"&amp;"年部门政府购买服务预算表"</f>
        <v>2025年部门政府购买服务预算表</v>
      </c>
      <c r="B2" s="65"/>
      <c r="C2" s="65"/>
      <c r="D2" s="65"/>
      <c r="E2" s="65"/>
      <c r="F2" s="65"/>
      <c r="G2" s="65"/>
      <c r="H2" s="80"/>
      <c r="I2" s="80"/>
      <c r="J2" s="80"/>
      <c r="K2" s="80"/>
      <c r="L2" s="80"/>
      <c r="M2" s="80"/>
      <c r="N2" s="95"/>
      <c r="O2" s="80"/>
      <c r="P2" s="80"/>
      <c r="Q2" s="65"/>
      <c r="R2" s="80"/>
      <c r="S2" s="95"/>
      <c r="T2" s="65"/>
    </row>
    <row r="3" ht="22.5" customHeight="1" spans="1:20">
      <c r="A3" s="72" t="str">
        <f>"单位名称："&amp;"嵩明县人民政府杨桥街道办事处"</f>
        <v>单位名称：嵩明县人民政府杨桥街道办事处</v>
      </c>
      <c r="B3" s="81"/>
      <c r="C3" s="81"/>
      <c r="D3" s="81"/>
      <c r="E3" s="81"/>
      <c r="F3" s="81"/>
      <c r="G3" s="81"/>
      <c r="H3" s="73"/>
      <c r="I3" s="73"/>
      <c r="J3" s="73"/>
      <c r="K3" s="73"/>
      <c r="L3" s="73"/>
      <c r="M3" s="73"/>
      <c r="N3" s="94"/>
      <c r="O3" s="78"/>
      <c r="P3" s="78"/>
      <c r="Q3" s="79"/>
      <c r="R3" s="78"/>
      <c r="S3" s="103"/>
      <c r="T3" s="102" t="s">
        <v>1</v>
      </c>
    </row>
    <row r="4" ht="24" customHeight="1" spans="1:20">
      <c r="A4" s="9" t="s">
        <v>195</v>
      </c>
      <c r="B4" s="82" t="s">
        <v>196</v>
      </c>
      <c r="C4" s="82" t="s">
        <v>384</v>
      </c>
      <c r="D4" s="82" t="s">
        <v>401</v>
      </c>
      <c r="E4" s="82" t="s">
        <v>402</v>
      </c>
      <c r="F4" s="82" t="s">
        <v>403</v>
      </c>
      <c r="G4" s="82" t="s">
        <v>404</v>
      </c>
      <c r="H4" s="83" t="s">
        <v>405</v>
      </c>
      <c r="I4" s="83" t="s">
        <v>406</v>
      </c>
      <c r="J4" s="96" t="s">
        <v>203</v>
      </c>
      <c r="K4" s="96"/>
      <c r="L4" s="96"/>
      <c r="M4" s="96"/>
      <c r="N4" s="97"/>
      <c r="O4" s="96"/>
      <c r="P4" s="96"/>
      <c r="Q4" s="104"/>
      <c r="R4" s="96"/>
      <c r="S4" s="97"/>
      <c r="T4" s="105"/>
    </row>
    <row r="5" ht="24" customHeight="1" spans="1:20">
      <c r="A5" s="14"/>
      <c r="B5" s="84"/>
      <c r="C5" s="84"/>
      <c r="D5" s="84"/>
      <c r="E5" s="84"/>
      <c r="F5" s="84"/>
      <c r="G5" s="84"/>
      <c r="H5" s="85"/>
      <c r="I5" s="85"/>
      <c r="J5" s="85" t="s">
        <v>55</v>
      </c>
      <c r="K5" s="85" t="s">
        <v>58</v>
      </c>
      <c r="L5" s="85" t="s">
        <v>390</v>
      </c>
      <c r="M5" s="85" t="s">
        <v>391</v>
      </c>
      <c r="N5" s="98" t="s">
        <v>392</v>
      </c>
      <c r="O5" s="99" t="s">
        <v>393</v>
      </c>
      <c r="P5" s="99"/>
      <c r="Q5" s="106"/>
      <c r="R5" s="99"/>
      <c r="S5" s="107"/>
      <c r="T5" s="86"/>
    </row>
    <row r="6" ht="54" customHeight="1" spans="1:20">
      <c r="A6" s="17"/>
      <c r="B6" s="86"/>
      <c r="C6" s="86"/>
      <c r="D6" s="86"/>
      <c r="E6" s="86"/>
      <c r="F6" s="86"/>
      <c r="G6" s="86"/>
      <c r="H6" s="87"/>
      <c r="I6" s="87"/>
      <c r="J6" s="87"/>
      <c r="K6" s="87" t="s">
        <v>57</v>
      </c>
      <c r="L6" s="87"/>
      <c r="M6" s="87"/>
      <c r="N6" s="100"/>
      <c r="O6" s="87" t="s">
        <v>57</v>
      </c>
      <c r="P6" s="87" t="s">
        <v>64</v>
      </c>
      <c r="Q6" s="86" t="s">
        <v>65</v>
      </c>
      <c r="R6" s="87" t="s">
        <v>66</v>
      </c>
      <c r="S6" s="100" t="s">
        <v>67</v>
      </c>
      <c r="T6" s="86" t="s">
        <v>68</v>
      </c>
    </row>
    <row r="7" ht="17.25" customHeight="1" spans="1:20">
      <c r="A7" s="18">
        <v>1</v>
      </c>
      <c r="B7" s="86">
        <v>2</v>
      </c>
      <c r="C7" s="18">
        <v>3</v>
      </c>
      <c r="D7" s="18">
        <v>4</v>
      </c>
      <c r="E7" s="86">
        <v>5</v>
      </c>
      <c r="F7" s="18">
        <v>6</v>
      </c>
      <c r="G7" s="18">
        <v>7</v>
      </c>
      <c r="H7" s="86">
        <v>8</v>
      </c>
      <c r="I7" s="18">
        <v>9</v>
      </c>
      <c r="J7" s="18">
        <v>10</v>
      </c>
      <c r="K7" s="86">
        <v>11</v>
      </c>
      <c r="L7" s="18">
        <v>12</v>
      </c>
      <c r="M7" s="18">
        <v>13</v>
      </c>
      <c r="N7" s="86">
        <v>14</v>
      </c>
      <c r="O7" s="18">
        <v>15</v>
      </c>
      <c r="P7" s="18">
        <v>16</v>
      </c>
      <c r="Q7" s="86">
        <v>17</v>
      </c>
      <c r="R7" s="18">
        <v>18</v>
      </c>
      <c r="S7" s="18">
        <v>19</v>
      </c>
      <c r="T7" s="18">
        <v>20</v>
      </c>
    </row>
    <row r="8" ht="21" customHeight="1" spans="1:20">
      <c r="A8" s="88"/>
      <c r="B8" s="89"/>
      <c r="C8" s="89"/>
      <c r="D8" s="89"/>
      <c r="E8" s="89"/>
      <c r="F8" s="89"/>
      <c r="G8" s="89"/>
      <c r="H8" s="90"/>
      <c r="I8" s="90"/>
      <c r="J8" s="77"/>
      <c r="K8" s="77"/>
      <c r="L8" s="77"/>
      <c r="M8" s="77"/>
      <c r="N8" s="77"/>
      <c r="O8" s="77"/>
      <c r="P8" s="77"/>
      <c r="Q8" s="108"/>
      <c r="R8" s="108"/>
      <c r="S8" s="77"/>
      <c r="T8" s="77"/>
    </row>
    <row r="9" ht="21" customHeight="1" spans="1:20">
      <c r="A9" s="91" t="s">
        <v>186</v>
      </c>
      <c r="B9" s="92"/>
      <c r="C9" s="92"/>
      <c r="D9" s="92"/>
      <c r="E9" s="92"/>
      <c r="F9" s="92"/>
      <c r="G9" s="92"/>
      <c r="H9" s="93"/>
      <c r="I9" s="101"/>
      <c r="J9" s="77"/>
      <c r="K9" s="77"/>
      <c r="L9" s="77"/>
      <c r="M9" s="77"/>
      <c r="N9" s="77"/>
      <c r="O9" s="77"/>
      <c r="P9" s="77"/>
      <c r="Q9" s="108"/>
      <c r="R9" s="108"/>
      <c r="S9" s="77"/>
      <c r="T9" s="77"/>
    </row>
    <row r="10" customHeight="1" spans="1:1">
      <c r="A10" t="s">
        <v>407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9"/>
  <sheetViews>
    <sheetView showZeros="0" workbookViewId="0">
      <selection activeCell="A9" sqref="A9"/>
    </sheetView>
  </sheetViews>
  <sheetFormatPr defaultColWidth="9.14166666666667" defaultRowHeight="14.25" customHeight="1" outlineLevelCol="4"/>
  <cols>
    <col min="1" max="1" width="37.7083333333333" customWidth="1"/>
    <col min="2" max="4" width="20" customWidth="1"/>
    <col min="5" max="5" width="24.475" customWidth="1"/>
  </cols>
  <sheetData>
    <row r="1" ht="17.25" customHeight="1" spans="4:5">
      <c r="D1" s="70"/>
      <c r="E1" s="2" t="s">
        <v>408</v>
      </c>
    </row>
    <row r="2" ht="41.25" customHeight="1" spans="1:5">
      <c r="A2" s="71" t="str">
        <f>"2025"&amp;"年对下转移支付预算表"</f>
        <v>2025年对下转移支付预算表</v>
      </c>
      <c r="B2" s="3"/>
      <c r="C2" s="3"/>
      <c r="D2" s="3"/>
      <c r="E2" s="65"/>
    </row>
    <row r="3" ht="18" customHeight="1" spans="1:5">
      <c r="A3" s="72" t="str">
        <f>"单位名称："&amp;"嵩明县人民政府杨桥街道办事处"</f>
        <v>单位名称：嵩明县人民政府杨桥街道办事处</v>
      </c>
      <c r="B3" s="73"/>
      <c r="C3" s="73"/>
      <c r="D3" s="74"/>
      <c r="E3" s="7" t="s">
        <v>1</v>
      </c>
    </row>
    <row r="4" ht="19.5" customHeight="1" spans="1:5">
      <c r="A4" s="27" t="s">
        <v>409</v>
      </c>
      <c r="B4" s="10" t="s">
        <v>203</v>
      </c>
      <c r="C4" s="11"/>
      <c r="D4" s="11"/>
      <c r="E4" s="67" t="s">
        <v>410</v>
      </c>
    </row>
    <row r="5" ht="40.5" customHeight="1" spans="1:5">
      <c r="A5" s="18"/>
      <c r="B5" s="28" t="s">
        <v>55</v>
      </c>
      <c r="C5" s="9" t="s">
        <v>58</v>
      </c>
      <c r="D5" s="75" t="s">
        <v>390</v>
      </c>
      <c r="E5" s="35" t="s">
        <v>411</v>
      </c>
    </row>
    <row r="6" ht="19.5" customHeight="1" spans="1:5">
      <c r="A6" s="19">
        <v>1</v>
      </c>
      <c r="B6" s="19">
        <v>2</v>
      </c>
      <c r="C6" s="19">
        <v>3</v>
      </c>
      <c r="D6" s="76">
        <v>4</v>
      </c>
      <c r="E6" s="35">
        <v>5</v>
      </c>
    </row>
    <row r="7" ht="19.5" customHeight="1" spans="1:5">
      <c r="A7" s="29"/>
      <c r="B7" s="77"/>
      <c r="C7" s="77"/>
      <c r="D7" s="77"/>
      <c r="E7" s="77"/>
    </row>
    <row r="8" ht="19.5" customHeight="1" spans="1:5">
      <c r="A8" s="68"/>
      <c r="B8" s="77"/>
      <c r="C8" s="77"/>
      <c r="D8" s="77"/>
      <c r="E8" s="77"/>
    </row>
    <row r="9" customHeight="1" spans="1:1">
      <c r="A9" t="s">
        <v>412</v>
      </c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413</v>
      </c>
    </row>
    <row r="2" ht="41.25" customHeight="1" spans="1:10">
      <c r="A2" s="64" t="str">
        <f>"2025"&amp;"年对下转移支付绩效目标表"</f>
        <v>2025年对下转移支付绩效目标表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tr">
        <f>"单位名称："&amp;"嵩明县人民政府杨桥街道办事处"</f>
        <v>单位名称：嵩明县人民政府杨桥街道办事处</v>
      </c>
    </row>
    <row r="4" ht="44.25" customHeight="1" spans="1:10">
      <c r="A4" s="66" t="s">
        <v>409</v>
      </c>
      <c r="B4" s="66" t="s">
        <v>309</v>
      </c>
      <c r="C4" s="66" t="s">
        <v>310</v>
      </c>
      <c r="D4" s="66" t="s">
        <v>311</v>
      </c>
      <c r="E4" s="66" t="s">
        <v>312</v>
      </c>
      <c r="F4" s="67" t="s">
        <v>313</v>
      </c>
      <c r="G4" s="66" t="s">
        <v>314</v>
      </c>
      <c r="H4" s="67" t="s">
        <v>315</v>
      </c>
      <c r="I4" s="67" t="s">
        <v>316</v>
      </c>
      <c r="J4" s="66" t="s">
        <v>317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ht="42" customHeight="1" spans="1:10">
      <c r="A6" s="29"/>
      <c r="B6" s="68"/>
      <c r="C6" s="68"/>
      <c r="D6" s="68"/>
      <c r="E6" s="53"/>
      <c r="F6" s="69"/>
      <c r="G6" s="53"/>
      <c r="H6" s="69"/>
      <c r="I6" s="69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">
      <c r="A8" t="s">
        <v>412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8"/>
  <sheetViews>
    <sheetView showZeros="0" workbookViewId="0">
      <selection activeCell="C6" sqref="C6"/>
    </sheetView>
  </sheetViews>
  <sheetFormatPr defaultColWidth="10.425" defaultRowHeight="14.25" customHeight="1" outlineLevelRow="7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7"/>
      <c r="B1" s="38"/>
      <c r="C1" s="38"/>
      <c r="D1" s="39"/>
      <c r="E1" s="39"/>
      <c r="F1" s="39"/>
      <c r="G1" s="38"/>
      <c r="H1" s="38"/>
      <c r="I1" s="62" t="s">
        <v>414</v>
      </c>
    </row>
    <row r="2" ht="41.25" customHeight="1" spans="1:9">
      <c r="A2" s="40" t="str">
        <f>"2025"&amp;"年新增资产配置预算表"</f>
        <v>2025年新增资产配置预算表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"单位名称："&amp;"嵩明县人民政府杨桥街道办事处"</f>
        <v>单位名称：嵩明县人民政府杨桥街道办事处</v>
      </c>
      <c r="B3" s="44"/>
      <c r="C3" s="44"/>
      <c r="D3" s="45"/>
      <c r="F3" s="42"/>
      <c r="G3" s="41"/>
      <c r="H3" s="41"/>
      <c r="I3" s="63" t="s">
        <v>1</v>
      </c>
    </row>
    <row r="4" ht="28.5" customHeight="1" spans="1:9">
      <c r="A4" s="46" t="s">
        <v>195</v>
      </c>
      <c r="B4" s="47" t="s">
        <v>196</v>
      </c>
      <c r="C4" s="48" t="s">
        <v>415</v>
      </c>
      <c r="D4" s="46" t="s">
        <v>416</v>
      </c>
      <c r="E4" s="46" t="s">
        <v>417</v>
      </c>
      <c r="F4" s="46" t="s">
        <v>418</v>
      </c>
      <c r="G4" s="47" t="s">
        <v>419</v>
      </c>
      <c r="H4" s="35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388</v>
      </c>
      <c r="H5" s="47" t="s">
        <v>420</v>
      </c>
      <c r="I5" s="47" t="s">
        <v>421</v>
      </c>
    </row>
    <row r="6" ht="17.25" customHeight="1" spans="1:9">
      <c r="A6" s="51" t="s">
        <v>82</v>
      </c>
      <c r="B6" s="52" t="s">
        <v>83</v>
      </c>
      <c r="C6" s="51" t="s">
        <v>84</v>
      </c>
      <c r="D6" s="53" t="s">
        <v>85</v>
      </c>
      <c r="E6" s="51" t="s">
        <v>86</v>
      </c>
      <c r="F6" s="52" t="s">
        <v>87</v>
      </c>
      <c r="G6" s="54" t="s">
        <v>88</v>
      </c>
      <c r="H6" s="53" t="s">
        <v>89</v>
      </c>
      <c r="I6" s="53">
        <v>9</v>
      </c>
    </row>
    <row r="7" ht="19.5" customHeight="1" spans="1:9">
      <c r="A7" s="55" t="s">
        <v>213</v>
      </c>
      <c r="B7" s="31" t="s">
        <v>70</v>
      </c>
      <c r="C7" s="31" t="s">
        <v>422</v>
      </c>
      <c r="D7" s="29" t="s">
        <v>423</v>
      </c>
      <c r="E7" s="20" t="s">
        <v>395</v>
      </c>
      <c r="F7" s="54" t="s">
        <v>352</v>
      </c>
      <c r="G7" s="56">
        <v>1</v>
      </c>
      <c r="H7" s="57">
        <v>1669</v>
      </c>
      <c r="I7" s="57">
        <v>1669</v>
      </c>
    </row>
    <row r="8" ht="19.5" customHeight="1" spans="1:9">
      <c r="A8" s="58" t="s">
        <v>55</v>
      </c>
      <c r="B8" s="59"/>
      <c r="C8" s="59"/>
      <c r="D8" s="60"/>
      <c r="E8" s="61"/>
      <c r="F8" s="61"/>
      <c r="G8" s="56">
        <v>1</v>
      </c>
      <c r="H8" s="57">
        <v>1669</v>
      </c>
      <c r="I8" s="57">
        <v>1669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48.375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424</v>
      </c>
    </row>
    <row r="2" ht="41.25" customHeight="1" spans="1:11">
      <c r="A2" s="3" t="str">
        <f>"2025"&amp;"年上级转移支付补助项目支出预算表"</f>
        <v>2025年上级转移支付补助项目支出预算表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"单位名称："&amp;"嵩明县人民政府杨桥街道办事处"</f>
        <v>单位名称：嵩明县人民政府杨桥街道办事处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285</v>
      </c>
      <c r="B4" s="8" t="s">
        <v>198</v>
      </c>
      <c r="C4" s="8" t="s">
        <v>286</v>
      </c>
      <c r="D4" s="9" t="s">
        <v>199</v>
      </c>
      <c r="E4" s="9" t="s">
        <v>200</v>
      </c>
      <c r="F4" s="9" t="s">
        <v>287</v>
      </c>
      <c r="G4" s="9" t="s">
        <v>288</v>
      </c>
      <c r="H4" s="27" t="s">
        <v>55</v>
      </c>
      <c r="I4" s="10" t="s">
        <v>425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6"/>
      <c r="J8" s="36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186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1" customHeight="1" spans="1:1">
      <c r="A11" t="s">
        <v>426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6"/>
  <sheetViews>
    <sheetView showZeros="0" workbookViewId="0">
      <selection activeCell="C15" sqref="C15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427</v>
      </c>
    </row>
    <row r="2" ht="41.25" customHeight="1" spans="1:7">
      <c r="A2" s="3" t="str">
        <f>"2025"&amp;"年部门项目中期规划预算表"</f>
        <v>2025年部门项目中期规划预算表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"单位名称："&amp;"嵩明县人民政府杨桥街道办事处"</f>
        <v>单位名称：嵩明县人民政府杨桥街道办事处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286</v>
      </c>
      <c r="B4" s="8" t="s">
        <v>285</v>
      </c>
      <c r="C4" s="8" t="s">
        <v>198</v>
      </c>
      <c r="D4" s="9" t="s">
        <v>428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"2025"&amp;"年"</f>
        <v>2025年</v>
      </c>
      <c r="F5" s="9" t="str">
        <f>("2025"+1)&amp;"年"</f>
        <v>2026年</v>
      </c>
      <c r="G5" s="9" t="str">
        <f>("2025"+2)&amp;"年"</f>
        <v>2027年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5090000</v>
      </c>
      <c r="F8" s="22"/>
      <c r="G8" s="22"/>
    </row>
    <row r="9" ht="18.75" customHeight="1" spans="1:7">
      <c r="A9" s="20"/>
      <c r="B9" s="20" t="s">
        <v>429</v>
      </c>
      <c r="C9" s="20" t="s">
        <v>293</v>
      </c>
      <c r="D9" s="20" t="s">
        <v>430</v>
      </c>
      <c r="E9" s="22">
        <v>540000</v>
      </c>
      <c r="F9" s="22"/>
      <c r="G9" s="22"/>
    </row>
    <row r="10" ht="18.75" customHeight="1" spans="1:7">
      <c r="A10" s="23"/>
      <c r="B10" s="20" t="s">
        <v>429</v>
      </c>
      <c r="C10" s="20" t="s">
        <v>295</v>
      </c>
      <c r="D10" s="20" t="s">
        <v>430</v>
      </c>
      <c r="E10" s="22">
        <v>510600</v>
      </c>
      <c r="F10" s="22"/>
      <c r="G10" s="22"/>
    </row>
    <row r="11" ht="18.75" customHeight="1" spans="1:7">
      <c r="A11" s="23"/>
      <c r="B11" s="20" t="s">
        <v>429</v>
      </c>
      <c r="C11" s="20" t="s">
        <v>297</v>
      </c>
      <c r="D11" s="20" t="s">
        <v>430</v>
      </c>
      <c r="E11" s="22">
        <v>150000</v>
      </c>
      <c r="F11" s="22"/>
      <c r="G11" s="22"/>
    </row>
    <row r="12" ht="18.75" customHeight="1" spans="1:7">
      <c r="A12" s="23"/>
      <c r="B12" s="20" t="s">
        <v>431</v>
      </c>
      <c r="C12" s="20" t="s">
        <v>300</v>
      </c>
      <c r="D12" s="20" t="s">
        <v>430</v>
      </c>
      <c r="E12" s="22">
        <v>717400</v>
      </c>
      <c r="F12" s="22"/>
      <c r="G12" s="22"/>
    </row>
    <row r="13" ht="18.75" customHeight="1" spans="1:7">
      <c r="A13" s="23"/>
      <c r="B13" s="20" t="s">
        <v>432</v>
      </c>
      <c r="C13" s="20" t="s">
        <v>303</v>
      </c>
      <c r="D13" s="20" t="s">
        <v>430</v>
      </c>
      <c r="E13" s="22">
        <v>2040000</v>
      </c>
      <c r="F13" s="22"/>
      <c r="G13" s="22"/>
    </row>
    <row r="14" ht="18.75" customHeight="1" spans="1:7">
      <c r="A14" s="23"/>
      <c r="B14" s="20" t="s">
        <v>432</v>
      </c>
      <c r="C14" s="20" t="s">
        <v>305</v>
      </c>
      <c r="D14" s="20" t="s">
        <v>430</v>
      </c>
      <c r="E14" s="22">
        <v>848000</v>
      </c>
      <c r="F14" s="22"/>
      <c r="G14" s="22"/>
    </row>
    <row r="15" ht="18.75" customHeight="1" spans="1:7">
      <c r="A15" s="23"/>
      <c r="B15" s="20" t="s">
        <v>432</v>
      </c>
      <c r="C15" s="20" t="s">
        <v>307</v>
      </c>
      <c r="D15" s="20" t="s">
        <v>430</v>
      </c>
      <c r="E15" s="22">
        <v>284000</v>
      </c>
      <c r="F15" s="22"/>
      <c r="G15" s="22"/>
    </row>
    <row r="16" ht="18.75" customHeight="1" spans="1:7">
      <c r="A16" s="24" t="s">
        <v>55</v>
      </c>
      <c r="B16" s="25" t="s">
        <v>433</v>
      </c>
      <c r="C16" s="25"/>
      <c r="D16" s="26"/>
      <c r="E16" s="22">
        <v>5090000</v>
      </c>
      <c r="F16" s="22"/>
      <c r="G16" s="22"/>
    </row>
  </sheetData>
  <mergeCells count="11">
    <mergeCell ref="A2:G2"/>
    <mergeCell ref="A3:D3"/>
    <mergeCell ref="E4:G4"/>
    <mergeCell ref="A16:D16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C4" sqref="C4:C6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3" t="s">
        <v>52</v>
      </c>
    </row>
    <row r="2" ht="41.25" customHeight="1" spans="1:1">
      <c r="A2" s="40" t="str">
        <f>"2025"&amp;"年部门收入预算表"</f>
        <v>2025年部门收入预算表</v>
      </c>
    </row>
    <row r="3" ht="17.25" customHeight="1" spans="1:19">
      <c r="A3" s="43" t="str">
        <f>"单位名称："&amp;"嵩明县人民政府杨桥街道办事处"</f>
        <v>单位名称：嵩明县人民政府杨桥街道办事处</v>
      </c>
      <c r="S3" s="45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1"/>
      <c r="J4" s="184"/>
      <c r="K4" s="184"/>
      <c r="L4" s="184"/>
      <c r="M4" s="184"/>
      <c r="N4" s="190"/>
      <c r="O4" s="184" t="s">
        <v>45</v>
      </c>
      <c r="P4" s="184"/>
      <c r="Q4" s="184"/>
      <c r="R4" s="184"/>
      <c r="S4" s="190"/>
    </row>
    <row r="5" ht="27" customHeight="1" spans="1:19">
      <c r="A5" s="185"/>
      <c r="B5" s="186"/>
      <c r="C5" s="186"/>
      <c r="D5" s="186" t="s">
        <v>57</v>
      </c>
      <c r="E5" s="186" t="s">
        <v>58</v>
      </c>
      <c r="F5" s="186" t="s">
        <v>59</v>
      </c>
      <c r="G5" s="186" t="s">
        <v>60</v>
      </c>
      <c r="H5" s="186" t="s">
        <v>61</v>
      </c>
      <c r="I5" s="191" t="s">
        <v>62</v>
      </c>
      <c r="J5" s="192"/>
      <c r="K5" s="192"/>
      <c r="L5" s="192"/>
      <c r="M5" s="192"/>
      <c r="N5" s="193"/>
      <c r="O5" s="186" t="s">
        <v>57</v>
      </c>
      <c r="P5" s="186" t="s">
        <v>58</v>
      </c>
      <c r="Q5" s="186" t="s">
        <v>59</v>
      </c>
      <c r="R5" s="186" t="s">
        <v>60</v>
      </c>
      <c r="S5" s="186" t="s">
        <v>63</v>
      </c>
    </row>
    <row r="6" ht="30" customHeight="1" spans="1:19">
      <c r="A6" s="187"/>
      <c r="B6" s="101"/>
      <c r="C6" s="113"/>
      <c r="D6" s="113"/>
      <c r="E6" s="113"/>
      <c r="F6" s="113"/>
      <c r="G6" s="113"/>
      <c r="H6" s="113"/>
      <c r="I6" s="69" t="s">
        <v>57</v>
      </c>
      <c r="J6" s="193" t="s">
        <v>64</v>
      </c>
      <c r="K6" s="193" t="s">
        <v>65</v>
      </c>
      <c r="L6" s="193" t="s">
        <v>66</v>
      </c>
      <c r="M6" s="193" t="s">
        <v>67</v>
      </c>
      <c r="N6" s="193" t="s">
        <v>68</v>
      </c>
      <c r="O6" s="194"/>
      <c r="P6" s="194"/>
      <c r="Q6" s="194"/>
      <c r="R6" s="194"/>
      <c r="S6" s="113"/>
    </row>
    <row r="7" ht="15" customHeight="1" spans="1:19">
      <c r="A7" s="188">
        <v>1</v>
      </c>
      <c r="B7" s="188">
        <v>2</v>
      </c>
      <c r="C7" s="188">
        <v>3</v>
      </c>
      <c r="D7" s="188">
        <v>4</v>
      </c>
      <c r="E7" s="188">
        <v>5</v>
      </c>
      <c r="F7" s="188">
        <v>6</v>
      </c>
      <c r="G7" s="188">
        <v>7</v>
      </c>
      <c r="H7" s="188">
        <v>8</v>
      </c>
      <c r="I7" s="69">
        <v>9</v>
      </c>
      <c r="J7" s="188">
        <v>10</v>
      </c>
      <c r="K7" s="188">
        <v>11</v>
      </c>
      <c r="L7" s="188">
        <v>12</v>
      </c>
      <c r="M7" s="188">
        <v>13</v>
      </c>
      <c r="N7" s="188">
        <v>14</v>
      </c>
      <c r="O7" s="188">
        <v>15</v>
      </c>
      <c r="P7" s="188">
        <v>16</v>
      </c>
      <c r="Q7" s="188">
        <v>17</v>
      </c>
      <c r="R7" s="188">
        <v>18</v>
      </c>
      <c r="S7" s="188">
        <v>19</v>
      </c>
    </row>
    <row r="8" ht="18" customHeight="1" spans="1:19">
      <c r="A8" s="20" t="s">
        <v>69</v>
      </c>
      <c r="B8" s="20" t="s">
        <v>70</v>
      </c>
      <c r="C8" s="108">
        <v>28676692.82</v>
      </c>
      <c r="D8" s="77">
        <v>28676692.82</v>
      </c>
      <c r="E8" s="77">
        <v>28676692.82</v>
      </c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</row>
    <row r="9" ht="18" customHeight="1" spans="1:19">
      <c r="A9" s="48" t="s">
        <v>55</v>
      </c>
      <c r="B9" s="189"/>
      <c r="C9" s="77">
        <v>28676692.82</v>
      </c>
      <c r="D9" s="77">
        <v>28676692.82</v>
      </c>
      <c r="E9" s="77">
        <v>28676692.82</v>
      </c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3"/>
  <sheetViews>
    <sheetView showGridLines="0" showZeros="0" workbookViewId="0">
      <selection activeCell="E8" sqref="E8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5" t="s">
        <v>71</v>
      </c>
    </row>
    <row r="2" ht="41.25" customHeight="1" spans="1:1">
      <c r="A2" s="40" t="str">
        <f>"2025"&amp;"年部门支出预算表"</f>
        <v>2025年部门支出预算表</v>
      </c>
    </row>
    <row r="3" ht="17.25" customHeight="1" spans="1:15">
      <c r="A3" s="43" t="str">
        <f>"单位名称："&amp;"嵩明县人民政府杨桥街道办事处"</f>
        <v>单位名称：嵩明县人民政府杨桥街道办事处</v>
      </c>
      <c r="O3" s="45" t="s">
        <v>1</v>
      </c>
    </row>
    <row r="4" ht="27" customHeight="1" spans="1:15">
      <c r="A4" s="168" t="s">
        <v>72</v>
      </c>
      <c r="B4" s="168" t="s">
        <v>73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74</v>
      </c>
      <c r="J4" s="169" t="s">
        <v>62</v>
      </c>
      <c r="K4" s="170"/>
      <c r="L4" s="170"/>
      <c r="M4" s="170"/>
      <c r="N4" s="179"/>
      <c r="O4" s="180"/>
    </row>
    <row r="5" ht="42" customHeight="1" spans="1:15">
      <c r="A5" s="173"/>
      <c r="B5" s="173"/>
      <c r="C5" s="174"/>
      <c r="D5" s="175" t="s">
        <v>57</v>
      </c>
      <c r="E5" s="175" t="s">
        <v>75</v>
      </c>
      <c r="F5" s="175" t="s">
        <v>76</v>
      </c>
      <c r="G5" s="174"/>
      <c r="H5" s="174"/>
      <c r="I5" s="181"/>
      <c r="J5" s="175" t="s">
        <v>57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55" t="s">
        <v>97</v>
      </c>
      <c r="B7" s="55" t="s">
        <v>98</v>
      </c>
      <c r="C7" s="77">
        <v>17259584</v>
      </c>
      <c r="D7" s="77">
        <v>17259584</v>
      </c>
      <c r="E7" s="77">
        <v>12453584</v>
      </c>
      <c r="F7" s="77">
        <v>4806000</v>
      </c>
      <c r="G7" s="77"/>
      <c r="H7" s="77"/>
      <c r="I7" s="77"/>
      <c r="J7" s="77"/>
      <c r="K7" s="77"/>
      <c r="L7" s="77"/>
      <c r="M7" s="77"/>
      <c r="N7" s="77"/>
      <c r="O7" s="77"/>
    </row>
    <row r="8" ht="21" customHeight="1" spans="1:15">
      <c r="A8" s="176" t="s">
        <v>99</v>
      </c>
      <c r="B8" s="176" t="s">
        <v>100</v>
      </c>
      <c r="C8" s="77">
        <v>17259584</v>
      </c>
      <c r="D8" s="77">
        <v>17259584</v>
      </c>
      <c r="E8" s="77">
        <v>12453584</v>
      </c>
      <c r="F8" s="77">
        <v>4806000</v>
      </c>
      <c r="G8" s="77"/>
      <c r="H8" s="77"/>
      <c r="I8" s="77"/>
      <c r="J8" s="77"/>
      <c r="K8" s="77"/>
      <c r="L8" s="77"/>
      <c r="M8" s="77"/>
      <c r="N8" s="77"/>
      <c r="O8" s="77"/>
    </row>
    <row r="9" ht="21" customHeight="1" spans="1:15">
      <c r="A9" s="177" t="s">
        <v>101</v>
      </c>
      <c r="B9" s="177" t="s">
        <v>102</v>
      </c>
      <c r="C9" s="77">
        <v>17259584</v>
      </c>
      <c r="D9" s="77">
        <v>17259584</v>
      </c>
      <c r="E9" s="77">
        <v>12453584</v>
      </c>
      <c r="F9" s="77">
        <v>4806000</v>
      </c>
      <c r="G9" s="77"/>
      <c r="H9" s="77"/>
      <c r="I9" s="77"/>
      <c r="J9" s="77"/>
      <c r="K9" s="77"/>
      <c r="L9" s="77"/>
      <c r="M9" s="77"/>
      <c r="N9" s="77"/>
      <c r="O9" s="77"/>
    </row>
    <row r="10" ht="21" customHeight="1" spans="1:15">
      <c r="A10" s="55" t="s">
        <v>103</v>
      </c>
      <c r="B10" s="55" t="s">
        <v>104</v>
      </c>
      <c r="C10" s="77">
        <v>2019567.4</v>
      </c>
      <c r="D10" s="77">
        <v>2019567.4</v>
      </c>
      <c r="E10" s="77">
        <v>1915567.4</v>
      </c>
      <c r="F10" s="77">
        <v>104000</v>
      </c>
      <c r="G10" s="77"/>
      <c r="H10" s="77"/>
      <c r="I10" s="77"/>
      <c r="J10" s="77"/>
      <c r="K10" s="77"/>
      <c r="L10" s="77"/>
      <c r="M10" s="77"/>
      <c r="N10" s="77"/>
      <c r="O10" s="77"/>
    </row>
    <row r="11" ht="21" customHeight="1" spans="1:15">
      <c r="A11" s="176" t="s">
        <v>105</v>
      </c>
      <c r="B11" s="176" t="s">
        <v>106</v>
      </c>
      <c r="C11" s="77">
        <v>1865867</v>
      </c>
      <c r="D11" s="77">
        <v>1865867</v>
      </c>
      <c r="E11" s="77">
        <v>1865867</v>
      </c>
      <c r="F11" s="77"/>
      <c r="G11" s="77"/>
      <c r="H11" s="77"/>
      <c r="I11" s="77"/>
      <c r="J11" s="77"/>
      <c r="K11" s="77"/>
      <c r="L11" s="77"/>
      <c r="M11" s="77"/>
      <c r="N11" s="77"/>
      <c r="O11" s="77"/>
    </row>
    <row r="12" ht="21" customHeight="1" spans="1:15">
      <c r="A12" s="177" t="s">
        <v>107</v>
      </c>
      <c r="B12" s="177" t="s">
        <v>108</v>
      </c>
      <c r="C12" s="77">
        <v>111476</v>
      </c>
      <c r="D12" s="77">
        <v>111476</v>
      </c>
      <c r="E12" s="77">
        <v>111476</v>
      </c>
      <c r="F12" s="77"/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177" t="s">
        <v>109</v>
      </c>
      <c r="B13" s="177" t="s">
        <v>110</v>
      </c>
      <c r="C13" s="77">
        <v>288188</v>
      </c>
      <c r="D13" s="77">
        <v>288188</v>
      </c>
      <c r="E13" s="77">
        <v>288188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ht="21" customHeight="1" spans="1:15">
      <c r="A14" s="177" t="s">
        <v>111</v>
      </c>
      <c r="B14" s="177" t="s">
        <v>112</v>
      </c>
      <c r="C14" s="77">
        <v>1466203</v>
      </c>
      <c r="D14" s="77">
        <v>1466203</v>
      </c>
      <c r="E14" s="77">
        <v>1466203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ht="21" customHeight="1" spans="1:15">
      <c r="A15" s="176" t="s">
        <v>113</v>
      </c>
      <c r="B15" s="176" t="s">
        <v>114</v>
      </c>
      <c r="C15" s="77">
        <v>111410</v>
      </c>
      <c r="D15" s="77">
        <v>111410</v>
      </c>
      <c r="E15" s="77">
        <v>7410</v>
      </c>
      <c r="F15" s="77">
        <v>104000</v>
      </c>
      <c r="G15" s="77"/>
      <c r="H15" s="77"/>
      <c r="I15" s="77"/>
      <c r="J15" s="77"/>
      <c r="K15" s="77"/>
      <c r="L15" s="77"/>
      <c r="M15" s="77"/>
      <c r="N15" s="77"/>
      <c r="O15" s="77"/>
    </row>
    <row r="16" ht="21" customHeight="1" spans="1:15">
      <c r="A16" s="177" t="s">
        <v>115</v>
      </c>
      <c r="B16" s="177" t="s">
        <v>116</v>
      </c>
      <c r="C16" s="77">
        <v>7410</v>
      </c>
      <c r="D16" s="77">
        <v>7410</v>
      </c>
      <c r="E16" s="77">
        <v>7410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</row>
    <row r="17" ht="21" customHeight="1" spans="1:15">
      <c r="A17" s="177" t="s">
        <v>117</v>
      </c>
      <c r="B17" s="177" t="s">
        <v>118</v>
      </c>
      <c r="C17" s="77">
        <v>104000</v>
      </c>
      <c r="D17" s="77">
        <v>104000</v>
      </c>
      <c r="E17" s="77"/>
      <c r="F17" s="77">
        <v>104000</v>
      </c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176" t="s">
        <v>119</v>
      </c>
      <c r="B18" s="176" t="s">
        <v>120</v>
      </c>
      <c r="C18" s="77">
        <v>42290.4</v>
      </c>
      <c r="D18" s="77">
        <v>42290.4</v>
      </c>
      <c r="E18" s="77">
        <v>42290.4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ht="21" customHeight="1" spans="1:15">
      <c r="A19" s="177" t="s">
        <v>121</v>
      </c>
      <c r="B19" s="177" t="s">
        <v>120</v>
      </c>
      <c r="C19" s="77">
        <v>42290.4</v>
      </c>
      <c r="D19" s="77">
        <v>42290.4</v>
      </c>
      <c r="E19" s="77">
        <v>42290.4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ht="21" customHeight="1" spans="1:15">
      <c r="A20" s="55" t="s">
        <v>122</v>
      </c>
      <c r="B20" s="55" t="s">
        <v>123</v>
      </c>
      <c r="C20" s="77">
        <v>1253308.38</v>
      </c>
      <c r="D20" s="77">
        <v>1253308.38</v>
      </c>
      <c r="E20" s="77">
        <v>1253308.38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ht="21" customHeight="1" spans="1:15">
      <c r="A21" s="176" t="s">
        <v>124</v>
      </c>
      <c r="B21" s="176" t="s">
        <v>125</v>
      </c>
      <c r="C21" s="77">
        <v>1253308.38</v>
      </c>
      <c r="D21" s="77">
        <v>1253308.38</v>
      </c>
      <c r="E21" s="77">
        <v>1253308.38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ht="21" customHeight="1" spans="1:15">
      <c r="A22" s="177" t="s">
        <v>126</v>
      </c>
      <c r="B22" s="177" t="s">
        <v>127</v>
      </c>
      <c r="C22" s="77">
        <v>285020.39</v>
      </c>
      <c r="D22" s="77">
        <v>285020.39</v>
      </c>
      <c r="E22" s="77">
        <v>285020.39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ht="21" customHeight="1" spans="1:15">
      <c r="A23" s="177" t="s">
        <v>128</v>
      </c>
      <c r="B23" s="177" t="s">
        <v>129</v>
      </c>
      <c r="C23" s="77">
        <v>474628.76</v>
      </c>
      <c r="D23" s="77">
        <v>474628.76</v>
      </c>
      <c r="E23" s="77">
        <v>474628.76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ht="21" customHeight="1" spans="1:15">
      <c r="A24" s="177" t="s">
        <v>130</v>
      </c>
      <c r="B24" s="177" t="s">
        <v>131</v>
      </c>
      <c r="C24" s="77">
        <v>434668.35</v>
      </c>
      <c r="D24" s="77">
        <v>434668.35</v>
      </c>
      <c r="E24" s="77">
        <v>434668.35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</row>
    <row r="25" ht="21" customHeight="1" spans="1:15">
      <c r="A25" s="177" t="s">
        <v>132</v>
      </c>
      <c r="B25" s="177" t="s">
        <v>133</v>
      </c>
      <c r="C25" s="77">
        <v>58990.88</v>
      </c>
      <c r="D25" s="77">
        <v>58990.88</v>
      </c>
      <c r="E25" s="77">
        <v>58990.88</v>
      </c>
      <c r="F25" s="77"/>
      <c r="G25" s="77"/>
      <c r="H25" s="77"/>
      <c r="I25" s="77"/>
      <c r="J25" s="77"/>
      <c r="K25" s="77"/>
      <c r="L25" s="77"/>
      <c r="M25" s="77"/>
      <c r="N25" s="77"/>
      <c r="O25" s="77"/>
    </row>
    <row r="26" ht="21" customHeight="1" spans="1:15">
      <c r="A26" s="55" t="s">
        <v>134</v>
      </c>
      <c r="B26" s="55" t="s">
        <v>135</v>
      </c>
      <c r="C26" s="77">
        <v>6827321</v>
      </c>
      <c r="D26" s="77">
        <v>6827321</v>
      </c>
      <c r="E26" s="77">
        <v>6647321</v>
      </c>
      <c r="F26" s="77">
        <v>180000</v>
      </c>
      <c r="G26" s="77"/>
      <c r="H26" s="77"/>
      <c r="I26" s="77"/>
      <c r="J26" s="77"/>
      <c r="K26" s="77"/>
      <c r="L26" s="77"/>
      <c r="M26" s="77"/>
      <c r="N26" s="77"/>
      <c r="O26" s="77"/>
    </row>
    <row r="27" ht="21" customHeight="1" spans="1:15">
      <c r="A27" s="176" t="s">
        <v>136</v>
      </c>
      <c r="B27" s="176" t="s">
        <v>137</v>
      </c>
      <c r="C27" s="77">
        <v>6827321</v>
      </c>
      <c r="D27" s="77">
        <v>6827321</v>
      </c>
      <c r="E27" s="77">
        <v>6647321</v>
      </c>
      <c r="F27" s="77">
        <v>180000</v>
      </c>
      <c r="G27" s="77"/>
      <c r="H27" s="77"/>
      <c r="I27" s="77"/>
      <c r="J27" s="77"/>
      <c r="K27" s="77"/>
      <c r="L27" s="77"/>
      <c r="M27" s="77"/>
      <c r="N27" s="77"/>
      <c r="O27" s="77"/>
    </row>
    <row r="28" ht="21" customHeight="1" spans="1:15">
      <c r="A28" s="177" t="s">
        <v>138</v>
      </c>
      <c r="B28" s="177" t="s">
        <v>139</v>
      </c>
      <c r="C28" s="77">
        <v>6600521</v>
      </c>
      <c r="D28" s="77">
        <v>6600521</v>
      </c>
      <c r="E28" s="77">
        <v>6600521</v>
      </c>
      <c r="F28" s="77"/>
      <c r="G28" s="77"/>
      <c r="H28" s="77"/>
      <c r="I28" s="77"/>
      <c r="J28" s="77"/>
      <c r="K28" s="77"/>
      <c r="L28" s="77"/>
      <c r="M28" s="77"/>
      <c r="N28" s="77"/>
      <c r="O28" s="77"/>
    </row>
    <row r="29" ht="21" customHeight="1" spans="1:15">
      <c r="A29" s="177" t="s">
        <v>140</v>
      </c>
      <c r="B29" s="177" t="s">
        <v>141</v>
      </c>
      <c r="C29" s="77">
        <v>226800</v>
      </c>
      <c r="D29" s="77">
        <v>226800</v>
      </c>
      <c r="E29" s="77">
        <v>46800</v>
      </c>
      <c r="F29" s="77">
        <v>180000</v>
      </c>
      <c r="G29" s="77"/>
      <c r="H29" s="77"/>
      <c r="I29" s="77"/>
      <c r="J29" s="77"/>
      <c r="K29" s="77"/>
      <c r="L29" s="77"/>
      <c r="M29" s="77"/>
      <c r="N29" s="77"/>
      <c r="O29" s="77"/>
    </row>
    <row r="30" ht="21" customHeight="1" spans="1:15">
      <c r="A30" s="55" t="s">
        <v>142</v>
      </c>
      <c r="B30" s="55" t="s">
        <v>143</v>
      </c>
      <c r="C30" s="77">
        <v>1316912.04</v>
      </c>
      <c r="D30" s="77">
        <v>1316912.04</v>
      </c>
      <c r="E30" s="77">
        <v>1316912.04</v>
      </c>
      <c r="F30" s="77"/>
      <c r="G30" s="77"/>
      <c r="H30" s="77"/>
      <c r="I30" s="77"/>
      <c r="J30" s="77"/>
      <c r="K30" s="77"/>
      <c r="L30" s="77"/>
      <c r="M30" s="77"/>
      <c r="N30" s="77"/>
      <c r="O30" s="77"/>
    </row>
    <row r="31" ht="21" customHeight="1" spans="1:15">
      <c r="A31" s="176" t="s">
        <v>144</v>
      </c>
      <c r="B31" s="176" t="s">
        <v>145</v>
      </c>
      <c r="C31" s="77">
        <v>1316912.04</v>
      </c>
      <c r="D31" s="77">
        <v>1316912.04</v>
      </c>
      <c r="E31" s="77">
        <v>1316912.04</v>
      </c>
      <c r="F31" s="77"/>
      <c r="G31" s="77"/>
      <c r="H31" s="77"/>
      <c r="I31" s="77"/>
      <c r="J31" s="77"/>
      <c r="K31" s="77"/>
      <c r="L31" s="77"/>
      <c r="M31" s="77"/>
      <c r="N31" s="77"/>
      <c r="O31" s="77"/>
    </row>
    <row r="32" ht="21" customHeight="1" spans="1:15">
      <c r="A32" s="177" t="s">
        <v>146</v>
      </c>
      <c r="B32" s="177" t="s">
        <v>147</v>
      </c>
      <c r="C32" s="77">
        <v>1316912.04</v>
      </c>
      <c r="D32" s="77">
        <v>1316912.04</v>
      </c>
      <c r="E32" s="77">
        <v>1316912.04</v>
      </c>
      <c r="F32" s="77"/>
      <c r="G32" s="77"/>
      <c r="H32" s="77"/>
      <c r="I32" s="77"/>
      <c r="J32" s="77"/>
      <c r="K32" s="77"/>
      <c r="L32" s="77"/>
      <c r="M32" s="77"/>
      <c r="N32" s="77"/>
      <c r="O32" s="77"/>
    </row>
    <row r="33" ht="21" customHeight="1" spans="1:15">
      <c r="A33" s="178" t="s">
        <v>55</v>
      </c>
      <c r="B33" s="34"/>
      <c r="C33" s="77">
        <v>28676692.82</v>
      </c>
      <c r="D33" s="77">
        <v>28676692.82</v>
      </c>
      <c r="E33" s="77">
        <v>23586692.82</v>
      </c>
      <c r="F33" s="77">
        <v>5090000</v>
      </c>
      <c r="G33" s="77"/>
      <c r="H33" s="77"/>
      <c r="I33" s="77"/>
      <c r="J33" s="77"/>
      <c r="K33" s="77"/>
      <c r="L33" s="77"/>
      <c r="M33" s="77"/>
      <c r="N33" s="77"/>
      <c r="O33" s="77"/>
    </row>
  </sheetData>
  <autoFilter xmlns:etc="http://www.wps.cn/officeDocument/2017/etCustomData" ref="A6:O33" etc:filterBottomFollowUsedRange="0">
    <extLst/>
  </autoFilter>
  <mergeCells count="12">
    <mergeCell ref="A1:O1"/>
    <mergeCell ref="A2:O2"/>
    <mergeCell ref="A3:B3"/>
    <mergeCell ref="D4:F4"/>
    <mergeCell ref="J4:O4"/>
    <mergeCell ref="A33:B3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opLeftCell="A4" workbookViewId="0">
      <selection activeCell="C6" sqref="C6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148</v>
      </c>
    </row>
    <row r="2" ht="41.25" customHeight="1" spans="1:1">
      <c r="A2" s="40" t="str">
        <f>"2025"&amp;"年部门财政拨款收支预算总表"</f>
        <v>2025年部门财政拨款收支预算总表</v>
      </c>
    </row>
    <row r="3" ht="17.25" customHeight="1" spans="1:4">
      <c r="A3" s="43" t="str">
        <f>"单位名称："&amp;"嵩明县人民政府杨桥街道办事处"</f>
        <v>单位名称：嵩明县人民政府杨桥街道办事处</v>
      </c>
      <c r="B3" s="161"/>
      <c r="D3" s="45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149</v>
      </c>
      <c r="B6" s="77">
        <v>28676692.82</v>
      </c>
      <c r="C6" s="164" t="s">
        <v>150</v>
      </c>
      <c r="D6" s="108">
        <v>28676692.82</v>
      </c>
    </row>
    <row r="7" ht="16.5" customHeight="1" spans="1:4">
      <c r="A7" s="164" t="s">
        <v>151</v>
      </c>
      <c r="B7" s="77">
        <v>28676692.82</v>
      </c>
      <c r="C7" s="164" t="s">
        <v>152</v>
      </c>
      <c r="D7" s="108">
        <v>17259584</v>
      </c>
    </row>
    <row r="8" ht="16.5" customHeight="1" spans="1:4">
      <c r="A8" s="164" t="s">
        <v>153</v>
      </c>
      <c r="B8" s="77"/>
      <c r="C8" s="164" t="s">
        <v>154</v>
      </c>
      <c r="D8" s="108"/>
    </row>
    <row r="9" ht="16.5" customHeight="1" spans="1:4">
      <c r="A9" s="164" t="s">
        <v>155</v>
      </c>
      <c r="B9" s="77"/>
      <c r="C9" s="164" t="s">
        <v>156</v>
      </c>
      <c r="D9" s="108"/>
    </row>
    <row r="10" ht="16.5" customHeight="1" spans="1:4">
      <c r="A10" s="164" t="s">
        <v>157</v>
      </c>
      <c r="B10" s="77"/>
      <c r="C10" s="164" t="s">
        <v>158</v>
      </c>
      <c r="D10" s="108"/>
    </row>
    <row r="11" ht="16.5" customHeight="1" spans="1:4">
      <c r="A11" s="164" t="s">
        <v>151</v>
      </c>
      <c r="B11" s="77"/>
      <c r="C11" s="164" t="s">
        <v>159</v>
      </c>
      <c r="D11" s="108"/>
    </row>
    <row r="12" ht="16.5" customHeight="1" spans="1:4">
      <c r="A12" s="145" t="s">
        <v>153</v>
      </c>
      <c r="B12" s="77"/>
      <c r="C12" s="68" t="s">
        <v>160</v>
      </c>
      <c r="D12" s="108"/>
    </row>
    <row r="13" ht="16.5" customHeight="1" spans="1:4">
      <c r="A13" s="145" t="s">
        <v>155</v>
      </c>
      <c r="B13" s="77"/>
      <c r="C13" s="68" t="s">
        <v>161</v>
      </c>
      <c r="D13" s="108"/>
    </row>
    <row r="14" ht="16.5" customHeight="1" spans="1:4">
      <c r="A14" s="165"/>
      <c r="B14" s="77"/>
      <c r="C14" s="68" t="s">
        <v>162</v>
      </c>
      <c r="D14" s="108">
        <v>2019567.4</v>
      </c>
    </row>
    <row r="15" ht="16.5" customHeight="1" spans="1:4">
      <c r="A15" s="165"/>
      <c r="B15" s="77"/>
      <c r="C15" s="68" t="s">
        <v>163</v>
      </c>
      <c r="D15" s="108">
        <v>1253308.38</v>
      </c>
    </row>
    <row r="16" ht="16.5" customHeight="1" spans="1:4">
      <c r="A16" s="165"/>
      <c r="B16" s="77"/>
      <c r="C16" s="68" t="s">
        <v>164</v>
      </c>
      <c r="D16" s="108"/>
    </row>
    <row r="17" ht="16.5" customHeight="1" spans="1:4">
      <c r="A17" s="165"/>
      <c r="B17" s="77"/>
      <c r="C17" s="68" t="s">
        <v>165</v>
      </c>
      <c r="D17" s="108"/>
    </row>
    <row r="18" ht="16.5" customHeight="1" spans="1:4">
      <c r="A18" s="165"/>
      <c r="B18" s="77"/>
      <c r="C18" s="68" t="s">
        <v>166</v>
      </c>
      <c r="D18" s="108">
        <v>6827321</v>
      </c>
    </row>
    <row r="19" ht="16.5" customHeight="1" spans="1:4">
      <c r="A19" s="165"/>
      <c r="B19" s="77"/>
      <c r="C19" s="68" t="s">
        <v>167</v>
      </c>
      <c r="D19" s="108"/>
    </row>
    <row r="20" ht="16.5" customHeight="1" spans="1:4">
      <c r="A20" s="165"/>
      <c r="B20" s="77"/>
      <c r="C20" s="68" t="s">
        <v>168</v>
      </c>
      <c r="D20" s="108"/>
    </row>
    <row r="21" ht="16.5" customHeight="1" spans="1:4">
      <c r="A21" s="165"/>
      <c r="B21" s="77"/>
      <c r="C21" s="68" t="s">
        <v>169</v>
      </c>
      <c r="D21" s="108"/>
    </row>
    <row r="22" ht="16.5" customHeight="1" spans="1:4">
      <c r="A22" s="165"/>
      <c r="B22" s="77"/>
      <c r="C22" s="68" t="s">
        <v>170</v>
      </c>
      <c r="D22" s="108"/>
    </row>
    <row r="23" ht="16.5" customHeight="1" spans="1:4">
      <c r="A23" s="165"/>
      <c r="B23" s="77"/>
      <c r="C23" s="68" t="s">
        <v>171</v>
      </c>
      <c r="D23" s="108"/>
    </row>
    <row r="24" ht="16.5" customHeight="1" spans="1:4">
      <c r="A24" s="165"/>
      <c r="B24" s="77"/>
      <c r="C24" s="68" t="s">
        <v>172</v>
      </c>
      <c r="D24" s="108"/>
    </row>
    <row r="25" ht="16.5" customHeight="1" spans="1:4">
      <c r="A25" s="165"/>
      <c r="B25" s="77"/>
      <c r="C25" s="68" t="s">
        <v>173</v>
      </c>
      <c r="D25" s="108">
        <v>1316912.04</v>
      </c>
    </row>
    <row r="26" ht="16.5" customHeight="1" spans="1:4">
      <c r="A26" s="165"/>
      <c r="B26" s="77"/>
      <c r="C26" s="68" t="s">
        <v>174</v>
      </c>
      <c r="D26" s="108"/>
    </row>
    <row r="27" ht="16.5" customHeight="1" spans="1:4">
      <c r="A27" s="165"/>
      <c r="B27" s="77"/>
      <c r="C27" s="68" t="s">
        <v>175</v>
      </c>
      <c r="D27" s="108"/>
    </row>
    <row r="28" ht="16.5" customHeight="1" spans="1:4">
      <c r="A28" s="165"/>
      <c r="B28" s="77"/>
      <c r="C28" s="68" t="s">
        <v>176</v>
      </c>
      <c r="D28" s="108"/>
    </row>
    <row r="29" ht="16.5" customHeight="1" spans="1:4">
      <c r="A29" s="165"/>
      <c r="B29" s="77"/>
      <c r="C29" s="68" t="s">
        <v>177</v>
      </c>
      <c r="D29" s="108"/>
    </row>
    <row r="30" ht="16.5" customHeight="1" spans="1:4">
      <c r="A30" s="165"/>
      <c r="B30" s="77"/>
      <c r="C30" s="68" t="s">
        <v>178</v>
      </c>
      <c r="D30" s="108"/>
    </row>
    <row r="31" ht="16.5" customHeight="1" spans="1:4">
      <c r="A31" s="165"/>
      <c r="B31" s="77"/>
      <c r="C31" s="145" t="s">
        <v>179</v>
      </c>
      <c r="D31" s="108"/>
    </row>
    <row r="32" ht="16.5" customHeight="1" spans="1:4">
      <c r="A32" s="165"/>
      <c r="B32" s="77"/>
      <c r="C32" s="145" t="s">
        <v>180</v>
      </c>
      <c r="D32" s="108"/>
    </row>
    <row r="33" ht="16.5" customHeight="1" spans="1:4">
      <c r="A33" s="165"/>
      <c r="B33" s="77"/>
      <c r="C33" s="29" t="s">
        <v>181</v>
      </c>
      <c r="D33" s="108"/>
    </row>
    <row r="34" ht="15" customHeight="1" spans="1:4">
      <c r="A34" s="166" t="s">
        <v>50</v>
      </c>
      <c r="B34" s="167">
        <v>28676692.82</v>
      </c>
      <c r="C34" s="166" t="s">
        <v>51</v>
      </c>
      <c r="D34" s="167">
        <v>28676692.82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33"/>
  <sheetViews>
    <sheetView showZeros="0" workbookViewId="0">
      <selection activeCell="C6" sqref="C6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5"/>
      <c r="F1" s="70"/>
      <c r="G1" s="140" t="s">
        <v>182</v>
      </c>
    </row>
    <row r="2" ht="41.25" customHeight="1" spans="1:7">
      <c r="A2" s="124" t="str">
        <f>"2025"&amp;"年一般公共预算支出预算表（按功能科目分类）"</f>
        <v>2025年一般公共预算支出预算表（按功能科目分类）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"单位名称："&amp;"嵩明县人民政府杨桥街道办事处"</f>
        <v>单位名称：嵩明县人民政府杨桥街道办事处</v>
      </c>
      <c r="F3" s="121"/>
      <c r="G3" s="140" t="s">
        <v>1</v>
      </c>
    </row>
    <row r="4" ht="20.25" customHeight="1" spans="1:7">
      <c r="A4" s="156" t="s">
        <v>183</v>
      </c>
      <c r="B4" s="157"/>
      <c r="C4" s="125" t="s">
        <v>55</v>
      </c>
      <c r="D4" s="146" t="s">
        <v>75</v>
      </c>
      <c r="E4" s="11"/>
      <c r="F4" s="12"/>
      <c r="G4" s="137" t="s">
        <v>76</v>
      </c>
    </row>
    <row r="5" ht="20.25" customHeight="1" spans="1:7">
      <c r="A5" s="158" t="s">
        <v>72</v>
      </c>
      <c r="B5" s="158" t="s">
        <v>73</v>
      </c>
      <c r="C5" s="18"/>
      <c r="D5" s="130" t="s">
        <v>57</v>
      </c>
      <c r="E5" s="130" t="s">
        <v>184</v>
      </c>
      <c r="F5" s="130" t="s">
        <v>185</v>
      </c>
      <c r="G5" s="139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9" t="s">
        <v>97</v>
      </c>
      <c r="B7" s="29" t="s">
        <v>98</v>
      </c>
      <c r="C7" s="77">
        <v>17259584</v>
      </c>
      <c r="D7" s="77">
        <v>12453584</v>
      </c>
      <c r="E7" s="77">
        <v>10359391</v>
      </c>
      <c r="F7" s="77">
        <v>2094193</v>
      </c>
      <c r="G7" s="77">
        <v>4806000</v>
      </c>
    </row>
    <row r="8" ht="18" customHeight="1" spans="1:7">
      <c r="A8" s="134" t="s">
        <v>99</v>
      </c>
      <c r="B8" s="134" t="s">
        <v>100</v>
      </c>
      <c r="C8" s="77">
        <v>17259584</v>
      </c>
      <c r="D8" s="77">
        <v>12453584</v>
      </c>
      <c r="E8" s="77">
        <v>10359391</v>
      </c>
      <c r="F8" s="77">
        <v>2094193</v>
      </c>
      <c r="G8" s="77">
        <v>4806000</v>
      </c>
    </row>
    <row r="9" ht="18" customHeight="1" spans="1:7">
      <c r="A9" s="159" t="s">
        <v>101</v>
      </c>
      <c r="B9" s="159" t="s">
        <v>102</v>
      </c>
      <c r="C9" s="77">
        <v>17259584</v>
      </c>
      <c r="D9" s="77">
        <v>12453584</v>
      </c>
      <c r="E9" s="77">
        <v>10359391</v>
      </c>
      <c r="F9" s="77">
        <v>2094193</v>
      </c>
      <c r="G9" s="77">
        <v>4806000</v>
      </c>
    </row>
    <row r="10" ht="18" customHeight="1" spans="1:7">
      <c r="A10" s="29" t="s">
        <v>103</v>
      </c>
      <c r="B10" s="29" t="s">
        <v>104</v>
      </c>
      <c r="C10" s="77">
        <v>2019567.4</v>
      </c>
      <c r="D10" s="77">
        <v>1915567.4</v>
      </c>
      <c r="E10" s="77">
        <v>1897567.4</v>
      </c>
      <c r="F10" s="77">
        <v>18000</v>
      </c>
      <c r="G10" s="77">
        <v>104000</v>
      </c>
    </row>
    <row r="11" ht="18" customHeight="1" spans="1:7">
      <c r="A11" s="134" t="s">
        <v>105</v>
      </c>
      <c r="B11" s="134" t="s">
        <v>106</v>
      </c>
      <c r="C11" s="77">
        <v>1865867</v>
      </c>
      <c r="D11" s="77">
        <v>1865867</v>
      </c>
      <c r="E11" s="77">
        <v>1847867</v>
      </c>
      <c r="F11" s="77">
        <v>18000</v>
      </c>
      <c r="G11" s="77"/>
    </row>
    <row r="12" ht="18" customHeight="1" spans="1:7">
      <c r="A12" s="159" t="s">
        <v>107</v>
      </c>
      <c r="B12" s="159" t="s">
        <v>108</v>
      </c>
      <c r="C12" s="77">
        <v>111476</v>
      </c>
      <c r="D12" s="77">
        <v>111476</v>
      </c>
      <c r="E12" s="77">
        <v>106476</v>
      </c>
      <c r="F12" s="77">
        <v>5000</v>
      </c>
      <c r="G12" s="77"/>
    </row>
    <row r="13" ht="18" customHeight="1" spans="1:7">
      <c r="A13" s="159" t="s">
        <v>109</v>
      </c>
      <c r="B13" s="159" t="s">
        <v>110</v>
      </c>
      <c r="C13" s="77">
        <v>288188</v>
      </c>
      <c r="D13" s="77">
        <v>288188</v>
      </c>
      <c r="E13" s="77">
        <v>275188</v>
      </c>
      <c r="F13" s="77">
        <v>13000</v>
      </c>
      <c r="G13" s="77"/>
    </row>
    <row r="14" ht="18" customHeight="1" spans="1:7">
      <c r="A14" s="159" t="s">
        <v>111</v>
      </c>
      <c r="B14" s="159" t="s">
        <v>112</v>
      </c>
      <c r="C14" s="77">
        <v>1466203</v>
      </c>
      <c r="D14" s="77">
        <v>1466203</v>
      </c>
      <c r="E14" s="77">
        <v>1466203</v>
      </c>
      <c r="F14" s="77"/>
      <c r="G14" s="77"/>
    </row>
    <row r="15" ht="18" customHeight="1" spans="1:7">
      <c r="A15" s="134" t="s">
        <v>113</v>
      </c>
      <c r="B15" s="134" t="s">
        <v>114</v>
      </c>
      <c r="C15" s="77">
        <v>111410</v>
      </c>
      <c r="D15" s="77">
        <v>7410</v>
      </c>
      <c r="E15" s="77">
        <v>7410</v>
      </c>
      <c r="F15" s="77"/>
      <c r="G15" s="77">
        <v>104000</v>
      </c>
    </row>
    <row r="16" ht="18" customHeight="1" spans="1:7">
      <c r="A16" s="159" t="s">
        <v>115</v>
      </c>
      <c r="B16" s="159" t="s">
        <v>116</v>
      </c>
      <c r="C16" s="77">
        <v>7410</v>
      </c>
      <c r="D16" s="77">
        <v>7410</v>
      </c>
      <c r="E16" s="77">
        <v>7410</v>
      </c>
      <c r="F16" s="77"/>
      <c r="G16" s="77"/>
    </row>
    <row r="17" ht="18" customHeight="1" spans="1:7">
      <c r="A17" s="159" t="s">
        <v>117</v>
      </c>
      <c r="B17" s="159" t="s">
        <v>118</v>
      </c>
      <c r="C17" s="77">
        <v>104000</v>
      </c>
      <c r="D17" s="77"/>
      <c r="E17" s="77"/>
      <c r="F17" s="77"/>
      <c r="G17" s="77">
        <v>104000</v>
      </c>
    </row>
    <row r="18" ht="18" customHeight="1" spans="1:7">
      <c r="A18" s="134" t="s">
        <v>119</v>
      </c>
      <c r="B18" s="134" t="s">
        <v>120</v>
      </c>
      <c r="C18" s="77">
        <v>42290.4</v>
      </c>
      <c r="D18" s="77">
        <v>42290.4</v>
      </c>
      <c r="E18" s="77">
        <v>42290.4</v>
      </c>
      <c r="F18" s="77"/>
      <c r="G18" s="77"/>
    </row>
    <row r="19" ht="18" customHeight="1" spans="1:7">
      <c r="A19" s="159" t="s">
        <v>121</v>
      </c>
      <c r="B19" s="159" t="s">
        <v>120</v>
      </c>
      <c r="C19" s="77">
        <v>42290.4</v>
      </c>
      <c r="D19" s="77">
        <v>42290.4</v>
      </c>
      <c r="E19" s="77">
        <v>42290.4</v>
      </c>
      <c r="F19" s="77"/>
      <c r="G19" s="77"/>
    </row>
    <row r="20" ht="18" customHeight="1" spans="1:7">
      <c r="A20" s="29" t="s">
        <v>122</v>
      </c>
      <c r="B20" s="29" t="s">
        <v>123</v>
      </c>
      <c r="C20" s="77">
        <v>1253308.38</v>
      </c>
      <c r="D20" s="77">
        <v>1253308.38</v>
      </c>
      <c r="E20" s="77">
        <v>1253308.38</v>
      </c>
      <c r="F20" s="77"/>
      <c r="G20" s="77"/>
    </row>
    <row r="21" ht="18" customHeight="1" spans="1:7">
      <c r="A21" s="134" t="s">
        <v>124</v>
      </c>
      <c r="B21" s="134" t="s">
        <v>125</v>
      </c>
      <c r="C21" s="77">
        <v>1253308.38</v>
      </c>
      <c r="D21" s="77">
        <v>1253308.38</v>
      </c>
      <c r="E21" s="77">
        <v>1253308.38</v>
      </c>
      <c r="F21" s="77"/>
      <c r="G21" s="77"/>
    </row>
    <row r="22" ht="18" customHeight="1" spans="1:7">
      <c r="A22" s="159" t="s">
        <v>126</v>
      </c>
      <c r="B22" s="159" t="s">
        <v>127</v>
      </c>
      <c r="C22" s="77">
        <v>285020.39</v>
      </c>
      <c r="D22" s="77">
        <v>285020.39</v>
      </c>
      <c r="E22" s="77">
        <v>285020.39</v>
      </c>
      <c r="F22" s="77"/>
      <c r="G22" s="77"/>
    </row>
    <row r="23" ht="18" customHeight="1" spans="1:7">
      <c r="A23" s="159" t="s">
        <v>128</v>
      </c>
      <c r="B23" s="159" t="s">
        <v>129</v>
      </c>
      <c r="C23" s="77">
        <v>474628.76</v>
      </c>
      <c r="D23" s="77">
        <v>474628.76</v>
      </c>
      <c r="E23" s="77">
        <v>474628.76</v>
      </c>
      <c r="F23" s="77"/>
      <c r="G23" s="77"/>
    </row>
    <row r="24" ht="18" customHeight="1" spans="1:7">
      <c r="A24" s="159" t="s">
        <v>130</v>
      </c>
      <c r="B24" s="159" t="s">
        <v>131</v>
      </c>
      <c r="C24" s="77">
        <v>434668.35</v>
      </c>
      <c r="D24" s="77">
        <v>434668.35</v>
      </c>
      <c r="E24" s="77">
        <v>434668.35</v>
      </c>
      <c r="F24" s="77"/>
      <c r="G24" s="77"/>
    </row>
    <row r="25" ht="18" customHeight="1" spans="1:7">
      <c r="A25" s="159" t="s">
        <v>132</v>
      </c>
      <c r="B25" s="159" t="s">
        <v>133</v>
      </c>
      <c r="C25" s="77">
        <v>58990.88</v>
      </c>
      <c r="D25" s="77">
        <v>58990.88</v>
      </c>
      <c r="E25" s="77">
        <v>58990.88</v>
      </c>
      <c r="F25" s="77"/>
      <c r="G25" s="77"/>
    </row>
    <row r="26" ht="18" customHeight="1" spans="1:7">
      <c r="A26" s="29" t="s">
        <v>134</v>
      </c>
      <c r="B26" s="29" t="s">
        <v>135</v>
      </c>
      <c r="C26" s="77">
        <v>6827321</v>
      </c>
      <c r="D26" s="77">
        <v>6647321</v>
      </c>
      <c r="E26" s="77">
        <v>6179554</v>
      </c>
      <c r="F26" s="77">
        <v>467767</v>
      </c>
      <c r="G26" s="77">
        <v>180000</v>
      </c>
    </row>
    <row r="27" ht="18" customHeight="1" spans="1:7">
      <c r="A27" s="134" t="s">
        <v>136</v>
      </c>
      <c r="B27" s="134" t="s">
        <v>137</v>
      </c>
      <c r="C27" s="77">
        <v>6827321</v>
      </c>
      <c r="D27" s="77">
        <v>6647321</v>
      </c>
      <c r="E27" s="77">
        <v>6179554</v>
      </c>
      <c r="F27" s="77">
        <v>467767</v>
      </c>
      <c r="G27" s="77">
        <v>180000</v>
      </c>
    </row>
    <row r="28" ht="18" customHeight="1" spans="1:7">
      <c r="A28" s="159" t="s">
        <v>138</v>
      </c>
      <c r="B28" s="159" t="s">
        <v>139</v>
      </c>
      <c r="C28" s="77">
        <v>6600521</v>
      </c>
      <c r="D28" s="77">
        <v>6600521</v>
      </c>
      <c r="E28" s="77">
        <v>6132754</v>
      </c>
      <c r="F28" s="77">
        <v>467767</v>
      </c>
      <c r="G28" s="77"/>
    </row>
    <row r="29" ht="18" customHeight="1" spans="1:7">
      <c r="A29" s="159" t="s">
        <v>140</v>
      </c>
      <c r="B29" s="159" t="s">
        <v>141</v>
      </c>
      <c r="C29" s="77">
        <v>226800</v>
      </c>
      <c r="D29" s="77">
        <v>46800</v>
      </c>
      <c r="E29" s="77">
        <v>46800</v>
      </c>
      <c r="F29" s="77"/>
      <c r="G29" s="77">
        <v>180000</v>
      </c>
    </row>
    <row r="30" ht="18" customHeight="1" spans="1:7">
      <c r="A30" s="29" t="s">
        <v>142</v>
      </c>
      <c r="B30" s="29" t="s">
        <v>143</v>
      </c>
      <c r="C30" s="77">
        <v>1316912.04</v>
      </c>
      <c r="D30" s="77">
        <v>1316912.04</v>
      </c>
      <c r="E30" s="77">
        <v>1316912.04</v>
      </c>
      <c r="F30" s="77"/>
      <c r="G30" s="77"/>
    </row>
    <row r="31" ht="18" customHeight="1" spans="1:7">
      <c r="A31" s="134" t="s">
        <v>144</v>
      </c>
      <c r="B31" s="134" t="s">
        <v>145</v>
      </c>
      <c r="C31" s="77">
        <v>1316912.04</v>
      </c>
      <c r="D31" s="77">
        <v>1316912.04</v>
      </c>
      <c r="E31" s="77">
        <v>1316912.04</v>
      </c>
      <c r="F31" s="77"/>
      <c r="G31" s="77"/>
    </row>
    <row r="32" ht="18" customHeight="1" spans="1:7">
      <c r="A32" s="159" t="s">
        <v>146</v>
      </c>
      <c r="B32" s="159" t="s">
        <v>147</v>
      </c>
      <c r="C32" s="77">
        <v>1316912.04</v>
      </c>
      <c r="D32" s="77">
        <v>1316912.04</v>
      </c>
      <c r="E32" s="77">
        <v>1316912.04</v>
      </c>
      <c r="F32" s="77"/>
      <c r="G32" s="77"/>
    </row>
    <row r="33" ht="18" customHeight="1" spans="1:7">
      <c r="A33" s="76" t="s">
        <v>186</v>
      </c>
      <c r="B33" s="160" t="s">
        <v>186</v>
      </c>
      <c r="C33" s="77">
        <v>28676692.82</v>
      </c>
      <c r="D33" s="77">
        <v>23586692.82</v>
      </c>
      <c r="E33" s="77">
        <v>21006732.82</v>
      </c>
      <c r="F33" s="77">
        <v>2579960</v>
      </c>
      <c r="G33" s="77">
        <v>5090000</v>
      </c>
    </row>
  </sheetData>
  <mergeCells count="6">
    <mergeCell ref="A2:G2"/>
    <mergeCell ref="A4:B4"/>
    <mergeCell ref="D4:F4"/>
    <mergeCell ref="A33:B33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E7" sqref="E7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2" t="s">
        <v>187</v>
      </c>
    </row>
    <row r="2" ht="41.25" customHeight="1" spans="1:6">
      <c r="A2" s="153" t="str">
        <f>"2025"&amp;"年一般公共预算“三公”经费支出预算表"</f>
        <v>2025年一般公共预算“三公”经费支出预算表</v>
      </c>
      <c r="B2" s="42"/>
      <c r="C2" s="42"/>
      <c r="D2" s="42"/>
      <c r="E2" s="41"/>
      <c r="F2" s="42"/>
    </row>
    <row r="3" customHeight="1" spans="1:6">
      <c r="A3" s="109" t="str">
        <f>"单位名称："&amp;"嵩明县人民政府杨桥街道办事处"</f>
        <v>单位名称：嵩明县人民政府杨桥街道办事处</v>
      </c>
      <c r="B3" s="154"/>
      <c r="D3" s="42"/>
      <c r="E3" s="41"/>
      <c r="F3" s="63" t="s">
        <v>1</v>
      </c>
    </row>
    <row r="4" ht="27" customHeight="1" spans="1:6">
      <c r="A4" s="46" t="s">
        <v>188</v>
      </c>
      <c r="B4" s="46" t="s">
        <v>189</v>
      </c>
      <c r="C4" s="48" t="s">
        <v>190</v>
      </c>
      <c r="D4" s="46"/>
      <c r="E4" s="47"/>
      <c r="F4" s="46" t="s">
        <v>191</v>
      </c>
    </row>
    <row r="5" ht="28.5" customHeight="1" spans="1:6">
      <c r="A5" s="155"/>
      <c r="B5" s="50"/>
      <c r="C5" s="47" t="s">
        <v>57</v>
      </c>
      <c r="D5" s="47" t="s">
        <v>192</v>
      </c>
      <c r="E5" s="47" t="s">
        <v>193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77">
        <v>24250</v>
      </c>
      <c r="B7" s="77"/>
      <c r="C7" s="77">
        <v>24250</v>
      </c>
      <c r="D7" s="77"/>
      <c r="E7" s="77">
        <v>24250</v>
      </c>
      <c r="F7" s="77"/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78"/>
  <sheetViews>
    <sheetView showZeros="0" workbookViewId="0">
      <selection activeCell="L33" sqref="L33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27.12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5"/>
      <c r="C1" s="141"/>
      <c r="E1" s="142"/>
      <c r="F1" s="142"/>
      <c r="G1" s="142"/>
      <c r="H1" s="142"/>
      <c r="I1" s="79"/>
      <c r="J1" s="79"/>
      <c r="K1" s="79"/>
      <c r="L1" s="79"/>
      <c r="M1" s="79"/>
      <c r="N1" s="79"/>
      <c r="R1" s="79"/>
      <c r="V1" s="141"/>
      <c r="X1" s="2" t="s">
        <v>194</v>
      </c>
    </row>
    <row r="2" ht="45.75" customHeight="1" spans="1:24">
      <c r="A2" s="65" t="str">
        <f>"2025"&amp;"年部门基本支出预算表"</f>
        <v>2025年部门基本支出预算表</v>
      </c>
      <c r="B2" s="3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3"/>
      <c r="P2" s="3"/>
      <c r="Q2" s="3"/>
      <c r="R2" s="65"/>
      <c r="S2" s="65"/>
      <c r="T2" s="65"/>
      <c r="U2" s="65"/>
      <c r="V2" s="65"/>
      <c r="W2" s="65"/>
      <c r="X2" s="65"/>
    </row>
    <row r="3" ht="18.75" customHeight="1" spans="1:24">
      <c r="A3" s="4" t="str">
        <f>"单位名称："&amp;"嵩明县人民政府杨桥街道办事处"</f>
        <v>单位名称：嵩明县人民政府杨桥街道办事处</v>
      </c>
      <c r="B3" s="5"/>
      <c r="C3" s="143"/>
      <c r="D3" s="143"/>
      <c r="E3" s="143"/>
      <c r="F3" s="143"/>
      <c r="G3" s="143"/>
      <c r="H3" s="143"/>
      <c r="I3" s="81"/>
      <c r="J3" s="81"/>
      <c r="K3" s="81"/>
      <c r="L3" s="81"/>
      <c r="M3" s="81"/>
      <c r="N3" s="81"/>
      <c r="O3" s="6"/>
      <c r="P3" s="6"/>
      <c r="Q3" s="6"/>
      <c r="R3" s="81"/>
      <c r="V3" s="141"/>
      <c r="X3" s="2" t="s">
        <v>1</v>
      </c>
    </row>
    <row r="4" ht="18" customHeight="1" spans="1:24">
      <c r="A4" s="8" t="s">
        <v>195</v>
      </c>
      <c r="B4" s="8" t="s">
        <v>196</v>
      </c>
      <c r="C4" s="8" t="s">
        <v>197</v>
      </c>
      <c r="D4" s="8" t="s">
        <v>198</v>
      </c>
      <c r="E4" s="8" t="s">
        <v>199</v>
      </c>
      <c r="F4" s="8" t="s">
        <v>200</v>
      </c>
      <c r="G4" s="8" t="s">
        <v>201</v>
      </c>
      <c r="H4" s="8" t="s">
        <v>202</v>
      </c>
      <c r="I4" s="146" t="s">
        <v>203</v>
      </c>
      <c r="J4" s="104" t="s">
        <v>203</v>
      </c>
      <c r="K4" s="104"/>
      <c r="L4" s="104"/>
      <c r="M4" s="104"/>
      <c r="N4" s="104"/>
      <c r="O4" s="11"/>
      <c r="P4" s="11"/>
      <c r="Q4" s="11"/>
      <c r="R4" s="97" t="s">
        <v>61</v>
      </c>
      <c r="S4" s="104" t="s">
        <v>62</v>
      </c>
      <c r="T4" s="104"/>
      <c r="U4" s="104"/>
      <c r="V4" s="104"/>
      <c r="W4" s="104"/>
      <c r="X4" s="105"/>
    </row>
    <row r="5" ht="18" customHeight="1" spans="1:24">
      <c r="A5" s="13"/>
      <c r="B5" s="28"/>
      <c r="C5" s="127"/>
      <c r="D5" s="13"/>
      <c r="E5" s="13"/>
      <c r="F5" s="13"/>
      <c r="G5" s="13"/>
      <c r="H5" s="13"/>
      <c r="I5" s="125" t="s">
        <v>204</v>
      </c>
      <c r="J5" s="146" t="s">
        <v>58</v>
      </c>
      <c r="K5" s="104"/>
      <c r="L5" s="104"/>
      <c r="M5" s="104"/>
      <c r="N5" s="105"/>
      <c r="O5" s="10" t="s">
        <v>205</v>
      </c>
      <c r="P5" s="11"/>
      <c r="Q5" s="12"/>
      <c r="R5" s="8" t="s">
        <v>61</v>
      </c>
      <c r="S5" s="146" t="s">
        <v>62</v>
      </c>
      <c r="T5" s="97" t="s">
        <v>64</v>
      </c>
      <c r="U5" s="104" t="s">
        <v>62</v>
      </c>
      <c r="V5" s="97" t="s">
        <v>66</v>
      </c>
      <c r="W5" s="97" t="s">
        <v>67</v>
      </c>
      <c r="X5" s="149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7" t="s">
        <v>206</v>
      </c>
      <c r="K6" s="8" t="s">
        <v>207</v>
      </c>
      <c r="L6" s="8" t="s">
        <v>208</v>
      </c>
      <c r="M6" s="8" t="s">
        <v>209</v>
      </c>
      <c r="N6" s="8" t="s">
        <v>210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211</v>
      </c>
      <c r="V6" s="8" t="s">
        <v>66</v>
      </c>
      <c r="W6" s="8" t="s">
        <v>67</v>
      </c>
      <c r="X6" s="8" t="s">
        <v>68</v>
      </c>
    </row>
    <row r="7" ht="37.5" customHeight="1" spans="1:24">
      <c r="A7" s="144"/>
      <c r="B7" s="18"/>
      <c r="C7" s="144"/>
      <c r="D7" s="144"/>
      <c r="E7" s="144"/>
      <c r="F7" s="144"/>
      <c r="G7" s="144"/>
      <c r="H7" s="144"/>
      <c r="I7" s="144"/>
      <c r="J7" s="148" t="s">
        <v>57</v>
      </c>
      <c r="K7" s="16" t="s">
        <v>212</v>
      </c>
      <c r="L7" s="16" t="s">
        <v>208</v>
      </c>
      <c r="M7" s="16" t="s">
        <v>209</v>
      </c>
      <c r="N7" s="16" t="s">
        <v>210</v>
      </c>
      <c r="O7" s="16" t="s">
        <v>208</v>
      </c>
      <c r="P7" s="16" t="s">
        <v>209</v>
      </c>
      <c r="Q7" s="16" t="s">
        <v>210</v>
      </c>
      <c r="R7" s="16" t="s">
        <v>61</v>
      </c>
      <c r="S7" s="16" t="s">
        <v>57</v>
      </c>
      <c r="T7" s="16" t="s">
        <v>64</v>
      </c>
      <c r="U7" s="16" t="s">
        <v>211</v>
      </c>
      <c r="V7" s="16" t="s">
        <v>66</v>
      </c>
      <c r="W7" s="16" t="s">
        <v>67</v>
      </c>
      <c r="X7" s="16" t="s">
        <v>68</v>
      </c>
    </row>
    <row r="8" customHeight="1" spans="1:24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  <c r="X8" s="35">
        <v>24</v>
      </c>
    </row>
    <row r="9" ht="20.25" customHeight="1" spans="1:24">
      <c r="A9" s="145" t="s">
        <v>213</v>
      </c>
      <c r="B9" s="145" t="s">
        <v>70</v>
      </c>
      <c r="C9" s="145" t="s">
        <v>214</v>
      </c>
      <c r="D9" s="145" t="s">
        <v>215</v>
      </c>
      <c r="E9" s="145" t="s">
        <v>101</v>
      </c>
      <c r="F9" s="145" t="s">
        <v>102</v>
      </c>
      <c r="G9" s="145" t="s">
        <v>216</v>
      </c>
      <c r="H9" s="145" t="s">
        <v>217</v>
      </c>
      <c r="I9" s="77">
        <v>1200876</v>
      </c>
      <c r="J9" s="77">
        <v>1200876</v>
      </c>
      <c r="K9" s="77"/>
      <c r="L9" s="77"/>
      <c r="M9" s="108">
        <v>1200876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20.25" customHeight="1" spans="1:24">
      <c r="A10" s="145" t="s">
        <v>213</v>
      </c>
      <c r="B10" s="145" t="s">
        <v>70</v>
      </c>
      <c r="C10" s="145" t="s">
        <v>214</v>
      </c>
      <c r="D10" s="145" t="s">
        <v>215</v>
      </c>
      <c r="E10" s="145" t="s">
        <v>101</v>
      </c>
      <c r="F10" s="145" t="s">
        <v>102</v>
      </c>
      <c r="G10" s="145" t="s">
        <v>218</v>
      </c>
      <c r="H10" s="145" t="s">
        <v>219</v>
      </c>
      <c r="I10" s="77">
        <v>2080368</v>
      </c>
      <c r="J10" s="77">
        <v>2080368</v>
      </c>
      <c r="K10" s="23"/>
      <c r="L10" s="23"/>
      <c r="M10" s="108">
        <v>2080368</v>
      </c>
      <c r="N10" s="23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ht="20.25" customHeight="1" spans="1:24">
      <c r="A11" s="145" t="s">
        <v>213</v>
      </c>
      <c r="B11" s="145" t="s">
        <v>70</v>
      </c>
      <c r="C11" s="145" t="s">
        <v>214</v>
      </c>
      <c r="D11" s="145" t="s">
        <v>215</v>
      </c>
      <c r="E11" s="145" t="s">
        <v>101</v>
      </c>
      <c r="F11" s="145" t="s">
        <v>102</v>
      </c>
      <c r="G11" s="145" t="s">
        <v>220</v>
      </c>
      <c r="H11" s="145" t="s">
        <v>221</v>
      </c>
      <c r="I11" s="77">
        <v>100073</v>
      </c>
      <c r="J11" s="77">
        <v>100073</v>
      </c>
      <c r="K11" s="23"/>
      <c r="L11" s="23"/>
      <c r="M11" s="108">
        <v>100073</v>
      </c>
      <c r="N11" s="23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ht="20.25" customHeight="1" spans="1:24">
      <c r="A12" s="145" t="s">
        <v>213</v>
      </c>
      <c r="B12" s="145" t="s">
        <v>70</v>
      </c>
      <c r="C12" s="145" t="s">
        <v>222</v>
      </c>
      <c r="D12" s="145" t="s">
        <v>223</v>
      </c>
      <c r="E12" s="145" t="s">
        <v>111</v>
      </c>
      <c r="F12" s="145" t="s">
        <v>112</v>
      </c>
      <c r="G12" s="145" t="s">
        <v>224</v>
      </c>
      <c r="H12" s="145" t="s">
        <v>225</v>
      </c>
      <c r="I12" s="77">
        <v>1466203</v>
      </c>
      <c r="J12" s="77">
        <v>1466203</v>
      </c>
      <c r="K12" s="23"/>
      <c r="L12" s="23"/>
      <c r="M12" s="108">
        <v>1466203</v>
      </c>
      <c r="N12" s="23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ht="20.25" customHeight="1" spans="1:24">
      <c r="A13" s="145" t="s">
        <v>213</v>
      </c>
      <c r="B13" s="145" t="s">
        <v>70</v>
      </c>
      <c r="C13" s="145" t="s">
        <v>222</v>
      </c>
      <c r="D13" s="145" t="s">
        <v>223</v>
      </c>
      <c r="E13" s="145" t="s">
        <v>126</v>
      </c>
      <c r="F13" s="145" t="s">
        <v>127</v>
      </c>
      <c r="G13" s="145" t="s">
        <v>226</v>
      </c>
      <c r="H13" s="145" t="s">
        <v>227</v>
      </c>
      <c r="I13" s="77">
        <v>20820.92</v>
      </c>
      <c r="J13" s="77">
        <v>20820.92</v>
      </c>
      <c r="K13" s="23"/>
      <c r="L13" s="23"/>
      <c r="M13" s="108">
        <v>20820.92</v>
      </c>
      <c r="N13" s="23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ht="20.25" customHeight="1" spans="1:24">
      <c r="A14" s="145" t="s">
        <v>213</v>
      </c>
      <c r="B14" s="145" t="s">
        <v>70</v>
      </c>
      <c r="C14" s="145" t="s">
        <v>222</v>
      </c>
      <c r="D14" s="145" t="s">
        <v>223</v>
      </c>
      <c r="E14" s="145" t="s">
        <v>126</v>
      </c>
      <c r="F14" s="145" t="s">
        <v>127</v>
      </c>
      <c r="G14" s="145" t="s">
        <v>226</v>
      </c>
      <c r="H14" s="145" t="s">
        <v>227</v>
      </c>
      <c r="I14" s="77">
        <v>264199.47</v>
      </c>
      <c r="J14" s="77">
        <v>264199.47</v>
      </c>
      <c r="K14" s="23"/>
      <c r="L14" s="23"/>
      <c r="M14" s="108">
        <v>264199.47</v>
      </c>
      <c r="N14" s="23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ht="20.25" customHeight="1" spans="1:24">
      <c r="A15" s="145" t="s">
        <v>213</v>
      </c>
      <c r="B15" s="145" t="s">
        <v>70</v>
      </c>
      <c r="C15" s="145" t="s">
        <v>222</v>
      </c>
      <c r="D15" s="145" t="s">
        <v>223</v>
      </c>
      <c r="E15" s="145" t="s">
        <v>128</v>
      </c>
      <c r="F15" s="145" t="s">
        <v>129</v>
      </c>
      <c r="G15" s="145" t="s">
        <v>226</v>
      </c>
      <c r="H15" s="145" t="s">
        <v>227</v>
      </c>
      <c r="I15" s="77">
        <v>52052.23</v>
      </c>
      <c r="J15" s="77">
        <v>52052.23</v>
      </c>
      <c r="K15" s="23"/>
      <c r="L15" s="23"/>
      <c r="M15" s="108">
        <v>52052.23</v>
      </c>
      <c r="N15" s="23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ht="20.25" customHeight="1" spans="1:24">
      <c r="A16" s="145" t="s">
        <v>213</v>
      </c>
      <c r="B16" s="145" t="s">
        <v>70</v>
      </c>
      <c r="C16" s="145" t="s">
        <v>222</v>
      </c>
      <c r="D16" s="145" t="s">
        <v>223</v>
      </c>
      <c r="E16" s="145" t="s">
        <v>128</v>
      </c>
      <c r="F16" s="145" t="s">
        <v>129</v>
      </c>
      <c r="G16" s="145" t="s">
        <v>226</v>
      </c>
      <c r="H16" s="145" t="s">
        <v>227</v>
      </c>
      <c r="I16" s="77">
        <v>422576.53</v>
      </c>
      <c r="J16" s="77">
        <v>422576.53</v>
      </c>
      <c r="K16" s="23"/>
      <c r="L16" s="23"/>
      <c r="M16" s="108">
        <v>422576.53</v>
      </c>
      <c r="N16" s="23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ht="20.25" customHeight="1" spans="1:24">
      <c r="A17" s="145" t="s">
        <v>213</v>
      </c>
      <c r="B17" s="145" t="s">
        <v>70</v>
      </c>
      <c r="C17" s="145" t="s">
        <v>222</v>
      </c>
      <c r="D17" s="145" t="s">
        <v>223</v>
      </c>
      <c r="E17" s="145" t="s">
        <v>130</v>
      </c>
      <c r="F17" s="145" t="s">
        <v>131</v>
      </c>
      <c r="G17" s="145" t="s">
        <v>228</v>
      </c>
      <c r="H17" s="145" t="s">
        <v>229</v>
      </c>
      <c r="I17" s="77">
        <v>167214.85</v>
      </c>
      <c r="J17" s="77">
        <v>167214.85</v>
      </c>
      <c r="K17" s="23"/>
      <c r="L17" s="23"/>
      <c r="M17" s="108">
        <v>167214.85</v>
      </c>
      <c r="N17" s="23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ht="20.25" customHeight="1" spans="1:24">
      <c r="A18" s="145" t="s">
        <v>213</v>
      </c>
      <c r="B18" s="145" t="s">
        <v>70</v>
      </c>
      <c r="C18" s="145" t="s">
        <v>222</v>
      </c>
      <c r="D18" s="145" t="s">
        <v>223</v>
      </c>
      <c r="E18" s="145" t="s">
        <v>130</v>
      </c>
      <c r="F18" s="145" t="s">
        <v>131</v>
      </c>
      <c r="G18" s="145" t="s">
        <v>228</v>
      </c>
      <c r="H18" s="145" t="s">
        <v>229</v>
      </c>
      <c r="I18" s="77">
        <v>267453.5</v>
      </c>
      <c r="J18" s="77">
        <v>267453.5</v>
      </c>
      <c r="K18" s="23"/>
      <c r="L18" s="23"/>
      <c r="M18" s="108">
        <v>267453.5</v>
      </c>
      <c r="N18" s="23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ht="20.25" customHeight="1" spans="1:24">
      <c r="A19" s="145" t="s">
        <v>213</v>
      </c>
      <c r="B19" s="145" t="s">
        <v>70</v>
      </c>
      <c r="C19" s="145" t="s">
        <v>222</v>
      </c>
      <c r="D19" s="145" t="s">
        <v>223</v>
      </c>
      <c r="E19" s="145" t="s">
        <v>121</v>
      </c>
      <c r="F19" s="145" t="s">
        <v>120</v>
      </c>
      <c r="G19" s="145" t="s">
        <v>230</v>
      </c>
      <c r="H19" s="145" t="s">
        <v>231</v>
      </c>
      <c r="I19" s="77">
        <v>42290.4</v>
      </c>
      <c r="J19" s="77">
        <v>42290.4</v>
      </c>
      <c r="K19" s="23"/>
      <c r="L19" s="23"/>
      <c r="M19" s="108">
        <v>42290.4</v>
      </c>
      <c r="N19" s="23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ht="20.25" customHeight="1" spans="1:24">
      <c r="A20" s="145" t="s">
        <v>213</v>
      </c>
      <c r="B20" s="145" t="s">
        <v>70</v>
      </c>
      <c r="C20" s="145" t="s">
        <v>222</v>
      </c>
      <c r="D20" s="145" t="s">
        <v>223</v>
      </c>
      <c r="E20" s="145" t="s">
        <v>132</v>
      </c>
      <c r="F20" s="145" t="s">
        <v>133</v>
      </c>
      <c r="G20" s="145" t="s">
        <v>230</v>
      </c>
      <c r="H20" s="145" t="s">
        <v>231</v>
      </c>
      <c r="I20" s="77">
        <v>25319.28</v>
      </c>
      <c r="J20" s="77">
        <v>25319.28</v>
      </c>
      <c r="K20" s="23"/>
      <c r="L20" s="23"/>
      <c r="M20" s="108">
        <v>25319.28</v>
      </c>
      <c r="N20" s="23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ht="20.25" customHeight="1" spans="1:24">
      <c r="A21" s="145" t="s">
        <v>213</v>
      </c>
      <c r="B21" s="145" t="s">
        <v>70</v>
      </c>
      <c r="C21" s="145" t="s">
        <v>222</v>
      </c>
      <c r="D21" s="145" t="s">
        <v>223</v>
      </c>
      <c r="E21" s="145" t="s">
        <v>132</v>
      </c>
      <c r="F21" s="145" t="s">
        <v>133</v>
      </c>
      <c r="G21" s="145" t="s">
        <v>230</v>
      </c>
      <c r="H21" s="145" t="s">
        <v>231</v>
      </c>
      <c r="I21" s="77">
        <v>15501.6</v>
      </c>
      <c r="J21" s="77">
        <v>15501.6</v>
      </c>
      <c r="K21" s="23"/>
      <c r="L21" s="23"/>
      <c r="M21" s="108">
        <v>15501.6</v>
      </c>
      <c r="N21" s="23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ht="20.25" customHeight="1" spans="1:24">
      <c r="A22" s="145" t="s">
        <v>213</v>
      </c>
      <c r="B22" s="145" t="s">
        <v>70</v>
      </c>
      <c r="C22" s="145" t="s">
        <v>222</v>
      </c>
      <c r="D22" s="145" t="s">
        <v>223</v>
      </c>
      <c r="E22" s="145" t="s">
        <v>132</v>
      </c>
      <c r="F22" s="145" t="s">
        <v>133</v>
      </c>
      <c r="G22" s="145" t="s">
        <v>230</v>
      </c>
      <c r="H22" s="145" t="s">
        <v>231</v>
      </c>
      <c r="I22" s="77">
        <v>18170</v>
      </c>
      <c r="J22" s="77">
        <v>18170</v>
      </c>
      <c r="K22" s="23"/>
      <c r="L22" s="23"/>
      <c r="M22" s="108">
        <v>18170</v>
      </c>
      <c r="N22" s="23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ht="20.25" customHeight="1" spans="1:24">
      <c r="A23" s="145" t="s">
        <v>213</v>
      </c>
      <c r="B23" s="145" t="s">
        <v>70</v>
      </c>
      <c r="C23" s="145" t="s">
        <v>232</v>
      </c>
      <c r="D23" s="145" t="s">
        <v>147</v>
      </c>
      <c r="E23" s="145" t="s">
        <v>146</v>
      </c>
      <c r="F23" s="145" t="s">
        <v>147</v>
      </c>
      <c r="G23" s="145" t="s">
        <v>233</v>
      </c>
      <c r="H23" s="145" t="s">
        <v>147</v>
      </c>
      <c r="I23" s="77">
        <v>839456.4</v>
      </c>
      <c r="J23" s="77">
        <v>839456.4</v>
      </c>
      <c r="K23" s="23"/>
      <c r="L23" s="23"/>
      <c r="M23" s="108">
        <v>839456.4</v>
      </c>
      <c r="N23" s="23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ht="20.25" customHeight="1" spans="1:24">
      <c r="A24" s="145" t="s">
        <v>213</v>
      </c>
      <c r="B24" s="145" t="s">
        <v>70</v>
      </c>
      <c r="C24" s="145" t="s">
        <v>232</v>
      </c>
      <c r="D24" s="145" t="s">
        <v>147</v>
      </c>
      <c r="E24" s="145" t="s">
        <v>146</v>
      </c>
      <c r="F24" s="145" t="s">
        <v>147</v>
      </c>
      <c r="G24" s="145" t="s">
        <v>233</v>
      </c>
      <c r="H24" s="145" t="s">
        <v>147</v>
      </c>
      <c r="I24" s="77">
        <v>477455.64</v>
      </c>
      <c r="J24" s="77">
        <v>477455.64</v>
      </c>
      <c r="K24" s="23"/>
      <c r="L24" s="23"/>
      <c r="M24" s="108">
        <v>477455.64</v>
      </c>
      <c r="N24" s="23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ht="20.25" customHeight="1" spans="1:24">
      <c r="A25" s="145" t="s">
        <v>213</v>
      </c>
      <c r="B25" s="145" t="s">
        <v>70</v>
      </c>
      <c r="C25" s="145" t="s">
        <v>234</v>
      </c>
      <c r="D25" s="145" t="s">
        <v>235</v>
      </c>
      <c r="E25" s="145" t="s">
        <v>115</v>
      </c>
      <c r="F25" s="145" t="s">
        <v>116</v>
      </c>
      <c r="G25" s="145" t="s">
        <v>236</v>
      </c>
      <c r="H25" s="145" t="s">
        <v>237</v>
      </c>
      <c r="I25" s="77">
        <v>7410</v>
      </c>
      <c r="J25" s="77">
        <v>7410</v>
      </c>
      <c r="K25" s="23"/>
      <c r="L25" s="23"/>
      <c r="M25" s="108">
        <v>7410</v>
      </c>
      <c r="N25" s="23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ht="20.25" customHeight="1" spans="1:24">
      <c r="A26" s="145" t="s">
        <v>213</v>
      </c>
      <c r="B26" s="145" t="s">
        <v>70</v>
      </c>
      <c r="C26" s="145" t="s">
        <v>238</v>
      </c>
      <c r="D26" s="145" t="s">
        <v>239</v>
      </c>
      <c r="E26" s="145" t="s">
        <v>101</v>
      </c>
      <c r="F26" s="145" t="s">
        <v>102</v>
      </c>
      <c r="G26" s="145" t="s">
        <v>240</v>
      </c>
      <c r="H26" s="145" t="s">
        <v>241</v>
      </c>
      <c r="I26" s="77">
        <v>24250</v>
      </c>
      <c r="J26" s="77">
        <v>24250</v>
      </c>
      <c r="K26" s="23"/>
      <c r="L26" s="23"/>
      <c r="M26" s="108">
        <v>24250</v>
      </c>
      <c r="N26" s="23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ht="20.25" customHeight="1" spans="1:24">
      <c r="A27" s="145" t="s">
        <v>213</v>
      </c>
      <c r="B27" s="145" t="s">
        <v>70</v>
      </c>
      <c r="C27" s="145" t="s">
        <v>242</v>
      </c>
      <c r="D27" s="145" t="s">
        <v>243</v>
      </c>
      <c r="E27" s="145" t="s">
        <v>101</v>
      </c>
      <c r="F27" s="145" t="s">
        <v>102</v>
      </c>
      <c r="G27" s="145" t="s">
        <v>244</v>
      </c>
      <c r="H27" s="145" t="s">
        <v>245</v>
      </c>
      <c r="I27" s="77">
        <v>267600</v>
      </c>
      <c r="J27" s="77">
        <v>267600</v>
      </c>
      <c r="K27" s="23"/>
      <c r="L27" s="23"/>
      <c r="M27" s="108">
        <v>267600</v>
      </c>
      <c r="N27" s="23"/>
      <c r="O27" s="77"/>
      <c r="P27" s="77"/>
      <c r="Q27" s="77"/>
      <c r="R27" s="77"/>
      <c r="S27" s="77"/>
      <c r="T27" s="77"/>
      <c r="U27" s="77"/>
      <c r="V27" s="77"/>
      <c r="W27" s="77"/>
      <c r="X27" s="77"/>
    </row>
    <row r="28" ht="20.25" customHeight="1" spans="1:24">
      <c r="A28" s="145" t="s">
        <v>213</v>
      </c>
      <c r="B28" s="145" t="s">
        <v>70</v>
      </c>
      <c r="C28" s="145" t="s">
        <v>246</v>
      </c>
      <c r="D28" s="145" t="s">
        <v>247</v>
      </c>
      <c r="E28" s="145" t="s">
        <v>101</v>
      </c>
      <c r="F28" s="145" t="s">
        <v>102</v>
      </c>
      <c r="G28" s="145" t="s">
        <v>248</v>
      </c>
      <c r="H28" s="145" t="s">
        <v>249</v>
      </c>
      <c r="I28" s="77">
        <v>100000</v>
      </c>
      <c r="J28" s="77">
        <v>100000</v>
      </c>
      <c r="K28" s="23"/>
      <c r="L28" s="23"/>
      <c r="M28" s="108">
        <v>100000</v>
      </c>
      <c r="N28" s="23"/>
      <c r="O28" s="77"/>
      <c r="P28" s="77"/>
      <c r="Q28" s="77"/>
      <c r="R28" s="77"/>
      <c r="S28" s="77"/>
      <c r="T28" s="77"/>
      <c r="U28" s="77"/>
      <c r="V28" s="77"/>
      <c r="W28" s="77"/>
      <c r="X28" s="77"/>
    </row>
    <row r="29" ht="20.25" customHeight="1" spans="1:24">
      <c r="A29" s="145" t="s">
        <v>213</v>
      </c>
      <c r="B29" s="145" t="s">
        <v>70</v>
      </c>
      <c r="C29" s="145" t="s">
        <v>246</v>
      </c>
      <c r="D29" s="145" t="s">
        <v>247</v>
      </c>
      <c r="E29" s="145" t="s">
        <v>101</v>
      </c>
      <c r="F29" s="145" t="s">
        <v>102</v>
      </c>
      <c r="G29" s="145" t="s">
        <v>248</v>
      </c>
      <c r="H29" s="145" t="s">
        <v>249</v>
      </c>
      <c r="I29" s="77">
        <v>54000</v>
      </c>
      <c r="J29" s="77">
        <v>54000</v>
      </c>
      <c r="K29" s="23"/>
      <c r="L29" s="23"/>
      <c r="M29" s="108">
        <v>54000</v>
      </c>
      <c r="N29" s="23"/>
      <c r="O29" s="77"/>
      <c r="P29" s="77"/>
      <c r="Q29" s="77"/>
      <c r="R29" s="77"/>
      <c r="S29" s="77"/>
      <c r="T29" s="77"/>
      <c r="U29" s="77"/>
      <c r="V29" s="77"/>
      <c r="W29" s="77"/>
      <c r="X29" s="77"/>
    </row>
    <row r="30" ht="20.25" customHeight="1" spans="1:24">
      <c r="A30" s="145" t="s">
        <v>213</v>
      </c>
      <c r="B30" s="145" t="s">
        <v>70</v>
      </c>
      <c r="C30" s="145" t="s">
        <v>246</v>
      </c>
      <c r="D30" s="145" t="s">
        <v>247</v>
      </c>
      <c r="E30" s="145" t="s">
        <v>107</v>
      </c>
      <c r="F30" s="145" t="s">
        <v>108</v>
      </c>
      <c r="G30" s="145" t="s">
        <v>248</v>
      </c>
      <c r="H30" s="145" t="s">
        <v>249</v>
      </c>
      <c r="I30" s="77">
        <v>5000</v>
      </c>
      <c r="J30" s="77">
        <v>5000</v>
      </c>
      <c r="K30" s="23"/>
      <c r="L30" s="23"/>
      <c r="M30" s="108">
        <v>5000</v>
      </c>
      <c r="N30" s="23"/>
      <c r="O30" s="77"/>
      <c r="P30" s="77"/>
      <c r="Q30" s="77"/>
      <c r="R30" s="77"/>
      <c r="S30" s="77"/>
      <c r="T30" s="77"/>
      <c r="U30" s="77"/>
      <c r="V30" s="77"/>
      <c r="W30" s="77"/>
      <c r="X30" s="77"/>
    </row>
    <row r="31" ht="20.25" customHeight="1" spans="1:24">
      <c r="A31" s="145" t="s">
        <v>213</v>
      </c>
      <c r="B31" s="145" t="s">
        <v>70</v>
      </c>
      <c r="C31" s="145" t="s">
        <v>246</v>
      </c>
      <c r="D31" s="145" t="s">
        <v>247</v>
      </c>
      <c r="E31" s="145" t="s">
        <v>109</v>
      </c>
      <c r="F31" s="145" t="s">
        <v>110</v>
      </c>
      <c r="G31" s="145" t="s">
        <v>248</v>
      </c>
      <c r="H31" s="145" t="s">
        <v>249</v>
      </c>
      <c r="I31" s="77">
        <v>13000</v>
      </c>
      <c r="J31" s="77">
        <v>13000</v>
      </c>
      <c r="K31" s="23"/>
      <c r="L31" s="23"/>
      <c r="M31" s="108">
        <v>13000</v>
      </c>
      <c r="N31" s="23"/>
      <c r="O31" s="77"/>
      <c r="P31" s="77"/>
      <c r="Q31" s="77"/>
      <c r="R31" s="77"/>
      <c r="S31" s="77"/>
      <c r="T31" s="77"/>
      <c r="U31" s="77"/>
      <c r="V31" s="77"/>
      <c r="W31" s="77"/>
      <c r="X31" s="77"/>
    </row>
    <row r="32" ht="20.25" customHeight="1" spans="1:24">
      <c r="A32" s="145" t="s">
        <v>213</v>
      </c>
      <c r="B32" s="145" t="s">
        <v>70</v>
      </c>
      <c r="C32" s="145" t="s">
        <v>246</v>
      </c>
      <c r="D32" s="145" t="s">
        <v>247</v>
      </c>
      <c r="E32" s="145" t="s">
        <v>138</v>
      </c>
      <c r="F32" s="145" t="s">
        <v>139</v>
      </c>
      <c r="G32" s="145" t="s">
        <v>248</v>
      </c>
      <c r="H32" s="145" t="s">
        <v>249</v>
      </c>
      <c r="I32" s="77">
        <v>88200</v>
      </c>
      <c r="J32" s="77">
        <v>88200</v>
      </c>
      <c r="K32" s="23"/>
      <c r="L32" s="23"/>
      <c r="M32" s="108">
        <v>88200</v>
      </c>
      <c r="N32" s="23"/>
      <c r="O32" s="77"/>
      <c r="P32" s="77"/>
      <c r="Q32" s="77"/>
      <c r="R32" s="77"/>
      <c r="S32" s="77"/>
      <c r="T32" s="77"/>
      <c r="U32" s="77"/>
      <c r="V32" s="77"/>
      <c r="W32" s="77"/>
      <c r="X32" s="77"/>
    </row>
    <row r="33" ht="20.25" customHeight="1" spans="1:24">
      <c r="A33" s="145" t="s">
        <v>213</v>
      </c>
      <c r="B33" s="145" t="s">
        <v>70</v>
      </c>
      <c r="C33" s="145" t="s">
        <v>246</v>
      </c>
      <c r="D33" s="145" t="s">
        <v>247</v>
      </c>
      <c r="E33" s="145" t="s">
        <v>101</v>
      </c>
      <c r="F33" s="145" t="s">
        <v>102</v>
      </c>
      <c r="G33" s="145" t="s">
        <v>250</v>
      </c>
      <c r="H33" s="145" t="s">
        <v>251</v>
      </c>
      <c r="I33" s="77">
        <v>9000</v>
      </c>
      <c r="J33" s="77">
        <v>9000</v>
      </c>
      <c r="K33" s="23"/>
      <c r="L33" s="23"/>
      <c r="M33" s="108">
        <v>9000</v>
      </c>
      <c r="N33" s="23"/>
      <c r="O33" s="77"/>
      <c r="P33" s="77"/>
      <c r="Q33" s="77"/>
      <c r="R33" s="77"/>
      <c r="S33" s="77"/>
      <c r="T33" s="77"/>
      <c r="U33" s="77"/>
      <c r="V33" s="77"/>
      <c r="W33" s="77"/>
      <c r="X33" s="77"/>
    </row>
    <row r="34" ht="20.25" customHeight="1" spans="1:24">
      <c r="A34" s="145" t="s">
        <v>213</v>
      </c>
      <c r="B34" s="145" t="s">
        <v>70</v>
      </c>
      <c r="C34" s="145" t="s">
        <v>246</v>
      </c>
      <c r="D34" s="145" t="s">
        <v>247</v>
      </c>
      <c r="E34" s="145" t="s">
        <v>138</v>
      </c>
      <c r="F34" s="145" t="s">
        <v>139</v>
      </c>
      <c r="G34" s="145" t="s">
        <v>250</v>
      </c>
      <c r="H34" s="145" t="s">
        <v>251</v>
      </c>
      <c r="I34" s="77">
        <v>14700</v>
      </c>
      <c r="J34" s="77">
        <v>14700</v>
      </c>
      <c r="K34" s="23"/>
      <c r="L34" s="23"/>
      <c r="M34" s="108">
        <v>14700</v>
      </c>
      <c r="N34" s="23"/>
      <c r="O34" s="77"/>
      <c r="P34" s="77"/>
      <c r="Q34" s="77"/>
      <c r="R34" s="77"/>
      <c r="S34" s="77"/>
      <c r="T34" s="77"/>
      <c r="U34" s="77"/>
      <c r="V34" s="77"/>
      <c r="W34" s="77"/>
      <c r="X34" s="77"/>
    </row>
    <row r="35" ht="20.25" customHeight="1" spans="1:24">
      <c r="A35" s="145" t="s">
        <v>213</v>
      </c>
      <c r="B35" s="145" t="s">
        <v>70</v>
      </c>
      <c r="C35" s="145" t="s">
        <v>246</v>
      </c>
      <c r="D35" s="145" t="s">
        <v>247</v>
      </c>
      <c r="E35" s="145" t="s">
        <v>101</v>
      </c>
      <c r="F35" s="145" t="s">
        <v>102</v>
      </c>
      <c r="G35" s="145" t="s">
        <v>252</v>
      </c>
      <c r="H35" s="145" t="s">
        <v>253</v>
      </c>
      <c r="I35" s="77">
        <v>9000</v>
      </c>
      <c r="J35" s="77">
        <v>9000</v>
      </c>
      <c r="K35" s="23"/>
      <c r="L35" s="23"/>
      <c r="M35" s="108">
        <v>9000</v>
      </c>
      <c r="N35" s="23"/>
      <c r="O35" s="77"/>
      <c r="P35" s="77"/>
      <c r="Q35" s="77"/>
      <c r="R35" s="77"/>
      <c r="S35" s="77"/>
      <c r="T35" s="77"/>
      <c r="U35" s="77"/>
      <c r="V35" s="77"/>
      <c r="W35" s="77"/>
      <c r="X35" s="77"/>
    </row>
    <row r="36" ht="20.25" customHeight="1" spans="1:24">
      <c r="A36" s="145" t="s">
        <v>213</v>
      </c>
      <c r="B36" s="145" t="s">
        <v>70</v>
      </c>
      <c r="C36" s="145" t="s">
        <v>246</v>
      </c>
      <c r="D36" s="145" t="s">
        <v>247</v>
      </c>
      <c r="E36" s="145" t="s">
        <v>138</v>
      </c>
      <c r="F36" s="145" t="s">
        <v>139</v>
      </c>
      <c r="G36" s="145" t="s">
        <v>252</v>
      </c>
      <c r="H36" s="145" t="s">
        <v>253</v>
      </c>
      <c r="I36" s="77">
        <v>14700</v>
      </c>
      <c r="J36" s="77">
        <v>14700</v>
      </c>
      <c r="K36" s="23"/>
      <c r="L36" s="23"/>
      <c r="M36" s="108">
        <v>14700</v>
      </c>
      <c r="N36" s="23"/>
      <c r="O36" s="77"/>
      <c r="P36" s="77"/>
      <c r="Q36" s="77"/>
      <c r="R36" s="77"/>
      <c r="S36" s="77"/>
      <c r="T36" s="77"/>
      <c r="U36" s="77"/>
      <c r="V36" s="77"/>
      <c r="W36" s="77"/>
      <c r="X36" s="77"/>
    </row>
    <row r="37" ht="20.25" customHeight="1" spans="1:24">
      <c r="A37" s="145" t="s">
        <v>213</v>
      </c>
      <c r="B37" s="145" t="s">
        <v>70</v>
      </c>
      <c r="C37" s="145" t="s">
        <v>246</v>
      </c>
      <c r="D37" s="145" t="s">
        <v>247</v>
      </c>
      <c r="E37" s="145" t="s">
        <v>101</v>
      </c>
      <c r="F37" s="145" t="s">
        <v>102</v>
      </c>
      <c r="G37" s="145" t="s">
        <v>254</v>
      </c>
      <c r="H37" s="145" t="s">
        <v>255</v>
      </c>
      <c r="I37" s="77">
        <v>9000</v>
      </c>
      <c r="J37" s="77">
        <v>9000</v>
      </c>
      <c r="K37" s="23"/>
      <c r="L37" s="23"/>
      <c r="M37" s="108">
        <v>9000</v>
      </c>
      <c r="N37" s="23"/>
      <c r="O37" s="77"/>
      <c r="P37" s="77"/>
      <c r="Q37" s="77"/>
      <c r="R37" s="77"/>
      <c r="S37" s="77"/>
      <c r="T37" s="77"/>
      <c r="U37" s="77"/>
      <c r="V37" s="77"/>
      <c r="W37" s="77"/>
      <c r="X37" s="77"/>
    </row>
    <row r="38" ht="20.25" customHeight="1" spans="1:24">
      <c r="A38" s="145" t="s">
        <v>213</v>
      </c>
      <c r="B38" s="145" t="s">
        <v>70</v>
      </c>
      <c r="C38" s="145" t="s">
        <v>246</v>
      </c>
      <c r="D38" s="145" t="s">
        <v>247</v>
      </c>
      <c r="E38" s="145" t="s">
        <v>138</v>
      </c>
      <c r="F38" s="145" t="s">
        <v>139</v>
      </c>
      <c r="G38" s="145" t="s">
        <v>254</v>
      </c>
      <c r="H38" s="145" t="s">
        <v>255</v>
      </c>
      <c r="I38" s="77">
        <v>14700</v>
      </c>
      <c r="J38" s="77">
        <v>14700</v>
      </c>
      <c r="K38" s="23"/>
      <c r="L38" s="23"/>
      <c r="M38" s="108">
        <v>14700</v>
      </c>
      <c r="N38" s="23"/>
      <c r="O38" s="77"/>
      <c r="P38" s="77"/>
      <c r="Q38" s="77"/>
      <c r="R38" s="77"/>
      <c r="S38" s="77"/>
      <c r="T38" s="77"/>
      <c r="U38" s="77"/>
      <c r="V38" s="77"/>
      <c r="W38" s="77"/>
      <c r="X38" s="77"/>
    </row>
    <row r="39" ht="20.25" customHeight="1" spans="1:24">
      <c r="A39" s="145" t="s">
        <v>213</v>
      </c>
      <c r="B39" s="145" t="s">
        <v>70</v>
      </c>
      <c r="C39" s="145" t="s">
        <v>246</v>
      </c>
      <c r="D39" s="145" t="s">
        <v>247</v>
      </c>
      <c r="E39" s="145" t="s">
        <v>101</v>
      </c>
      <c r="F39" s="145" t="s">
        <v>102</v>
      </c>
      <c r="G39" s="145" t="s">
        <v>256</v>
      </c>
      <c r="H39" s="145" t="s">
        <v>257</v>
      </c>
      <c r="I39" s="77">
        <v>9000</v>
      </c>
      <c r="J39" s="77">
        <v>9000</v>
      </c>
      <c r="K39" s="23"/>
      <c r="L39" s="23"/>
      <c r="M39" s="108">
        <v>9000</v>
      </c>
      <c r="N39" s="23"/>
      <c r="O39" s="77"/>
      <c r="P39" s="77"/>
      <c r="Q39" s="77"/>
      <c r="R39" s="77"/>
      <c r="S39" s="77"/>
      <c r="T39" s="77"/>
      <c r="U39" s="77"/>
      <c r="V39" s="77"/>
      <c r="W39" s="77"/>
      <c r="X39" s="77"/>
    </row>
    <row r="40" ht="20.25" customHeight="1" spans="1:24">
      <c r="A40" s="145" t="s">
        <v>213</v>
      </c>
      <c r="B40" s="145" t="s">
        <v>70</v>
      </c>
      <c r="C40" s="145" t="s">
        <v>246</v>
      </c>
      <c r="D40" s="145" t="s">
        <v>247</v>
      </c>
      <c r="E40" s="145" t="s">
        <v>138</v>
      </c>
      <c r="F40" s="145" t="s">
        <v>139</v>
      </c>
      <c r="G40" s="145" t="s">
        <v>256</v>
      </c>
      <c r="H40" s="145" t="s">
        <v>257</v>
      </c>
      <c r="I40" s="77">
        <v>14700</v>
      </c>
      <c r="J40" s="77">
        <v>14700</v>
      </c>
      <c r="K40" s="23"/>
      <c r="L40" s="23"/>
      <c r="M40" s="108">
        <v>14700</v>
      </c>
      <c r="N40" s="23"/>
      <c r="O40" s="77"/>
      <c r="P40" s="77"/>
      <c r="Q40" s="77"/>
      <c r="R40" s="77"/>
      <c r="S40" s="77"/>
      <c r="T40" s="77"/>
      <c r="U40" s="77"/>
      <c r="V40" s="77"/>
      <c r="W40" s="77"/>
      <c r="X40" s="77"/>
    </row>
    <row r="41" ht="20.25" customHeight="1" spans="1:24">
      <c r="A41" s="145" t="s">
        <v>213</v>
      </c>
      <c r="B41" s="145" t="s">
        <v>70</v>
      </c>
      <c r="C41" s="145" t="s">
        <v>246</v>
      </c>
      <c r="D41" s="145" t="s">
        <v>247</v>
      </c>
      <c r="E41" s="145" t="s">
        <v>101</v>
      </c>
      <c r="F41" s="145" t="s">
        <v>102</v>
      </c>
      <c r="G41" s="145" t="s">
        <v>258</v>
      </c>
      <c r="H41" s="145" t="s">
        <v>259</v>
      </c>
      <c r="I41" s="77">
        <v>33000</v>
      </c>
      <c r="J41" s="77">
        <v>33000</v>
      </c>
      <c r="K41" s="23"/>
      <c r="L41" s="23"/>
      <c r="M41" s="108">
        <v>33000</v>
      </c>
      <c r="N41" s="23"/>
      <c r="O41" s="77"/>
      <c r="P41" s="77"/>
      <c r="Q41" s="77"/>
      <c r="R41" s="77"/>
      <c r="S41" s="77"/>
      <c r="T41" s="77"/>
      <c r="U41" s="77"/>
      <c r="V41" s="77"/>
      <c r="W41" s="77"/>
      <c r="X41" s="77"/>
    </row>
    <row r="42" ht="20.25" customHeight="1" spans="1:24">
      <c r="A42" s="145" t="s">
        <v>213</v>
      </c>
      <c r="B42" s="145" t="s">
        <v>70</v>
      </c>
      <c r="C42" s="145" t="s">
        <v>246</v>
      </c>
      <c r="D42" s="145" t="s">
        <v>247</v>
      </c>
      <c r="E42" s="145" t="s">
        <v>138</v>
      </c>
      <c r="F42" s="145" t="s">
        <v>139</v>
      </c>
      <c r="G42" s="145" t="s">
        <v>258</v>
      </c>
      <c r="H42" s="145" t="s">
        <v>259</v>
      </c>
      <c r="I42" s="77">
        <v>53900</v>
      </c>
      <c r="J42" s="77">
        <v>53900</v>
      </c>
      <c r="K42" s="23"/>
      <c r="L42" s="23"/>
      <c r="M42" s="108">
        <v>53900</v>
      </c>
      <c r="N42" s="23"/>
      <c r="O42" s="77"/>
      <c r="P42" s="77"/>
      <c r="Q42" s="77"/>
      <c r="R42" s="77"/>
      <c r="S42" s="77"/>
      <c r="T42" s="77"/>
      <c r="U42" s="77"/>
      <c r="V42" s="77"/>
      <c r="W42" s="77"/>
      <c r="X42" s="77"/>
    </row>
    <row r="43" ht="20.25" customHeight="1" spans="1:24">
      <c r="A43" s="145" t="s">
        <v>213</v>
      </c>
      <c r="B43" s="145" t="s">
        <v>70</v>
      </c>
      <c r="C43" s="145" t="s">
        <v>246</v>
      </c>
      <c r="D43" s="145" t="s">
        <v>247</v>
      </c>
      <c r="E43" s="145" t="s">
        <v>101</v>
      </c>
      <c r="F43" s="145" t="s">
        <v>102</v>
      </c>
      <c r="G43" s="145" t="s">
        <v>260</v>
      </c>
      <c r="H43" s="145" t="s">
        <v>261</v>
      </c>
      <c r="I43" s="77">
        <v>27000</v>
      </c>
      <c r="J43" s="77">
        <v>27000</v>
      </c>
      <c r="K43" s="23"/>
      <c r="L43" s="23"/>
      <c r="M43" s="108">
        <v>27000</v>
      </c>
      <c r="N43" s="23"/>
      <c r="O43" s="77"/>
      <c r="P43" s="77"/>
      <c r="Q43" s="77"/>
      <c r="R43" s="77"/>
      <c r="S43" s="77"/>
      <c r="T43" s="77"/>
      <c r="U43" s="77"/>
      <c r="V43" s="77"/>
      <c r="W43" s="77"/>
      <c r="X43" s="77"/>
    </row>
    <row r="44" ht="20.25" customHeight="1" spans="1:24">
      <c r="A44" s="145" t="s">
        <v>213</v>
      </c>
      <c r="B44" s="145" t="s">
        <v>70</v>
      </c>
      <c r="C44" s="145" t="s">
        <v>246</v>
      </c>
      <c r="D44" s="145" t="s">
        <v>247</v>
      </c>
      <c r="E44" s="145" t="s">
        <v>138</v>
      </c>
      <c r="F44" s="145" t="s">
        <v>139</v>
      </c>
      <c r="G44" s="145" t="s">
        <v>260</v>
      </c>
      <c r="H44" s="145" t="s">
        <v>261</v>
      </c>
      <c r="I44" s="77">
        <v>44100</v>
      </c>
      <c r="J44" s="77">
        <v>44100</v>
      </c>
      <c r="K44" s="23"/>
      <c r="L44" s="23"/>
      <c r="M44" s="108">
        <v>44100</v>
      </c>
      <c r="N44" s="23"/>
      <c r="O44" s="77"/>
      <c r="P44" s="77"/>
      <c r="Q44" s="77"/>
      <c r="R44" s="77"/>
      <c r="S44" s="77"/>
      <c r="T44" s="77"/>
      <c r="U44" s="77"/>
      <c r="V44" s="77"/>
      <c r="W44" s="77"/>
      <c r="X44" s="77"/>
    </row>
    <row r="45" ht="20.25" customHeight="1" spans="1:24">
      <c r="A45" s="145" t="s">
        <v>213</v>
      </c>
      <c r="B45" s="145" t="s">
        <v>70</v>
      </c>
      <c r="C45" s="145" t="s">
        <v>246</v>
      </c>
      <c r="D45" s="145" t="s">
        <v>247</v>
      </c>
      <c r="E45" s="145" t="s">
        <v>101</v>
      </c>
      <c r="F45" s="145" t="s">
        <v>102</v>
      </c>
      <c r="G45" s="145" t="s">
        <v>262</v>
      </c>
      <c r="H45" s="145" t="s">
        <v>263</v>
      </c>
      <c r="I45" s="77">
        <v>53683</v>
      </c>
      <c r="J45" s="77">
        <v>53683</v>
      </c>
      <c r="K45" s="23"/>
      <c r="L45" s="23"/>
      <c r="M45" s="108">
        <v>53683</v>
      </c>
      <c r="N45" s="23"/>
      <c r="O45" s="77"/>
      <c r="P45" s="77"/>
      <c r="Q45" s="77"/>
      <c r="R45" s="77"/>
      <c r="S45" s="77"/>
      <c r="T45" s="77"/>
      <c r="U45" s="77"/>
      <c r="V45" s="77"/>
      <c r="W45" s="77"/>
      <c r="X45" s="77"/>
    </row>
    <row r="46" ht="20.25" customHeight="1" spans="1:24">
      <c r="A46" s="145" t="s">
        <v>213</v>
      </c>
      <c r="B46" s="145" t="s">
        <v>70</v>
      </c>
      <c r="C46" s="145" t="s">
        <v>246</v>
      </c>
      <c r="D46" s="145" t="s">
        <v>247</v>
      </c>
      <c r="E46" s="145" t="s">
        <v>138</v>
      </c>
      <c r="F46" s="145" t="s">
        <v>139</v>
      </c>
      <c r="G46" s="145" t="s">
        <v>262</v>
      </c>
      <c r="H46" s="145" t="s">
        <v>263</v>
      </c>
      <c r="I46" s="77">
        <v>84489</v>
      </c>
      <c r="J46" s="77">
        <v>84489</v>
      </c>
      <c r="K46" s="23"/>
      <c r="L46" s="23"/>
      <c r="M46" s="108">
        <v>84489</v>
      </c>
      <c r="N46" s="23"/>
      <c r="O46" s="77"/>
      <c r="P46" s="77"/>
      <c r="Q46" s="77"/>
      <c r="R46" s="77"/>
      <c r="S46" s="77"/>
      <c r="T46" s="77"/>
      <c r="U46" s="77"/>
      <c r="V46" s="77"/>
      <c r="W46" s="77"/>
      <c r="X46" s="77"/>
    </row>
    <row r="47" ht="20.25" customHeight="1" spans="1:24">
      <c r="A47" s="145" t="s">
        <v>213</v>
      </c>
      <c r="B47" s="145" t="s">
        <v>70</v>
      </c>
      <c r="C47" s="145" t="s">
        <v>246</v>
      </c>
      <c r="D47" s="145" t="s">
        <v>247</v>
      </c>
      <c r="E47" s="145" t="s">
        <v>101</v>
      </c>
      <c r="F47" s="145" t="s">
        <v>102</v>
      </c>
      <c r="G47" s="145" t="s">
        <v>264</v>
      </c>
      <c r="H47" s="145" t="s">
        <v>265</v>
      </c>
      <c r="I47" s="77">
        <v>72000</v>
      </c>
      <c r="J47" s="77">
        <v>72000</v>
      </c>
      <c r="K47" s="23"/>
      <c r="L47" s="23"/>
      <c r="M47" s="108">
        <v>72000</v>
      </c>
      <c r="N47" s="23"/>
      <c r="O47" s="77"/>
      <c r="P47" s="77"/>
      <c r="Q47" s="77"/>
      <c r="R47" s="77"/>
      <c r="S47" s="77"/>
      <c r="T47" s="77"/>
      <c r="U47" s="77"/>
      <c r="V47" s="77"/>
      <c r="W47" s="77"/>
      <c r="X47" s="77"/>
    </row>
    <row r="48" ht="20.25" customHeight="1" spans="1:24">
      <c r="A48" s="145" t="s">
        <v>213</v>
      </c>
      <c r="B48" s="145" t="s">
        <v>70</v>
      </c>
      <c r="C48" s="145" t="s">
        <v>246</v>
      </c>
      <c r="D48" s="145" t="s">
        <v>247</v>
      </c>
      <c r="E48" s="145" t="s">
        <v>138</v>
      </c>
      <c r="F48" s="145" t="s">
        <v>139</v>
      </c>
      <c r="G48" s="145" t="s">
        <v>264</v>
      </c>
      <c r="H48" s="145" t="s">
        <v>265</v>
      </c>
      <c r="I48" s="77">
        <v>117600</v>
      </c>
      <c r="J48" s="77">
        <v>117600</v>
      </c>
      <c r="K48" s="23"/>
      <c r="L48" s="23"/>
      <c r="M48" s="108">
        <v>117600</v>
      </c>
      <c r="N48" s="23"/>
      <c r="O48" s="77"/>
      <c r="P48" s="77"/>
      <c r="Q48" s="77"/>
      <c r="R48" s="77"/>
      <c r="S48" s="77"/>
      <c r="T48" s="77"/>
      <c r="U48" s="77"/>
      <c r="V48" s="77"/>
      <c r="W48" s="77"/>
      <c r="X48" s="77"/>
    </row>
    <row r="49" ht="20.25" customHeight="1" spans="1:24">
      <c r="A49" s="145" t="s">
        <v>213</v>
      </c>
      <c r="B49" s="145" t="s">
        <v>70</v>
      </c>
      <c r="C49" s="145" t="s">
        <v>266</v>
      </c>
      <c r="D49" s="145" t="s">
        <v>267</v>
      </c>
      <c r="E49" s="145" t="s">
        <v>101</v>
      </c>
      <c r="F49" s="145" t="s">
        <v>102</v>
      </c>
      <c r="G49" s="145" t="s">
        <v>248</v>
      </c>
      <c r="H49" s="145" t="s">
        <v>249</v>
      </c>
      <c r="I49" s="77">
        <v>214000</v>
      </c>
      <c r="J49" s="77">
        <v>214000</v>
      </c>
      <c r="K49" s="23"/>
      <c r="L49" s="23"/>
      <c r="M49" s="108">
        <v>214000</v>
      </c>
      <c r="N49" s="23"/>
      <c r="O49" s="77"/>
      <c r="P49" s="77"/>
      <c r="Q49" s="77"/>
      <c r="R49" s="77"/>
      <c r="S49" s="77"/>
      <c r="T49" s="77"/>
      <c r="U49" s="77"/>
      <c r="V49" s="77"/>
      <c r="W49" s="77"/>
      <c r="X49" s="77"/>
    </row>
    <row r="50" ht="20.25" customHeight="1" spans="1:24">
      <c r="A50" s="145" t="s">
        <v>213</v>
      </c>
      <c r="B50" s="145" t="s">
        <v>70</v>
      </c>
      <c r="C50" s="145" t="s">
        <v>266</v>
      </c>
      <c r="D50" s="145" t="s">
        <v>267</v>
      </c>
      <c r="E50" s="145" t="s">
        <v>101</v>
      </c>
      <c r="F50" s="145" t="s">
        <v>102</v>
      </c>
      <c r="G50" s="145" t="s">
        <v>248</v>
      </c>
      <c r="H50" s="145" t="s">
        <v>249</v>
      </c>
      <c r="I50" s="77">
        <v>1200000</v>
      </c>
      <c r="J50" s="77">
        <v>1200000</v>
      </c>
      <c r="K50" s="23"/>
      <c r="L50" s="23"/>
      <c r="M50" s="108">
        <v>1200000</v>
      </c>
      <c r="N50" s="23"/>
      <c r="O50" s="77"/>
      <c r="P50" s="77"/>
      <c r="Q50" s="77"/>
      <c r="R50" s="77"/>
      <c r="S50" s="77"/>
      <c r="T50" s="77"/>
      <c r="U50" s="77"/>
      <c r="V50" s="77"/>
      <c r="W50" s="77"/>
      <c r="X50" s="77"/>
    </row>
    <row r="51" ht="20.25" customHeight="1" spans="1:24">
      <c r="A51" s="145" t="s">
        <v>213</v>
      </c>
      <c r="B51" s="145" t="s">
        <v>70</v>
      </c>
      <c r="C51" s="145" t="s">
        <v>268</v>
      </c>
      <c r="D51" s="145" t="s">
        <v>269</v>
      </c>
      <c r="E51" s="145" t="s">
        <v>101</v>
      </c>
      <c r="F51" s="145" t="s">
        <v>102</v>
      </c>
      <c r="G51" s="145" t="s">
        <v>220</v>
      </c>
      <c r="H51" s="145" t="s">
        <v>221</v>
      </c>
      <c r="I51" s="77">
        <v>477600</v>
      </c>
      <c r="J51" s="77">
        <v>477600</v>
      </c>
      <c r="K51" s="23"/>
      <c r="L51" s="23"/>
      <c r="M51" s="108">
        <v>477600</v>
      </c>
      <c r="N51" s="23"/>
      <c r="O51" s="77"/>
      <c r="P51" s="77"/>
      <c r="Q51" s="77"/>
      <c r="R51" s="77"/>
      <c r="S51" s="77"/>
      <c r="T51" s="77"/>
      <c r="U51" s="77"/>
      <c r="V51" s="77"/>
      <c r="W51" s="77"/>
      <c r="X51" s="77"/>
    </row>
    <row r="52" ht="20.25" customHeight="1" spans="1:24">
      <c r="A52" s="145" t="s">
        <v>213</v>
      </c>
      <c r="B52" s="145" t="s">
        <v>70</v>
      </c>
      <c r="C52" s="145" t="s">
        <v>270</v>
      </c>
      <c r="D52" s="145" t="s">
        <v>271</v>
      </c>
      <c r="E52" s="145" t="s">
        <v>107</v>
      </c>
      <c r="F52" s="145" t="s">
        <v>108</v>
      </c>
      <c r="G52" s="145" t="s">
        <v>236</v>
      </c>
      <c r="H52" s="145" t="s">
        <v>237</v>
      </c>
      <c r="I52" s="77">
        <v>106476</v>
      </c>
      <c r="J52" s="77">
        <v>106476</v>
      </c>
      <c r="K52" s="23"/>
      <c r="L52" s="23"/>
      <c r="M52" s="108">
        <v>106476</v>
      </c>
      <c r="N52" s="23"/>
      <c r="O52" s="77"/>
      <c r="P52" s="77"/>
      <c r="Q52" s="77"/>
      <c r="R52" s="77"/>
      <c r="S52" s="77"/>
      <c r="T52" s="77"/>
      <c r="U52" s="77"/>
      <c r="V52" s="77"/>
      <c r="W52" s="77"/>
      <c r="X52" s="77"/>
    </row>
    <row r="53" ht="20.25" customHeight="1" spans="1:24">
      <c r="A53" s="145" t="s">
        <v>213</v>
      </c>
      <c r="B53" s="145" t="s">
        <v>70</v>
      </c>
      <c r="C53" s="145" t="s">
        <v>270</v>
      </c>
      <c r="D53" s="145" t="s">
        <v>271</v>
      </c>
      <c r="E53" s="145" t="s">
        <v>109</v>
      </c>
      <c r="F53" s="145" t="s">
        <v>110</v>
      </c>
      <c r="G53" s="145" t="s">
        <v>236</v>
      </c>
      <c r="H53" s="145" t="s">
        <v>237</v>
      </c>
      <c r="I53" s="77">
        <v>275188</v>
      </c>
      <c r="J53" s="77">
        <v>275188</v>
      </c>
      <c r="K53" s="23"/>
      <c r="L53" s="23"/>
      <c r="M53" s="108">
        <v>275188</v>
      </c>
      <c r="N53" s="23"/>
      <c r="O53" s="77"/>
      <c r="P53" s="77"/>
      <c r="Q53" s="77"/>
      <c r="R53" s="77"/>
      <c r="S53" s="77"/>
      <c r="T53" s="77"/>
      <c r="U53" s="77"/>
      <c r="V53" s="77"/>
      <c r="W53" s="77"/>
      <c r="X53" s="77"/>
    </row>
    <row r="54" ht="20.25" customHeight="1" spans="1:24">
      <c r="A54" s="145" t="s">
        <v>213</v>
      </c>
      <c r="B54" s="145" t="s">
        <v>70</v>
      </c>
      <c r="C54" s="145" t="s">
        <v>272</v>
      </c>
      <c r="D54" s="145" t="s">
        <v>273</v>
      </c>
      <c r="E54" s="145" t="s">
        <v>101</v>
      </c>
      <c r="F54" s="145" t="s">
        <v>102</v>
      </c>
      <c r="G54" s="145" t="s">
        <v>274</v>
      </c>
      <c r="H54" s="145" t="s">
        <v>273</v>
      </c>
      <c r="I54" s="77">
        <v>12660</v>
      </c>
      <c r="J54" s="77">
        <v>12660</v>
      </c>
      <c r="K54" s="23"/>
      <c r="L54" s="23"/>
      <c r="M54" s="108">
        <v>12660</v>
      </c>
      <c r="N54" s="23"/>
      <c r="O54" s="77"/>
      <c r="P54" s="77"/>
      <c r="Q54" s="77"/>
      <c r="R54" s="77"/>
      <c r="S54" s="77"/>
      <c r="T54" s="77"/>
      <c r="U54" s="77"/>
      <c r="V54" s="77"/>
      <c r="W54" s="77"/>
      <c r="X54" s="77"/>
    </row>
    <row r="55" ht="20.25" customHeight="1" spans="1:24">
      <c r="A55" s="145" t="s">
        <v>213</v>
      </c>
      <c r="B55" s="145" t="s">
        <v>70</v>
      </c>
      <c r="C55" s="145" t="s">
        <v>272</v>
      </c>
      <c r="D55" s="145" t="s">
        <v>273</v>
      </c>
      <c r="E55" s="145" t="s">
        <v>138</v>
      </c>
      <c r="F55" s="145" t="s">
        <v>139</v>
      </c>
      <c r="G55" s="145" t="s">
        <v>274</v>
      </c>
      <c r="H55" s="145" t="s">
        <v>273</v>
      </c>
      <c r="I55" s="77">
        <v>20678</v>
      </c>
      <c r="J55" s="77">
        <v>20678</v>
      </c>
      <c r="K55" s="23"/>
      <c r="L55" s="23"/>
      <c r="M55" s="108">
        <v>20678</v>
      </c>
      <c r="N55" s="23"/>
      <c r="O55" s="77"/>
      <c r="P55" s="77"/>
      <c r="Q55" s="77"/>
      <c r="R55" s="77"/>
      <c r="S55" s="77"/>
      <c r="T55" s="77"/>
      <c r="U55" s="77"/>
      <c r="V55" s="77"/>
      <c r="W55" s="77"/>
      <c r="X55" s="77"/>
    </row>
    <row r="56" ht="20.25" customHeight="1" spans="1:24">
      <c r="A56" s="145" t="s">
        <v>213</v>
      </c>
      <c r="B56" s="145" t="s">
        <v>70</v>
      </c>
      <c r="C56" s="145" t="s">
        <v>275</v>
      </c>
      <c r="D56" s="145" t="s">
        <v>276</v>
      </c>
      <c r="E56" s="145" t="s">
        <v>101</v>
      </c>
      <c r="F56" s="145" t="s">
        <v>102</v>
      </c>
      <c r="G56" s="145" t="s">
        <v>277</v>
      </c>
      <c r="H56" s="145" t="s">
        <v>278</v>
      </c>
      <c r="I56" s="77">
        <v>364320</v>
      </c>
      <c r="J56" s="77">
        <v>364320</v>
      </c>
      <c r="K56" s="23"/>
      <c r="L56" s="23"/>
      <c r="M56" s="108">
        <v>364320</v>
      </c>
      <c r="N56" s="23"/>
      <c r="O56" s="77"/>
      <c r="P56" s="77"/>
      <c r="Q56" s="77"/>
      <c r="R56" s="77"/>
      <c r="S56" s="77"/>
      <c r="T56" s="77"/>
      <c r="U56" s="77"/>
      <c r="V56" s="77"/>
      <c r="W56" s="77"/>
      <c r="X56" s="77"/>
    </row>
    <row r="57" ht="20.25" customHeight="1" spans="1:24">
      <c r="A57" s="145" t="s">
        <v>213</v>
      </c>
      <c r="B57" s="145" t="s">
        <v>70</v>
      </c>
      <c r="C57" s="145" t="s">
        <v>275</v>
      </c>
      <c r="D57" s="145" t="s">
        <v>276</v>
      </c>
      <c r="E57" s="145" t="s">
        <v>101</v>
      </c>
      <c r="F57" s="145" t="s">
        <v>102</v>
      </c>
      <c r="G57" s="145" t="s">
        <v>277</v>
      </c>
      <c r="H57" s="145" t="s">
        <v>278</v>
      </c>
      <c r="I57" s="77">
        <v>840000</v>
      </c>
      <c r="J57" s="77">
        <v>840000</v>
      </c>
      <c r="K57" s="23"/>
      <c r="L57" s="23"/>
      <c r="M57" s="108">
        <v>840000</v>
      </c>
      <c r="N57" s="23"/>
      <c r="O57" s="77"/>
      <c r="P57" s="77"/>
      <c r="Q57" s="77"/>
      <c r="R57" s="77"/>
      <c r="S57" s="77"/>
      <c r="T57" s="77"/>
      <c r="U57" s="77"/>
      <c r="V57" s="77"/>
      <c r="W57" s="77"/>
      <c r="X57" s="77"/>
    </row>
    <row r="58" ht="20.25" customHeight="1" spans="1:24">
      <c r="A58" s="145" t="s">
        <v>213</v>
      </c>
      <c r="B58" s="145" t="s">
        <v>70</v>
      </c>
      <c r="C58" s="145" t="s">
        <v>275</v>
      </c>
      <c r="D58" s="145" t="s">
        <v>276</v>
      </c>
      <c r="E58" s="145" t="s">
        <v>101</v>
      </c>
      <c r="F58" s="145" t="s">
        <v>102</v>
      </c>
      <c r="G58" s="145" t="s">
        <v>277</v>
      </c>
      <c r="H58" s="145" t="s">
        <v>278</v>
      </c>
      <c r="I58" s="77">
        <v>201600</v>
      </c>
      <c r="J58" s="77">
        <v>201600</v>
      </c>
      <c r="K58" s="23"/>
      <c r="L58" s="23"/>
      <c r="M58" s="108">
        <v>201600</v>
      </c>
      <c r="N58" s="23"/>
      <c r="O58" s="77"/>
      <c r="P58" s="77"/>
      <c r="Q58" s="77"/>
      <c r="R58" s="77"/>
      <c r="S58" s="77"/>
      <c r="T58" s="77"/>
      <c r="U58" s="77"/>
      <c r="V58" s="77"/>
      <c r="W58" s="77"/>
      <c r="X58" s="77"/>
    </row>
    <row r="59" ht="20.25" customHeight="1" spans="1:24">
      <c r="A59" s="145" t="s">
        <v>213</v>
      </c>
      <c r="B59" s="145" t="s">
        <v>70</v>
      </c>
      <c r="C59" s="145" t="s">
        <v>275</v>
      </c>
      <c r="D59" s="145" t="s">
        <v>276</v>
      </c>
      <c r="E59" s="145" t="s">
        <v>101</v>
      </c>
      <c r="F59" s="145" t="s">
        <v>102</v>
      </c>
      <c r="G59" s="145" t="s">
        <v>277</v>
      </c>
      <c r="H59" s="145" t="s">
        <v>278</v>
      </c>
      <c r="I59" s="77">
        <v>421200</v>
      </c>
      <c r="J59" s="77">
        <v>421200</v>
      </c>
      <c r="K59" s="23"/>
      <c r="L59" s="23"/>
      <c r="M59" s="108">
        <v>421200</v>
      </c>
      <c r="N59" s="23"/>
      <c r="O59" s="77"/>
      <c r="P59" s="77"/>
      <c r="Q59" s="77"/>
      <c r="R59" s="77"/>
      <c r="S59" s="77"/>
      <c r="T59" s="77"/>
      <c r="U59" s="77"/>
      <c r="V59" s="77"/>
      <c r="W59" s="77"/>
      <c r="X59" s="77"/>
    </row>
    <row r="60" ht="20.25" customHeight="1" spans="1:24">
      <c r="A60" s="145" t="s">
        <v>213</v>
      </c>
      <c r="B60" s="145" t="s">
        <v>70</v>
      </c>
      <c r="C60" s="145" t="s">
        <v>275</v>
      </c>
      <c r="D60" s="145" t="s">
        <v>276</v>
      </c>
      <c r="E60" s="145" t="s">
        <v>101</v>
      </c>
      <c r="F60" s="145" t="s">
        <v>102</v>
      </c>
      <c r="G60" s="145" t="s">
        <v>277</v>
      </c>
      <c r="H60" s="145" t="s">
        <v>278</v>
      </c>
      <c r="I60" s="77">
        <v>39000</v>
      </c>
      <c r="J60" s="77">
        <v>39000</v>
      </c>
      <c r="K60" s="23"/>
      <c r="L60" s="23"/>
      <c r="M60" s="108">
        <v>39000</v>
      </c>
      <c r="N60" s="23"/>
      <c r="O60" s="77"/>
      <c r="P60" s="77"/>
      <c r="Q60" s="77"/>
      <c r="R60" s="77"/>
      <c r="S60" s="77"/>
      <c r="T60" s="77"/>
      <c r="U60" s="77"/>
      <c r="V60" s="77"/>
      <c r="W60" s="77"/>
      <c r="X60" s="77"/>
    </row>
    <row r="61" ht="20.25" customHeight="1" spans="1:24">
      <c r="A61" s="145" t="s">
        <v>213</v>
      </c>
      <c r="B61" s="145" t="s">
        <v>70</v>
      </c>
      <c r="C61" s="145" t="s">
        <v>275</v>
      </c>
      <c r="D61" s="145" t="s">
        <v>276</v>
      </c>
      <c r="E61" s="145" t="s">
        <v>101</v>
      </c>
      <c r="F61" s="145" t="s">
        <v>102</v>
      </c>
      <c r="G61" s="145" t="s">
        <v>277</v>
      </c>
      <c r="H61" s="145" t="s">
        <v>278</v>
      </c>
      <c r="I61" s="77">
        <v>993600</v>
      </c>
      <c r="J61" s="77">
        <v>993600</v>
      </c>
      <c r="K61" s="23"/>
      <c r="L61" s="23"/>
      <c r="M61" s="108">
        <v>993600</v>
      </c>
      <c r="N61" s="23"/>
      <c r="O61" s="77"/>
      <c r="P61" s="77"/>
      <c r="Q61" s="77"/>
      <c r="R61" s="77"/>
      <c r="S61" s="77"/>
      <c r="T61" s="77"/>
      <c r="U61" s="77"/>
      <c r="V61" s="77"/>
      <c r="W61" s="77"/>
      <c r="X61" s="77"/>
    </row>
    <row r="62" ht="20.25" customHeight="1" spans="1:24">
      <c r="A62" s="145" t="s">
        <v>213</v>
      </c>
      <c r="B62" s="145" t="s">
        <v>70</v>
      </c>
      <c r="C62" s="145" t="s">
        <v>275</v>
      </c>
      <c r="D62" s="145" t="s">
        <v>276</v>
      </c>
      <c r="E62" s="145" t="s">
        <v>101</v>
      </c>
      <c r="F62" s="145" t="s">
        <v>102</v>
      </c>
      <c r="G62" s="145" t="s">
        <v>277</v>
      </c>
      <c r="H62" s="145" t="s">
        <v>278</v>
      </c>
      <c r="I62" s="77">
        <v>1639680</v>
      </c>
      <c r="J62" s="77">
        <v>1639680</v>
      </c>
      <c r="K62" s="23"/>
      <c r="L62" s="23"/>
      <c r="M62" s="108">
        <v>1639680</v>
      </c>
      <c r="N62" s="23"/>
      <c r="O62" s="77"/>
      <c r="P62" s="77"/>
      <c r="Q62" s="77"/>
      <c r="R62" s="77"/>
      <c r="S62" s="77"/>
      <c r="T62" s="77"/>
      <c r="U62" s="77"/>
      <c r="V62" s="77"/>
      <c r="W62" s="77"/>
      <c r="X62" s="77"/>
    </row>
    <row r="63" ht="20.25" customHeight="1" spans="1:24">
      <c r="A63" s="145" t="s">
        <v>213</v>
      </c>
      <c r="B63" s="145" t="s">
        <v>70</v>
      </c>
      <c r="C63" s="145" t="s">
        <v>275</v>
      </c>
      <c r="D63" s="145" t="s">
        <v>276</v>
      </c>
      <c r="E63" s="145" t="s">
        <v>101</v>
      </c>
      <c r="F63" s="145" t="s">
        <v>102</v>
      </c>
      <c r="G63" s="145" t="s">
        <v>277</v>
      </c>
      <c r="H63" s="145" t="s">
        <v>278</v>
      </c>
      <c r="I63" s="77">
        <v>79200</v>
      </c>
      <c r="J63" s="77">
        <v>79200</v>
      </c>
      <c r="K63" s="23"/>
      <c r="L63" s="23"/>
      <c r="M63" s="108">
        <v>79200</v>
      </c>
      <c r="N63" s="23"/>
      <c r="O63" s="77"/>
      <c r="P63" s="77"/>
      <c r="Q63" s="77"/>
      <c r="R63" s="77"/>
      <c r="S63" s="77"/>
      <c r="T63" s="77"/>
      <c r="U63" s="77"/>
      <c r="V63" s="77"/>
      <c r="W63" s="77"/>
      <c r="X63" s="77"/>
    </row>
    <row r="64" ht="20.25" customHeight="1" spans="1:24">
      <c r="A64" s="145" t="s">
        <v>213</v>
      </c>
      <c r="B64" s="145" t="s">
        <v>70</v>
      </c>
      <c r="C64" s="145" t="s">
        <v>275</v>
      </c>
      <c r="D64" s="145" t="s">
        <v>276</v>
      </c>
      <c r="E64" s="145" t="s">
        <v>101</v>
      </c>
      <c r="F64" s="145" t="s">
        <v>102</v>
      </c>
      <c r="G64" s="145" t="s">
        <v>277</v>
      </c>
      <c r="H64" s="145" t="s">
        <v>278</v>
      </c>
      <c r="I64" s="77">
        <v>374400</v>
      </c>
      <c r="J64" s="77">
        <v>374400</v>
      </c>
      <c r="K64" s="23"/>
      <c r="L64" s="23"/>
      <c r="M64" s="108">
        <v>374400</v>
      </c>
      <c r="N64" s="23"/>
      <c r="O64" s="77"/>
      <c r="P64" s="77"/>
      <c r="Q64" s="77"/>
      <c r="R64" s="77"/>
      <c r="S64" s="77"/>
      <c r="T64" s="77"/>
      <c r="U64" s="77"/>
      <c r="V64" s="77"/>
      <c r="W64" s="77"/>
      <c r="X64" s="77"/>
    </row>
    <row r="65" ht="20.25" customHeight="1" spans="1:24">
      <c r="A65" s="145" t="s">
        <v>213</v>
      </c>
      <c r="B65" s="145" t="s">
        <v>70</v>
      </c>
      <c r="C65" s="145" t="s">
        <v>275</v>
      </c>
      <c r="D65" s="145" t="s">
        <v>276</v>
      </c>
      <c r="E65" s="145" t="s">
        <v>101</v>
      </c>
      <c r="F65" s="145" t="s">
        <v>102</v>
      </c>
      <c r="G65" s="145" t="s">
        <v>277</v>
      </c>
      <c r="H65" s="145" t="s">
        <v>278</v>
      </c>
      <c r="I65" s="77">
        <v>622000</v>
      </c>
      <c r="J65" s="77">
        <v>622000</v>
      </c>
      <c r="K65" s="23"/>
      <c r="L65" s="23"/>
      <c r="M65" s="108">
        <v>622000</v>
      </c>
      <c r="N65" s="23"/>
      <c r="O65" s="77"/>
      <c r="P65" s="77"/>
      <c r="Q65" s="77"/>
      <c r="R65" s="77"/>
      <c r="S65" s="77"/>
      <c r="T65" s="77"/>
      <c r="U65" s="77"/>
      <c r="V65" s="77"/>
      <c r="W65" s="77"/>
      <c r="X65" s="77"/>
    </row>
    <row r="66" ht="20.25" customHeight="1" spans="1:24">
      <c r="A66" s="145" t="s">
        <v>213</v>
      </c>
      <c r="B66" s="145" t="s">
        <v>70</v>
      </c>
      <c r="C66" s="145" t="s">
        <v>275</v>
      </c>
      <c r="D66" s="145" t="s">
        <v>276</v>
      </c>
      <c r="E66" s="145" t="s">
        <v>101</v>
      </c>
      <c r="F66" s="145" t="s">
        <v>102</v>
      </c>
      <c r="G66" s="145" t="s">
        <v>277</v>
      </c>
      <c r="H66" s="145" t="s">
        <v>278</v>
      </c>
      <c r="I66" s="77">
        <v>26600</v>
      </c>
      <c r="J66" s="77">
        <v>26600</v>
      </c>
      <c r="K66" s="23"/>
      <c r="L66" s="23"/>
      <c r="M66" s="108">
        <v>26600</v>
      </c>
      <c r="N66" s="23"/>
      <c r="O66" s="77"/>
      <c r="P66" s="77"/>
      <c r="Q66" s="77"/>
      <c r="R66" s="77"/>
      <c r="S66" s="77"/>
      <c r="T66" s="77"/>
      <c r="U66" s="77"/>
      <c r="V66" s="77"/>
      <c r="W66" s="77"/>
      <c r="X66" s="77"/>
    </row>
    <row r="67" ht="20.25" customHeight="1" spans="1:24">
      <c r="A67" s="145" t="s">
        <v>213</v>
      </c>
      <c r="B67" s="145" t="s">
        <v>70</v>
      </c>
      <c r="C67" s="145" t="s">
        <v>275</v>
      </c>
      <c r="D67" s="145" t="s">
        <v>276</v>
      </c>
      <c r="E67" s="145" t="s">
        <v>101</v>
      </c>
      <c r="F67" s="145" t="s">
        <v>102</v>
      </c>
      <c r="G67" s="145" t="s">
        <v>277</v>
      </c>
      <c r="H67" s="145" t="s">
        <v>278</v>
      </c>
      <c r="I67" s="77">
        <v>47880</v>
      </c>
      <c r="J67" s="77">
        <v>47880</v>
      </c>
      <c r="K67" s="23"/>
      <c r="L67" s="23"/>
      <c r="M67" s="108">
        <v>47880</v>
      </c>
      <c r="N67" s="23"/>
      <c r="O67" s="77"/>
      <c r="P67" s="77"/>
      <c r="Q67" s="77"/>
      <c r="R67" s="77"/>
      <c r="S67" s="77"/>
      <c r="T67" s="77"/>
      <c r="U67" s="77"/>
      <c r="V67" s="77"/>
      <c r="W67" s="77"/>
      <c r="X67" s="77"/>
    </row>
    <row r="68" ht="20.25" customHeight="1" spans="1:24">
      <c r="A68" s="145" t="s">
        <v>213</v>
      </c>
      <c r="B68" s="145" t="s">
        <v>70</v>
      </c>
      <c r="C68" s="145" t="s">
        <v>275</v>
      </c>
      <c r="D68" s="145" t="s">
        <v>276</v>
      </c>
      <c r="E68" s="145" t="s">
        <v>101</v>
      </c>
      <c r="F68" s="145" t="s">
        <v>102</v>
      </c>
      <c r="G68" s="145" t="s">
        <v>277</v>
      </c>
      <c r="H68" s="145" t="s">
        <v>278</v>
      </c>
      <c r="I68" s="77">
        <v>73752</v>
      </c>
      <c r="J68" s="77">
        <v>73752</v>
      </c>
      <c r="K68" s="23"/>
      <c r="L68" s="23"/>
      <c r="M68" s="108">
        <v>73752</v>
      </c>
      <c r="N68" s="23"/>
      <c r="O68" s="77"/>
      <c r="P68" s="77"/>
      <c r="Q68" s="77"/>
      <c r="R68" s="77"/>
      <c r="S68" s="77"/>
      <c r="T68" s="77"/>
      <c r="U68" s="77"/>
      <c r="V68" s="77"/>
      <c r="W68" s="77"/>
      <c r="X68" s="77"/>
    </row>
    <row r="69" ht="20.25" customHeight="1" spans="1:24">
      <c r="A69" s="145" t="s">
        <v>213</v>
      </c>
      <c r="B69" s="145" t="s">
        <v>70</v>
      </c>
      <c r="C69" s="145" t="s">
        <v>279</v>
      </c>
      <c r="D69" s="145" t="s">
        <v>280</v>
      </c>
      <c r="E69" s="145" t="s">
        <v>138</v>
      </c>
      <c r="F69" s="145" t="s">
        <v>139</v>
      </c>
      <c r="G69" s="145" t="s">
        <v>216</v>
      </c>
      <c r="H69" s="145" t="s">
        <v>217</v>
      </c>
      <c r="I69" s="77">
        <v>2473752</v>
      </c>
      <c r="J69" s="77">
        <v>2473752</v>
      </c>
      <c r="K69" s="23"/>
      <c r="L69" s="23"/>
      <c r="M69" s="108">
        <v>2473752</v>
      </c>
      <c r="N69" s="23"/>
      <c r="O69" s="77"/>
      <c r="P69" s="77"/>
      <c r="Q69" s="77"/>
      <c r="R69" s="77"/>
      <c r="S69" s="77"/>
      <c r="T69" s="77"/>
      <c r="U69" s="77"/>
      <c r="V69" s="77"/>
      <c r="W69" s="77"/>
      <c r="X69" s="77"/>
    </row>
    <row r="70" ht="20.25" customHeight="1" spans="1:24">
      <c r="A70" s="145" t="s">
        <v>213</v>
      </c>
      <c r="B70" s="145" t="s">
        <v>70</v>
      </c>
      <c r="C70" s="145" t="s">
        <v>279</v>
      </c>
      <c r="D70" s="145" t="s">
        <v>280</v>
      </c>
      <c r="E70" s="145" t="s">
        <v>138</v>
      </c>
      <c r="F70" s="145" t="s">
        <v>139</v>
      </c>
      <c r="G70" s="145" t="s">
        <v>218</v>
      </c>
      <c r="H70" s="145" t="s">
        <v>219</v>
      </c>
      <c r="I70" s="77">
        <v>474324</v>
      </c>
      <c r="J70" s="77">
        <v>474324</v>
      </c>
      <c r="K70" s="23"/>
      <c r="L70" s="23"/>
      <c r="M70" s="108">
        <v>474324</v>
      </c>
      <c r="N70" s="23"/>
      <c r="O70" s="77"/>
      <c r="P70" s="77"/>
      <c r="Q70" s="77"/>
      <c r="R70" s="77"/>
      <c r="S70" s="77"/>
      <c r="T70" s="77"/>
      <c r="U70" s="77"/>
      <c r="V70" s="77"/>
      <c r="W70" s="77"/>
      <c r="X70" s="77"/>
    </row>
    <row r="71" ht="20.25" customHeight="1" spans="1:24">
      <c r="A71" s="145" t="s">
        <v>213</v>
      </c>
      <c r="B71" s="145" t="s">
        <v>70</v>
      </c>
      <c r="C71" s="145" t="s">
        <v>279</v>
      </c>
      <c r="D71" s="145" t="s">
        <v>280</v>
      </c>
      <c r="E71" s="145" t="s">
        <v>138</v>
      </c>
      <c r="F71" s="145" t="s">
        <v>139</v>
      </c>
      <c r="G71" s="145" t="s">
        <v>220</v>
      </c>
      <c r="H71" s="145" t="s">
        <v>221</v>
      </c>
      <c r="I71" s="77">
        <v>206146</v>
      </c>
      <c r="J71" s="77">
        <v>206146</v>
      </c>
      <c r="K71" s="23"/>
      <c r="L71" s="23"/>
      <c r="M71" s="108">
        <v>206146</v>
      </c>
      <c r="N71" s="23"/>
      <c r="O71" s="77"/>
      <c r="P71" s="77"/>
      <c r="Q71" s="77"/>
      <c r="R71" s="77"/>
      <c r="S71" s="77"/>
      <c r="T71" s="77"/>
      <c r="U71" s="77"/>
      <c r="V71" s="77"/>
      <c r="W71" s="77"/>
      <c r="X71" s="77"/>
    </row>
    <row r="72" ht="20.25" customHeight="1" spans="1:24">
      <c r="A72" s="145" t="s">
        <v>213</v>
      </c>
      <c r="B72" s="145" t="s">
        <v>70</v>
      </c>
      <c r="C72" s="145" t="s">
        <v>279</v>
      </c>
      <c r="D72" s="145" t="s">
        <v>280</v>
      </c>
      <c r="E72" s="145" t="s">
        <v>138</v>
      </c>
      <c r="F72" s="145" t="s">
        <v>139</v>
      </c>
      <c r="G72" s="145" t="s">
        <v>281</v>
      </c>
      <c r="H72" s="145" t="s">
        <v>282</v>
      </c>
      <c r="I72" s="77">
        <v>470400</v>
      </c>
      <c r="J72" s="77">
        <v>470400</v>
      </c>
      <c r="K72" s="23"/>
      <c r="L72" s="23"/>
      <c r="M72" s="108">
        <v>470400</v>
      </c>
      <c r="N72" s="23"/>
      <c r="O72" s="77"/>
      <c r="P72" s="77"/>
      <c r="Q72" s="77"/>
      <c r="R72" s="77"/>
      <c r="S72" s="77"/>
      <c r="T72" s="77"/>
      <c r="U72" s="77"/>
      <c r="V72" s="77"/>
      <c r="W72" s="77"/>
      <c r="X72" s="77"/>
    </row>
    <row r="73" ht="20.25" customHeight="1" spans="1:24">
      <c r="A73" s="145" t="s">
        <v>213</v>
      </c>
      <c r="B73" s="145" t="s">
        <v>70</v>
      </c>
      <c r="C73" s="145" t="s">
        <v>279</v>
      </c>
      <c r="D73" s="145" t="s">
        <v>280</v>
      </c>
      <c r="E73" s="145" t="s">
        <v>138</v>
      </c>
      <c r="F73" s="145" t="s">
        <v>139</v>
      </c>
      <c r="G73" s="145" t="s">
        <v>281</v>
      </c>
      <c r="H73" s="145" t="s">
        <v>282</v>
      </c>
      <c r="I73" s="77">
        <v>1059552</v>
      </c>
      <c r="J73" s="77">
        <v>1059552</v>
      </c>
      <c r="K73" s="23"/>
      <c r="L73" s="23"/>
      <c r="M73" s="108">
        <v>1059552</v>
      </c>
      <c r="N73" s="23"/>
      <c r="O73" s="77"/>
      <c r="P73" s="77"/>
      <c r="Q73" s="77"/>
      <c r="R73" s="77"/>
      <c r="S73" s="77"/>
      <c r="T73" s="77"/>
      <c r="U73" s="77"/>
      <c r="V73" s="77"/>
      <c r="W73" s="77"/>
      <c r="X73" s="77"/>
    </row>
    <row r="74" ht="20.25" customHeight="1" spans="1:24">
      <c r="A74" s="145" t="s">
        <v>213</v>
      </c>
      <c r="B74" s="145" t="s">
        <v>70</v>
      </c>
      <c r="C74" s="145" t="s">
        <v>279</v>
      </c>
      <c r="D74" s="145" t="s">
        <v>280</v>
      </c>
      <c r="E74" s="145" t="s">
        <v>138</v>
      </c>
      <c r="F74" s="145" t="s">
        <v>139</v>
      </c>
      <c r="G74" s="145" t="s">
        <v>281</v>
      </c>
      <c r="H74" s="145" t="s">
        <v>282</v>
      </c>
      <c r="I74" s="77">
        <v>512844</v>
      </c>
      <c r="J74" s="77">
        <v>512844</v>
      </c>
      <c r="K74" s="23"/>
      <c r="L74" s="23"/>
      <c r="M74" s="108">
        <v>512844</v>
      </c>
      <c r="N74" s="23"/>
      <c r="O74" s="77"/>
      <c r="P74" s="77"/>
      <c r="Q74" s="77"/>
      <c r="R74" s="77"/>
      <c r="S74" s="77"/>
      <c r="T74" s="77"/>
      <c r="U74" s="77"/>
      <c r="V74" s="77"/>
      <c r="W74" s="77"/>
      <c r="X74" s="77"/>
    </row>
    <row r="75" ht="20.25" customHeight="1" spans="1:24">
      <c r="A75" s="145" t="s">
        <v>213</v>
      </c>
      <c r="B75" s="145" t="s">
        <v>70</v>
      </c>
      <c r="C75" s="145" t="s">
        <v>279</v>
      </c>
      <c r="D75" s="145" t="s">
        <v>280</v>
      </c>
      <c r="E75" s="145" t="s">
        <v>138</v>
      </c>
      <c r="F75" s="145" t="s">
        <v>139</v>
      </c>
      <c r="G75" s="145" t="s">
        <v>281</v>
      </c>
      <c r="H75" s="145" t="s">
        <v>282</v>
      </c>
      <c r="I75" s="77">
        <v>935736</v>
      </c>
      <c r="J75" s="77">
        <v>935736</v>
      </c>
      <c r="K75" s="23"/>
      <c r="L75" s="23"/>
      <c r="M75" s="108">
        <v>935736</v>
      </c>
      <c r="N75" s="23"/>
      <c r="O75" s="77"/>
      <c r="P75" s="77"/>
      <c r="Q75" s="77"/>
      <c r="R75" s="77"/>
      <c r="S75" s="77"/>
      <c r="T75" s="77"/>
      <c r="U75" s="77"/>
      <c r="V75" s="77"/>
      <c r="W75" s="77"/>
      <c r="X75" s="77"/>
    </row>
    <row r="76" ht="20.25" customHeight="1" spans="1:24">
      <c r="A76" s="145" t="s">
        <v>213</v>
      </c>
      <c r="B76" s="145" t="s">
        <v>70</v>
      </c>
      <c r="C76" s="145" t="s">
        <v>283</v>
      </c>
      <c r="D76" s="145" t="s">
        <v>278</v>
      </c>
      <c r="E76" s="145" t="s">
        <v>101</v>
      </c>
      <c r="F76" s="145" t="s">
        <v>102</v>
      </c>
      <c r="G76" s="145" t="s">
        <v>277</v>
      </c>
      <c r="H76" s="145" t="s">
        <v>278</v>
      </c>
      <c r="I76" s="77">
        <v>777242</v>
      </c>
      <c r="J76" s="77">
        <v>777242</v>
      </c>
      <c r="K76" s="23"/>
      <c r="L76" s="23"/>
      <c r="M76" s="108">
        <v>777242</v>
      </c>
      <c r="N76" s="23"/>
      <c r="O76" s="77"/>
      <c r="P76" s="77"/>
      <c r="Q76" s="77"/>
      <c r="R76" s="77"/>
      <c r="S76" s="77"/>
      <c r="T76" s="77"/>
      <c r="U76" s="77"/>
      <c r="V76" s="77"/>
      <c r="W76" s="77"/>
      <c r="X76" s="77"/>
    </row>
    <row r="77" ht="20.25" customHeight="1" spans="1:24">
      <c r="A77" s="145" t="s">
        <v>213</v>
      </c>
      <c r="B77" s="145" t="s">
        <v>70</v>
      </c>
      <c r="C77" s="145" t="s">
        <v>283</v>
      </c>
      <c r="D77" s="145" t="s">
        <v>278</v>
      </c>
      <c r="E77" s="145" t="s">
        <v>140</v>
      </c>
      <c r="F77" s="145" t="s">
        <v>141</v>
      </c>
      <c r="G77" s="145" t="s">
        <v>277</v>
      </c>
      <c r="H77" s="145" t="s">
        <v>278</v>
      </c>
      <c r="I77" s="77">
        <v>46800</v>
      </c>
      <c r="J77" s="77">
        <v>46800</v>
      </c>
      <c r="K77" s="23"/>
      <c r="L77" s="23"/>
      <c r="M77" s="108">
        <v>46800</v>
      </c>
      <c r="N77" s="23"/>
      <c r="O77" s="77"/>
      <c r="P77" s="77"/>
      <c r="Q77" s="77"/>
      <c r="R77" s="77"/>
      <c r="S77" s="77"/>
      <c r="T77" s="77"/>
      <c r="U77" s="77"/>
      <c r="V77" s="77"/>
      <c r="W77" s="77"/>
      <c r="X77" s="77"/>
    </row>
    <row r="78" ht="17.25" customHeight="1" spans="1:24">
      <c r="A78" s="32" t="s">
        <v>186</v>
      </c>
      <c r="B78" s="33"/>
      <c r="C78" s="150"/>
      <c r="D78" s="150"/>
      <c r="E78" s="150"/>
      <c r="F78" s="150"/>
      <c r="G78" s="150"/>
      <c r="H78" s="151"/>
      <c r="I78" s="77">
        <v>23586692.82</v>
      </c>
      <c r="J78" s="77">
        <v>23586692.82</v>
      </c>
      <c r="K78" s="77"/>
      <c r="L78" s="77"/>
      <c r="M78" s="108">
        <v>23586692.82</v>
      </c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</row>
  </sheetData>
  <autoFilter xmlns:etc="http://www.wps.cn/officeDocument/2017/etCustomData" ref="A1:X78" etc:filterBottomFollowUsedRange="0">
    <extLst/>
  </autoFilter>
  <mergeCells count="31">
    <mergeCell ref="A2:X2"/>
    <mergeCell ref="A3:H3"/>
    <mergeCell ref="I4:X4"/>
    <mergeCell ref="J5:N5"/>
    <mergeCell ref="O5:Q5"/>
    <mergeCell ref="S5:X5"/>
    <mergeCell ref="A78:H7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8"/>
  <sheetViews>
    <sheetView showZeros="0" workbookViewId="0">
      <selection activeCell="C4" sqref="C4:C7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5"/>
      <c r="E1" s="1"/>
      <c r="F1" s="1"/>
      <c r="G1" s="1"/>
      <c r="H1" s="1"/>
      <c r="U1" s="135"/>
      <c r="W1" s="140" t="s">
        <v>284</v>
      </c>
    </row>
    <row r="2" ht="46.5" customHeight="1" spans="1:23">
      <c r="A2" s="3" t="str">
        <f>"2025"&amp;"年部门项目支出预算表"</f>
        <v>2025年部门项目支出预算表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"单位名称："&amp;"嵩明县人民政府杨桥街道办事处"</f>
        <v>单位名称：嵩明县人民政府杨桥街道办事处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5"/>
      <c r="W3" s="118" t="s">
        <v>1</v>
      </c>
    </row>
    <row r="4" ht="21.75" customHeight="1" spans="1:23">
      <c r="A4" s="8" t="s">
        <v>285</v>
      </c>
      <c r="B4" s="9" t="s">
        <v>197</v>
      </c>
      <c r="C4" s="8" t="s">
        <v>198</v>
      </c>
      <c r="D4" s="8" t="s">
        <v>286</v>
      </c>
      <c r="E4" s="9" t="s">
        <v>199</v>
      </c>
      <c r="F4" s="9" t="s">
        <v>200</v>
      </c>
      <c r="G4" s="9" t="s">
        <v>287</v>
      </c>
      <c r="H4" s="9" t="s">
        <v>288</v>
      </c>
      <c r="I4" s="27" t="s">
        <v>55</v>
      </c>
      <c r="J4" s="10" t="s">
        <v>289</v>
      </c>
      <c r="K4" s="11"/>
      <c r="L4" s="11"/>
      <c r="M4" s="12"/>
      <c r="N4" s="10" t="s">
        <v>205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6" t="s">
        <v>58</v>
      </c>
      <c r="K5" s="137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211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8" t="s">
        <v>57</v>
      </c>
      <c r="K6" s="139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6" t="s">
        <v>57</v>
      </c>
      <c r="K7" s="66" t="s">
        <v>290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21.75" customHeight="1" spans="1:23">
      <c r="A9" s="68" t="s">
        <v>291</v>
      </c>
      <c r="B9" s="68" t="s">
        <v>292</v>
      </c>
      <c r="C9" s="68" t="s">
        <v>293</v>
      </c>
      <c r="D9" s="68" t="s">
        <v>70</v>
      </c>
      <c r="E9" s="68" t="s">
        <v>101</v>
      </c>
      <c r="F9" s="68" t="s">
        <v>102</v>
      </c>
      <c r="G9" s="68" t="s">
        <v>248</v>
      </c>
      <c r="H9" s="68" t="s">
        <v>249</v>
      </c>
      <c r="I9" s="77">
        <v>540000</v>
      </c>
      <c r="J9" s="77">
        <v>540000</v>
      </c>
      <c r="K9" s="108">
        <v>540000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ht="21.75" customHeight="1" spans="1:23">
      <c r="A10" s="68" t="s">
        <v>291</v>
      </c>
      <c r="B10" s="68" t="s">
        <v>294</v>
      </c>
      <c r="C10" s="68" t="s">
        <v>295</v>
      </c>
      <c r="D10" s="68" t="s">
        <v>70</v>
      </c>
      <c r="E10" s="68" t="s">
        <v>101</v>
      </c>
      <c r="F10" s="68" t="s">
        <v>102</v>
      </c>
      <c r="G10" s="68" t="s">
        <v>248</v>
      </c>
      <c r="H10" s="68" t="s">
        <v>249</v>
      </c>
      <c r="I10" s="77">
        <v>510600</v>
      </c>
      <c r="J10" s="77">
        <v>510600</v>
      </c>
      <c r="K10" s="108">
        <v>510600</v>
      </c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</row>
    <row r="11" ht="21.75" customHeight="1" spans="1:23">
      <c r="A11" s="68" t="s">
        <v>291</v>
      </c>
      <c r="B11" s="68" t="s">
        <v>296</v>
      </c>
      <c r="C11" s="68" t="s">
        <v>297</v>
      </c>
      <c r="D11" s="68" t="s">
        <v>70</v>
      </c>
      <c r="E11" s="68" t="s">
        <v>101</v>
      </c>
      <c r="F11" s="68" t="s">
        <v>102</v>
      </c>
      <c r="G11" s="68" t="s">
        <v>248</v>
      </c>
      <c r="H11" s="68" t="s">
        <v>249</v>
      </c>
      <c r="I11" s="77">
        <v>90000</v>
      </c>
      <c r="J11" s="77">
        <v>90000</v>
      </c>
      <c r="K11" s="108">
        <v>90000</v>
      </c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</row>
    <row r="12" ht="21.75" customHeight="1" spans="1:23">
      <c r="A12" s="68" t="s">
        <v>291</v>
      </c>
      <c r="B12" s="68" t="s">
        <v>296</v>
      </c>
      <c r="C12" s="68" t="s">
        <v>297</v>
      </c>
      <c r="D12" s="68" t="s">
        <v>70</v>
      </c>
      <c r="E12" s="68" t="s">
        <v>101</v>
      </c>
      <c r="F12" s="68" t="s">
        <v>102</v>
      </c>
      <c r="G12" s="68" t="s">
        <v>258</v>
      </c>
      <c r="H12" s="68" t="s">
        <v>259</v>
      </c>
      <c r="I12" s="77">
        <v>60000</v>
      </c>
      <c r="J12" s="77">
        <v>60000</v>
      </c>
      <c r="K12" s="108">
        <v>60000</v>
      </c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</row>
    <row r="13" ht="21.75" customHeight="1" spans="1:23">
      <c r="A13" s="68" t="s">
        <v>298</v>
      </c>
      <c r="B13" s="68" t="s">
        <v>299</v>
      </c>
      <c r="C13" s="68" t="s">
        <v>300</v>
      </c>
      <c r="D13" s="68" t="s">
        <v>70</v>
      </c>
      <c r="E13" s="68" t="s">
        <v>101</v>
      </c>
      <c r="F13" s="68" t="s">
        <v>102</v>
      </c>
      <c r="G13" s="68" t="s">
        <v>248</v>
      </c>
      <c r="H13" s="68" t="s">
        <v>249</v>
      </c>
      <c r="I13" s="77">
        <v>717400</v>
      </c>
      <c r="J13" s="77">
        <v>717400</v>
      </c>
      <c r="K13" s="108">
        <v>717400</v>
      </c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</row>
    <row r="14" ht="21.75" customHeight="1" spans="1:23">
      <c r="A14" s="68" t="s">
        <v>301</v>
      </c>
      <c r="B14" s="68" t="s">
        <v>302</v>
      </c>
      <c r="C14" s="68" t="s">
        <v>303</v>
      </c>
      <c r="D14" s="68" t="s">
        <v>70</v>
      </c>
      <c r="E14" s="68" t="s">
        <v>101</v>
      </c>
      <c r="F14" s="68" t="s">
        <v>102</v>
      </c>
      <c r="G14" s="68" t="s">
        <v>248</v>
      </c>
      <c r="H14" s="68" t="s">
        <v>249</v>
      </c>
      <c r="I14" s="77">
        <v>2040000</v>
      </c>
      <c r="J14" s="77">
        <v>2040000</v>
      </c>
      <c r="K14" s="108">
        <v>2040000</v>
      </c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</row>
    <row r="15" ht="21.75" customHeight="1" spans="1:23">
      <c r="A15" s="68" t="s">
        <v>301</v>
      </c>
      <c r="B15" s="68" t="s">
        <v>304</v>
      </c>
      <c r="C15" s="68" t="s">
        <v>305</v>
      </c>
      <c r="D15" s="68" t="s">
        <v>70</v>
      </c>
      <c r="E15" s="68" t="s">
        <v>101</v>
      </c>
      <c r="F15" s="68" t="s">
        <v>102</v>
      </c>
      <c r="G15" s="68" t="s">
        <v>248</v>
      </c>
      <c r="H15" s="68" t="s">
        <v>249</v>
      </c>
      <c r="I15" s="77">
        <v>848000</v>
      </c>
      <c r="J15" s="77">
        <v>848000</v>
      </c>
      <c r="K15" s="108">
        <v>848000</v>
      </c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</row>
    <row r="16" ht="21.75" customHeight="1" spans="1:23">
      <c r="A16" s="68" t="s">
        <v>301</v>
      </c>
      <c r="B16" s="68" t="s">
        <v>306</v>
      </c>
      <c r="C16" s="68" t="s">
        <v>307</v>
      </c>
      <c r="D16" s="68" t="s">
        <v>70</v>
      </c>
      <c r="E16" s="68" t="s">
        <v>117</v>
      </c>
      <c r="F16" s="68" t="s">
        <v>118</v>
      </c>
      <c r="G16" s="68" t="s">
        <v>236</v>
      </c>
      <c r="H16" s="68" t="s">
        <v>237</v>
      </c>
      <c r="I16" s="77">
        <v>104000</v>
      </c>
      <c r="J16" s="77">
        <v>104000</v>
      </c>
      <c r="K16" s="108">
        <v>104000</v>
      </c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</row>
    <row r="17" ht="21.75" customHeight="1" spans="1:23">
      <c r="A17" s="68" t="s">
        <v>301</v>
      </c>
      <c r="B17" s="68" t="s">
        <v>306</v>
      </c>
      <c r="C17" s="68" t="s">
        <v>307</v>
      </c>
      <c r="D17" s="68" t="s">
        <v>70</v>
      </c>
      <c r="E17" s="68" t="s">
        <v>140</v>
      </c>
      <c r="F17" s="68" t="s">
        <v>141</v>
      </c>
      <c r="G17" s="68" t="s">
        <v>236</v>
      </c>
      <c r="H17" s="68" t="s">
        <v>237</v>
      </c>
      <c r="I17" s="77">
        <v>180000</v>
      </c>
      <c r="J17" s="77">
        <v>180000</v>
      </c>
      <c r="K17" s="108">
        <v>180000</v>
      </c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</row>
    <row r="18" ht="18.75" customHeight="1" spans="1:23">
      <c r="A18" s="32" t="s">
        <v>186</v>
      </c>
      <c r="B18" s="33"/>
      <c r="C18" s="33"/>
      <c r="D18" s="33"/>
      <c r="E18" s="33"/>
      <c r="F18" s="33"/>
      <c r="G18" s="33"/>
      <c r="H18" s="34"/>
      <c r="I18" s="77">
        <v>5090000</v>
      </c>
      <c r="J18" s="77">
        <v>5090000</v>
      </c>
      <c r="K18" s="108">
        <v>5090000</v>
      </c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</row>
  </sheetData>
  <mergeCells count="28">
    <mergeCell ref="A2:W2"/>
    <mergeCell ref="A3:H3"/>
    <mergeCell ref="J4:M4"/>
    <mergeCell ref="N4:P4"/>
    <mergeCell ref="R4:W4"/>
    <mergeCell ref="A18:H1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9"/>
  <sheetViews>
    <sheetView showZeros="0" workbookViewId="0">
      <selection activeCell="F23" sqref="F23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308</v>
      </c>
    </row>
    <row r="2" ht="39.75" customHeight="1" spans="1:10">
      <c r="A2" s="64" t="str">
        <f>"2025"&amp;"年部门项目支出绩效目标表"</f>
        <v>2025年部门项目支出绩效目标表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tr">
        <f>"单位名称："&amp;"嵩明县人民政府杨桥街道办事处"</f>
        <v>单位名称：嵩明县人民政府杨桥街道办事处</v>
      </c>
    </row>
    <row r="4" ht="44.25" customHeight="1" spans="1:10">
      <c r="A4" s="66" t="s">
        <v>198</v>
      </c>
      <c r="B4" s="66" t="s">
        <v>309</v>
      </c>
      <c r="C4" s="66" t="s">
        <v>310</v>
      </c>
      <c r="D4" s="66" t="s">
        <v>311</v>
      </c>
      <c r="E4" s="66" t="s">
        <v>312</v>
      </c>
      <c r="F4" s="67" t="s">
        <v>313</v>
      </c>
      <c r="G4" s="66" t="s">
        <v>314</v>
      </c>
      <c r="H4" s="67" t="s">
        <v>315</v>
      </c>
      <c r="I4" s="67" t="s">
        <v>316</v>
      </c>
      <c r="J4" s="66" t="s">
        <v>317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35">
        <v>6</v>
      </c>
      <c r="G5" s="133">
        <v>7</v>
      </c>
      <c r="H5" s="35">
        <v>8</v>
      </c>
      <c r="I5" s="35">
        <v>9</v>
      </c>
      <c r="J5" s="133">
        <v>10</v>
      </c>
    </row>
    <row r="6" ht="42" customHeight="1" spans="1:10">
      <c r="A6" s="29" t="s">
        <v>70</v>
      </c>
      <c r="B6" s="68"/>
      <c r="C6" s="68"/>
      <c r="D6" s="68"/>
      <c r="E6" s="53"/>
      <c r="F6" s="69"/>
      <c r="G6" s="53"/>
      <c r="H6" s="69"/>
      <c r="I6" s="69"/>
      <c r="J6" s="53"/>
    </row>
    <row r="7" ht="42" customHeight="1" spans="1:10">
      <c r="A7" s="134" t="s">
        <v>307</v>
      </c>
      <c r="B7" s="20" t="s">
        <v>318</v>
      </c>
      <c r="C7" s="20" t="s">
        <v>319</v>
      </c>
      <c r="D7" s="20" t="s">
        <v>320</v>
      </c>
      <c r="E7" s="29" t="s">
        <v>321</v>
      </c>
      <c r="F7" s="20" t="s">
        <v>322</v>
      </c>
      <c r="G7" s="29" t="s">
        <v>323</v>
      </c>
      <c r="H7" s="20" t="s">
        <v>324</v>
      </c>
      <c r="I7" s="20" t="s">
        <v>325</v>
      </c>
      <c r="J7" s="29" t="s">
        <v>326</v>
      </c>
    </row>
    <row r="8" ht="58" customHeight="1" spans="1:10">
      <c r="A8" s="134" t="s">
        <v>307</v>
      </c>
      <c r="B8" s="20" t="s">
        <v>318</v>
      </c>
      <c r="C8" s="20" t="s">
        <v>319</v>
      </c>
      <c r="D8" s="20" t="s">
        <v>327</v>
      </c>
      <c r="E8" s="29" t="s">
        <v>328</v>
      </c>
      <c r="F8" s="20" t="s">
        <v>322</v>
      </c>
      <c r="G8" s="29" t="s">
        <v>323</v>
      </c>
      <c r="H8" s="20" t="s">
        <v>324</v>
      </c>
      <c r="I8" s="20" t="s">
        <v>325</v>
      </c>
      <c r="J8" s="29" t="s">
        <v>329</v>
      </c>
    </row>
    <row r="9" ht="69" customHeight="1" spans="1:10">
      <c r="A9" s="134" t="s">
        <v>307</v>
      </c>
      <c r="B9" s="20" t="s">
        <v>318</v>
      </c>
      <c r="C9" s="20" t="s">
        <v>330</v>
      </c>
      <c r="D9" s="20" t="s">
        <v>331</v>
      </c>
      <c r="E9" s="29" t="s">
        <v>332</v>
      </c>
      <c r="F9" s="20" t="s">
        <v>333</v>
      </c>
      <c r="G9" s="29" t="s">
        <v>323</v>
      </c>
      <c r="H9" s="20" t="s">
        <v>324</v>
      </c>
      <c r="I9" s="20" t="s">
        <v>325</v>
      </c>
      <c r="J9" s="29" t="s">
        <v>334</v>
      </c>
    </row>
    <row r="10" ht="42" customHeight="1" spans="1:10">
      <c r="A10" s="134" t="s">
        <v>307</v>
      </c>
      <c r="B10" s="20" t="s">
        <v>318</v>
      </c>
      <c r="C10" s="20" t="s">
        <v>335</v>
      </c>
      <c r="D10" s="20" t="s">
        <v>336</v>
      </c>
      <c r="E10" s="29" t="s">
        <v>337</v>
      </c>
      <c r="F10" s="20" t="s">
        <v>333</v>
      </c>
      <c r="G10" s="29" t="s">
        <v>338</v>
      </c>
      <c r="H10" s="20" t="s">
        <v>324</v>
      </c>
      <c r="I10" s="20" t="s">
        <v>325</v>
      </c>
      <c r="J10" s="29" t="s">
        <v>339</v>
      </c>
    </row>
    <row r="11" ht="42" customHeight="1" spans="1:10">
      <c r="A11" s="134" t="s">
        <v>297</v>
      </c>
      <c r="B11" s="20" t="s">
        <v>340</v>
      </c>
      <c r="C11" s="20" t="s">
        <v>319</v>
      </c>
      <c r="D11" s="20" t="s">
        <v>341</v>
      </c>
      <c r="E11" s="29" t="s">
        <v>342</v>
      </c>
      <c r="F11" s="20" t="s">
        <v>343</v>
      </c>
      <c r="G11" s="29" t="s">
        <v>86</v>
      </c>
      <c r="H11" s="20" t="s">
        <v>344</v>
      </c>
      <c r="I11" s="20" t="s">
        <v>325</v>
      </c>
      <c r="J11" s="29" t="s">
        <v>345</v>
      </c>
    </row>
    <row r="12" ht="42" customHeight="1" spans="1:10">
      <c r="A12" s="134" t="s">
        <v>297</v>
      </c>
      <c r="B12" s="20" t="s">
        <v>340</v>
      </c>
      <c r="C12" s="20" t="s">
        <v>330</v>
      </c>
      <c r="D12" s="20" t="s">
        <v>331</v>
      </c>
      <c r="E12" s="29" t="s">
        <v>346</v>
      </c>
      <c r="F12" s="20" t="s">
        <v>333</v>
      </c>
      <c r="G12" s="29" t="s">
        <v>347</v>
      </c>
      <c r="H12" s="20" t="s">
        <v>324</v>
      </c>
      <c r="I12" s="20" t="s">
        <v>348</v>
      </c>
      <c r="J12" s="29" t="s">
        <v>349</v>
      </c>
    </row>
    <row r="13" ht="42" customHeight="1" spans="1:10">
      <c r="A13" s="134" t="s">
        <v>297</v>
      </c>
      <c r="B13" s="20" t="s">
        <v>340</v>
      </c>
      <c r="C13" s="20" t="s">
        <v>335</v>
      </c>
      <c r="D13" s="20" t="s">
        <v>336</v>
      </c>
      <c r="E13" s="29" t="s">
        <v>350</v>
      </c>
      <c r="F13" s="20" t="s">
        <v>333</v>
      </c>
      <c r="G13" s="29" t="s">
        <v>338</v>
      </c>
      <c r="H13" s="20" t="s">
        <v>324</v>
      </c>
      <c r="I13" s="20" t="s">
        <v>348</v>
      </c>
      <c r="J13" s="29" t="s">
        <v>350</v>
      </c>
    </row>
    <row r="14" ht="42" customHeight="1" spans="1:10">
      <c r="A14" s="134" t="s">
        <v>305</v>
      </c>
      <c r="B14" s="20" t="s">
        <v>305</v>
      </c>
      <c r="C14" s="20" t="s">
        <v>319</v>
      </c>
      <c r="D14" s="20" t="s">
        <v>341</v>
      </c>
      <c r="E14" s="29" t="s">
        <v>351</v>
      </c>
      <c r="F14" s="20" t="s">
        <v>333</v>
      </c>
      <c r="G14" s="29" t="s">
        <v>88</v>
      </c>
      <c r="H14" s="20" t="s">
        <v>352</v>
      </c>
      <c r="I14" s="20" t="s">
        <v>325</v>
      </c>
      <c r="J14" s="29" t="s">
        <v>353</v>
      </c>
    </row>
    <row r="15" ht="42" customHeight="1" spans="1:10">
      <c r="A15" s="134" t="s">
        <v>305</v>
      </c>
      <c r="B15" s="20" t="s">
        <v>305</v>
      </c>
      <c r="C15" s="20" t="s">
        <v>330</v>
      </c>
      <c r="D15" s="20" t="s">
        <v>331</v>
      </c>
      <c r="E15" s="29" t="s">
        <v>354</v>
      </c>
      <c r="F15" s="20" t="s">
        <v>333</v>
      </c>
      <c r="G15" s="29" t="s">
        <v>347</v>
      </c>
      <c r="H15" s="20" t="s">
        <v>324</v>
      </c>
      <c r="I15" s="20" t="s">
        <v>325</v>
      </c>
      <c r="J15" s="29" t="s">
        <v>354</v>
      </c>
    </row>
    <row r="16" ht="42" customHeight="1" spans="1:10">
      <c r="A16" s="134" t="s">
        <v>305</v>
      </c>
      <c r="B16" s="20" t="s">
        <v>305</v>
      </c>
      <c r="C16" s="20" t="s">
        <v>335</v>
      </c>
      <c r="D16" s="20" t="s">
        <v>336</v>
      </c>
      <c r="E16" s="29" t="s">
        <v>337</v>
      </c>
      <c r="F16" s="20" t="s">
        <v>333</v>
      </c>
      <c r="G16" s="29" t="s">
        <v>355</v>
      </c>
      <c r="H16" s="20" t="s">
        <v>324</v>
      </c>
      <c r="I16" s="20" t="s">
        <v>325</v>
      </c>
      <c r="J16" s="29" t="s">
        <v>354</v>
      </c>
    </row>
    <row r="17" ht="42" customHeight="1" spans="1:10">
      <c r="A17" s="134" t="s">
        <v>295</v>
      </c>
      <c r="B17" s="20" t="s">
        <v>356</v>
      </c>
      <c r="C17" s="20" t="s">
        <v>319</v>
      </c>
      <c r="D17" s="20" t="s">
        <v>320</v>
      </c>
      <c r="E17" s="29" t="s">
        <v>357</v>
      </c>
      <c r="F17" s="20" t="s">
        <v>322</v>
      </c>
      <c r="G17" s="29" t="s">
        <v>358</v>
      </c>
      <c r="H17" s="20" t="s">
        <v>324</v>
      </c>
      <c r="I17" s="20" t="s">
        <v>348</v>
      </c>
      <c r="J17" s="29" t="s">
        <v>359</v>
      </c>
    </row>
    <row r="18" ht="42" customHeight="1" spans="1:10">
      <c r="A18" s="134" t="s">
        <v>295</v>
      </c>
      <c r="B18" s="20" t="s">
        <v>356</v>
      </c>
      <c r="C18" s="20" t="s">
        <v>330</v>
      </c>
      <c r="D18" s="20" t="s">
        <v>360</v>
      </c>
      <c r="E18" s="29" t="s">
        <v>361</v>
      </c>
      <c r="F18" s="20" t="s">
        <v>333</v>
      </c>
      <c r="G18" s="29" t="s">
        <v>347</v>
      </c>
      <c r="H18" s="20" t="s">
        <v>324</v>
      </c>
      <c r="I18" s="20" t="s">
        <v>348</v>
      </c>
      <c r="J18" s="29" t="s">
        <v>359</v>
      </c>
    </row>
    <row r="19" ht="42" customHeight="1" spans="1:10">
      <c r="A19" s="134" t="s">
        <v>295</v>
      </c>
      <c r="B19" s="20" t="s">
        <v>356</v>
      </c>
      <c r="C19" s="20" t="s">
        <v>335</v>
      </c>
      <c r="D19" s="20" t="s">
        <v>336</v>
      </c>
      <c r="E19" s="29" t="s">
        <v>350</v>
      </c>
      <c r="F19" s="20" t="s">
        <v>333</v>
      </c>
      <c r="G19" s="29" t="s">
        <v>347</v>
      </c>
      <c r="H19" s="20" t="s">
        <v>324</v>
      </c>
      <c r="I19" s="20" t="s">
        <v>348</v>
      </c>
      <c r="J19" s="29" t="s">
        <v>362</v>
      </c>
    </row>
    <row r="20" ht="42" customHeight="1" spans="1:10">
      <c r="A20" s="134" t="s">
        <v>300</v>
      </c>
      <c r="B20" s="20" t="s">
        <v>363</v>
      </c>
      <c r="C20" s="20" t="s">
        <v>319</v>
      </c>
      <c r="D20" s="20" t="s">
        <v>341</v>
      </c>
      <c r="E20" s="29" t="s">
        <v>364</v>
      </c>
      <c r="F20" s="20" t="s">
        <v>322</v>
      </c>
      <c r="G20" s="29" t="s">
        <v>365</v>
      </c>
      <c r="H20" s="20" t="s">
        <v>366</v>
      </c>
      <c r="I20" s="20" t="s">
        <v>325</v>
      </c>
      <c r="J20" s="29" t="s">
        <v>367</v>
      </c>
    </row>
    <row r="21" ht="42" customHeight="1" spans="1:10">
      <c r="A21" s="134" t="s">
        <v>300</v>
      </c>
      <c r="B21" s="20" t="s">
        <v>363</v>
      </c>
      <c r="C21" s="20" t="s">
        <v>330</v>
      </c>
      <c r="D21" s="20" t="s">
        <v>331</v>
      </c>
      <c r="E21" s="29" t="s">
        <v>368</v>
      </c>
      <c r="F21" s="20" t="s">
        <v>322</v>
      </c>
      <c r="G21" s="29" t="s">
        <v>365</v>
      </c>
      <c r="H21" s="20" t="s">
        <v>366</v>
      </c>
      <c r="I21" s="20" t="s">
        <v>325</v>
      </c>
      <c r="J21" s="29" t="s">
        <v>367</v>
      </c>
    </row>
    <row r="22" ht="42" customHeight="1" spans="1:10">
      <c r="A22" s="134" t="s">
        <v>300</v>
      </c>
      <c r="B22" s="20" t="s">
        <v>363</v>
      </c>
      <c r="C22" s="20" t="s">
        <v>335</v>
      </c>
      <c r="D22" s="20" t="s">
        <v>336</v>
      </c>
      <c r="E22" s="29" t="s">
        <v>369</v>
      </c>
      <c r="F22" s="20" t="s">
        <v>333</v>
      </c>
      <c r="G22" s="29" t="s">
        <v>347</v>
      </c>
      <c r="H22" s="20" t="s">
        <v>324</v>
      </c>
      <c r="I22" s="20" t="s">
        <v>348</v>
      </c>
      <c r="J22" s="29" t="s">
        <v>367</v>
      </c>
    </row>
    <row r="23" ht="42" customHeight="1" spans="1:10">
      <c r="A23" s="134" t="s">
        <v>293</v>
      </c>
      <c r="B23" s="20" t="s">
        <v>293</v>
      </c>
      <c r="C23" s="20" t="s">
        <v>319</v>
      </c>
      <c r="D23" s="20" t="s">
        <v>341</v>
      </c>
      <c r="E23" s="29" t="s">
        <v>370</v>
      </c>
      <c r="F23" s="20" t="s">
        <v>322</v>
      </c>
      <c r="G23" s="29" t="s">
        <v>371</v>
      </c>
      <c r="H23" s="20" t="s">
        <v>372</v>
      </c>
      <c r="I23" s="20" t="s">
        <v>325</v>
      </c>
      <c r="J23" s="29" t="s">
        <v>373</v>
      </c>
    </row>
    <row r="24" ht="60" customHeight="1" spans="1:10">
      <c r="A24" s="134" t="s">
        <v>293</v>
      </c>
      <c r="B24" s="20" t="s">
        <v>293</v>
      </c>
      <c r="C24" s="20" t="s">
        <v>330</v>
      </c>
      <c r="D24" s="20" t="s">
        <v>331</v>
      </c>
      <c r="E24" s="29" t="s">
        <v>332</v>
      </c>
      <c r="F24" s="20" t="s">
        <v>333</v>
      </c>
      <c r="G24" s="29" t="s">
        <v>338</v>
      </c>
      <c r="H24" s="20" t="s">
        <v>324</v>
      </c>
      <c r="I24" s="20" t="s">
        <v>325</v>
      </c>
      <c r="J24" s="29" t="s">
        <v>334</v>
      </c>
    </row>
    <row r="25" ht="42" customHeight="1" spans="1:10">
      <c r="A25" s="134" t="s">
        <v>293</v>
      </c>
      <c r="B25" s="20" t="s">
        <v>293</v>
      </c>
      <c r="C25" s="20" t="s">
        <v>335</v>
      </c>
      <c r="D25" s="20" t="s">
        <v>336</v>
      </c>
      <c r="E25" s="29" t="s">
        <v>337</v>
      </c>
      <c r="F25" s="20" t="s">
        <v>333</v>
      </c>
      <c r="G25" s="29" t="s">
        <v>338</v>
      </c>
      <c r="H25" s="20" t="s">
        <v>324</v>
      </c>
      <c r="I25" s="20" t="s">
        <v>325</v>
      </c>
      <c r="J25" s="29" t="s">
        <v>339</v>
      </c>
    </row>
    <row r="26" ht="42" customHeight="1" spans="1:10">
      <c r="A26" s="134" t="s">
        <v>303</v>
      </c>
      <c r="B26" s="20" t="s">
        <v>374</v>
      </c>
      <c r="C26" s="20" t="s">
        <v>319</v>
      </c>
      <c r="D26" s="20" t="s">
        <v>341</v>
      </c>
      <c r="E26" s="29" t="s">
        <v>370</v>
      </c>
      <c r="F26" s="20" t="s">
        <v>333</v>
      </c>
      <c r="G26" s="29" t="s">
        <v>375</v>
      </c>
      <c r="H26" s="20" t="s">
        <v>372</v>
      </c>
      <c r="I26" s="20" t="s">
        <v>325</v>
      </c>
      <c r="J26" s="29" t="s">
        <v>373</v>
      </c>
    </row>
    <row r="27" ht="42" customHeight="1" spans="1:10">
      <c r="A27" s="134" t="s">
        <v>303</v>
      </c>
      <c r="B27" s="20" t="s">
        <v>374</v>
      </c>
      <c r="C27" s="20" t="s">
        <v>319</v>
      </c>
      <c r="D27" s="20" t="s">
        <v>320</v>
      </c>
      <c r="E27" s="29" t="s">
        <v>321</v>
      </c>
      <c r="F27" s="20" t="s">
        <v>322</v>
      </c>
      <c r="G27" s="29" t="s">
        <v>323</v>
      </c>
      <c r="H27" s="20" t="s">
        <v>324</v>
      </c>
      <c r="I27" s="20" t="s">
        <v>325</v>
      </c>
      <c r="J27" s="29" t="s">
        <v>326</v>
      </c>
    </row>
    <row r="28" ht="42" customHeight="1" spans="1:10">
      <c r="A28" s="134" t="s">
        <v>303</v>
      </c>
      <c r="B28" s="20" t="s">
        <v>374</v>
      </c>
      <c r="C28" s="20" t="s">
        <v>330</v>
      </c>
      <c r="D28" s="20" t="s">
        <v>331</v>
      </c>
      <c r="E28" s="29" t="s">
        <v>376</v>
      </c>
      <c r="F28" s="20" t="s">
        <v>333</v>
      </c>
      <c r="G28" s="29" t="s">
        <v>338</v>
      </c>
      <c r="H28" s="20" t="s">
        <v>324</v>
      </c>
      <c r="I28" s="20" t="s">
        <v>325</v>
      </c>
      <c r="J28" s="29" t="s">
        <v>377</v>
      </c>
    </row>
    <row r="29" ht="42" customHeight="1" spans="1:10">
      <c r="A29" s="134" t="s">
        <v>303</v>
      </c>
      <c r="B29" s="20" t="s">
        <v>374</v>
      </c>
      <c r="C29" s="20" t="s">
        <v>335</v>
      </c>
      <c r="D29" s="20" t="s">
        <v>336</v>
      </c>
      <c r="E29" s="29" t="s">
        <v>337</v>
      </c>
      <c r="F29" s="20" t="s">
        <v>333</v>
      </c>
      <c r="G29" s="29" t="s">
        <v>338</v>
      </c>
      <c r="H29" s="20" t="s">
        <v>324</v>
      </c>
      <c r="I29" s="20" t="s">
        <v>325</v>
      </c>
      <c r="J29" s="29" t="s">
        <v>339</v>
      </c>
    </row>
  </sheetData>
  <mergeCells count="16">
    <mergeCell ref="A2:J2"/>
    <mergeCell ref="A3:H3"/>
    <mergeCell ref="A7:A10"/>
    <mergeCell ref="A11:A13"/>
    <mergeCell ref="A14:A16"/>
    <mergeCell ref="A17:A19"/>
    <mergeCell ref="A20:A22"/>
    <mergeCell ref="A23:A25"/>
    <mergeCell ref="A26:A29"/>
    <mergeCell ref="B7:B10"/>
    <mergeCell ref="B11:B13"/>
    <mergeCell ref="B14:B16"/>
    <mergeCell ref="B17:B19"/>
    <mergeCell ref="B20:B22"/>
    <mergeCell ref="B23:B25"/>
    <mergeCell ref="B26:B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Gao₋₁₁₆</cp:lastModifiedBy>
  <dcterms:created xsi:type="dcterms:W3CDTF">2025-03-13T04:59:00Z</dcterms:created>
  <dcterms:modified xsi:type="dcterms:W3CDTF">2025-04-27T03:56:40Z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5219195589C54D76B2BA590296E759EF_13</vt:lpwstr>
  </property>
  <property fmtid="{D5CDD505-2E9C-101B-9397-08002B2CF9AE}" pid="3" name="KSOProductBuildVer">
    <vt:lpwstr>2052-12.1.0.20784</vt:lpwstr>
  </property>
</Properties>
</file>