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<sst xmlns="http://schemas.openxmlformats.org/spreadsheetml/2006/main" count="868" uniqueCount="329">
  <si>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</si>
  <si>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</si>
  <si>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</si>
  <si>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</si>
  <si>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</si>
  <si>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</si>
  <si>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</si>
  <si>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</si>
  <si>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</si>
  <si>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</si>
  <si>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</si>
  <si>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</si>
  <si>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</si>
  <si>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</si>
  <si>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</si>
  <si>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</si>
  <si>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</si>
  <si>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</si>
  <si>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</si>
  <si>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</si>
  <si>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</si>
  <si>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</si>
  <si>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</si>
  <si>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</si>
  <si>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</si>
  <si>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</si>
  <si>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</si>
  <si>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</si>
  <si>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</si>
  <si>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</si>
  <si>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</si>
  <si>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</si>
  <si>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</si>
  <si>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</si>
  <si>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</si>
  <si>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</si>
  <si>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</si>
  <si>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</si>
  <si>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</si>
  <si>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</si>
  <si>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</si>
  <si>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</si>
  <si>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</si>
  <si>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</si>
  <si>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</si>
  <si>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</si>
  <si>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</si>
  <si>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</si>
  <si>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</si>
  <si>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</si>
  <si>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</si>
  <si>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</si>
  <si>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</si>
  <si>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</si>
  <si>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</si>
  <si>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</si>
  <si>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</si>
  <si>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</si>
  <si>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</si>
  <si>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</si>
  <si>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</si>
  <si>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</si>
  <si>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</si>
  <si>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</si>
  <si>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</si>
  <si>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</si>
  <si>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</si>
  <si>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</si>
  <si>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</si>
  <si>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</si>
  <si>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嵩明县嵩阳一中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</si>
  <si>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</si>
  <si>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</si>
  <si>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</si>
  <si>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</si>
  <si>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</si>
  <si>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</si>
  <si>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</si>
  <si>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</si>
  <si>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</si>
  <si>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</si>
  <si>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</si>
  <si>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</si>
  <si>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</si>
  <si>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</si>
  <si>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</si>
  <si>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</si>
  <si>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</si>
  <si>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</si>
  <si>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</si>
  <si>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</si>
  <si>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</si>
  <si>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</si>
  <si>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</si>
  <si>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</si>
  <si>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</si>
  <si>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</si>
  <si>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</si>
  <si>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</si>
  <si>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</si>
  <si>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</si>
  <si>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</si>
  <si>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</si>
  <si>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</si>
  <si>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</si>
  <si>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</si>
  <si>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</si>
  <si>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</si>
  <si>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</si>
  <si>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</si>
  <si>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</si>
  <si>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</si>
  <si>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</si>
  <si>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</si>
  <si>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</si>
  <si>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</si>
  <si>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</si>
  <si>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</si>
  <si>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</si>
  <si>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</si>
  <si>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</si>
  <si>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</si>
  <si>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</si>
  <si>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</si>
  <si>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</si>
  <si>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</si>
  <si>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</si>
  <si>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</si>
  <si>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</si>
  <si>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</si>
  <si>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</si>
  <si>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</si>
  <si>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</si>
  <si>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</si>
  <si>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</si>
  <si>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</si>
  <si>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</si>
  <si>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</si>
  <si>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</si>
  <si>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</si>
  <si>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</si>
  <si>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</si>
  <si>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</si>
  <si>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</si>
  <si>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</si>
  <si>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</si>
  <si>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</si>
  <si>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</si>
  <si>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</si>
  <si>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</si>
  <si>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</si>
  <si>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</si>
  <si>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</si>
  <si>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</si>
  <si>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</si>
  <si>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</si>
  <si>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</si>
  <si>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</si>
  <si>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</si>
  <si>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</si>
  <si>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</si>
  <si>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</si>
  <si>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</si>
  <si>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</si>
  <si>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</si>
  <si>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</si>
  <si>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</si>
  <si>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</si>
  <si>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</si>
  <si>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</si>
  <si>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</si>
  <si>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</si>
  <si>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</si>
  <si>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</si>
  <si>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</si>
  <si>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</si>
  <si>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</si>
  <si>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</si>
  <si>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</si>
  <si>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</si>
  <si>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</si>
  <si>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</si>
  <si>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</si>
  <si>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</si>
  <si>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</si>
  <si>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</si>
  <si>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</si>
  <si>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</si>
  <si>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</si>
  <si>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</si>
  <si>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</si>
  <si>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</si>
  <si>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</si>
  <si>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</si>
  <si>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</si>
  <si>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</si>
  <si>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</si>
  <si>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</si>
  <si>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</si>
  <si>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</si>
  <si>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</si>
  <si>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</si>
  <si>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</si>
  <si>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530186210000000017362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</si>
  <si>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</si>
  <si>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</si>
  <si>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</si>
  <si>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</si>
  <si>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</si>
  <si>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</si>
  <si>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</si>
  <si>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</si>
  <si>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</si>
  <si>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530186210000000017363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</si>
  <si>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</si>
  <si>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</si>
  <si>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</si>
  <si>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</si>
  <si>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</si>
  <si>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</si>
  <si>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</si>
  <si>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</si>
  <si>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</si>
  <si>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530186210000000017364</t>
  </si>
  <si>
    <t>30113</t>
  </si>
  <si>
    <t>530186210000000017365</t>
  </si>
  <si>
    <t>对个人和家庭的补助</t>
  </si>
  <si>
    <t>30305</t>
  </si>
  <si>
    <t>生活补助</t>
  </si>
  <si>
    <t>530186210000000017369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</si>
  <si>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</si>
  <si>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</si>
  <si>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</si>
  <si>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</si>
  <si>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</si>
  <si>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</si>
  <si>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</si>
  <si>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530186231100001481664</t>
  </si>
  <si>
    <t>离退休人员支出</t>
  </si>
  <si>
    <t>530186231100001481666</t>
  </si>
  <si>
    <t>生均公用经费</t>
  </si>
  <si>
    <t>530186241100002329695</t>
  </si>
  <si>
    <t>编外人员经费支出</t>
  </si>
  <si>
    <t>30199</t>
  </si>
  <si>
    <t>其他工资福利支出</t>
  </si>
  <si>
    <t>530186241100002329697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</si>
  <si>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</si>
  <si>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</si>
  <si>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</si>
  <si>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</si>
  <si>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</si>
  <si>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</si>
  <si>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</si>
  <si>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</si>
  <si>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</si>
  <si>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</si>
  <si>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530186251100003753381</t>
  </si>
  <si>
    <t>非财政拨款单位自有资金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</si>
  <si>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</si>
  <si>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</si>
  <si>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</si>
  <si>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</si>
  <si>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</si>
  <si>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</si>
  <si>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</si>
  <si>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</si>
  <si>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</si>
  <si>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</si>
  <si>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非财政拨款单位自有资金
</t>
  </si>
  <si>
    <t>产出指标</t>
  </si>
  <si>
    <t>数量指标</t>
  </si>
  <si>
    <t>=</t>
  </si>
  <si>
    <t>313223.03</t>
  </si>
  <si>
    <t>元</t>
  </si>
  <si>
    <t>定量指标</t>
  </si>
  <si>
    <t>效益指标</t>
  </si>
  <si>
    <t>社会效益</t>
  </si>
  <si>
    <t xml:space="preserve"> 非财政拨款单位自有资金</t>
  </si>
  <si>
    <t>&gt;=</t>
  </si>
  <si>
    <t>98</t>
  </si>
  <si>
    <t>%</t>
  </si>
  <si>
    <t>定性指标</t>
  </si>
  <si>
    <t>满意度指标</t>
  </si>
  <si>
    <t>服务对象满意度</t>
  </si>
  <si>
    <t>受益对象满意度</t>
  </si>
  <si>
    <t>100</t>
  </si>
  <si>
    <t xml:space="preserve">反映受益对象的满意程度。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</si>
  <si>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</si>
  <si>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</si>
  <si>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</si>
  <si>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</si>
  <si>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</si>
  <si>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</si>
  <si>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</si>
  <si>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</si>
  <si>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</si>
  <si>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</si>
  <si>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</si>
  <si>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</si>
  <si>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</si>
  <si>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</si>
  <si>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</si>
  <si>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</si>
  <si>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</si>
  <si>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</si>
  <si>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</si>
  <si>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</si>
  <si>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</si>
  <si>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</si>
  <si>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</si>
  <si>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</si>
  <si>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</si>
  <si>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</si>
  <si>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</si>
  <si>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</si>
  <si>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</si>
  <si>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</si>
  <si>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</si>
  <si>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</si>
  <si>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</si>
  <si>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</si>
  <si>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</si>
  <si>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</si>
  <si>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本年度无新增资产配置，故本表无数据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</si>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</sst>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indexed="8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7">
      <alignment horizontal="right" vertical="center"/>
    </xf>
    <xf numFmtId="177" fontId="40" fillId="0" borderId="7">
      <alignment horizontal="right" vertical="center"/>
    </xf>
    <xf numFmtId="178" fontId="40" fillId="0" borderId="7">
      <alignment horizontal="right" vertical="center"/>
    </xf>
    <xf numFmtId="179" fontId="40" fillId="0" borderId="7">
      <alignment horizontal="right" vertical="center"/>
    </xf>
    <xf numFmtId="179" fontId="40" fillId="0" borderId="7">
      <alignment horizontal="right" vertical="center"/>
    </xf>
    <xf numFmtId="10" fontId="40" fillId="0" borderId="7">
      <alignment horizontal="right" vertical="center"/>
    </xf>
    <xf numFmtId="49" fontId="40" fillId="0" borderId="7">
      <alignment horizontal="left" vertical="center" wrapText="1"/>
    </xf>
    <xf numFmtId="21" fontId="40" fillId="0" borderId="7">
      <alignment horizontal="right" vertical="center"/>
    </xf>
    <xf numFmtId="0" fontId="41" fillId="0" borderId="0">
      <alignment vertical="center"/>
    </xf>
  </cellStyleXfs>
  <cellXfs count="20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vertical="center"/>
    </xf>
    <xf numFmtId="0" fontId="10" fillId="0" borderId="9" xfId="57" applyFont="1" applyBorder="1" applyAlignment="1">
      <alignment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11" fillId="0" borderId="0" xfId="0" applyFont="1" applyBorder="1"/>
    <xf numFmtId="0" fontId="8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7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0" fillId="0" borderId="0" xfId="0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179" fontId="7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7" fillId="0" borderId="7" xfId="51" applyFont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7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7" fillId="0" borderId="7" xfId="55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9" fontId="20" fillId="0" borderId="7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Alignment="1" applyProtection="1" quotePrefix="1">
      <alignment horizontal="center" vertical="center" wrapText="1"/>
      <protection locked="0"/>
    </xf>
    <xf numFmtId="0" fontId="12" fillId="0" borderId="0" xfId="0" applyFont="1" applyAlignment="1" quotePrefix="1">
      <alignment horizontal="center" vertical="center"/>
    </xf>
    <xf numFmtId="0" fontId="15" fillId="0" borderId="0" xfId="0" applyFont="1" applyAlignment="1" applyProtection="1" quotePrefix="1">
      <alignment horizontal="center" vertical="center" wrapText="1"/>
      <protection locked="0"/>
    </xf>
    <xf numFmtId="0" fontId="12" fillId="0" borderId="0" xfId="0" applyFont="1" applyAlignment="1" quotePrefix="1">
      <alignment horizontal="center" vertical="center" wrapText="1"/>
    </xf>
    <xf numFmtId="0" fontId="3" fillId="0" borderId="0" xfId="0" applyFont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  <cellStyle name="常规 3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3" workbookViewId="0">
      <selection activeCell="D10" sqref="D10:D30"/>
    </sheetView>
  </sheetViews>
  <sheetFormatPr defaultColWidth="8.62962962962963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6" t="s">
        <v>0</v>
      </c>
    </row>
    <row r="2" ht="41.25" customHeight="1" spans="1:1">
      <c r="A2" s="206" t="str">
        <f>"2025"&amp;"年部门财务收支预算总表"</f>
        <v>2025年部门财务收支预算总表</v>
      </c>
    </row>
    <row r="3" ht="17.25" customHeight="1" spans="1:4">
      <c r="A3" s="44" t="str">
        <f>"单位名称："&amp;"嵩明县嵩阳一中"</f>
        <v>单位名称：嵩明县嵩阳一中</v>
      </c>
      <c r="B3" s="170"/>
      <c r="D3" s="147" t="s">
        <v>1</v>
      </c>
    </row>
    <row r="4" ht="23.25" customHeight="1" spans="1:4">
      <c r="A4" s="171" t="s">
        <v>2</v>
      </c>
      <c r="B4" s="172"/>
      <c r="C4" s="171" t="s">
        <v>3</v>
      </c>
      <c r="D4" s="172"/>
    </row>
    <row r="5" ht="24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7.25" customHeight="1" spans="1:4">
      <c r="A6" s="173" t="s">
        <v>7</v>
      </c>
      <c r="B6" s="82">
        <v>39453670.36</v>
      </c>
      <c r="C6" s="173" t="s">
        <v>8</v>
      </c>
      <c r="D6" s="82"/>
    </row>
    <row r="7" ht="17.25" customHeight="1" spans="1:4">
      <c r="A7" s="173" t="s">
        <v>9</v>
      </c>
      <c r="B7" s="82"/>
      <c r="C7" s="173" t="s">
        <v>10</v>
      </c>
      <c r="D7" s="82"/>
    </row>
    <row r="8" ht="17.25" customHeight="1" spans="1:4">
      <c r="A8" s="173" t="s">
        <v>11</v>
      </c>
      <c r="B8" s="82"/>
      <c r="C8" s="205" t="s">
        <v>12</v>
      </c>
      <c r="D8" s="82"/>
    </row>
    <row r="9" ht="17.25" customHeight="1" spans="1:4">
      <c r="A9" s="173" t="s">
        <v>13</v>
      </c>
      <c r="B9" s="82"/>
      <c r="C9" s="205" t="s">
        <v>14</v>
      </c>
      <c r="D9" s="82"/>
    </row>
    <row r="10" ht="17.25" customHeight="1" spans="1:4">
      <c r="A10" s="173" t="s">
        <v>15</v>
      </c>
      <c r="B10" s="82">
        <v>313223.03</v>
      </c>
      <c r="C10" s="205" t="s">
        <v>16</v>
      </c>
      <c r="D10" s="82">
        <v>26732449.03</v>
      </c>
    </row>
    <row r="11" ht="17.25" customHeight="1" spans="1:4">
      <c r="A11" s="173" t="s">
        <v>17</v>
      </c>
      <c r="B11" s="82"/>
      <c r="C11" s="205" t="s">
        <v>18</v>
      </c>
      <c r="D11" s="82"/>
    </row>
    <row r="12" ht="17.25" customHeight="1" spans="1:4">
      <c r="A12" s="173" t="s">
        <v>19</v>
      </c>
      <c r="B12" s="82"/>
      <c r="C12" s="32" t="s">
        <v>20</v>
      </c>
      <c r="D12" s="82"/>
    </row>
    <row r="13" ht="17.25" customHeight="1" spans="1:4">
      <c r="A13" s="173" t="s">
        <v>21</v>
      </c>
      <c r="B13" s="82">
        <v>313223.03</v>
      </c>
      <c r="C13" s="32" t="s">
        <v>22</v>
      </c>
      <c r="D13" s="82">
        <v>6160091.04</v>
      </c>
    </row>
    <row r="14" ht="17.25" customHeight="1" spans="1:4">
      <c r="A14" s="173" t="s">
        <v>23</v>
      </c>
      <c r="B14" s="82"/>
      <c r="C14" s="32" t="s">
        <v>24</v>
      </c>
      <c r="D14" s="82">
        <v>3441032.72</v>
      </c>
    </row>
    <row r="15" ht="17.25" customHeight="1" spans="1:4">
      <c r="A15" s="173" t="s">
        <v>25</v>
      </c>
      <c r="B15" s="114"/>
      <c r="C15" s="32" t="s">
        <v>26</v>
      </c>
      <c r="D15" s="82"/>
    </row>
    <row r="16" ht="17.25" customHeight="1" spans="1:4">
      <c r="A16" s="152"/>
      <c r="B16" s="82"/>
      <c r="C16" s="32" t="s">
        <v>27</v>
      </c>
      <c r="D16" s="82"/>
    </row>
    <row r="17" ht="17.25" customHeight="1" spans="1:4">
      <c r="A17" s="174"/>
      <c r="B17" s="82"/>
      <c r="C17" s="32" t="s">
        <v>28</v>
      </c>
      <c r="D17" s="82"/>
    </row>
    <row r="18" ht="17.25" customHeight="1" spans="1:4">
      <c r="A18" s="174"/>
      <c r="B18" s="82"/>
      <c r="C18" s="32" t="s">
        <v>29</v>
      </c>
      <c r="D18" s="82"/>
    </row>
    <row r="19" ht="17.25" customHeight="1" spans="1:4">
      <c r="A19" s="174"/>
      <c r="B19" s="82"/>
      <c r="C19" s="32" t="s">
        <v>30</v>
      </c>
      <c r="D19" s="82"/>
    </row>
    <row r="20" ht="17.25" customHeight="1" spans="1:4">
      <c r="A20" s="174"/>
      <c r="B20" s="82"/>
      <c r="C20" s="32" t="s">
        <v>31</v>
      </c>
      <c r="D20" s="82"/>
    </row>
    <row r="21" ht="17.25" customHeight="1" spans="1:4">
      <c r="A21" s="174"/>
      <c r="B21" s="82"/>
      <c r="C21" s="32" t="s">
        <v>32</v>
      </c>
      <c r="D21" s="82"/>
    </row>
    <row r="22" ht="17.25" customHeight="1" spans="1:4">
      <c r="A22" s="174"/>
      <c r="B22" s="82"/>
      <c r="C22" s="32" t="s">
        <v>33</v>
      </c>
      <c r="D22" s="82"/>
    </row>
    <row r="23" ht="17.25" customHeight="1" spans="1:4">
      <c r="A23" s="174"/>
      <c r="B23" s="82"/>
      <c r="C23" s="32" t="s">
        <v>34</v>
      </c>
      <c r="D23" s="82"/>
    </row>
    <row r="24" ht="17.25" customHeight="1" spans="1:4">
      <c r="A24" s="174"/>
      <c r="B24" s="82"/>
      <c r="C24" s="32" t="s">
        <v>35</v>
      </c>
      <c r="D24" s="82">
        <v>3433320.6</v>
      </c>
    </row>
    <row r="25" ht="17.25" customHeight="1" spans="1:4">
      <c r="A25" s="174"/>
      <c r="B25" s="82"/>
      <c r="C25" s="32" t="s">
        <v>36</v>
      </c>
      <c r="D25" s="82"/>
    </row>
    <row r="26" ht="17.25" customHeight="1" spans="1:4">
      <c r="A26" s="174"/>
      <c r="B26" s="82"/>
      <c r="C26" s="152" t="s">
        <v>37</v>
      </c>
      <c r="D26" s="82"/>
    </row>
    <row r="27" ht="17.25" customHeight="1" spans="1:4">
      <c r="A27" s="174"/>
      <c r="B27" s="82"/>
      <c r="C27" s="32" t="s">
        <v>38</v>
      </c>
      <c r="D27" s="82"/>
    </row>
    <row r="28" ht="16.5" customHeight="1" spans="1:4">
      <c r="A28" s="174"/>
      <c r="B28" s="82"/>
      <c r="C28" s="32" t="s">
        <v>39</v>
      </c>
      <c r="D28" s="82"/>
    </row>
    <row r="29" ht="16.5" customHeight="1" spans="1:4">
      <c r="A29" s="174"/>
      <c r="B29" s="82"/>
      <c r="C29" s="152" t="s">
        <v>40</v>
      </c>
      <c r="D29" s="82"/>
    </row>
    <row r="30" ht="17.25" customHeight="1" spans="1:4">
      <c r="A30" s="174"/>
      <c r="B30" s="82"/>
      <c r="C30" s="152" t="s">
        <v>41</v>
      </c>
      <c r="D30" s="82"/>
    </row>
    <row r="31" ht="17.25" customHeight="1" spans="1:4">
      <c r="A31" s="174"/>
      <c r="B31" s="82"/>
      <c r="C31" s="32" t="s">
        <v>42</v>
      </c>
      <c r="D31" s="82"/>
    </row>
    <row r="32" ht="16.5" customHeight="1" spans="1:4">
      <c r="A32" s="174" t="s">
        <v>43</v>
      </c>
      <c r="B32" s="82">
        <v>39766893.39</v>
      </c>
      <c r="C32" s="174" t="s">
        <v>44</v>
      </c>
      <c r="D32" s="82">
        <v>39766893.39</v>
      </c>
    </row>
    <row r="33" ht="16.5" customHeight="1" spans="1:4">
      <c r="A33" s="152" t="s">
        <v>45</v>
      </c>
      <c r="B33" s="82"/>
      <c r="C33" s="152" t="s">
        <v>46</v>
      </c>
      <c r="D33" s="82"/>
    </row>
    <row r="34" ht="16.5" customHeight="1" spans="1:4">
      <c r="A34" s="32" t="s">
        <v>47</v>
      </c>
      <c r="B34" s="114"/>
      <c r="C34" s="32" t="s">
        <v>47</v>
      </c>
      <c r="D34" s="114"/>
    </row>
    <row r="35" ht="16.5" customHeight="1" spans="1:4">
      <c r="A35" s="32" t="s">
        <v>48</v>
      </c>
      <c r="B35" s="114"/>
      <c r="C35" s="32" t="s">
        <v>49</v>
      </c>
      <c r="D35" s="114"/>
    </row>
    <row r="36" ht="16.5" customHeight="1" spans="1:4">
      <c r="A36" s="175" t="s">
        <v>50</v>
      </c>
      <c r="B36" s="82">
        <v>39766893.39</v>
      </c>
      <c r="C36" s="175" t="s">
        <v>51</v>
      </c>
      <c r="D36" s="82">
        <v>39766893.39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A11"/>
    </sheetView>
  </sheetViews>
  <sheetFormatPr defaultColWidth="9.12962962962963" defaultRowHeight="14.25" customHeight="1" outlineLevelCol="5"/>
  <cols>
    <col min="1" max="1" width="32.1296296296296" customWidth="1"/>
    <col min="2" max="2" width="20.75" customWidth="1"/>
    <col min="3" max="3" width="32.1296296296296" customWidth="1"/>
    <col min="4" max="4" width="27.75" customWidth="1"/>
    <col min="5" max="6" width="36.75" customWidth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25" t="s">
        <v>287</v>
      </c>
    </row>
    <row r="2" ht="42" customHeight="1" spans="1:6">
      <c r="A2" s="208" t="str">
        <f>"2025"&amp;"年部门政府性基金预算支出预算表"</f>
        <v>2025年部门政府性基金预算支出预算表</v>
      </c>
      <c r="B2" s="129" t="s">
        <v>288</v>
      </c>
      <c r="C2" s="130"/>
      <c r="D2" s="131"/>
      <c r="E2" s="131"/>
      <c r="F2" s="131"/>
    </row>
    <row r="3" ht="13.5" customHeight="1" spans="1:6">
      <c r="A3" s="4" t="str">
        <f>"单位名称："&amp;"嵩明县嵩阳一中"</f>
        <v>单位名称：嵩明县嵩阳一中</v>
      </c>
      <c r="B3" s="4" t="s">
        <v>289</v>
      </c>
      <c r="C3" s="126"/>
      <c r="D3" s="128"/>
      <c r="E3" s="128"/>
      <c r="F3" s="125" t="s">
        <v>1</v>
      </c>
    </row>
    <row r="4" ht="19.5" customHeight="1" spans="1:6">
      <c r="A4" s="132" t="s">
        <v>185</v>
      </c>
      <c r="B4" s="133" t="s">
        <v>72</v>
      </c>
      <c r="C4" s="132" t="s">
        <v>73</v>
      </c>
      <c r="D4" s="10" t="s">
        <v>290</v>
      </c>
      <c r="E4" s="11"/>
      <c r="F4" s="12"/>
    </row>
    <row r="5" ht="18.75" customHeight="1" spans="1:6">
      <c r="A5" s="134"/>
      <c r="B5" s="135"/>
      <c r="C5" s="134"/>
      <c r="D5" s="15" t="s">
        <v>55</v>
      </c>
      <c r="E5" s="10" t="s">
        <v>75</v>
      </c>
      <c r="F5" s="15" t="s">
        <v>76</v>
      </c>
    </row>
    <row r="6" ht="18.75" customHeight="1" spans="1:6">
      <c r="A6" s="70">
        <v>1</v>
      </c>
      <c r="B6" s="136" t="s">
        <v>83</v>
      </c>
      <c r="C6" s="70">
        <v>3</v>
      </c>
      <c r="D6" s="137">
        <v>4</v>
      </c>
      <c r="E6" s="137">
        <v>5</v>
      </c>
      <c r="F6" s="137">
        <v>6</v>
      </c>
    </row>
    <row r="7" ht="21" customHeight="1" spans="1:6">
      <c r="A7" s="22"/>
      <c r="B7" s="22"/>
      <c r="C7" s="22"/>
      <c r="D7" s="82"/>
      <c r="E7" s="82"/>
      <c r="F7" s="82"/>
    </row>
    <row r="8" ht="21" customHeight="1" spans="1:6">
      <c r="A8" s="22"/>
      <c r="B8" s="22"/>
      <c r="C8" s="22"/>
      <c r="D8" s="82"/>
      <c r="E8" s="82"/>
      <c r="F8" s="82"/>
    </row>
    <row r="9" ht="18.75" customHeight="1" spans="1:6">
      <c r="A9" s="138" t="s">
        <v>174</v>
      </c>
      <c r="B9" s="138" t="s">
        <v>174</v>
      </c>
      <c r="C9" s="139" t="s">
        <v>174</v>
      </c>
      <c r="D9" s="82"/>
      <c r="E9" s="82"/>
      <c r="F9" s="82"/>
    </row>
    <row r="11" customHeight="1" spans="1:1">
      <c r="A11" s="27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2" sqref="B12"/>
    </sheetView>
  </sheetViews>
  <sheetFormatPr defaultColWidth="9.12962962962963" defaultRowHeight="14.25" customHeight="1"/>
  <cols>
    <col min="1" max="2" width="32.6296296296296" customWidth="1"/>
    <col min="3" max="3" width="41.1296296296296" customWidth="1"/>
    <col min="4" max="4" width="21.75" customWidth="1"/>
    <col min="5" max="5" width="35.25" customWidth="1"/>
    <col min="6" max="6" width="7.75" customWidth="1"/>
    <col min="7" max="7" width="11.1296296296296" customWidth="1"/>
    <col min="8" max="8" width="13.25" customWidth="1"/>
    <col min="9" max="18" width="20" customWidth="1"/>
    <col min="19" max="19" width="19.8796296296296" customWidth="1"/>
  </cols>
  <sheetData>
    <row r="1" ht="15.75" customHeight="1" spans="2:19">
      <c r="B1" s="84"/>
      <c r="C1" s="84"/>
      <c r="R1" s="2"/>
      <c r="S1" s="2" t="s">
        <v>291</v>
      </c>
    </row>
    <row r="2" ht="41.25" customHeight="1" spans="1:19">
      <c r="A2" s="76" t="str">
        <f>"2025"&amp;"年部门政府采购预算表"</f>
        <v>2025年部门政府采购预算表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68"/>
      <c r="N2" s="3"/>
      <c r="O2" s="3"/>
      <c r="P2" s="68"/>
      <c r="Q2" s="3"/>
      <c r="R2" s="68"/>
      <c r="S2" s="68"/>
    </row>
    <row r="3" ht="18.75" customHeight="1" spans="1:19">
      <c r="A3" s="115" t="str">
        <f>"单位名称："&amp;"嵩明县嵩阳一中"</f>
        <v>单位名称：嵩明县嵩阳一中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25" t="s">
        <v>1</v>
      </c>
    </row>
    <row r="4" ht="15.75" customHeight="1" spans="1:19">
      <c r="A4" s="9" t="s">
        <v>184</v>
      </c>
      <c r="B4" s="87" t="s">
        <v>185</v>
      </c>
      <c r="C4" s="87" t="s">
        <v>292</v>
      </c>
      <c r="D4" s="88" t="s">
        <v>293</v>
      </c>
      <c r="E4" s="88" t="s">
        <v>294</v>
      </c>
      <c r="F4" s="88" t="s">
        <v>295</v>
      </c>
      <c r="G4" s="88" t="s">
        <v>296</v>
      </c>
      <c r="H4" s="88" t="s">
        <v>297</v>
      </c>
      <c r="I4" s="102" t="s">
        <v>192</v>
      </c>
      <c r="J4" s="102"/>
      <c r="K4" s="102"/>
      <c r="L4" s="102"/>
      <c r="M4" s="103"/>
      <c r="N4" s="102"/>
      <c r="O4" s="102"/>
      <c r="P4" s="110"/>
      <c r="Q4" s="102"/>
      <c r="R4" s="103"/>
      <c r="S4" s="111"/>
    </row>
    <row r="5" ht="17.25" customHeight="1" spans="1:19">
      <c r="A5" s="14"/>
      <c r="B5" s="89"/>
      <c r="C5" s="89"/>
      <c r="D5" s="90"/>
      <c r="E5" s="90"/>
      <c r="F5" s="90"/>
      <c r="G5" s="90"/>
      <c r="H5" s="90"/>
      <c r="I5" s="90" t="s">
        <v>55</v>
      </c>
      <c r="J5" s="90" t="s">
        <v>58</v>
      </c>
      <c r="K5" s="90" t="s">
        <v>298</v>
      </c>
      <c r="L5" s="90" t="s">
        <v>299</v>
      </c>
      <c r="M5" s="104" t="s">
        <v>300</v>
      </c>
      <c r="N5" s="105" t="s">
        <v>301</v>
      </c>
      <c r="O5" s="105"/>
      <c r="P5" s="112"/>
      <c r="Q5" s="105"/>
      <c r="R5" s="113"/>
      <c r="S5" s="91"/>
    </row>
    <row r="6" ht="54" customHeight="1" spans="1:19">
      <c r="A6" s="17"/>
      <c r="B6" s="91"/>
      <c r="C6" s="91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6"/>
      <c r="N6" s="92" t="s">
        <v>57</v>
      </c>
      <c r="O6" s="92" t="s">
        <v>64</v>
      </c>
      <c r="P6" s="91" t="s">
        <v>65</v>
      </c>
      <c r="Q6" s="92" t="s">
        <v>66</v>
      </c>
      <c r="R6" s="106" t="s">
        <v>67</v>
      </c>
      <c r="S6" s="91" t="s">
        <v>68</v>
      </c>
    </row>
    <row r="7" ht="18" customHeight="1" spans="1:19">
      <c r="A7" s="116">
        <v>1</v>
      </c>
      <c r="B7" s="116" t="s">
        <v>83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56"/>
      <c r="B8" s="93"/>
      <c r="C8" s="94"/>
      <c r="D8" s="95"/>
      <c r="E8" s="95"/>
      <c r="F8" s="95"/>
      <c r="G8" s="118"/>
      <c r="H8" s="82"/>
      <c r="I8" s="82"/>
      <c r="J8" s="82"/>
      <c r="K8" s="82"/>
      <c r="L8" s="82"/>
      <c r="M8" s="82"/>
      <c r="N8" s="82"/>
      <c r="O8" s="82"/>
      <c r="P8" s="114"/>
      <c r="Q8" s="114"/>
      <c r="R8" s="82"/>
      <c r="S8" s="82"/>
    </row>
    <row r="9" ht="21" customHeight="1" spans="1:19">
      <c r="A9" s="96" t="s">
        <v>174</v>
      </c>
      <c r="B9" s="97"/>
      <c r="C9" s="97"/>
      <c r="D9" s="98"/>
      <c r="E9" s="98"/>
      <c r="F9" s="98"/>
      <c r="G9" s="119"/>
      <c r="H9" s="82"/>
      <c r="I9" s="82"/>
      <c r="J9" s="82"/>
      <c r="K9" s="82"/>
      <c r="L9" s="82"/>
      <c r="M9" s="82"/>
      <c r="N9" s="82"/>
      <c r="O9" s="82"/>
      <c r="P9" s="114"/>
      <c r="Q9" s="114"/>
      <c r="R9" s="82"/>
      <c r="S9" s="82"/>
    </row>
    <row r="10" ht="21" customHeight="1" spans="1:19">
      <c r="A10" s="120" t="s">
        <v>302</v>
      </c>
      <c r="B10" s="121"/>
      <c r="C10" s="121"/>
      <c r="D10" s="120"/>
      <c r="E10" s="120"/>
      <c r="F10" s="120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customHeight="1" spans="1:1">
      <c r="A11" s="124" t="s">
        <v>182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8" sqref="A8:B8"/>
    </sheetView>
  </sheetViews>
  <sheetFormatPr defaultColWidth="9.12962962962963" defaultRowHeight="14.25" customHeight="1"/>
  <cols>
    <col min="1" max="5" width="39.1296296296296" customWidth="1"/>
    <col min="6" max="6" width="27.6296296296296" customWidth="1"/>
    <col min="7" max="7" width="28.6296296296296" customWidth="1"/>
    <col min="8" max="8" width="28.1296296296296" customWidth="1"/>
    <col min="9" max="9" width="39.1296296296296" customWidth="1"/>
    <col min="10" max="18" width="20.3796296296296" customWidth="1"/>
    <col min="19" max="20" width="20.25" customWidth="1"/>
  </cols>
  <sheetData>
    <row r="1" ht="16.5" customHeight="1" spans="1:20">
      <c r="A1" s="83"/>
      <c r="B1" s="84"/>
      <c r="C1" s="84"/>
      <c r="D1" s="84"/>
      <c r="E1" s="84"/>
      <c r="F1" s="84"/>
      <c r="G1" s="84"/>
      <c r="H1" s="83"/>
      <c r="I1" s="83"/>
      <c r="J1" s="83"/>
      <c r="K1" s="83"/>
      <c r="L1" s="83"/>
      <c r="M1" s="83"/>
      <c r="N1" s="100"/>
      <c r="O1" s="83"/>
      <c r="P1" s="83"/>
      <c r="Q1" s="84"/>
      <c r="R1" s="83"/>
      <c r="S1" s="108"/>
      <c r="T1" s="108" t="s">
        <v>303</v>
      </c>
    </row>
    <row r="2" ht="41.25" customHeight="1" spans="1:20">
      <c r="A2" s="209" t="str">
        <f>"2025"&amp;"年部门政府购买服务预算表"</f>
        <v>2025年部门政府购买服务预算表</v>
      </c>
      <c r="B2" s="68"/>
      <c r="C2" s="68"/>
      <c r="D2" s="68"/>
      <c r="E2" s="68"/>
      <c r="F2" s="68"/>
      <c r="G2" s="68"/>
      <c r="H2" s="85"/>
      <c r="I2" s="85"/>
      <c r="J2" s="85"/>
      <c r="K2" s="85"/>
      <c r="L2" s="85"/>
      <c r="M2" s="85"/>
      <c r="N2" s="101"/>
      <c r="O2" s="85"/>
      <c r="P2" s="85"/>
      <c r="Q2" s="68"/>
      <c r="R2" s="85"/>
      <c r="S2" s="101"/>
      <c r="T2" s="68"/>
    </row>
    <row r="3" ht="22.5" customHeight="1" spans="1:20">
      <c r="A3" s="77" t="str">
        <f>"单位名称："&amp;"嵩明县嵩阳一中"</f>
        <v>单位名称：嵩明县嵩阳一中</v>
      </c>
      <c r="B3" s="86"/>
      <c r="C3" s="86"/>
      <c r="D3" s="86"/>
      <c r="E3" s="86"/>
      <c r="F3" s="86"/>
      <c r="G3" s="86"/>
      <c r="H3" s="78"/>
      <c r="I3" s="78"/>
      <c r="J3" s="78"/>
      <c r="K3" s="78"/>
      <c r="L3" s="78"/>
      <c r="M3" s="78"/>
      <c r="N3" s="100"/>
      <c r="O3" s="83"/>
      <c r="P3" s="83"/>
      <c r="Q3" s="84"/>
      <c r="R3" s="83"/>
      <c r="S3" s="109"/>
      <c r="T3" s="108" t="s">
        <v>1</v>
      </c>
    </row>
    <row r="4" ht="24" customHeight="1" spans="1:20">
      <c r="A4" s="9" t="s">
        <v>184</v>
      </c>
      <c r="B4" s="87" t="s">
        <v>185</v>
      </c>
      <c r="C4" s="87" t="s">
        <v>292</v>
      </c>
      <c r="D4" s="87" t="s">
        <v>304</v>
      </c>
      <c r="E4" s="87" t="s">
        <v>305</v>
      </c>
      <c r="F4" s="87" t="s">
        <v>306</v>
      </c>
      <c r="G4" s="87" t="s">
        <v>307</v>
      </c>
      <c r="H4" s="88" t="s">
        <v>308</v>
      </c>
      <c r="I4" s="88" t="s">
        <v>309</v>
      </c>
      <c r="J4" s="102" t="s">
        <v>192</v>
      </c>
      <c r="K4" s="102"/>
      <c r="L4" s="102"/>
      <c r="M4" s="102"/>
      <c r="N4" s="103"/>
      <c r="O4" s="102"/>
      <c r="P4" s="102"/>
      <c r="Q4" s="110"/>
      <c r="R4" s="102"/>
      <c r="S4" s="103"/>
      <c r="T4" s="111"/>
    </row>
    <row r="5" ht="24" customHeight="1" spans="1:20">
      <c r="A5" s="14"/>
      <c r="B5" s="89"/>
      <c r="C5" s="89"/>
      <c r="D5" s="89"/>
      <c r="E5" s="89"/>
      <c r="F5" s="89"/>
      <c r="G5" s="89"/>
      <c r="H5" s="90"/>
      <c r="I5" s="90"/>
      <c r="J5" s="90" t="s">
        <v>55</v>
      </c>
      <c r="K5" s="90" t="s">
        <v>58</v>
      </c>
      <c r="L5" s="90" t="s">
        <v>298</v>
      </c>
      <c r="M5" s="90" t="s">
        <v>299</v>
      </c>
      <c r="N5" s="104" t="s">
        <v>300</v>
      </c>
      <c r="O5" s="105" t="s">
        <v>301</v>
      </c>
      <c r="P5" s="105"/>
      <c r="Q5" s="112"/>
      <c r="R5" s="105"/>
      <c r="S5" s="113"/>
      <c r="T5" s="91"/>
    </row>
    <row r="6" ht="54" customHeight="1" spans="1:20">
      <c r="A6" s="17"/>
      <c r="B6" s="91"/>
      <c r="C6" s="91"/>
      <c r="D6" s="91"/>
      <c r="E6" s="91"/>
      <c r="F6" s="91"/>
      <c r="G6" s="91"/>
      <c r="H6" s="92"/>
      <c r="I6" s="92"/>
      <c r="J6" s="92"/>
      <c r="K6" s="92" t="s">
        <v>57</v>
      </c>
      <c r="L6" s="92"/>
      <c r="M6" s="92"/>
      <c r="N6" s="106"/>
      <c r="O6" s="92" t="s">
        <v>57</v>
      </c>
      <c r="P6" s="92" t="s">
        <v>64</v>
      </c>
      <c r="Q6" s="91" t="s">
        <v>65</v>
      </c>
      <c r="R6" s="92" t="s">
        <v>66</v>
      </c>
      <c r="S6" s="106" t="s">
        <v>67</v>
      </c>
      <c r="T6" s="91" t="s">
        <v>68</v>
      </c>
    </row>
    <row r="7" ht="17.25" customHeight="1" spans="1:20">
      <c r="A7" s="18">
        <v>1</v>
      </c>
      <c r="B7" s="91">
        <v>2</v>
      </c>
      <c r="C7" s="18">
        <v>3</v>
      </c>
      <c r="D7" s="18">
        <v>4</v>
      </c>
      <c r="E7" s="91">
        <v>5</v>
      </c>
      <c r="F7" s="18">
        <v>6</v>
      </c>
      <c r="G7" s="18">
        <v>7</v>
      </c>
      <c r="H7" s="91">
        <v>8</v>
      </c>
      <c r="I7" s="18">
        <v>9</v>
      </c>
      <c r="J7" s="18">
        <v>10</v>
      </c>
      <c r="K7" s="91">
        <v>11</v>
      </c>
      <c r="L7" s="18">
        <v>12</v>
      </c>
      <c r="M7" s="18">
        <v>13</v>
      </c>
      <c r="N7" s="91">
        <v>14</v>
      </c>
      <c r="O7" s="18">
        <v>15</v>
      </c>
      <c r="P7" s="18">
        <v>16</v>
      </c>
      <c r="Q7" s="91">
        <v>17</v>
      </c>
      <c r="R7" s="18">
        <v>18</v>
      </c>
      <c r="S7" s="18">
        <v>19</v>
      </c>
      <c r="T7" s="18">
        <v>20</v>
      </c>
    </row>
    <row r="8" ht="21" customHeight="1" spans="1:20">
      <c r="A8" s="56"/>
      <c r="B8" s="93"/>
      <c r="C8" s="94"/>
      <c r="D8" s="94"/>
      <c r="E8" s="94"/>
      <c r="F8" s="94"/>
      <c r="G8" s="94"/>
      <c r="H8" s="95"/>
      <c r="I8" s="95"/>
      <c r="J8" s="82"/>
      <c r="K8" s="82"/>
      <c r="L8" s="82"/>
      <c r="M8" s="82"/>
      <c r="N8" s="82"/>
      <c r="O8" s="82"/>
      <c r="P8" s="82"/>
      <c r="Q8" s="114"/>
      <c r="R8" s="114"/>
      <c r="S8" s="82"/>
      <c r="T8" s="82"/>
    </row>
    <row r="9" ht="21" customHeight="1" spans="1:20">
      <c r="A9" s="96" t="s">
        <v>174</v>
      </c>
      <c r="B9" s="97"/>
      <c r="C9" s="97"/>
      <c r="D9" s="97"/>
      <c r="E9" s="97"/>
      <c r="F9" s="97"/>
      <c r="G9" s="97"/>
      <c r="H9" s="98"/>
      <c r="I9" s="107"/>
      <c r="J9" s="82"/>
      <c r="K9" s="82"/>
      <c r="L9" s="82"/>
      <c r="M9" s="82"/>
      <c r="N9" s="82"/>
      <c r="O9" s="82"/>
      <c r="P9" s="82"/>
      <c r="Q9" s="114"/>
      <c r="R9" s="114"/>
      <c r="S9" s="82"/>
      <c r="T9" s="82"/>
    </row>
    <row r="11" customHeight="1" spans="1:1">
      <c r="A11" s="99" t="s">
        <v>182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7" sqref="A7"/>
    </sheetView>
  </sheetViews>
  <sheetFormatPr defaultColWidth="9.12962962962963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4:5">
      <c r="D1" s="75"/>
      <c r="E1" s="2" t="s">
        <v>310</v>
      </c>
    </row>
    <row r="2" ht="41.25" customHeight="1" spans="1:5">
      <c r="A2" s="76" t="str">
        <f>"2025"&amp;"年对下转移支付预算表"</f>
        <v>2025年对下转移支付预算表</v>
      </c>
      <c r="B2" s="3"/>
      <c r="C2" s="3"/>
      <c r="D2" s="3"/>
      <c r="E2" s="68"/>
    </row>
    <row r="3" ht="18" customHeight="1" spans="1:5">
      <c r="A3" s="77" t="str">
        <f>"单位名称："&amp;"嵩明县嵩阳一中"</f>
        <v>单位名称：嵩明县嵩阳一中</v>
      </c>
      <c r="B3" s="78"/>
      <c r="C3" s="78"/>
      <c r="D3" s="79"/>
      <c r="E3" s="7" t="s">
        <v>1</v>
      </c>
    </row>
    <row r="4" ht="19.5" customHeight="1" spans="1:5">
      <c r="A4" s="28" t="s">
        <v>311</v>
      </c>
      <c r="B4" s="10" t="s">
        <v>192</v>
      </c>
      <c r="C4" s="11"/>
      <c r="D4" s="11"/>
      <c r="E4" s="70" t="s">
        <v>312</v>
      </c>
    </row>
    <row r="5" ht="40.5" customHeight="1" spans="1:5">
      <c r="A5" s="18"/>
      <c r="B5" s="29" t="s">
        <v>55</v>
      </c>
      <c r="C5" s="9" t="s">
        <v>58</v>
      </c>
      <c r="D5" s="80" t="s">
        <v>298</v>
      </c>
      <c r="E5" s="36" t="s">
        <v>313</v>
      </c>
    </row>
    <row r="6" ht="19.5" customHeight="1" spans="1:5">
      <c r="A6" s="19">
        <v>1</v>
      </c>
      <c r="B6" s="19">
        <v>2</v>
      </c>
      <c r="C6" s="19">
        <v>3</v>
      </c>
      <c r="D6" s="81">
        <v>4</v>
      </c>
      <c r="E6" s="36">
        <v>5</v>
      </c>
    </row>
    <row r="7" ht="19.5" customHeight="1" spans="1:5">
      <c r="A7" s="71"/>
      <c r="B7" s="82"/>
      <c r="C7" s="82"/>
      <c r="D7" s="82"/>
      <c r="E7" s="82"/>
    </row>
    <row r="8" ht="19.5" customHeight="1" spans="1:5">
      <c r="A8" s="72"/>
      <c r="B8" s="82"/>
      <c r="C8" s="82"/>
      <c r="D8" s="82"/>
      <c r="E8" s="82"/>
    </row>
    <row r="10" customHeight="1" spans="1:1">
      <c r="A10" s="27" t="s">
        <v>182</v>
      </c>
    </row>
  </sheetData>
  <mergeCells count="4">
    <mergeCell ref="A2:E2"/>
    <mergeCell ref="A3:D3"/>
    <mergeCell ref="B4:D4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6" sqref="A6"/>
    </sheetView>
  </sheetViews>
  <sheetFormatPr defaultColWidth="9.12962962962963" defaultRowHeight="12" customHeight="1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6.5" customHeight="1" spans="10:10">
      <c r="J1" s="2" t="s">
        <v>314</v>
      </c>
    </row>
    <row r="2" ht="41.25" customHeight="1" spans="1:10">
      <c r="A2" s="67" t="str">
        <f>"2025"&amp;"年对下转移支付绩效目标表"</f>
        <v>2025年对下转移支付绩效目标表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"单位名称："&amp;"嵩明县嵩阳一中"</f>
        <v>单位名称：嵩明县嵩阳一中</v>
      </c>
    </row>
    <row r="4" ht="44.25" customHeight="1" spans="1:10">
      <c r="A4" s="69" t="s">
        <v>311</v>
      </c>
      <c r="B4" s="69" t="s">
        <v>259</v>
      </c>
      <c r="C4" s="69" t="s">
        <v>260</v>
      </c>
      <c r="D4" s="69" t="s">
        <v>261</v>
      </c>
      <c r="E4" s="69" t="s">
        <v>262</v>
      </c>
      <c r="F4" s="70" t="s">
        <v>263</v>
      </c>
      <c r="G4" s="69" t="s">
        <v>264</v>
      </c>
      <c r="H4" s="70" t="s">
        <v>265</v>
      </c>
      <c r="I4" s="70" t="s">
        <v>266</v>
      </c>
      <c r="J4" s="69" t="s">
        <v>267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71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30"/>
      <c r="B7" s="22"/>
      <c r="C7" s="22"/>
      <c r="D7" s="22"/>
      <c r="E7" s="30"/>
      <c r="F7" s="22"/>
      <c r="G7" s="30"/>
      <c r="H7" s="22"/>
      <c r="I7" s="22"/>
      <c r="J7" s="30"/>
    </row>
    <row r="9" customHeight="1" spans="1:1">
      <c r="A9" s="74" t="s">
        <v>182</v>
      </c>
    </row>
  </sheetData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B12" sqref="B12"/>
    </sheetView>
  </sheetViews>
  <sheetFormatPr defaultColWidth="10.3796296296296" defaultRowHeight="14.25" customHeight="1"/>
  <cols>
    <col min="1" max="3" width="33.75" customWidth="1"/>
    <col min="4" max="4" width="45.6296296296296" customWidth="1"/>
    <col min="5" max="5" width="27.6296296296296" customWidth="1"/>
    <col min="6" max="6" width="21.75" customWidth="1"/>
    <col min="7" max="9" width="26.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5" t="s">
        <v>315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"单位名称："&amp;"嵩明县嵩阳一中"</f>
        <v>单位名称：嵩明县嵩阳一中</v>
      </c>
      <c r="B3" s="45"/>
      <c r="C3" s="45"/>
      <c r="D3" s="46"/>
      <c r="F3" s="43"/>
      <c r="G3" s="42"/>
      <c r="H3" s="42"/>
      <c r="I3" s="66" t="s">
        <v>1</v>
      </c>
    </row>
    <row r="4" ht="28.5" customHeight="1" spans="1:9">
      <c r="A4" s="47" t="s">
        <v>184</v>
      </c>
      <c r="B4" s="48" t="s">
        <v>185</v>
      </c>
      <c r="C4" s="49" t="s">
        <v>316</v>
      </c>
      <c r="D4" s="47" t="s">
        <v>317</v>
      </c>
      <c r="E4" s="47" t="s">
        <v>318</v>
      </c>
      <c r="F4" s="47" t="s">
        <v>319</v>
      </c>
      <c r="G4" s="48" t="s">
        <v>320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296</v>
      </c>
      <c r="H5" s="48" t="s">
        <v>321</v>
      </c>
      <c r="I5" s="48" t="s">
        <v>322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57"/>
      <c r="C7" s="32"/>
      <c r="D7" s="30"/>
      <c r="E7" s="22"/>
      <c r="F7" s="55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10" customHeight="1" spans="1:1">
      <c r="A10" s="64" t="s">
        <v>323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"/>
    </sheetView>
  </sheetViews>
  <sheetFormatPr defaultColWidth="9.12962962962963" defaultRowHeight="14.25" customHeight="1"/>
  <cols>
    <col min="1" max="1" width="19.25" customWidth="1"/>
    <col min="2" max="2" width="33.8796296296296" customWidth="1"/>
    <col min="3" max="3" width="23.8796296296296" customWidth="1"/>
    <col min="4" max="4" width="11.1296296296296" customWidth="1"/>
    <col min="5" max="5" width="17.75" customWidth="1"/>
    <col min="6" max="6" width="9.87962962962963" customWidth="1"/>
    <col min="7" max="7" width="17.75" customWidth="1"/>
    <col min="8" max="11" width="23.1296296296296" customWidth="1"/>
  </cols>
  <sheetData>
    <row r="1" customHeight="1" spans="4:11">
      <c r="D1" s="1"/>
      <c r="E1" s="1"/>
      <c r="F1" s="1"/>
      <c r="G1" s="1"/>
      <c r="K1" s="2" t="s">
        <v>324</v>
      </c>
    </row>
    <row r="2" ht="41.25" customHeight="1" spans="1:11">
      <c r="A2" s="210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187</v>
      </c>
      <c r="C4" s="8" t="s">
        <v>250</v>
      </c>
      <c r="D4" s="9" t="s">
        <v>188</v>
      </c>
      <c r="E4" s="9" t="s">
        <v>189</v>
      </c>
      <c r="F4" s="9" t="s">
        <v>251</v>
      </c>
      <c r="G4" s="9" t="s">
        <v>252</v>
      </c>
      <c r="H4" s="28" t="s">
        <v>55</v>
      </c>
      <c r="I4" s="10" t="s">
        <v>325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30"/>
      <c r="B8" s="22"/>
      <c r="C8" s="30"/>
      <c r="D8" s="30"/>
      <c r="E8" s="30"/>
      <c r="F8" s="30"/>
      <c r="G8" s="30"/>
      <c r="H8" s="31"/>
      <c r="I8" s="37"/>
      <c r="J8" s="37"/>
      <c r="K8" s="31"/>
    </row>
    <row r="9" ht="18.75" customHeight="1" spans="1:11">
      <c r="A9" s="32"/>
      <c r="B9" s="22"/>
      <c r="C9" s="22"/>
      <c r="D9" s="22"/>
      <c r="E9" s="22"/>
      <c r="F9" s="22"/>
      <c r="G9" s="22"/>
      <c r="H9" s="23"/>
      <c r="I9" s="23"/>
      <c r="J9" s="23"/>
      <c r="K9" s="31"/>
    </row>
    <row r="10" ht="18.75" customHeight="1" spans="1:11">
      <c r="A10" s="33" t="s">
        <v>174</v>
      </c>
      <c r="B10" s="34"/>
      <c r="C10" s="34"/>
      <c r="D10" s="34"/>
      <c r="E10" s="34"/>
      <c r="F10" s="34"/>
      <c r="G10" s="35"/>
      <c r="H10" s="23"/>
      <c r="I10" s="23"/>
      <c r="J10" s="23"/>
      <c r="K10" s="31"/>
    </row>
    <row r="12" customHeight="1" spans="1:1">
      <c r="A12" s="27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8" sqref="A8"/>
    </sheetView>
  </sheetViews>
  <sheetFormatPr defaultColWidth="9.12962962962963" defaultRowHeight="14.25" customHeight="1" outlineLevelCol="6"/>
  <cols>
    <col min="1" max="1" width="35.25" customWidth="1"/>
    <col min="2" max="4" width="28" customWidth="1"/>
    <col min="5" max="7" width="23.8796296296296" customWidth="1"/>
  </cols>
  <sheetData>
    <row r="1" ht="13.5" customHeight="1" spans="4:7">
      <c r="D1" s="1"/>
      <c r="G1" s="2" t="s">
        <v>326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"单位名称："&amp;"嵩明县嵩阳一中"</f>
        <v>单位名称：嵩明县嵩阳一中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187</v>
      </c>
      <c r="D4" s="9" t="s">
        <v>327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2"/>
      <c r="E8" s="23"/>
      <c r="F8" s="23"/>
      <c r="G8" s="23"/>
    </row>
    <row r="9" ht="18.75" customHeight="1" spans="1:7">
      <c r="A9" s="22"/>
      <c r="B9" s="22"/>
      <c r="C9" s="22"/>
      <c r="D9" s="22"/>
      <c r="E9" s="23"/>
      <c r="F9" s="23"/>
      <c r="G9" s="23"/>
    </row>
    <row r="10" ht="18.75" customHeight="1" spans="1:7">
      <c r="A10" s="24" t="s">
        <v>55</v>
      </c>
      <c r="B10" s="25" t="s">
        <v>328</v>
      </c>
      <c r="C10" s="25"/>
      <c r="D10" s="26"/>
      <c r="E10" s="23"/>
      <c r="F10" s="23"/>
      <c r="G10" s="23"/>
    </row>
    <row r="12" customHeight="1" spans="1:1">
      <c r="A12" s="27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62962962962963" defaultRowHeight="12.75" customHeight="1"/>
  <cols>
    <col min="1" max="1" width="15.8796296296296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"单位名称："&amp;"嵩明县嵩阳一中"</f>
        <v>单位名称：嵩明县嵩阳一中</v>
      </c>
      <c r="S3" s="46" t="s">
        <v>1</v>
      </c>
    </row>
    <row r="4" ht="21.75" customHeight="1" spans="1:19">
      <c r="A4" s="192" t="s">
        <v>53</v>
      </c>
      <c r="B4" s="193" t="s">
        <v>54</v>
      </c>
      <c r="C4" s="193" t="s">
        <v>55</v>
      </c>
      <c r="D4" s="194" t="s">
        <v>56</v>
      </c>
      <c r="E4" s="194"/>
      <c r="F4" s="194"/>
      <c r="G4" s="194"/>
      <c r="H4" s="194"/>
      <c r="I4" s="138"/>
      <c r="J4" s="194"/>
      <c r="K4" s="194"/>
      <c r="L4" s="194"/>
      <c r="M4" s="194"/>
      <c r="N4" s="200"/>
      <c r="O4" s="194" t="s">
        <v>45</v>
      </c>
      <c r="P4" s="194"/>
      <c r="Q4" s="194"/>
      <c r="R4" s="194"/>
      <c r="S4" s="200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201" t="s">
        <v>62</v>
      </c>
      <c r="J5" s="202"/>
      <c r="K5" s="202"/>
      <c r="L5" s="202"/>
      <c r="M5" s="202"/>
      <c r="N5" s="203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197"/>
      <c r="B6" s="107"/>
      <c r="C6" s="119"/>
      <c r="D6" s="119"/>
      <c r="E6" s="119"/>
      <c r="F6" s="119"/>
      <c r="G6" s="119"/>
      <c r="H6" s="119"/>
      <c r="I6" s="73" t="s">
        <v>57</v>
      </c>
      <c r="J6" s="203" t="s">
        <v>64</v>
      </c>
      <c r="K6" s="203" t="s">
        <v>65</v>
      </c>
      <c r="L6" s="203" t="s">
        <v>66</v>
      </c>
      <c r="M6" s="203" t="s">
        <v>67</v>
      </c>
      <c r="N6" s="203" t="s">
        <v>68</v>
      </c>
      <c r="O6" s="204"/>
      <c r="P6" s="204"/>
      <c r="Q6" s="204"/>
      <c r="R6" s="204"/>
      <c r="S6" s="119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3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2" t="s">
        <v>69</v>
      </c>
      <c r="B8" s="22" t="s">
        <v>70</v>
      </c>
      <c r="C8" s="114">
        <v>39766893.39</v>
      </c>
      <c r="D8" s="82">
        <v>39766893.39</v>
      </c>
      <c r="E8" s="82">
        <v>39453670.36</v>
      </c>
      <c r="F8" s="82"/>
      <c r="G8" s="82"/>
      <c r="H8" s="82"/>
      <c r="I8" s="82">
        <v>313223.03</v>
      </c>
      <c r="J8" s="82"/>
      <c r="K8" s="82"/>
      <c r="L8" s="82">
        <v>313223.03</v>
      </c>
      <c r="M8" s="82"/>
      <c r="N8" s="82"/>
      <c r="O8" s="82"/>
      <c r="P8" s="82"/>
      <c r="Q8" s="82"/>
      <c r="R8" s="82"/>
      <c r="S8" s="82"/>
    </row>
    <row r="9" ht="18" customHeight="1" spans="1:19">
      <c r="A9" s="49" t="s">
        <v>55</v>
      </c>
      <c r="B9" s="199"/>
      <c r="C9" s="82">
        <v>39766893.39</v>
      </c>
      <c r="D9" s="82">
        <v>39766893.39</v>
      </c>
      <c r="E9" s="82">
        <v>39453670.36</v>
      </c>
      <c r="F9" s="82"/>
      <c r="G9" s="82"/>
      <c r="H9" s="82"/>
      <c r="I9" s="82">
        <v>313223.03</v>
      </c>
      <c r="J9" s="82"/>
      <c r="K9" s="82"/>
      <c r="L9" s="82">
        <v>313223.03</v>
      </c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10" workbookViewId="0">
      <selection activeCell="E27" sqref="E27:J27"/>
    </sheetView>
  </sheetViews>
  <sheetFormatPr defaultColWidth="8.62962962962963" defaultRowHeight="12.75" customHeight="1"/>
  <cols>
    <col min="1" max="1" width="14.25" customWidth="1"/>
    <col min="2" max="2" width="37.6296296296296" customWidth="1"/>
    <col min="3" max="8" width="24.6296296296296" customWidth="1"/>
    <col min="9" max="9" width="26.75" customWidth="1"/>
    <col min="10" max="11" width="24.3796296296296" customWidth="1"/>
    <col min="12" max="15" width="24.6296296296296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"单位名称："&amp;"嵩明县嵩阳一中"</f>
        <v>单位名称：嵩明县嵩阳一中</v>
      </c>
      <c r="O3" s="46" t="s">
        <v>1</v>
      </c>
    </row>
    <row r="4" ht="27" customHeight="1" spans="1:15">
      <c r="A4" s="177" t="s">
        <v>72</v>
      </c>
      <c r="B4" s="177" t="s">
        <v>73</v>
      </c>
      <c r="C4" s="177" t="s">
        <v>55</v>
      </c>
      <c r="D4" s="178" t="s">
        <v>58</v>
      </c>
      <c r="E4" s="179"/>
      <c r="F4" s="180"/>
      <c r="G4" s="181" t="s">
        <v>59</v>
      </c>
      <c r="H4" s="181" t="s">
        <v>60</v>
      </c>
      <c r="I4" s="181" t="s">
        <v>74</v>
      </c>
      <c r="J4" s="178" t="s">
        <v>62</v>
      </c>
      <c r="K4" s="179"/>
      <c r="L4" s="179"/>
      <c r="M4" s="179"/>
      <c r="N4" s="189"/>
      <c r="O4" s="190"/>
    </row>
    <row r="5" ht="42" customHeight="1" spans="1:15">
      <c r="A5" s="182"/>
      <c r="B5" s="182"/>
      <c r="C5" s="183"/>
      <c r="D5" s="184" t="s">
        <v>57</v>
      </c>
      <c r="E5" s="184" t="s">
        <v>75</v>
      </c>
      <c r="F5" s="184" t="s">
        <v>76</v>
      </c>
      <c r="G5" s="183"/>
      <c r="H5" s="183"/>
      <c r="I5" s="191"/>
      <c r="J5" s="184" t="s">
        <v>57</v>
      </c>
      <c r="K5" s="171" t="s">
        <v>77</v>
      </c>
      <c r="L5" s="171" t="s">
        <v>78</v>
      </c>
      <c r="M5" s="171" t="s">
        <v>79</v>
      </c>
      <c r="N5" s="171" t="s">
        <v>80</v>
      </c>
      <c r="O5" s="171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185" t="s">
        <v>97</v>
      </c>
      <c r="B7" s="185" t="s">
        <v>98</v>
      </c>
      <c r="C7" s="82">
        <v>26732449.03</v>
      </c>
      <c r="D7" s="82">
        <v>26419226</v>
      </c>
      <c r="E7" s="82">
        <v>26419226</v>
      </c>
      <c r="F7" s="82"/>
      <c r="G7" s="82"/>
      <c r="H7" s="82"/>
      <c r="I7" s="82"/>
      <c r="J7" s="82">
        <v>313223.03</v>
      </c>
      <c r="K7" s="82"/>
      <c r="L7" s="82"/>
      <c r="M7" s="82">
        <v>313223.03</v>
      </c>
      <c r="N7" s="82"/>
      <c r="O7" s="82"/>
    </row>
    <row r="8" ht="21" customHeight="1" spans="1:15">
      <c r="A8" s="186" t="s">
        <v>99</v>
      </c>
      <c r="B8" s="186" t="s">
        <v>100</v>
      </c>
      <c r="C8" s="82">
        <v>26732449.03</v>
      </c>
      <c r="D8" s="82">
        <v>26419226</v>
      </c>
      <c r="E8" s="82">
        <v>26419226</v>
      </c>
      <c r="F8" s="82"/>
      <c r="G8" s="82"/>
      <c r="H8" s="82"/>
      <c r="I8" s="82"/>
      <c r="J8" s="82">
        <v>313223.03</v>
      </c>
      <c r="K8" s="82"/>
      <c r="L8" s="82"/>
      <c r="M8" s="82">
        <v>313223.03</v>
      </c>
      <c r="N8" s="82"/>
      <c r="O8" s="82"/>
    </row>
    <row r="9" ht="21" customHeight="1" spans="1:15">
      <c r="A9" s="187" t="s">
        <v>101</v>
      </c>
      <c r="B9" s="187" t="s">
        <v>102</v>
      </c>
      <c r="C9" s="82">
        <v>1012500</v>
      </c>
      <c r="D9" s="82">
        <v>1012500</v>
      </c>
      <c r="E9" s="82">
        <v>1012500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7" t="s">
        <v>103</v>
      </c>
      <c r="B10" s="187" t="s">
        <v>104</v>
      </c>
      <c r="C10" s="82">
        <v>25719949.03</v>
      </c>
      <c r="D10" s="82">
        <v>25406726</v>
      </c>
      <c r="E10" s="82">
        <v>25406726</v>
      </c>
      <c r="F10" s="82"/>
      <c r="G10" s="82"/>
      <c r="H10" s="82"/>
      <c r="I10" s="82"/>
      <c r="J10" s="82">
        <v>313223.03</v>
      </c>
      <c r="K10" s="82"/>
      <c r="L10" s="82"/>
      <c r="M10" s="82">
        <v>313223.03</v>
      </c>
      <c r="N10" s="82"/>
      <c r="O10" s="82"/>
    </row>
    <row r="11" ht="21" customHeight="1" spans="1:15">
      <c r="A11" s="185" t="s">
        <v>105</v>
      </c>
      <c r="B11" s="185" t="s">
        <v>106</v>
      </c>
      <c r="C11" s="82">
        <v>6160091.04</v>
      </c>
      <c r="D11" s="82">
        <v>6160091.04</v>
      </c>
      <c r="E11" s="82">
        <v>6160091.04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6" t="s">
        <v>107</v>
      </c>
      <c r="B12" s="186" t="s">
        <v>108</v>
      </c>
      <c r="C12" s="82">
        <v>5955860</v>
      </c>
      <c r="D12" s="82">
        <v>5955860</v>
      </c>
      <c r="E12" s="82">
        <v>5955860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7" t="s">
        <v>109</v>
      </c>
      <c r="B13" s="187" t="s">
        <v>110</v>
      </c>
      <c r="C13" s="82">
        <v>2084659</v>
      </c>
      <c r="D13" s="82">
        <v>2084659</v>
      </c>
      <c r="E13" s="82">
        <v>2084659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7" t="s">
        <v>111</v>
      </c>
      <c r="B14" s="187" t="s">
        <v>112</v>
      </c>
      <c r="C14" s="82">
        <v>3871201</v>
      </c>
      <c r="D14" s="82">
        <v>3871201</v>
      </c>
      <c r="E14" s="82">
        <v>3871201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6" t="s">
        <v>113</v>
      </c>
      <c r="B15" s="186" t="s">
        <v>114</v>
      </c>
      <c r="C15" s="82">
        <v>34866</v>
      </c>
      <c r="D15" s="82">
        <v>34866</v>
      </c>
      <c r="E15" s="82">
        <v>34866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7" t="s">
        <v>115</v>
      </c>
      <c r="B16" s="187" t="s">
        <v>116</v>
      </c>
      <c r="C16" s="82">
        <v>34866</v>
      </c>
      <c r="D16" s="82">
        <v>34866</v>
      </c>
      <c r="E16" s="82">
        <v>34866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86" t="s">
        <v>117</v>
      </c>
      <c r="B17" s="186" t="s">
        <v>118</v>
      </c>
      <c r="C17" s="82">
        <v>169365.04</v>
      </c>
      <c r="D17" s="82">
        <v>169365.04</v>
      </c>
      <c r="E17" s="82">
        <v>169365.04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7" t="s">
        <v>119</v>
      </c>
      <c r="B18" s="187" t="s">
        <v>118</v>
      </c>
      <c r="C18" s="82">
        <v>169365.04</v>
      </c>
      <c r="D18" s="82">
        <v>169365.04</v>
      </c>
      <c r="E18" s="82">
        <v>169365.04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5" t="s">
        <v>120</v>
      </c>
      <c r="B19" s="185" t="s">
        <v>121</v>
      </c>
      <c r="C19" s="82">
        <v>3441032.72</v>
      </c>
      <c r="D19" s="82">
        <v>3441032.72</v>
      </c>
      <c r="E19" s="82">
        <v>3441032.72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6" t="s">
        <v>122</v>
      </c>
      <c r="B20" s="186" t="s">
        <v>123</v>
      </c>
      <c r="C20" s="82">
        <v>3441032.72</v>
      </c>
      <c r="D20" s="82">
        <v>3441032.72</v>
      </c>
      <c r="E20" s="82">
        <v>3441032.72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7" t="s">
        <v>124</v>
      </c>
      <c r="B21" s="187" t="s">
        <v>125</v>
      </c>
      <c r="C21" s="82">
        <v>2182205.99</v>
      </c>
      <c r="D21" s="82">
        <v>2182205.99</v>
      </c>
      <c r="E21" s="82">
        <v>2182205.99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7" t="s">
        <v>126</v>
      </c>
      <c r="B22" s="187" t="s">
        <v>127</v>
      </c>
      <c r="C22" s="82">
        <v>1121430.25</v>
      </c>
      <c r="D22" s="82">
        <v>1121430.25</v>
      </c>
      <c r="E22" s="82">
        <v>1121430.25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7" t="s">
        <v>128</v>
      </c>
      <c r="B23" s="187" t="s">
        <v>129</v>
      </c>
      <c r="C23" s="82">
        <v>137396.48</v>
      </c>
      <c r="D23" s="82">
        <v>137396.48</v>
      </c>
      <c r="E23" s="82">
        <v>137396.48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5" t="s">
        <v>130</v>
      </c>
      <c r="B24" s="185" t="s">
        <v>131</v>
      </c>
      <c r="C24" s="82">
        <v>3433320.6</v>
      </c>
      <c r="D24" s="82">
        <v>3433320.6</v>
      </c>
      <c r="E24" s="82">
        <v>3433320.6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6" t="s">
        <v>132</v>
      </c>
      <c r="B25" s="186" t="s">
        <v>133</v>
      </c>
      <c r="C25" s="82">
        <v>3433320.6</v>
      </c>
      <c r="D25" s="82">
        <v>3433320.6</v>
      </c>
      <c r="E25" s="82">
        <v>3433320.6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ht="21" customHeight="1" spans="1:15">
      <c r="A26" s="187" t="s">
        <v>134</v>
      </c>
      <c r="B26" s="187" t="s">
        <v>135</v>
      </c>
      <c r="C26" s="82">
        <v>3433320.6</v>
      </c>
      <c r="D26" s="82">
        <v>3433320.6</v>
      </c>
      <c r="E26" s="82">
        <v>3433320.6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ht="21" customHeight="1" spans="1:15">
      <c r="A27" s="188" t="s">
        <v>55</v>
      </c>
      <c r="B27" s="35"/>
      <c r="C27" s="82">
        <v>39766893.39</v>
      </c>
      <c r="D27" s="82">
        <v>39453670.36</v>
      </c>
      <c r="E27" s="82">
        <v>39453670.36</v>
      </c>
      <c r="F27" s="82"/>
      <c r="G27" s="82"/>
      <c r="H27" s="82"/>
      <c r="I27" s="82"/>
      <c r="J27" s="82">
        <v>313223.03</v>
      </c>
      <c r="K27" s="82"/>
      <c r="L27" s="82"/>
      <c r="M27" s="82">
        <v>313223.03</v>
      </c>
      <c r="N27" s="82"/>
      <c r="O27" s="82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4" workbookViewId="0">
      <selection activeCell="D11" sqref="D11:D26"/>
    </sheetView>
  </sheetViews>
  <sheetFormatPr defaultColWidth="8.62962962962963" defaultRowHeight="12.75" customHeight="1" outlineLevelCol="3"/>
  <cols>
    <col min="1" max="4" width="35.6296296296296" customWidth="1"/>
  </cols>
  <sheetData>
    <row r="1" ht="15" customHeight="1" spans="1:4">
      <c r="A1" s="42"/>
      <c r="B1" s="46"/>
      <c r="C1" s="46"/>
      <c r="D1" s="46" t="s">
        <v>136</v>
      </c>
    </row>
    <row r="2" ht="41.25" customHeight="1" spans="1:1">
      <c r="A2" s="206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"单位名称："&amp;"嵩明县嵩阳一中"</f>
        <v>单位名称：嵩明县嵩阳一中</v>
      </c>
      <c r="B3" s="170"/>
      <c r="D3" s="46" t="s">
        <v>1</v>
      </c>
    </row>
    <row r="4" ht="17.25" customHeight="1" spans="1:4">
      <c r="A4" s="171" t="s">
        <v>2</v>
      </c>
      <c r="B4" s="172"/>
      <c r="C4" s="171" t="s">
        <v>3</v>
      </c>
      <c r="D4" s="172"/>
    </row>
    <row r="5" ht="18.75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6.5" customHeight="1" spans="1:4">
      <c r="A6" s="173" t="s">
        <v>137</v>
      </c>
      <c r="B6" s="82">
        <v>39453670.36</v>
      </c>
      <c r="C6" s="173" t="s">
        <v>138</v>
      </c>
      <c r="D6" s="114">
        <v>39453670.36</v>
      </c>
    </row>
    <row r="7" ht="16.5" customHeight="1" spans="1:4">
      <c r="A7" s="173" t="s">
        <v>139</v>
      </c>
      <c r="B7" s="82">
        <v>39453670.36</v>
      </c>
      <c r="C7" s="173" t="s">
        <v>140</v>
      </c>
      <c r="D7" s="114"/>
    </row>
    <row r="8" ht="16.5" customHeight="1" spans="1:4">
      <c r="A8" s="173" t="s">
        <v>141</v>
      </c>
      <c r="B8" s="82"/>
      <c r="C8" s="173" t="s">
        <v>142</v>
      </c>
      <c r="D8" s="114"/>
    </row>
    <row r="9" ht="16.5" customHeight="1" spans="1:4">
      <c r="A9" s="173" t="s">
        <v>143</v>
      </c>
      <c r="B9" s="82"/>
      <c r="C9" s="173" t="s">
        <v>144</v>
      </c>
      <c r="D9" s="114"/>
    </row>
    <row r="10" ht="16.5" customHeight="1" spans="1:4">
      <c r="A10" s="173" t="s">
        <v>145</v>
      </c>
      <c r="B10" s="82"/>
      <c r="C10" s="173" t="s">
        <v>146</v>
      </c>
      <c r="D10" s="114"/>
    </row>
    <row r="11" ht="16.5" customHeight="1" spans="1:4">
      <c r="A11" s="173" t="s">
        <v>139</v>
      </c>
      <c r="B11" s="82"/>
      <c r="C11" s="173" t="s">
        <v>147</v>
      </c>
      <c r="D11" s="114">
        <v>26419226</v>
      </c>
    </row>
    <row r="12" ht="16.5" customHeight="1" spans="1:4">
      <c r="A12" s="152" t="s">
        <v>141</v>
      </c>
      <c r="B12" s="82"/>
      <c r="C12" s="72" t="s">
        <v>148</v>
      </c>
      <c r="D12" s="114"/>
    </row>
    <row r="13" ht="16.5" customHeight="1" spans="1:4">
      <c r="A13" s="152" t="s">
        <v>143</v>
      </c>
      <c r="B13" s="82"/>
      <c r="C13" s="72" t="s">
        <v>149</v>
      </c>
      <c r="D13" s="114"/>
    </row>
    <row r="14" ht="16.5" customHeight="1" spans="1:4">
      <c r="A14" s="174"/>
      <c r="B14" s="82"/>
      <c r="C14" s="72" t="s">
        <v>150</v>
      </c>
      <c r="D14" s="114">
        <v>6160091.04</v>
      </c>
    </row>
    <row r="15" ht="16.5" customHeight="1" spans="1:4">
      <c r="A15" s="174"/>
      <c r="B15" s="82"/>
      <c r="C15" s="72" t="s">
        <v>151</v>
      </c>
      <c r="D15" s="114">
        <v>3441032.72</v>
      </c>
    </row>
    <row r="16" ht="16.5" customHeight="1" spans="1:4">
      <c r="A16" s="174"/>
      <c r="B16" s="82"/>
      <c r="C16" s="72" t="s">
        <v>152</v>
      </c>
      <c r="D16" s="114"/>
    </row>
    <row r="17" ht="16.5" customHeight="1" spans="1:4">
      <c r="A17" s="174"/>
      <c r="B17" s="82"/>
      <c r="C17" s="72" t="s">
        <v>153</v>
      </c>
      <c r="D17" s="114"/>
    </row>
    <row r="18" ht="16.5" customHeight="1" spans="1:4">
      <c r="A18" s="174"/>
      <c r="B18" s="82"/>
      <c r="C18" s="72" t="s">
        <v>154</v>
      </c>
      <c r="D18" s="114"/>
    </row>
    <row r="19" ht="16.5" customHeight="1" spans="1:4">
      <c r="A19" s="174"/>
      <c r="B19" s="82"/>
      <c r="C19" s="72" t="s">
        <v>155</v>
      </c>
      <c r="D19" s="114"/>
    </row>
    <row r="20" ht="16.5" customHeight="1" spans="1:4">
      <c r="A20" s="174"/>
      <c r="B20" s="82"/>
      <c r="C20" s="72" t="s">
        <v>156</v>
      </c>
      <c r="D20" s="114"/>
    </row>
    <row r="21" ht="16.5" customHeight="1" spans="1:4">
      <c r="A21" s="174"/>
      <c r="B21" s="82"/>
      <c r="C21" s="72" t="s">
        <v>157</v>
      </c>
      <c r="D21" s="114"/>
    </row>
    <row r="22" ht="16.5" customHeight="1" spans="1:4">
      <c r="A22" s="174"/>
      <c r="B22" s="82"/>
      <c r="C22" s="72" t="s">
        <v>158</v>
      </c>
      <c r="D22" s="114"/>
    </row>
    <row r="23" ht="16.5" customHeight="1" spans="1:4">
      <c r="A23" s="174"/>
      <c r="B23" s="82"/>
      <c r="C23" s="72" t="s">
        <v>159</v>
      </c>
      <c r="D23" s="114"/>
    </row>
    <row r="24" ht="16.5" customHeight="1" spans="1:4">
      <c r="A24" s="174"/>
      <c r="B24" s="82"/>
      <c r="C24" s="72" t="s">
        <v>160</v>
      </c>
      <c r="D24" s="114"/>
    </row>
    <row r="25" ht="16.5" customHeight="1" spans="1:4">
      <c r="A25" s="174"/>
      <c r="B25" s="82"/>
      <c r="C25" s="72" t="s">
        <v>161</v>
      </c>
      <c r="D25" s="114">
        <v>3433320.6</v>
      </c>
    </row>
    <row r="26" ht="16.5" customHeight="1" spans="1:4">
      <c r="A26" s="174"/>
      <c r="B26" s="82"/>
      <c r="C26" s="72" t="s">
        <v>162</v>
      </c>
      <c r="D26" s="114"/>
    </row>
    <row r="27" ht="16.5" customHeight="1" spans="1:4">
      <c r="A27" s="174"/>
      <c r="B27" s="82"/>
      <c r="C27" s="72" t="s">
        <v>163</v>
      </c>
      <c r="D27" s="114"/>
    </row>
    <row r="28" ht="16.5" customHeight="1" spans="1:4">
      <c r="A28" s="174"/>
      <c r="B28" s="82"/>
      <c r="C28" s="72" t="s">
        <v>164</v>
      </c>
      <c r="D28" s="114"/>
    </row>
    <row r="29" ht="16.5" customHeight="1" spans="1:4">
      <c r="A29" s="174"/>
      <c r="B29" s="82"/>
      <c r="C29" s="72" t="s">
        <v>165</v>
      </c>
      <c r="D29" s="114"/>
    </row>
    <row r="30" ht="16.5" customHeight="1" spans="1:4">
      <c r="A30" s="174"/>
      <c r="B30" s="82"/>
      <c r="C30" s="72" t="s">
        <v>166</v>
      </c>
      <c r="D30" s="114"/>
    </row>
    <row r="31" ht="16.5" customHeight="1" spans="1:4">
      <c r="A31" s="174"/>
      <c r="B31" s="82"/>
      <c r="C31" s="152" t="s">
        <v>167</v>
      </c>
      <c r="D31" s="114"/>
    </row>
    <row r="32" ht="16.5" customHeight="1" spans="1:4">
      <c r="A32" s="174"/>
      <c r="B32" s="82"/>
      <c r="C32" s="152" t="s">
        <v>168</v>
      </c>
      <c r="D32" s="114"/>
    </row>
    <row r="33" ht="16.5" customHeight="1" spans="1:4">
      <c r="A33" s="174"/>
      <c r="B33" s="82"/>
      <c r="C33" s="30" t="s">
        <v>169</v>
      </c>
      <c r="D33" s="114"/>
    </row>
    <row r="34" ht="15" customHeight="1" spans="1:4">
      <c r="A34" s="175" t="s">
        <v>50</v>
      </c>
      <c r="B34" s="176">
        <v>39453670.36</v>
      </c>
      <c r="C34" s="175" t="s">
        <v>51</v>
      </c>
      <c r="D34" s="176">
        <v>39453670.36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4" workbookViewId="0">
      <selection activeCell="C23" sqref="C23"/>
    </sheetView>
  </sheetViews>
  <sheetFormatPr defaultColWidth="9.12962962962963" defaultRowHeight="14.25" customHeight="1" outlineLevelCol="6"/>
  <cols>
    <col min="1" max="1" width="20.1296296296296" customWidth="1"/>
    <col min="2" max="2" width="44" customWidth="1"/>
    <col min="3" max="7" width="24.1296296296296" customWidth="1"/>
  </cols>
  <sheetData>
    <row r="1" customHeight="1" spans="4:7">
      <c r="D1" s="142"/>
      <c r="F1" s="75"/>
      <c r="G1" s="147" t="s">
        <v>170</v>
      </c>
    </row>
    <row r="2" ht="41.25" customHeight="1" spans="1:7">
      <c r="A2" s="131" t="str">
        <f>"2025"&amp;"年一般公共预算支出预算表（按功能科目分类）"</f>
        <v>2025年一般公共预算支出预算表（按功能科目分类）</v>
      </c>
      <c r="B2" s="131"/>
      <c r="C2" s="131"/>
      <c r="D2" s="131"/>
      <c r="E2" s="131"/>
      <c r="F2" s="131"/>
      <c r="G2" s="131"/>
    </row>
    <row r="3" ht="18" customHeight="1" spans="1:7">
      <c r="A3" s="4" t="str">
        <f>"单位名称："&amp;"嵩明县嵩阳一中"</f>
        <v>单位名称：嵩明县嵩阳一中</v>
      </c>
      <c r="F3" s="128"/>
      <c r="G3" s="147" t="s">
        <v>1</v>
      </c>
    </row>
    <row r="4" ht="20.25" customHeight="1" spans="1:7">
      <c r="A4" s="165" t="s">
        <v>171</v>
      </c>
      <c r="B4" s="166"/>
      <c r="C4" s="132" t="s">
        <v>55</v>
      </c>
      <c r="D4" s="155" t="s">
        <v>75</v>
      </c>
      <c r="E4" s="11"/>
      <c r="F4" s="12"/>
      <c r="G4" s="144" t="s">
        <v>76</v>
      </c>
    </row>
    <row r="5" ht="20.25" customHeight="1" spans="1:7">
      <c r="A5" s="167" t="s">
        <v>72</v>
      </c>
      <c r="B5" s="167" t="s">
        <v>73</v>
      </c>
      <c r="C5" s="18"/>
      <c r="D5" s="137" t="s">
        <v>57</v>
      </c>
      <c r="E5" s="137" t="s">
        <v>172</v>
      </c>
      <c r="F5" s="137" t="s">
        <v>173</v>
      </c>
      <c r="G5" s="146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2">
        <v>26419226</v>
      </c>
      <c r="D7" s="82">
        <v>26419226</v>
      </c>
      <c r="E7" s="82">
        <v>25261864</v>
      </c>
      <c r="F7" s="82">
        <v>1157362</v>
      </c>
      <c r="G7" s="82"/>
    </row>
    <row r="8" ht="18" customHeight="1" spans="1:7">
      <c r="A8" s="141" t="s">
        <v>99</v>
      </c>
      <c r="B8" s="141" t="s">
        <v>100</v>
      </c>
      <c r="C8" s="82">
        <v>26419226</v>
      </c>
      <c r="D8" s="82">
        <v>26419226</v>
      </c>
      <c r="E8" s="82">
        <v>25261864</v>
      </c>
      <c r="F8" s="82">
        <v>1157362</v>
      </c>
      <c r="G8" s="82"/>
    </row>
    <row r="9" ht="18" customHeight="1" spans="1:7">
      <c r="A9" s="168" t="s">
        <v>101</v>
      </c>
      <c r="B9" s="168" t="s">
        <v>102</v>
      </c>
      <c r="C9" s="82">
        <v>1012500</v>
      </c>
      <c r="D9" s="82">
        <v>1012500</v>
      </c>
      <c r="E9" s="82">
        <v>945217</v>
      </c>
      <c r="F9" s="82">
        <v>67283</v>
      </c>
      <c r="G9" s="82"/>
    </row>
    <row r="10" ht="18" customHeight="1" spans="1:7">
      <c r="A10" s="168" t="s">
        <v>103</v>
      </c>
      <c r="B10" s="168" t="s">
        <v>104</v>
      </c>
      <c r="C10" s="82">
        <v>25406726</v>
      </c>
      <c r="D10" s="82">
        <v>25406726</v>
      </c>
      <c r="E10" s="82">
        <v>24316647</v>
      </c>
      <c r="F10" s="82">
        <v>1090079</v>
      </c>
      <c r="G10" s="82"/>
    </row>
    <row r="11" ht="18" customHeight="1" spans="1:7">
      <c r="A11" s="30" t="s">
        <v>105</v>
      </c>
      <c r="B11" s="30" t="s">
        <v>106</v>
      </c>
      <c r="C11" s="82">
        <v>6160091.04</v>
      </c>
      <c r="D11" s="82">
        <v>6160091.04</v>
      </c>
      <c r="E11" s="82">
        <v>6077091.04</v>
      </c>
      <c r="F11" s="82">
        <v>83000</v>
      </c>
      <c r="G11" s="82"/>
    </row>
    <row r="12" ht="18" customHeight="1" spans="1:7">
      <c r="A12" s="141" t="s">
        <v>107</v>
      </c>
      <c r="B12" s="141" t="s">
        <v>108</v>
      </c>
      <c r="C12" s="82">
        <v>5955860</v>
      </c>
      <c r="D12" s="82">
        <v>5955860</v>
      </c>
      <c r="E12" s="82">
        <v>5872860</v>
      </c>
      <c r="F12" s="82">
        <v>83000</v>
      </c>
      <c r="G12" s="82"/>
    </row>
    <row r="13" ht="18" customHeight="1" spans="1:7">
      <c r="A13" s="168" t="s">
        <v>109</v>
      </c>
      <c r="B13" s="168" t="s">
        <v>110</v>
      </c>
      <c r="C13" s="82">
        <v>2084659</v>
      </c>
      <c r="D13" s="82">
        <v>2084659</v>
      </c>
      <c r="E13" s="82">
        <v>2001659</v>
      </c>
      <c r="F13" s="82">
        <v>83000</v>
      </c>
      <c r="G13" s="82"/>
    </row>
    <row r="14" ht="18" customHeight="1" spans="1:7">
      <c r="A14" s="168" t="s">
        <v>111</v>
      </c>
      <c r="B14" s="168" t="s">
        <v>112</v>
      </c>
      <c r="C14" s="82">
        <v>3871201</v>
      </c>
      <c r="D14" s="82">
        <v>3871201</v>
      </c>
      <c r="E14" s="82">
        <v>3871201</v>
      </c>
      <c r="F14" s="82"/>
      <c r="G14" s="82"/>
    </row>
    <row r="15" ht="18" customHeight="1" spans="1:7">
      <c r="A15" s="141" t="s">
        <v>113</v>
      </c>
      <c r="B15" s="141" t="s">
        <v>114</v>
      </c>
      <c r="C15" s="82">
        <v>34866</v>
      </c>
      <c r="D15" s="82">
        <v>34866</v>
      </c>
      <c r="E15" s="82">
        <v>34866</v>
      </c>
      <c r="F15" s="82"/>
      <c r="G15" s="82"/>
    </row>
    <row r="16" ht="18" customHeight="1" spans="1:7">
      <c r="A16" s="168" t="s">
        <v>115</v>
      </c>
      <c r="B16" s="168" t="s">
        <v>116</v>
      </c>
      <c r="C16" s="82">
        <v>34866</v>
      </c>
      <c r="D16" s="82">
        <v>34866</v>
      </c>
      <c r="E16" s="82">
        <v>34866</v>
      </c>
      <c r="F16" s="82"/>
      <c r="G16" s="82"/>
    </row>
    <row r="17" ht="18" customHeight="1" spans="1:7">
      <c r="A17" s="141" t="s">
        <v>117</v>
      </c>
      <c r="B17" s="141" t="s">
        <v>118</v>
      </c>
      <c r="C17" s="82">
        <v>169365.04</v>
      </c>
      <c r="D17" s="82">
        <v>169365.04</v>
      </c>
      <c r="E17" s="82">
        <v>169365.04</v>
      </c>
      <c r="F17" s="82"/>
      <c r="G17" s="82"/>
    </row>
    <row r="18" ht="18" customHeight="1" spans="1:7">
      <c r="A18" s="168" t="s">
        <v>119</v>
      </c>
      <c r="B18" s="168" t="s">
        <v>118</v>
      </c>
      <c r="C18" s="82">
        <v>169365.04</v>
      </c>
      <c r="D18" s="82">
        <v>169365.04</v>
      </c>
      <c r="E18" s="82">
        <v>169365.04</v>
      </c>
      <c r="F18" s="82"/>
      <c r="G18" s="82"/>
    </row>
    <row r="19" ht="18" customHeight="1" spans="1:7">
      <c r="A19" s="30" t="s">
        <v>120</v>
      </c>
      <c r="B19" s="30" t="s">
        <v>121</v>
      </c>
      <c r="C19" s="82">
        <v>3441032.72</v>
      </c>
      <c r="D19" s="82">
        <v>3441032.72</v>
      </c>
      <c r="E19" s="82">
        <v>3441032.72</v>
      </c>
      <c r="F19" s="82"/>
      <c r="G19" s="82"/>
    </row>
    <row r="20" ht="18" customHeight="1" spans="1:7">
      <c r="A20" s="141" t="s">
        <v>122</v>
      </c>
      <c r="B20" s="141" t="s">
        <v>123</v>
      </c>
      <c r="C20" s="82">
        <v>3441032.72</v>
      </c>
      <c r="D20" s="82">
        <v>3441032.72</v>
      </c>
      <c r="E20" s="82">
        <v>3441032.72</v>
      </c>
      <c r="F20" s="82"/>
      <c r="G20" s="82"/>
    </row>
    <row r="21" ht="18" customHeight="1" spans="1:7">
      <c r="A21" s="168" t="s">
        <v>124</v>
      </c>
      <c r="B21" s="168" t="s">
        <v>125</v>
      </c>
      <c r="C21" s="82">
        <v>2182205.99</v>
      </c>
      <c r="D21" s="82">
        <v>2182205.99</v>
      </c>
      <c r="E21" s="82">
        <v>2182205.99</v>
      </c>
      <c r="F21" s="82"/>
      <c r="G21" s="82"/>
    </row>
    <row r="22" ht="18" customHeight="1" spans="1:7">
      <c r="A22" s="168" t="s">
        <v>126</v>
      </c>
      <c r="B22" s="168" t="s">
        <v>127</v>
      </c>
      <c r="C22" s="82">
        <v>1121430.25</v>
      </c>
      <c r="D22" s="82">
        <v>1121430.25</v>
      </c>
      <c r="E22" s="82">
        <v>1121430.25</v>
      </c>
      <c r="F22" s="82"/>
      <c r="G22" s="82"/>
    </row>
    <row r="23" ht="18" customHeight="1" spans="1:7">
      <c r="A23" s="168" t="s">
        <v>128</v>
      </c>
      <c r="B23" s="168" t="s">
        <v>129</v>
      </c>
      <c r="C23" s="82">
        <v>137396.48</v>
      </c>
      <c r="D23" s="82">
        <v>137396.48</v>
      </c>
      <c r="E23" s="82">
        <v>137396.48</v>
      </c>
      <c r="F23" s="82"/>
      <c r="G23" s="82"/>
    </row>
    <row r="24" ht="18" customHeight="1" spans="1:7">
      <c r="A24" s="30" t="s">
        <v>130</v>
      </c>
      <c r="B24" s="30" t="s">
        <v>131</v>
      </c>
      <c r="C24" s="82">
        <v>3433320.6</v>
      </c>
      <c r="D24" s="82">
        <v>3433320.6</v>
      </c>
      <c r="E24" s="82">
        <v>3433320.6</v>
      </c>
      <c r="F24" s="82"/>
      <c r="G24" s="82"/>
    </row>
    <row r="25" ht="18" customHeight="1" spans="1:7">
      <c r="A25" s="141" t="s">
        <v>132</v>
      </c>
      <c r="B25" s="141" t="s">
        <v>133</v>
      </c>
      <c r="C25" s="82">
        <v>3433320.6</v>
      </c>
      <c r="D25" s="82">
        <v>3433320.6</v>
      </c>
      <c r="E25" s="82">
        <v>3433320.6</v>
      </c>
      <c r="F25" s="82"/>
      <c r="G25" s="82"/>
    </row>
    <row r="26" ht="18" customHeight="1" spans="1:7">
      <c r="A26" s="168" t="s">
        <v>134</v>
      </c>
      <c r="B26" s="168" t="s">
        <v>135</v>
      </c>
      <c r="C26" s="82">
        <v>3433320.6</v>
      </c>
      <c r="D26" s="82">
        <v>3433320.6</v>
      </c>
      <c r="E26" s="82">
        <v>3433320.6</v>
      </c>
      <c r="F26" s="82"/>
      <c r="G26" s="82"/>
    </row>
    <row r="27" ht="18" customHeight="1" spans="1:7">
      <c r="A27" s="81" t="s">
        <v>174</v>
      </c>
      <c r="B27" s="169" t="s">
        <v>174</v>
      </c>
      <c r="C27" s="82">
        <v>39453670.36</v>
      </c>
      <c r="D27" s="82">
        <v>39453670.36</v>
      </c>
      <c r="E27" s="82">
        <v>38213308.36</v>
      </c>
      <c r="F27" s="82">
        <v>1240362</v>
      </c>
      <c r="G27" s="82"/>
    </row>
  </sheetData>
  <mergeCells count="6">
    <mergeCell ref="A2:G2"/>
    <mergeCell ref="A4:B4"/>
    <mergeCell ref="D4:F4"/>
    <mergeCell ref="A27:B27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3" sqref="B13"/>
    </sheetView>
  </sheetViews>
  <sheetFormatPr defaultColWidth="10.3796296296296" defaultRowHeight="14.25" customHeight="1" outlineLevelRow="7" outlineLevelCol="5"/>
  <cols>
    <col min="1" max="6" width="28.1296296296296" customWidth="1"/>
  </cols>
  <sheetData>
    <row r="1" customHeight="1" spans="1:6">
      <c r="A1" s="43"/>
      <c r="B1" s="43"/>
      <c r="C1" s="43"/>
      <c r="D1" s="43"/>
      <c r="E1" s="42"/>
      <c r="F1" s="160" t="s">
        <v>175</v>
      </c>
    </row>
    <row r="2" ht="41.25" customHeight="1" spans="1:6">
      <c r="A2" s="161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5" t="str">
        <f>"单位名称："&amp;"嵩明县嵩阳一中"</f>
        <v>单位名称：嵩明县嵩阳一中</v>
      </c>
      <c r="B3" s="162"/>
      <c r="D3" s="43"/>
      <c r="E3" s="42"/>
      <c r="F3" s="66" t="s">
        <v>1</v>
      </c>
    </row>
    <row r="4" ht="27" customHeight="1" spans="1:6">
      <c r="A4" s="47" t="s">
        <v>176</v>
      </c>
      <c r="B4" s="47" t="s">
        <v>177</v>
      </c>
      <c r="C4" s="49" t="s">
        <v>178</v>
      </c>
      <c r="D4" s="47"/>
      <c r="E4" s="48"/>
      <c r="F4" s="47" t="s">
        <v>179</v>
      </c>
    </row>
    <row r="5" ht="28.5" customHeight="1" spans="1:6">
      <c r="A5" s="163"/>
      <c r="B5" s="51"/>
      <c r="C5" s="48" t="s">
        <v>57</v>
      </c>
      <c r="D5" s="48" t="s">
        <v>180</v>
      </c>
      <c r="E5" s="48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164"/>
      <c r="B7" s="82"/>
      <c r="C7" s="82"/>
      <c r="D7" s="82"/>
      <c r="E7" s="82"/>
      <c r="F7" s="82"/>
    </row>
    <row r="8" customHeight="1" spans="1:1">
      <c r="A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8"/>
  <sheetViews>
    <sheetView showZeros="0" tabSelected="1" topLeftCell="E26" workbookViewId="0">
      <selection activeCell="I9" sqref="I9:I47"/>
    </sheetView>
  </sheetViews>
  <sheetFormatPr defaultColWidth="9.12962962962963" defaultRowHeight="14.25" customHeight="1"/>
  <cols>
    <col min="1" max="2" width="32.8796296296296" customWidth="1"/>
    <col min="3" max="3" width="20.75" customWidth="1"/>
    <col min="4" max="4" width="31.25" customWidth="1"/>
    <col min="5" max="5" width="10.1296296296296" customWidth="1"/>
    <col min="6" max="6" width="27.75" customWidth="1"/>
    <col min="7" max="7" width="10.25" customWidth="1"/>
    <col min="8" max="8" width="24.75" customWidth="1"/>
    <col min="9" max="24" width="18.75" customWidth="1"/>
  </cols>
  <sheetData>
    <row r="1" ht="13.5" customHeight="1" spans="2:24">
      <c r="B1" s="142"/>
      <c r="C1" s="148"/>
      <c r="E1" s="149"/>
      <c r="F1" s="149"/>
      <c r="G1" s="149"/>
      <c r="H1" s="149"/>
      <c r="I1" s="84"/>
      <c r="J1" s="84"/>
      <c r="K1" s="84"/>
      <c r="L1" s="84"/>
      <c r="M1" s="84"/>
      <c r="N1" s="84"/>
      <c r="R1" s="84"/>
      <c r="V1" s="148"/>
      <c r="X1" s="2" t="s">
        <v>183</v>
      </c>
    </row>
    <row r="2" ht="45.75" customHeight="1" spans="1:24">
      <c r="A2" s="68" t="str">
        <f>"2025"&amp;"年部门基本支出预算表"</f>
        <v>2025年部门基本支出预算表</v>
      </c>
      <c r="B2" s="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3"/>
      <c r="P2" s="3"/>
      <c r="Q2" s="3"/>
      <c r="R2" s="68"/>
      <c r="S2" s="68"/>
      <c r="T2" s="68"/>
      <c r="U2" s="68"/>
      <c r="V2" s="68"/>
      <c r="W2" s="68"/>
      <c r="X2" s="68"/>
    </row>
    <row r="3" ht="18.75" customHeight="1" spans="1:24">
      <c r="A3" s="4" t="str">
        <f>"单位名称："&amp;"嵩明县嵩阳一中"</f>
        <v>单位名称：嵩明县嵩阳一中</v>
      </c>
      <c r="B3" s="5"/>
      <c r="C3" s="150"/>
      <c r="D3" s="150"/>
      <c r="E3" s="150"/>
      <c r="F3" s="150"/>
      <c r="G3" s="150"/>
      <c r="H3" s="150"/>
      <c r="I3" s="86"/>
      <c r="J3" s="86"/>
      <c r="K3" s="86"/>
      <c r="L3" s="86"/>
      <c r="M3" s="86"/>
      <c r="N3" s="86"/>
      <c r="O3" s="6"/>
      <c r="P3" s="6"/>
      <c r="Q3" s="6"/>
      <c r="R3" s="86"/>
      <c r="V3" s="148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55" t="s">
        <v>192</v>
      </c>
      <c r="J4" s="110" t="s">
        <v>192</v>
      </c>
      <c r="K4" s="110"/>
      <c r="L4" s="110"/>
      <c r="M4" s="110"/>
      <c r="N4" s="110"/>
      <c r="O4" s="11"/>
      <c r="P4" s="11"/>
      <c r="Q4" s="11"/>
      <c r="R4" s="103" t="s">
        <v>61</v>
      </c>
      <c r="S4" s="110" t="s">
        <v>62</v>
      </c>
      <c r="T4" s="110"/>
      <c r="U4" s="110"/>
      <c r="V4" s="110"/>
      <c r="W4" s="110"/>
      <c r="X4" s="111"/>
    </row>
    <row r="5" ht="18" customHeight="1" spans="1:24">
      <c r="A5" s="13"/>
      <c r="B5" s="29"/>
      <c r="C5" s="134"/>
      <c r="D5" s="13"/>
      <c r="E5" s="13"/>
      <c r="F5" s="13"/>
      <c r="G5" s="13"/>
      <c r="H5" s="13"/>
      <c r="I5" s="132" t="s">
        <v>193</v>
      </c>
      <c r="J5" s="155" t="s">
        <v>58</v>
      </c>
      <c r="K5" s="110"/>
      <c r="L5" s="110"/>
      <c r="M5" s="110"/>
      <c r="N5" s="111"/>
      <c r="O5" s="10" t="s">
        <v>194</v>
      </c>
      <c r="P5" s="11"/>
      <c r="Q5" s="12"/>
      <c r="R5" s="8" t="s">
        <v>61</v>
      </c>
      <c r="S5" s="155" t="s">
        <v>62</v>
      </c>
      <c r="T5" s="103" t="s">
        <v>64</v>
      </c>
      <c r="U5" s="110" t="s">
        <v>62</v>
      </c>
      <c r="V5" s="103" t="s">
        <v>66</v>
      </c>
      <c r="W5" s="103" t="s">
        <v>67</v>
      </c>
      <c r="X5" s="159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6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7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52" t="s">
        <v>202</v>
      </c>
      <c r="B9" s="152" t="s">
        <v>70</v>
      </c>
      <c r="C9" s="152" t="s">
        <v>203</v>
      </c>
      <c r="D9" s="152" t="s">
        <v>204</v>
      </c>
      <c r="E9" s="152" t="s">
        <v>101</v>
      </c>
      <c r="F9" s="152" t="s">
        <v>102</v>
      </c>
      <c r="G9" s="152" t="s">
        <v>205</v>
      </c>
      <c r="H9" s="152" t="s">
        <v>206</v>
      </c>
      <c r="I9" s="82">
        <v>396012</v>
      </c>
      <c r="J9" s="82">
        <v>396012</v>
      </c>
      <c r="K9" s="82"/>
      <c r="L9" s="82"/>
      <c r="M9" s="114">
        <v>396012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2" t="s">
        <v>202</v>
      </c>
      <c r="B10" s="152" t="s">
        <v>70</v>
      </c>
      <c r="C10" s="152" t="s">
        <v>203</v>
      </c>
      <c r="D10" s="152" t="s">
        <v>204</v>
      </c>
      <c r="E10" s="152" t="s">
        <v>103</v>
      </c>
      <c r="F10" s="152" t="s">
        <v>104</v>
      </c>
      <c r="G10" s="152" t="s">
        <v>205</v>
      </c>
      <c r="H10" s="152" t="s">
        <v>206</v>
      </c>
      <c r="I10" s="82">
        <v>10737120</v>
      </c>
      <c r="J10" s="82">
        <v>10737120</v>
      </c>
      <c r="K10" s="158"/>
      <c r="L10" s="158"/>
      <c r="M10" s="114">
        <v>10737120</v>
      </c>
      <c r="N10" s="158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2" t="s">
        <v>202</v>
      </c>
      <c r="B11" s="152" t="s">
        <v>70</v>
      </c>
      <c r="C11" s="152" t="s">
        <v>203</v>
      </c>
      <c r="D11" s="152" t="s">
        <v>204</v>
      </c>
      <c r="E11" s="152" t="s">
        <v>101</v>
      </c>
      <c r="F11" s="152" t="s">
        <v>102</v>
      </c>
      <c r="G11" s="152" t="s">
        <v>207</v>
      </c>
      <c r="H11" s="152" t="s">
        <v>208</v>
      </c>
      <c r="I11" s="82">
        <v>4800</v>
      </c>
      <c r="J11" s="82">
        <v>4800</v>
      </c>
      <c r="K11" s="158"/>
      <c r="L11" s="158"/>
      <c r="M11" s="114">
        <v>4800</v>
      </c>
      <c r="N11" s="158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2" t="s">
        <v>202</v>
      </c>
      <c r="B12" s="152" t="s">
        <v>70</v>
      </c>
      <c r="C12" s="152" t="s">
        <v>203</v>
      </c>
      <c r="D12" s="152" t="s">
        <v>204</v>
      </c>
      <c r="E12" s="152" t="s">
        <v>101</v>
      </c>
      <c r="F12" s="152" t="s">
        <v>102</v>
      </c>
      <c r="G12" s="152" t="s">
        <v>207</v>
      </c>
      <c r="H12" s="152" t="s">
        <v>208</v>
      </c>
      <c r="I12" s="82">
        <v>28104</v>
      </c>
      <c r="J12" s="82">
        <v>28104</v>
      </c>
      <c r="K12" s="158"/>
      <c r="L12" s="158"/>
      <c r="M12" s="114">
        <v>28104</v>
      </c>
      <c r="N12" s="158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2" t="s">
        <v>202</v>
      </c>
      <c r="B13" s="152" t="s">
        <v>70</v>
      </c>
      <c r="C13" s="152" t="s">
        <v>203</v>
      </c>
      <c r="D13" s="152" t="s">
        <v>204</v>
      </c>
      <c r="E13" s="152" t="s">
        <v>103</v>
      </c>
      <c r="F13" s="152" t="s">
        <v>104</v>
      </c>
      <c r="G13" s="152" t="s">
        <v>207</v>
      </c>
      <c r="H13" s="152" t="s">
        <v>208</v>
      </c>
      <c r="I13" s="82">
        <v>643416</v>
      </c>
      <c r="J13" s="82">
        <v>643416</v>
      </c>
      <c r="K13" s="158"/>
      <c r="L13" s="158"/>
      <c r="M13" s="114">
        <v>643416</v>
      </c>
      <c r="N13" s="158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2" t="s">
        <v>202</v>
      </c>
      <c r="B14" s="152" t="s">
        <v>70</v>
      </c>
      <c r="C14" s="152" t="s">
        <v>203</v>
      </c>
      <c r="D14" s="152" t="s">
        <v>204</v>
      </c>
      <c r="E14" s="152" t="s">
        <v>103</v>
      </c>
      <c r="F14" s="152" t="s">
        <v>104</v>
      </c>
      <c r="G14" s="152" t="s">
        <v>207</v>
      </c>
      <c r="H14" s="152" t="s">
        <v>208</v>
      </c>
      <c r="I14" s="82">
        <v>40000</v>
      </c>
      <c r="J14" s="82">
        <v>40000</v>
      </c>
      <c r="K14" s="158"/>
      <c r="L14" s="158"/>
      <c r="M14" s="114">
        <v>40000</v>
      </c>
      <c r="N14" s="158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2" t="s">
        <v>202</v>
      </c>
      <c r="B15" s="152" t="s">
        <v>70</v>
      </c>
      <c r="C15" s="152" t="s">
        <v>203</v>
      </c>
      <c r="D15" s="152" t="s">
        <v>204</v>
      </c>
      <c r="E15" s="152" t="s">
        <v>101</v>
      </c>
      <c r="F15" s="152" t="s">
        <v>102</v>
      </c>
      <c r="G15" s="152" t="s">
        <v>209</v>
      </c>
      <c r="H15" s="152" t="s">
        <v>210</v>
      </c>
      <c r="I15" s="82">
        <v>33001</v>
      </c>
      <c r="J15" s="82">
        <v>33001</v>
      </c>
      <c r="K15" s="158"/>
      <c r="L15" s="158"/>
      <c r="M15" s="114">
        <v>33001</v>
      </c>
      <c r="N15" s="158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2" t="s">
        <v>202</v>
      </c>
      <c r="B16" s="152" t="s">
        <v>70</v>
      </c>
      <c r="C16" s="152" t="s">
        <v>203</v>
      </c>
      <c r="D16" s="152" t="s">
        <v>204</v>
      </c>
      <c r="E16" s="152" t="s">
        <v>103</v>
      </c>
      <c r="F16" s="152" t="s">
        <v>104</v>
      </c>
      <c r="G16" s="152" t="s">
        <v>209</v>
      </c>
      <c r="H16" s="152" t="s">
        <v>210</v>
      </c>
      <c r="I16" s="82">
        <v>894760</v>
      </c>
      <c r="J16" s="82">
        <v>894760</v>
      </c>
      <c r="K16" s="158"/>
      <c r="L16" s="158"/>
      <c r="M16" s="114">
        <v>894760</v>
      </c>
      <c r="N16" s="158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2" t="s">
        <v>202</v>
      </c>
      <c r="B17" s="152" t="s">
        <v>70</v>
      </c>
      <c r="C17" s="152" t="s">
        <v>203</v>
      </c>
      <c r="D17" s="152" t="s">
        <v>204</v>
      </c>
      <c r="E17" s="152" t="s">
        <v>103</v>
      </c>
      <c r="F17" s="152" t="s">
        <v>104</v>
      </c>
      <c r="G17" s="152" t="s">
        <v>209</v>
      </c>
      <c r="H17" s="152" t="s">
        <v>210</v>
      </c>
      <c r="I17" s="82">
        <v>76879</v>
      </c>
      <c r="J17" s="82">
        <v>76879</v>
      </c>
      <c r="K17" s="158"/>
      <c r="L17" s="158"/>
      <c r="M17" s="114">
        <v>76879</v>
      </c>
      <c r="N17" s="158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2" t="s">
        <v>202</v>
      </c>
      <c r="B18" s="152" t="s">
        <v>70</v>
      </c>
      <c r="C18" s="152" t="s">
        <v>203</v>
      </c>
      <c r="D18" s="152" t="s">
        <v>204</v>
      </c>
      <c r="E18" s="152" t="s">
        <v>101</v>
      </c>
      <c r="F18" s="152" t="s">
        <v>102</v>
      </c>
      <c r="G18" s="152" t="s">
        <v>211</v>
      </c>
      <c r="H18" s="152" t="s">
        <v>212</v>
      </c>
      <c r="I18" s="82">
        <v>153900</v>
      </c>
      <c r="J18" s="82">
        <v>153900</v>
      </c>
      <c r="K18" s="158"/>
      <c r="L18" s="158"/>
      <c r="M18" s="114">
        <v>153900</v>
      </c>
      <c r="N18" s="158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2" t="s">
        <v>202</v>
      </c>
      <c r="B19" s="152" t="s">
        <v>70</v>
      </c>
      <c r="C19" s="152" t="s">
        <v>203</v>
      </c>
      <c r="D19" s="152" t="s">
        <v>204</v>
      </c>
      <c r="E19" s="152" t="s">
        <v>101</v>
      </c>
      <c r="F19" s="152" t="s">
        <v>102</v>
      </c>
      <c r="G19" s="152" t="s">
        <v>211</v>
      </c>
      <c r="H19" s="152" t="s">
        <v>212</v>
      </c>
      <c r="I19" s="82">
        <v>76800</v>
      </c>
      <c r="J19" s="82">
        <v>76800</v>
      </c>
      <c r="K19" s="158"/>
      <c r="L19" s="158"/>
      <c r="M19" s="114">
        <v>76800</v>
      </c>
      <c r="N19" s="158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2" t="s">
        <v>202</v>
      </c>
      <c r="B20" s="152" t="s">
        <v>70</v>
      </c>
      <c r="C20" s="152" t="s">
        <v>203</v>
      </c>
      <c r="D20" s="152" t="s">
        <v>204</v>
      </c>
      <c r="E20" s="152" t="s">
        <v>101</v>
      </c>
      <c r="F20" s="152" t="s">
        <v>102</v>
      </c>
      <c r="G20" s="152" t="s">
        <v>211</v>
      </c>
      <c r="H20" s="152" t="s">
        <v>212</v>
      </c>
      <c r="I20" s="82">
        <v>85104</v>
      </c>
      <c r="J20" s="82">
        <v>85104</v>
      </c>
      <c r="K20" s="158"/>
      <c r="L20" s="158"/>
      <c r="M20" s="114">
        <v>85104</v>
      </c>
      <c r="N20" s="158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2" t="s">
        <v>202</v>
      </c>
      <c r="B21" s="152" t="s">
        <v>70</v>
      </c>
      <c r="C21" s="152" t="s">
        <v>203</v>
      </c>
      <c r="D21" s="152" t="s">
        <v>204</v>
      </c>
      <c r="E21" s="152" t="s">
        <v>101</v>
      </c>
      <c r="F21" s="152" t="s">
        <v>102</v>
      </c>
      <c r="G21" s="152" t="s">
        <v>211</v>
      </c>
      <c r="H21" s="152" t="s">
        <v>212</v>
      </c>
      <c r="I21" s="82">
        <v>167496</v>
      </c>
      <c r="J21" s="82">
        <v>167496</v>
      </c>
      <c r="K21" s="158"/>
      <c r="L21" s="158"/>
      <c r="M21" s="114">
        <v>167496</v>
      </c>
      <c r="N21" s="158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2" t="s">
        <v>202</v>
      </c>
      <c r="B22" s="152" t="s">
        <v>70</v>
      </c>
      <c r="C22" s="152" t="s">
        <v>203</v>
      </c>
      <c r="D22" s="152" t="s">
        <v>204</v>
      </c>
      <c r="E22" s="152" t="s">
        <v>103</v>
      </c>
      <c r="F22" s="152" t="s">
        <v>104</v>
      </c>
      <c r="G22" s="152" t="s">
        <v>211</v>
      </c>
      <c r="H22" s="152" t="s">
        <v>212</v>
      </c>
      <c r="I22" s="82">
        <v>1927032</v>
      </c>
      <c r="J22" s="82">
        <v>1927032</v>
      </c>
      <c r="K22" s="158"/>
      <c r="L22" s="158"/>
      <c r="M22" s="114">
        <v>1927032</v>
      </c>
      <c r="N22" s="158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2" t="s">
        <v>202</v>
      </c>
      <c r="B23" s="152" t="s">
        <v>70</v>
      </c>
      <c r="C23" s="152" t="s">
        <v>203</v>
      </c>
      <c r="D23" s="152" t="s">
        <v>204</v>
      </c>
      <c r="E23" s="152" t="s">
        <v>103</v>
      </c>
      <c r="F23" s="152" t="s">
        <v>104</v>
      </c>
      <c r="G23" s="152" t="s">
        <v>211</v>
      </c>
      <c r="H23" s="152" t="s">
        <v>212</v>
      </c>
      <c r="I23" s="82">
        <v>116820</v>
      </c>
      <c r="J23" s="82">
        <v>116820</v>
      </c>
      <c r="K23" s="158"/>
      <c r="L23" s="158"/>
      <c r="M23" s="114">
        <v>116820</v>
      </c>
      <c r="N23" s="158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2" t="s">
        <v>202</v>
      </c>
      <c r="B24" s="152" t="s">
        <v>70</v>
      </c>
      <c r="C24" s="152" t="s">
        <v>203</v>
      </c>
      <c r="D24" s="152" t="s">
        <v>204</v>
      </c>
      <c r="E24" s="152" t="s">
        <v>103</v>
      </c>
      <c r="F24" s="152" t="s">
        <v>104</v>
      </c>
      <c r="G24" s="152" t="s">
        <v>211</v>
      </c>
      <c r="H24" s="152" t="s">
        <v>212</v>
      </c>
      <c r="I24" s="82">
        <v>3449220</v>
      </c>
      <c r="J24" s="82">
        <v>3449220</v>
      </c>
      <c r="K24" s="158"/>
      <c r="L24" s="158"/>
      <c r="M24" s="114">
        <v>3449220</v>
      </c>
      <c r="N24" s="158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2" t="s">
        <v>202</v>
      </c>
      <c r="B25" s="152" t="s">
        <v>70</v>
      </c>
      <c r="C25" s="152" t="s">
        <v>203</v>
      </c>
      <c r="D25" s="152" t="s">
        <v>204</v>
      </c>
      <c r="E25" s="152" t="s">
        <v>103</v>
      </c>
      <c r="F25" s="152" t="s">
        <v>104</v>
      </c>
      <c r="G25" s="152" t="s">
        <v>211</v>
      </c>
      <c r="H25" s="152" t="s">
        <v>212</v>
      </c>
      <c r="I25" s="82">
        <v>3929880</v>
      </c>
      <c r="J25" s="82">
        <v>3929880</v>
      </c>
      <c r="K25" s="158"/>
      <c r="L25" s="158"/>
      <c r="M25" s="114">
        <v>3929880</v>
      </c>
      <c r="N25" s="158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152" t="s">
        <v>202</v>
      </c>
      <c r="B26" s="152" t="s">
        <v>70</v>
      </c>
      <c r="C26" s="152" t="s">
        <v>203</v>
      </c>
      <c r="D26" s="152" t="s">
        <v>204</v>
      </c>
      <c r="E26" s="152" t="s">
        <v>103</v>
      </c>
      <c r="F26" s="152" t="s">
        <v>104</v>
      </c>
      <c r="G26" s="152" t="s">
        <v>211</v>
      </c>
      <c r="H26" s="152" t="s">
        <v>212</v>
      </c>
      <c r="I26" s="82">
        <v>1689600</v>
      </c>
      <c r="J26" s="82">
        <v>1689600</v>
      </c>
      <c r="K26" s="158"/>
      <c r="L26" s="158"/>
      <c r="M26" s="114">
        <v>1689600</v>
      </c>
      <c r="N26" s="158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20.25" customHeight="1" spans="1:24">
      <c r="A27" s="152" t="s">
        <v>202</v>
      </c>
      <c r="B27" s="152" t="s">
        <v>70</v>
      </c>
      <c r="C27" s="152" t="s">
        <v>213</v>
      </c>
      <c r="D27" s="152" t="s">
        <v>214</v>
      </c>
      <c r="E27" s="152" t="s">
        <v>111</v>
      </c>
      <c r="F27" s="152" t="s">
        <v>112</v>
      </c>
      <c r="G27" s="152" t="s">
        <v>215</v>
      </c>
      <c r="H27" s="152" t="s">
        <v>216</v>
      </c>
      <c r="I27" s="82">
        <v>3871201</v>
      </c>
      <c r="J27" s="82">
        <v>3871201</v>
      </c>
      <c r="K27" s="158"/>
      <c r="L27" s="158"/>
      <c r="M27" s="114">
        <v>3871201</v>
      </c>
      <c r="N27" s="158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ht="20.25" customHeight="1" spans="1:24">
      <c r="A28" s="152" t="s">
        <v>202</v>
      </c>
      <c r="B28" s="152" t="s">
        <v>70</v>
      </c>
      <c r="C28" s="152" t="s">
        <v>213</v>
      </c>
      <c r="D28" s="152" t="s">
        <v>214</v>
      </c>
      <c r="E28" s="152" t="s">
        <v>124</v>
      </c>
      <c r="F28" s="152" t="s">
        <v>125</v>
      </c>
      <c r="G28" s="152" t="s">
        <v>217</v>
      </c>
      <c r="H28" s="152" t="s">
        <v>218</v>
      </c>
      <c r="I28" s="82">
        <v>1771859.8</v>
      </c>
      <c r="J28" s="82">
        <v>1771859.8</v>
      </c>
      <c r="K28" s="158"/>
      <c r="L28" s="158"/>
      <c r="M28" s="114">
        <v>1771859.8</v>
      </c>
      <c r="N28" s="158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ht="20.25" customHeight="1" spans="1:24">
      <c r="A29" s="152" t="s">
        <v>202</v>
      </c>
      <c r="B29" s="152" t="s">
        <v>70</v>
      </c>
      <c r="C29" s="152" t="s">
        <v>213</v>
      </c>
      <c r="D29" s="152" t="s">
        <v>214</v>
      </c>
      <c r="E29" s="152" t="s">
        <v>124</v>
      </c>
      <c r="F29" s="152" t="s">
        <v>125</v>
      </c>
      <c r="G29" s="152" t="s">
        <v>217</v>
      </c>
      <c r="H29" s="152" t="s">
        <v>218</v>
      </c>
      <c r="I29" s="82">
        <v>410346.19</v>
      </c>
      <c r="J29" s="82">
        <v>410346.19</v>
      </c>
      <c r="K29" s="158"/>
      <c r="L29" s="158"/>
      <c r="M29" s="114">
        <v>410346.19</v>
      </c>
      <c r="N29" s="158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ht="20.25" customHeight="1" spans="1:24">
      <c r="A30" s="152" t="s">
        <v>202</v>
      </c>
      <c r="B30" s="152" t="s">
        <v>70</v>
      </c>
      <c r="C30" s="152" t="s">
        <v>213</v>
      </c>
      <c r="D30" s="152" t="s">
        <v>214</v>
      </c>
      <c r="E30" s="152" t="s">
        <v>126</v>
      </c>
      <c r="F30" s="152" t="s">
        <v>127</v>
      </c>
      <c r="G30" s="152" t="s">
        <v>219</v>
      </c>
      <c r="H30" s="152" t="s">
        <v>220</v>
      </c>
      <c r="I30" s="82">
        <v>1121430.25</v>
      </c>
      <c r="J30" s="82">
        <v>1121430.25</v>
      </c>
      <c r="K30" s="158"/>
      <c r="L30" s="158"/>
      <c r="M30" s="114">
        <v>1121430.25</v>
      </c>
      <c r="N30" s="158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ht="20.25" customHeight="1" spans="1:24">
      <c r="A31" s="152" t="s">
        <v>202</v>
      </c>
      <c r="B31" s="152" t="s">
        <v>70</v>
      </c>
      <c r="C31" s="152" t="s">
        <v>213</v>
      </c>
      <c r="D31" s="152" t="s">
        <v>214</v>
      </c>
      <c r="E31" s="152" t="s">
        <v>119</v>
      </c>
      <c r="F31" s="152" t="s">
        <v>118</v>
      </c>
      <c r="G31" s="152" t="s">
        <v>221</v>
      </c>
      <c r="H31" s="152" t="s">
        <v>222</v>
      </c>
      <c r="I31" s="82">
        <v>169365.04</v>
      </c>
      <c r="J31" s="82">
        <v>169365.04</v>
      </c>
      <c r="K31" s="158"/>
      <c r="L31" s="158"/>
      <c r="M31" s="114">
        <v>169365.04</v>
      </c>
      <c r="N31" s="158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ht="20.25" customHeight="1" spans="1:24">
      <c r="A32" s="152" t="s">
        <v>202</v>
      </c>
      <c r="B32" s="152" t="s">
        <v>70</v>
      </c>
      <c r="C32" s="152" t="s">
        <v>213</v>
      </c>
      <c r="D32" s="152" t="s">
        <v>214</v>
      </c>
      <c r="E32" s="152" t="s">
        <v>128</v>
      </c>
      <c r="F32" s="152" t="s">
        <v>129</v>
      </c>
      <c r="G32" s="152" t="s">
        <v>221</v>
      </c>
      <c r="H32" s="152" t="s">
        <v>222</v>
      </c>
      <c r="I32" s="82">
        <v>42320</v>
      </c>
      <c r="J32" s="82">
        <v>42320</v>
      </c>
      <c r="K32" s="158"/>
      <c r="L32" s="158"/>
      <c r="M32" s="114">
        <v>42320</v>
      </c>
      <c r="N32" s="158"/>
      <c r="O32" s="82"/>
      <c r="P32" s="82"/>
      <c r="Q32" s="82"/>
      <c r="R32" s="82"/>
      <c r="S32" s="82"/>
      <c r="T32" s="82"/>
      <c r="U32" s="82"/>
      <c r="V32" s="82"/>
      <c r="W32" s="82"/>
      <c r="X32" s="82"/>
    </row>
    <row r="33" ht="20.25" customHeight="1" spans="1:24">
      <c r="A33" s="152" t="s">
        <v>202</v>
      </c>
      <c r="B33" s="152" t="s">
        <v>70</v>
      </c>
      <c r="C33" s="152" t="s">
        <v>213</v>
      </c>
      <c r="D33" s="152" t="s">
        <v>214</v>
      </c>
      <c r="E33" s="152" t="s">
        <v>128</v>
      </c>
      <c r="F33" s="152" t="s">
        <v>129</v>
      </c>
      <c r="G33" s="152" t="s">
        <v>221</v>
      </c>
      <c r="H33" s="152" t="s">
        <v>222</v>
      </c>
      <c r="I33" s="82">
        <v>95076.48</v>
      </c>
      <c r="J33" s="82">
        <v>95076.48</v>
      </c>
      <c r="K33" s="158"/>
      <c r="L33" s="158"/>
      <c r="M33" s="114">
        <v>95076.48</v>
      </c>
      <c r="N33" s="158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ht="20.25" customHeight="1" spans="1:24">
      <c r="A34" s="152" t="s">
        <v>202</v>
      </c>
      <c r="B34" s="152" t="s">
        <v>70</v>
      </c>
      <c r="C34" s="152" t="s">
        <v>223</v>
      </c>
      <c r="D34" s="152" t="s">
        <v>135</v>
      </c>
      <c r="E34" s="152" t="s">
        <v>134</v>
      </c>
      <c r="F34" s="152" t="s">
        <v>135</v>
      </c>
      <c r="G34" s="152" t="s">
        <v>224</v>
      </c>
      <c r="H34" s="152" t="s">
        <v>135</v>
      </c>
      <c r="I34" s="82">
        <v>3433320.6</v>
      </c>
      <c r="J34" s="82">
        <v>3433320.6</v>
      </c>
      <c r="K34" s="158"/>
      <c r="L34" s="158"/>
      <c r="M34" s="114">
        <v>3433320.6</v>
      </c>
      <c r="N34" s="158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ht="20.25" customHeight="1" spans="1:24">
      <c r="A35" s="152" t="s">
        <v>202</v>
      </c>
      <c r="B35" s="152" t="s">
        <v>70</v>
      </c>
      <c r="C35" s="152" t="s">
        <v>225</v>
      </c>
      <c r="D35" s="152" t="s">
        <v>226</v>
      </c>
      <c r="E35" s="152" t="s">
        <v>115</v>
      </c>
      <c r="F35" s="152" t="s">
        <v>116</v>
      </c>
      <c r="G35" s="152" t="s">
        <v>227</v>
      </c>
      <c r="H35" s="152" t="s">
        <v>228</v>
      </c>
      <c r="I35" s="82">
        <v>22230</v>
      </c>
      <c r="J35" s="82">
        <v>22230</v>
      </c>
      <c r="K35" s="158"/>
      <c r="L35" s="158"/>
      <c r="M35" s="114">
        <v>22230</v>
      </c>
      <c r="N35" s="158"/>
      <c r="O35" s="82"/>
      <c r="P35" s="82"/>
      <c r="Q35" s="82"/>
      <c r="R35" s="82"/>
      <c r="S35" s="82"/>
      <c r="T35" s="82"/>
      <c r="U35" s="82"/>
      <c r="V35" s="82"/>
      <c r="W35" s="82"/>
      <c r="X35" s="82"/>
    </row>
    <row r="36" ht="20.25" customHeight="1" spans="1:24">
      <c r="A36" s="152" t="s">
        <v>202</v>
      </c>
      <c r="B36" s="152" t="s">
        <v>70</v>
      </c>
      <c r="C36" s="152" t="s">
        <v>225</v>
      </c>
      <c r="D36" s="152" t="s">
        <v>226</v>
      </c>
      <c r="E36" s="152" t="s">
        <v>115</v>
      </c>
      <c r="F36" s="152" t="s">
        <v>116</v>
      </c>
      <c r="G36" s="152" t="s">
        <v>227</v>
      </c>
      <c r="H36" s="152" t="s">
        <v>228</v>
      </c>
      <c r="I36" s="82">
        <v>12636</v>
      </c>
      <c r="J36" s="82">
        <v>12636</v>
      </c>
      <c r="K36" s="158"/>
      <c r="L36" s="158"/>
      <c r="M36" s="114">
        <v>12636</v>
      </c>
      <c r="N36" s="158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ht="20.25" customHeight="1" spans="1:24">
      <c r="A37" s="152" t="s">
        <v>202</v>
      </c>
      <c r="B37" s="152" t="s">
        <v>70</v>
      </c>
      <c r="C37" s="152" t="s">
        <v>229</v>
      </c>
      <c r="D37" s="152" t="s">
        <v>230</v>
      </c>
      <c r="E37" s="152" t="s">
        <v>109</v>
      </c>
      <c r="F37" s="152" t="s">
        <v>110</v>
      </c>
      <c r="G37" s="152" t="s">
        <v>231</v>
      </c>
      <c r="H37" s="152" t="s">
        <v>232</v>
      </c>
      <c r="I37" s="82">
        <v>83000</v>
      </c>
      <c r="J37" s="82">
        <v>83000</v>
      </c>
      <c r="K37" s="158"/>
      <c r="L37" s="158"/>
      <c r="M37" s="114">
        <v>83000</v>
      </c>
      <c r="N37" s="158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ht="20.25" customHeight="1" spans="1:24">
      <c r="A38" s="152" t="s">
        <v>202</v>
      </c>
      <c r="B38" s="152" t="s">
        <v>70</v>
      </c>
      <c r="C38" s="152" t="s">
        <v>229</v>
      </c>
      <c r="D38" s="152" t="s">
        <v>230</v>
      </c>
      <c r="E38" s="152" t="s">
        <v>101</v>
      </c>
      <c r="F38" s="152" t="s">
        <v>102</v>
      </c>
      <c r="G38" s="152" t="s">
        <v>233</v>
      </c>
      <c r="H38" s="152" t="s">
        <v>234</v>
      </c>
      <c r="I38" s="82">
        <v>13611</v>
      </c>
      <c r="J38" s="82">
        <v>13611</v>
      </c>
      <c r="K38" s="158"/>
      <c r="L38" s="158"/>
      <c r="M38" s="114">
        <v>13611</v>
      </c>
      <c r="N38" s="158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ht="20.25" customHeight="1" spans="1:24">
      <c r="A39" s="152" t="s">
        <v>202</v>
      </c>
      <c r="B39" s="152" t="s">
        <v>70</v>
      </c>
      <c r="C39" s="152" t="s">
        <v>229</v>
      </c>
      <c r="D39" s="152" t="s">
        <v>230</v>
      </c>
      <c r="E39" s="152" t="s">
        <v>103</v>
      </c>
      <c r="F39" s="152" t="s">
        <v>104</v>
      </c>
      <c r="G39" s="152" t="s">
        <v>233</v>
      </c>
      <c r="H39" s="152" t="s">
        <v>234</v>
      </c>
      <c r="I39" s="82">
        <v>335644</v>
      </c>
      <c r="J39" s="82">
        <v>335644</v>
      </c>
      <c r="K39" s="158"/>
      <c r="L39" s="158"/>
      <c r="M39" s="114">
        <v>335644</v>
      </c>
      <c r="N39" s="158"/>
      <c r="O39" s="82"/>
      <c r="P39" s="82"/>
      <c r="Q39" s="82"/>
      <c r="R39" s="82"/>
      <c r="S39" s="82"/>
      <c r="T39" s="82"/>
      <c r="U39" s="82"/>
      <c r="V39" s="82"/>
      <c r="W39" s="82"/>
      <c r="X39" s="82"/>
    </row>
    <row r="40" ht="20.25" customHeight="1" spans="1:24">
      <c r="A40" s="152" t="s">
        <v>202</v>
      </c>
      <c r="B40" s="152" t="s">
        <v>70</v>
      </c>
      <c r="C40" s="152" t="s">
        <v>229</v>
      </c>
      <c r="D40" s="152" t="s">
        <v>230</v>
      </c>
      <c r="E40" s="152" t="s">
        <v>101</v>
      </c>
      <c r="F40" s="152" t="s">
        <v>102</v>
      </c>
      <c r="G40" s="152" t="s">
        <v>235</v>
      </c>
      <c r="H40" s="152" t="s">
        <v>236</v>
      </c>
      <c r="I40" s="82">
        <v>19200</v>
      </c>
      <c r="J40" s="82">
        <v>19200</v>
      </c>
      <c r="K40" s="158"/>
      <c r="L40" s="158"/>
      <c r="M40" s="114">
        <v>19200</v>
      </c>
      <c r="N40" s="158"/>
      <c r="O40" s="82"/>
      <c r="P40" s="82"/>
      <c r="Q40" s="82"/>
      <c r="R40" s="82"/>
      <c r="S40" s="82"/>
      <c r="T40" s="82"/>
      <c r="U40" s="82"/>
      <c r="V40" s="82"/>
      <c r="W40" s="82"/>
      <c r="X40" s="82"/>
    </row>
    <row r="41" ht="20.25" customHeight="1" spans="1:24">
      <c r="A41" s="152" t="s">
        <v>202</v>
      </c>
      <c r="B41" s="152" t="s">
        <v>70</v>
      </c>
      <c r="C41" s="152" t="s">
        <v>229</v>
      </c>
      <c r="D41" s="152" t="s">
        <v>230</v>
      </c>
      <c r="E41" s="152" t="s">
        <v>103</v>
      </c>
      <c r="F41" s="152" t="s">
        <v>104</v>
      </c>
      <c r="G41" s="152" t="s">
        <v>235</v>
      </c>
      <c r="H41" s="152" t="s">
        <v>236</v>
      </c>
      <c r="I41" s="82">
        <v>422400</v>
      </c>
      <c r="J41" s="82">
        <v>422400</v>
      </c>
      <c r="K41" s="158"/>
      <c r="L41" s="158"/>
      <c r="M41" s="114">
        <v>422400</v>
      </c>
      <c r="N41" s="158"/>
      <c r="O41" s="82"/>
      <c r="P41" s="82"/>
      <c r="Q41" s="82"/>
      <c r="R41" s="82"/>
      <c r="S41" s="82"/>
      <c r="T41" s="82"/>
      <c r="U41" s="82"/>
      <c r="V41" s="82"/>
      <c r="W41" s="82"/>
      <c r="X41" s="82"/>
    </row>
    <row r="42" ht="20.25" customHeight="1" spans="1:24">
      <c r="A42" s="152" t="s">
        <v>202</v>
      </c>
      <c r="B42" s="152" t="s">
        <v>70</v>
      </c>
      <c r="C42" s="152" t="s">
        <v>237</v>
      </c>
      <c r="D42" s="152" t="s">
        <v>238</v>
      </c>
      <c r="E42" s="152" t="s">
        <v>109</v>
      </c>
      <c r="F42" s="152" t="s">
        <v>110</v>
      </c>
      <c r="G42" s="152" t="s">
        <v>227</v>
      </c>
      <c r="H42" s="152" t="s">
        <v>228</v>
      </c>
      <c r="I42" s="82">
        <v>2001659</v>
      </c>
      <c r="J42" s="82">
        <v>2001659</v>
      </c>
      <c r="K42" s="158"/>
      <c r="L42" s="158"/>
      <c r="M42" s="114">
        <v>2001659</v>
      </c>
      <c r="N42" s="158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ht="20.25" customHeight="1" spans="1:24">
      <c r="A43" s="152" t="s">
        <v>202</v>
      </c>
      <c r="B43" s="152" t="s">
        <v>70</v>
      </c>
      <c r="C43" s="152" t="s">
        <v>239</v>
      </c>
      <c r="D43" s="152" t="s">
        <v>240</v>
      </c>
      <c r="E43" s="152" t="s">
        <v>101</v>
      </c>
      <c r="F43" s="152" t="s">
        <v>102</v>
      </c>
      <c r="G43" s="152" t="s">
        <v>231</v>
      </c>
      <c r="H43" s="152" t="s">
        <v>232</v>
      </c>
      <c r="I43" s="82">
        <v>31096</v>
      </c>
      <c r="J43" s="82">
        <v>31096</v>
      </c>
      <c r="K43" s="158"/>
      <c r="L43" s="158"/>
      <c r="M43" s="114">
        <v>31096</v>
      </c>
      <c r="N43" s="158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ht="20.25" customHeight="1" spans="1:24">
      <c r="A44" s="152" t="s">
        <v>202</v>
      </c>
      <c r="B44" s="152" t="s">
        <v>70</v>
      </c>
      <c r="C44" s="152" t="s">
        <v>239</v>
      </c>
      <c r="D44" s="152" t="s">
        <v>240</v>
      </c>
      <c r="E44" s="152" t="s">
        <v>103</v>
      </c>
      <c r="F44" s="152" t="s">
        <v>104</v>
      </c>
      <c r="G44" s="152" t="s">
        <v>231</v>
      </c>
      <c r="H44" s="152" t="s">
        <v>232</v>
      </c>
      <c r="I44" s="82">
        <v>257763</v>
      </c>
      <c r="J44" s="82">
        <v>257763</v>
      </c>
      <c r="K44" s="158"/>
      <c r="L44" s="158"/>
      <c r="M44" s="114">
        <v>257763</v>
      </c>
      <c r="N44" s="158"/>
      <c r="O44" s="82"/>
      <c r="P44" s="82"/>
      <c r="Q44" s="82"/>
      <c r="R44" s="82"/>
      <c r="S44" s="82"/>
      <c r="T44" s="82"/>
      <c r="U44" s="82"/>
      <c r="V44" s="82"/>
      <c r="W44" s="82"/>
      <c r="X44" s="82"/>
    </row>
    <row r="45" ht="20.25" customHeight="1" spans="1:24">
      <c r="A45" s="152" t="s">
        <v>202</v>
      </c>
      <c r="B45" s="152" t="s">
        <v>70</v>
      </c>
      <c r="C45" s="152" t="s">
        <v>241</v>
      </c>
      <c r="D45" s="152" t="s">
        <v>242</v>
      </c>
      <c r="E45" s="152" t="s">
        <v>103</v>
      </c>
      <c r="F45" s="152" t="s">
        <v>104</v>
      </c>
      <c r="G45" s="152" t="s">
        <v>243</v>
      </c>
      <c r="H45" s="152" t="s">
        <v>244</v>
      </c>
      <c r="I45" s="82">
        <v>811920</v>
      </c>
      <c r="J45" s="82">
        <v>811920</v>
      </c>
      <c r="K45" s="158"/>
      <c r="L45" s="158"/>
      <c r="M45" s="114">
        <v>811920</v>
      </c>
      <c r="N45" s="158"/>
      <c r="O45" s="82"/>
      <c r="P45" s="82"/>
      <c r="Q45" s="82"/>
      <c r="R45" s="82"/>
      <c r="S45" s="82"/>
      <c r="T45" s="82"/>
      <c r="U45" s="82"/>
      <c r="V45" s="82"/>
      <c r="W45" s="82"/>
      <c r="X45" s="82"/>
    </row>
    <row r="46" ht="20.25" customHeight="1" spans="1:24">
      <c r="A46" s="152" t="s">
        <v>202</v>
      </c>
      <c r="B46" s="152" t="s">
        <v>70</v>
      </c>
      <c r="C46" s="152" t="s">
        <v>245</v>
      </c>
      <c r="D46" s="152" t="s">
        <v>246</v>
      </c>
      <c r="E46" s="152" t="s">
        <v>101</v>
      </c>
      <c r="F46" s="152" t="s">
        <v>102</v>
      </c>
      <c r="G46" s="152" t="s">
        <v>247</v>
      </c>
      <c r="H46" s="152" t="s">
        <v>246</v>
      </c>
      <c r="I46" s="82">
        <v>3376</v>
      </c>
      <c r="J46" s="82">
        <v>3376</v>
      </c>
      <c r="K46" s="158"/>
      <c r="L46" s="158"/>
      <c r="M46" s="114">
        <v>3376</v>
      </c>
      <c r="N46" s="158"/>
      <c r="O46" s="82"/>
      <c r="P46" s="82"/>
      <c r="Q46" s="82"/>
      <c r="R46" s="82"/>
      <c r="S46" s="82"/>
      <c r="T46" s="82"/>
      <c r="U46" s="82"/>
      <c r="V46" s="82"/>
      <c r="W46" s="82"/>
      <c r="X46" s="82"/>
    </row>
    <row r="47" ht="20.25" customHeight="1" spans="1:24">
      <c r="A47" s="152" t="s">
        <v>202</v>
      </c>
      <c r="B47" s="152" t="s">
        <v>70</v>
      </c>
      <c r="C47" s="152" t="s">
        <v>245</v>
      </c>
      <c r="D47" s="152" t="s">
        <v>246</v>
      </c>
      <c r="E47" s="152" t="s">
        <v>103</v>
      </c>
      <c r="F47" s="152" t="s">
        <v>104</v>
      </c>
      <c r="G47" s="152" t="s">
        <v>247</v>
      </c>
      <c r="H47" s="152" t="s">
        <v>246</v>
      </c>
      <c r="I47" s="82">
        <v>74272</v>
      </c>
      <c r="J47" s="82">
        <v>74272</v>
      </c>
      <c r="K47" s="158"/>
      <c r="L47" s="158"/>
      <c r="M47" s="114">
        <v>74272</v>
      </c>
      <c r="N47" s="158"/>
      <c r="O47" s="82"/>
      <c r="P47" s="82"/>
      <c r="Q47" s="82"/>
      <c r="R47" s="82"/>
      <c r="S47" s="82"/>
      <c r="T47" s="82"/>
      <c r="U47" s="82"/>
      <c r="V47" s="82"/>
      <c r="W47" s="82"/>
      <c r="X47" s="82"/>
    </row>
    <row r="48" ht="17.25" customHeight="1" spans="1:24">
      <c r="A48" s="33" t="s">
        <v>174</v>
      </c>
      <c r="B48" s="34"/>
      <c r="C48" s="153"/>
      <c r="D48" s="153"/>
      <c r="E48" s="153"/>
      <c r="F48" s="153"/>
      <c r="G48" s="153"/>
      <c r="H48" s="154"/>
      <c r="I48" s="82">
        <v>39453670.36</v>
      </c>
      <c r="J48" s="82">
        <v>39453670.36</v>
      </c>
      <c r="K48" s="82"/>
      <c r="L48" s="82"/>
      <c r="M48" s="114">
        <v>39453670.36</v>
      </c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</row>
  </sheetData>
  <mergeCells count="31">
    <mergeCell ref="A2:X2"/>
    <mergeCell ref="A3:H3"/>
    <mergeCell ref="I4:X4"/>
    <mergeCell ref="J5:N5"/>
    <mergeCell ref="O5:Q5"/>
    <mergeCell ref="S5:X5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10.25" customWidth="1"/>
    <col min="2" max="2" width="13.3796296296296" customWidth="1"/>
    <col min="3" max="3" width="32.8796296296296" customWidth="1"/>
    <col min="4" max="4" width="23.8796296296296" customWidth="1"/>
    <col min="5" max="5" width="11.1296296296296" customWidth="1"/>
    <col min="6" max="6" width="17.75" customWidth="1"/>
    <col min="7" max="7" width="9.87962962962963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96296296296" customWidth="1"/>
    <col min="17" max="21" width="19.8796296296296" customWidth="1"/>
    <col min="22" max="22" width="20" customWidth="1"/>
    <col min="23" max="23" width="19.8796296296296" customWidth="1"/>
  </cols>
  <sheetData>
    <row r="1" ht="13.5" customHeight="1" spans="2:23">
      <c r="B1" s="142"/>
      <c r="E1" s="1"/>
      <c r="F1" s="1"/>
      <c r="G1" s="1"/>
      <c r="H1" s="1"/>
      <c r="U1" s="142"/>
      <c r="W1" s="147" t="s">
        <v>248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25" t="s">
        <v>1</v>
      </c>
    </row>
    <row r="4" ht="21.75" customHeight="1" spans="1:23">
      <c r="A4" s="8" t="s">
        <v>249</v>
      </c>
      <c r="B4" s="9" t="s">
        <v>186</v>
      </c>
      <c r="C4" s="8" t="s">
        <v>187</v>
      </c>
      <c r="D4" s="8" t="s">
        <v>250</v>
      </c>
      <c r="E4" s="9" t="s">
        <v>188</v>
      </c>
      <c r="F4" s="9" t="s">
        <v>189</v>
      </c>
      <c r="G4" s="9" t="s">
        <v>251</v>
      </c>
      <c r="H4" s="9" t="s">
        <v>252</v>
      </c>
      <c r="I4" s="28" t="s">
        <v>55</v>
      </c>
      <c r="J4" s="10" t="s">
        <v>253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43" t="s">
        <v>58</v>
      </c>
      <c r="K5" s="14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5" t="s">
        <v>57</v>
      </c>
      <c r="K6" s="14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57</v>
      </c>
      <c r="K7" s="69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2" t="s">
        <v>255</v>
      </c>
      <c r="B9" s="72" t="s">
        <v>256</v>
      </c>
      <c r="C9" s="72" t="s">
        <v>257</v>
      </c>
      <c r="D9" s="72" t="s">
        <v>70</v>
      </c>
      <c r="E9" s="72" t="s">
        <v>103</v>
      </c>
      <c r="F9" s="72" t="s">
        <v>104</v>
      </c>
      <c r="G9" s="72" t="s">
        <v>231</v>
      </c>
      <c r="H9" s="72" t="s">
        <v>232</v>
      </c>
      <c r="I9" s="82">
        <v>313223.03</v>
      </c>
      <c r="J9" s="82"/>
      <c r="K9" s="114"/>
      <c r="L9" s="82"/>
      <c r="M9" s="82"/>
      <c r="N9" s="82"/>
      <c r="O9" s="82"/>
      <c r="P9" s="82"/>
      <c r="Q9" s="82"/>
      <c r="R9" s="82">
        <v>313223.03</v>
      </c>
      <c r="S9" s="82"/>
      <c r="T9" s="82"/>
      <c r="U9" s="82">
        <v>313223.03</v>
      </c>
      <c r="V9" s="82"/>
      <c r="W9" s="82"/>
    </row>
    <row r="10" ht="18.75" customHeight="1" spans="1:23">
      <c r="A10" s="33" t="s">
        <v>174</v>
      </c>
      <c r="B10" s="34"/>
      <c r="C10" s="34"/>
      <c r="D10" s="34"/>
      <c r="E10" s="34"/>
      <c r="F10" s="34"/>
      <c r="G10" s="34"/>
      <c r="H10" s="35"/>
      <c r="I10" s="82">
        <v>313223.03</v>
      </c>
      <c r="J10" s="82"/>
      <c r="K10" s="114"/>
      <c r="L10" s="82"/>
      <c r="M10" s="82"/>
      <c r="N10" s="82"/>
      <c r="O10" s="82"/>
      <c r="P10" s="82"/>
      <c r="Q10" s="82"/>
      <c r="R10" s="82">
        <v>313223.03</v>
      </c>
      <c r="S10" s="82"/>
      <c r="T10" s="82"/>
      <c r="U10" s="82">
        <v>313223.03</v>
      </c>
      <c r="V10" s="82"/>
      <c r="W10" s="82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1" sqref="A1"/>
    </sheetView>
  </sheetViews>
  <sheetFormatPr defaultColWidth="9.12962962962963" defaultRowHeight="12" customHeight="1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8" customHeight="1" spans="10:10">
      <c r="J1" s="2" t="s">
        <v>258</v>
      </c>
    </row>
    <row r="2" ht="39.75" customHeight="1" spans="1:10">
      <c r="A2" s="207" t="str">
        <f>"2025"&amp;"年部门项目支出绩效目标表"</f>
        <v>2025年部门项目支出绩效目标表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"单位名称："&amp;"嵩明县嵩阳一中"</f>
        <v>单位名称：嵩明县嵩阳一中</v>
      </c>
    </row>
    <row r="4" ht="44.25" customHeight="1" spans="1:10">
      <c r="A4" s="69" t="s">
        <v>187</v>
      </c>
      <c r="B4" s="69" t="s">
        <v>259</v>
      </c>
      <c r="C4" s="69" t="s">
        <v>260</v>
      </c>
      <c r="D4" s="69" t="s">
        <v>261</v>
      </c>
      <c r="E4" s="69" t="s">
        <v>262</v>
      </c>
      <c r="F4" s="70" t="s">
        <v>263</v>
      </c>
      <c r="G4" s="69" t="s">
        <v>264</v>
      </c>
      <c r="H4" s="70" t="s">
        <v>265</v>
      </c>
      <c r="I4" s="70" t="s">
        <v>266</v>
      </c>
      <c r="J4" s="69" t="s">
        <v>267</v>
      </c>
    </row>
    <row r="5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36">
        <v>6</v>
      </c>
      <c r="G5" s="140">
        <v>7</v>
      </c>
      <c r="H5" s="36">
        <v>8</v>
      </c>
      <c r="I5" s="36">
        <v>9</v>
      </c>
      <c r="J5" s="140">
        <v>10</v>
      </c>
    </row>
    <row r="6" ht="42" customHeight="1" spans="1:10">
      <c r="A6" s="30" t="s">
        <v>70</v>
      </c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141" t="s">
        <v>257</v>
      </c>
      <c r="B7" s="22" t="s">
        <v>268</v>
      </c>
      <c r="C7" s="22" t="s">
        <v>269</v>
      </c>
      <c r="D7" s="22" t="s">
        <v>270</v>
      </c>
      <c r="E7" s="30" t="s">
        <v>257</v>
      </c>
      <c r="F7" s="22" t="s">
        <v>271</v>
      </c>
      <c r="G7" s="30" t="s">
        <v>272</v>
      </c>
      <c r="H7" s="22" t="s">
        <v>273</v>
      </c>
      <c r="I7" s="22" t="s">
        <v>274</v>
      </c>
      <c r="J7" s="30" t="s">
        <v>268</v>
      </c>
    </row>
    <row r="8" ht="42" customHeight="1" spans="1:10">
      <c r="A8" s="141" t="s">
        <v>257</v>
      </c>
      <c r="B8" s="22" t="s">
        <v>268</v>
      </c>
      <c r="C8" s="22" t="s">
        <v>275</v>
      </c>
      <c r="D8" s="22" t="s">
        <v>276</v>
      </c>
      <c r="E8" s="30" t="s">
        <v>277</v>
      </c>
      <c r="F8" s="22" t="s">
        <v>278</v>
      </c>
      <c r="G8" s="30" t="s">
        <v>279</v>
      </c>
      <c r="H8" s="22" t="s">
        <v>280</v>
      </c>
      <c r="I8" s="22" t="s">
        <v>281</v>
      </c>
      <c r="J8" s="30" t="s">
        <v>277</v>
      </c>
    </row>
    <row r="9" ht="42" customHeight="1" spans="1:10">
      <c r="A9" s="141" t="s">
        <v>257</v>
      </c>
      <c r="B9" s="22" t="s">
        <v>268</v>
      </c>
      <c r="C9" s="22" t="s">
        <v>282</v>
      </c>
      <c r="D9" s="22" t="s">
        <v>283</v>
      </c>
      <c r="E9" s="30" t="s">
        <v>284</v>
      </c>
      <c r="F9" s="22" t="s">
        <v>271</v>
      </c>
      <c r="G9" s="30" t="s">
        <v>285</v>
      </c>
      <c r="H9" s="22" t="s">
        <v>280</v>
      </c>
      <c r="I9" s="22" t="s">
        <v>281</v>
      </c>
      <c r="J9" s="30" t="s">
        <v>286</v>
      </c>
    </row>
  </sheetData>
  <mergeCells count="4">
    <mergeCell ref="A2:J2"/>
    <mergeCell ref="A3:H3"/>
    <mergeCell ref="A7:A9"/>
    <mergeCell ref="B7:B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唯一</cp:lastModifiedBy>
  <dcterms:created xsi:type="dcterms:W3CDTF">2025-04-27T01:30:39Z</dcterms:created>
  <dcterms:modified xsi:type="dcterms:W3CDTF">2025-04-27T01:33:06Z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FD40BCD3217A4D0C9E9D78E8839CF04E_12</vt:lpwstr>
  </property>
  <property fmtid="{D5CDD505-2E9C-101B-9397-08002B2CF9AE}" pid="3" name="KSOProductBuildVer">
    <vt:lpwstr>2052-12.1.0.19302</vt:lpwstr>
  </property>
</Properties>
</file>