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9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<sst xmlns="http://schemas.openxmlformats.org/spreadsheetml/2006/main" count="1633" uniqueCount="519">
  <si>
    <t>预算01-1表</t>
  </si>
  <si>
    <t>单位名称：嵩明县卫生健康局机关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</si>
  <si>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</si>
  <si>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</si>
  <si>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</si>
  <si>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</si>
  <si>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</si>
  <si>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</si>
  <si>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</si>
  <si>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</si>
  <si>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</si>
  <si>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</si>
  <si>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</si>
  <si>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</si>
  <si>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</si>
  <si>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</si>
  <si>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</si>
  <si>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</si>
  <si>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</si>
  <si>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</si>
  <si>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</si>
  <si>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</si>
  <si>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</si>
  <si>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</si>
  <si>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</si>
  <si>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</si>
  <si>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</si>
  <si>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</si>
  <si>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</si>
  <si>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</si>
  <si>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</si>
  <si>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</si>
  <si>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</si>
  <si>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</si>
  <si>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</si>
  <si>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</si>
  <si>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</si>
  <si>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</si>
  <si>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</si>
  <si>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</si>
  <si>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</si>
  <si>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</si>
  <si>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</si>
  <si>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</si>
  <si>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</si>
  <si>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</si>
  <si>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</si>
  <si>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</si>
  <si>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</si>
  <si>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</si>
  <si>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</si>
  <si>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</si>
  <si>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</si>
  <si>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</si>
  <si>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</si>
  <si>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</si>
  <si>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</si>
  <si>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</si>
  <si>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</si>
  <si>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</si>
  <si>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</si>
  <si>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</si>
  <si>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</si>
  <si>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</si>
  <si>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</si>
  <si>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</si>
  <si>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</si>
  <si>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</si>
  <si>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</si>
  <si>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</si>
  <si>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131001</t>
  </si>
  <si>
    <t>嵩明县卫生健康局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</si>
  <si>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</si>
  <si>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</si>
  <si>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</si>
  <si>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</si>
  <si>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</si>
  <si>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</si>
  <si>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</si>
  <si>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</si>
  <si>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</si>
  <si>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</si>
  <si>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</si>
  <si>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</si>
  <si>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</si>
  <si>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</si>
  <si>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</si>
  <si>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</si>
  <si>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</si>
  <si>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</si>
  <si>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</si>
  <si>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</si>
  <si>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</si>
  <si>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</si>
  <si>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</si>
  <si>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</si>
  <si>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</si>
  <si>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</si>
  <si>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</si>
  <si>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</si>
  <si>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</si>
  <si>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</si>
  <si>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</si>
  <si>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</si>
  <si>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</si>
  <si>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</si>
  <si>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</si>
  <si>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</si>
  <si>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</si>
  <si>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</si>
  <si>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</si>
  <si>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21001</t>
  </si>
  <si>
    <t>卫生健康管理事务</t>
  </si>
  <si>
    <t>2100101</t>
  </si>
  <si>
    <t>行政运行</t>
  </si>
  <si>
    <t>2100199</t>
  </si>
  <si>
    <t>其他卫生健康管理事务支出</t>
  </si>
  <si>
    <t>21003</t>
  </si>
  <si>
    <t>基层医疗卫生机构</t>
  </si>
  <si>
    <t>2100302</t>
  </si>
  <si>
    <t>乡镇卫生院</t>
  </si>
  <si>
    <t>2100399</t>
  </si>
  <si>
    <t>其他基层医疗卫生机构支出</t>
  </si>
  <si>
    <t>21004</t>
  </si>
  <si>
    <t>公共卫生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</si>
  <si>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</si>
  <si>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</si>
  <si>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</si>
  <si>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</si>
  <si>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</si>
  <si>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</si>
  <si>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21007</t>
  </si>
  <si>
    <t>计划生育事务</t>
  </si>
  <si>
    <t>计划生育机构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</si>
  <si>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</si>
  <si>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</si>
  <si>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</si>
  <si>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</si>
  <si>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</si>
  <si>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</si>
  <si>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事业单位医疗</t>
  </si>
  <si>
    <t>公务员医疗补助</t>
  </si>
  <si>
    <t>2101199</t>
  </si>
  <si>
    <t>其他行政事业单位医疗支出</t>
  </si>
  <si>
    <t>212</t>
  </si>
  <si>
    <t>城乡社区支出</t>
  </si>
  <si>
    <t>21208</t>
  </si>
  <si>
    <t>国有土地使用权出让收入安排的支出</t>
  </si>
  <si>
    <t>2120815</t>
  </si>
  <si>
    <t>农村社会事业支出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</si>
  <si>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</si>
  <si>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</si>
  <si>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</si>
  <si>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</si>
  <si>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</si>
  <si>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</si>
  <si>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</si>
  <si>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</si>
  <si>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</si>
  <si>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</si>
  <si>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</si>
  <si>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</si>
  <si>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</si>
  <si>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</si>
  <si>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</si>
  <si>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</si>
  <si>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</si>
  <si>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</si>
  <si>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</si>
  <si>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</si>
  <si>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</si>
  <si>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</si>
  <si>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</si>
  <si>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</si>
  <si>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</si>
  <si>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</si>
  <si>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</si>
  <si>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</si>
  <si>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</si>
  <si>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</si>
  <si>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</si>
  <si>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</si>
  <si>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</si>
  <si>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</si>
  <si>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</si>
  <si>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</si>
  <si>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</si>
  <si>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</si>
  <si>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</si>
  <si>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</si>
  <si>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</si>
  <si>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</si>
  <si>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</si>
  <si>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</si>
  <si>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2100716</t>
  </si>
  <si>
    <t>2101102</t>
  </si>
  <si>
    <t>2101103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</si>
  <si>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</si>
  <si>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</si>
  <si>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</si>
  <si>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</si>
  <si>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</si>
  <si>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</si>
  <si>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</si>
  <si>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</si>
  <si>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</si>
  <si>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</si>
  <si>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</si>
  <si>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</si>
  <si>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</si>
  <si>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</si>
  <si>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</si>
  <si>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</si>
  <si>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</si>
  <si>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</si>
  <si>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</si>
  <si>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</si>
  <si>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</si>
  <si>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</si>
  <si>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</si>
  <si>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</si>
  <si>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</si>
  <si>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</si>
  <si>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</si>
  <si>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530127210000000019229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</si>
  <si>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</si>
  <si>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</si>
  <si>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</si>
  <si>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</si>
  <si>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</si>
  <si>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</si>
  <si>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</si>
  <si>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530127210000000019231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</si>
  <si>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</si>
  <si>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</si>
  <si>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</si>
  <si>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</si>
  <si>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</si>
  <si>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</si>
  <si>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</si>
  <si>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</si>
  <si>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</si>
  <si>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530127210000000019232</t>
  </si>
  <si>
    <t>30113</t>
  </si>
  <si>
    <t>530127210000000019235</t>
  </si>
  <si>
    <t>公车购置及运维费</t>
  </si>
  <si>
    <t>30231</t>
  </si>
  <si>
    <t>公务用车运行维护费</t>
  </si>
  <si>
    <t>530127210000000019236</t>
  </si>
  <si>
    <t>公务交通补贴</t>
  </si>
  <si>
    <t>30239</t>
  </si>
  <si>
    <t>其他交通费用</t>
  </si>
  <si>
    <t>530127210000000019237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</si>
  <si>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</si>
  <si>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</si>
  <si>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</si>
  <si>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</si>
  <si>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</si>
  <si>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</si>
  <si>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</si>
  <si>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</si>
  <si>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</si>
  <si>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</si>
  <si>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</si>
  <si>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</si>
  <si>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</si>
  <si>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</si>
  <si>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</si>
  <si>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</si>
  <si>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</si>
  <si>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</si>
  <si>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</si>
  <si>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530127210000000019337</t>
  </si>
  <si>
    <t>事业人员支出工资</t>
  </si>
  <si>
    <t>30107</t>
  </si>
  <si>
    <t>绩效工资</t>
  </si>
  <si>
    <t>530127231100001500684</t>
  </si>
  <si>
    <t>行政人员绩效奖励</t>
  </si>
  <si>
    <t>530127231100001500697</t>
  </si>
  <si>
    <t>离退休人员支出</t>
  </si>
  <si>
    <t>30305</t>
  </si>
  <si>
    <t>生活补助</t>
  </si>
  <si>
    <t>530127241100002330020</t>
  </si>
  <si>
    <t>工会经费</t>
  </si>
  <si>
    <t>30228</t>
  </si>
  <si>
    <t>530127251100003809670</t>
  </si>
  <si>
    <t>其他特殊对个人和家庭的补助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</si>
  <si>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</si>
  <si>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</si>
  <si>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</si>
  <si>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</si>
  <si>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</si>
  <si>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</si>
  <si>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</si>
  <si>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</si>
  <si>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530127211100000157314</t>
  </si>
  <si>
    <t>基本药物制度补助经费</t>
  </si>
  <si>
    <t>30218</t>
  </si>
  <si>
    <t>专用材料费</t>
  </si>
  <si>
    <t>530127231100001698810</t>
  </si>
  <si>
    <t>单位结转以前年度基本公共卫生服务项目（中医药）经费</t>
  </si>
  <si>
    <t>530127231100001699262</t>
  </si>
  <si>
    <t>单位结转以前年度爱国卫生运动及七个专项经费</t>
  </si>
  <si>
    <t>530127251100003695869</t>
  </si>
  <si>
    <t>巩固国家卫生县建设成果工作经费</t>
  </si>
  <si>
    <t>530127251100003794496</t>
  </si>
  <si>
    <t>嵩明县2021年12月至2022年12月集中隔离费用专项经费</t>
  </si>
  <si>
    <t>民生类</t>
  </si>
  <si>
    <t>530127251100003693047</t>
  </si>
  <si>
    <t>2025年生育支持项目补助经费</t>
  </si>
  <si>
    <t>530127251100003693247</t>
  </si>
  <si>
    <t>2025年计划生育奖励扶助项目经费</t>
  </si>
  <si>
    <t>530127251100004058188</t>
  </si>
  <si>
    <t>2025年计划生育特别扶助资金</t>
  </si>
  <si>
    <t>事业发展类</t>
  </si>
  <si>
    <t>530127241100002309899</t>
  </si>
  <si>
    <t>杨林镇卫生院住院楼二期建设项目经费</t>
  </si>
  <si>
    <t>530127251100003693444</t>
  </si>
  <si>
    <t>2025年艾滋病防治项目经费</t>
  </si>
  <si>
    <t>530127251100003694155</t>
  </si>
  <si>
    <t>2025年基本公共卫生服务项目经费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</si>
  <si>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</si>
  <si>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</si>
  <si>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</si>
  <si>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</si>
  <si>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</si>
  <si>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</si>
  <si>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</si>
  <si>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</si>
  <si>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</si>
  <si>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</si>
  <si>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1.进一步加强疫情监测和常态化预警能力建设
2.提高医疗卫生机构重症救治能力和医疗物资能力建设</t>
  </si>
  <si>
    <t>产出指标</t>
  </si>
  <si>
    <t>数量指标</t>
  </si>
  <si>
    <t>集中隔离观察场所累计总隔离人数</t>
  </si>
  <si>
    <t>=</t>
  </si>
  <si>
    <t>5294</t>
  </si>
  <si>
    <t>人</t>
  </si>
  <si>
    <t>定量指标</t>
  </si>
  <si>
    <t>青汇字[2023]24 号嵩明县2021年12月至2022年12月集中隔离费用专项审计报告</t>
  </si>
  <si>
    <t>隔离酒店数量</t>
  </si>
  <si>
    <t>16</t>
  </si>
  <si>
    <t>个</t>
  </si>
  <si>
    <t>效益指标</t>
  </si>
  <si>
    <t>社会效益</t>
  </si>
  <si>
    <t>疫情防控进度</t>
  </si>
  <si>
    <t>逐步提高</t>
  </si>
  <si>
    <t>定性指标</t>
  </si>
  <si>
    <t>满意度指标</t>
  </si>
  <si>
    <t>服务对象满意度</t>
  </si>
  <si>
    <t>疫情防控人员满意度</t>
  </si>
  <si>
    <t>&gt;=</t>
  </si>
  <si>
    <t>90</t>
  </si>
  <si>
    <t>%</t>
  </si>
  <si>
    <t>疫情防控人员满意度≥90%</t>
  </si>
  <si>
    <t>杨林镇卫生院业务用房及辅助设施项目</t>
  </si>
  <si>
    <t>业务用房面积</t>
  </si>
  <si>
    <t>3714.88</t>
  </si>
  <si>
    <t>平方米</t>
  </si>
  <si>
    <t>2023年政府工作报告重点工作任务分解表</t>
  </si>
  <si>
    <t>改善卫生院办公条件</t>
  </si>
  <si>
    <t>逐年提高</t>
  </si>
  <si>
    <t>80</t>
  </si>
  <si>
    <t>按照《关于印发2022-2024年创建周期全国基层中医药工作示范市（县）创建评审工作方案的通知》《全国基层中医药工作示范县评审指标（2022版）》等要求，完成对应指标内容，督促指导创建工作，检查工作进度和质量，解决创建工作中存在的问题。将中医药工作纳入卫生事业发展规划，制定我县中医药事业发展规划，拓展基层医疗机构中医药服务功能。强化村卫生室中医药服务，开展中医药适宜技术培训。2023年用于卫生院创建中医药事业发展（2019年县配套）</t>
  </si>
  <si>
    <t>覆盖卫生院</t>
  </si>
  <si>
    <t>上级文件</t>
  </si>
  <si>
    <t>受益卫生院服务能力提升</t>
  </si>
  <si>
    <t>受益卫生院所在群众满意率</t>
  </si>
  <si>
    <t>实施生育支持项目，健全生育支持体系，切实降低群众抚育成本，有效缓解生育下降趋势，人口结构进一步改善，促进云南人口长期均衡发展。</t>
  </si>
  <si>
    <t>全年常住人口出生率</t>
  </si>
  <si>
    <t>‰</t>
  </si>
  <si>
    <t>云卫家庭发〔2022〕3号</t>
  </si>
  <si>
    <t>全年出生人口</t>
  </si>
  <si>
    <t>7200</t>
  </si>
  <si>
    <t>质量指标</t>
  </si>
  <si>
    <t>符合条件申报对象覆盖率</t>
  </si>
  <si>
    <t>一次性生育补贴发放标准</t>
  </si>
  <si>
    <t>二孩2000元，三孩5000元</t>
  </si>
  <si>
    <t>元</t>
  </si>
  <si>
    <t>育儿补助发放标准</t>
  </si>
  <si>
    <t>800</t>
  </si>
  <si>
    <t>生育养育成本</t>
  </si>
  <si>
    <t>有所降低</t>
  </si>
  <si>
    <t>奖励扶助对象满意度</t>
  </si>
  <si>
    <t>1.2024年计划生育独生子女保健费440人4.541万元；2.特别扶助制度（伤残、死亡）专项资金180人7.757万元；3.计划生育家庭城乡居民基本医疗保险费（新合医）10500人61.114万元；4.计划生育家庭低保补助和独生子女伤残死亡生活补助520人33.6万元；5.农业人口独生子女家庭奖学金460人9.12万元；6.计划生育特殊家庭春节走访慰问费180人9万元；7.计划生育特殊家庭意外伤害保险费180人0.9万元；8.计划生育失独生子女家庭一次性抚慰金10人0.8万元等，合计126.831万元。</t>
  </si>
  <si>
    <t>获补对象数</t>
  </si>
  <si>
    <t>12470</t>
  </si>
  <si>
    <t>反映获补助人员、企业的数量情况，也适用补贴、资助等形式的补助。</t>
  </si>
  <si>
    <t>获补对象准确率</t>
  </si>
  <si>
    <t>100</t>
  </si>
  <si>
    <t>"反映获补助对象认定的准确性情况。
获补对象准确率=抽检符合标准的补助对象数/抽检实际补助对象数*100%"</t>
  </si>
  <si>
    <t>兑现准确率</t>
  </si>
  <si>
    <t>发放及时率</t>
  </si>
  <si>
    <t xml:space="preserve">"反映发放单位及时发放补助资金的情况。
发放及时率=在时限内发放资金/应发放资金*100%"""
</t>
  </si>
  <si>
    <t>受益对象满意度</t>
  </si>
  <si>
    <t>反映获补助受益对象的满意程度。</t>
  </si>
  <si>
    <t>政府办基层医疗卫生机构按要求配备、使用基本药物，药品采购执行“两票制”和集中采购规范要求，并实施零差率销售，提高医务人员合理用药水平。</t>
  </si>
  <si>
    <t>基层医疗卫生机构资金补助覆盖率</t>
  </si>
  <si>
    <t>100%</t>
  </si>
  <si>
    <t>辖区内本年度实施基本药物制度的政府办基层医疗机构数/辖区内政府办基层医疗机构总数*100%</t>
  </si>
  <si>
    <t>政府举办医疗卫生机构药品零差率实施率</t>
  </si>
  <si>
    <t>年度网采药品金额/采购药品总额*100%</t>
  </si>
  <si>
    <t>政策知晓率</t>
  </si>
  <si>
    <t>80%</t>
  </si>
  <si>
    <t>政策知晓人数/抽样调查总人数*100%</t>
  </si>
  <si>
    <t>可持续影响</t>
  </si>
  <si>
    <t>绩效考核率</t>
  </si>
  <si>
    <t>考核率不达100%不得分</t>
  </si>
  <si>
    <t>60%</t>
  </si>
  <si>
    <t>服务对象实施基本药物制度的满意度调查</t>
  </si>
  <si>
    <t>免费为城乡居民提供健康档案、健康教育、预防接种、传染病防治、儿童保健、孕产妇保健、老年人保健、高血压、糖尿病、严重精神障碍患者等慢性病管理、卫生监督协管等国家基本公共卫生服务项目。继续开展计划生育药具免费发放工作。加强健康促进与教育，实施国民健康行动计划，倡导健康的生活方式，引导科学就医和安全合理用药。</t>
  </si>
  <si>
    <t>补助对象数</t>
  </si>
  <si>
    <t>41.16万人</t>
  </si>
  <si>
    <t>万人</t>
  </si>
  <si>
    <t>居民电子健康档案建档率</t>
  </si>
  <si>
    <t>适龄人群国家免规划疫苗接种率</t>
  </si>
  <si>
    <t>脱贫人口重点人群和农村低保人群家庭医生签约服务</t>
  </si>
  <si>
    <t>1725</t>
  </si>
  <si>
    <t>脱贫人口重点人群和农村低保人群家庭医生签约服务项目，1725人县级承担12元/人，40%按人均3.84元计算。</t>
  </si>
  <si>
    <t>高血压患者规范管理率</t>
  </si>
  <si>
    <t>60</t>
  </si>
  <si>
    <t>严重精神障碍患者健康管理率</t>
  </si>
  <si>
    <t>95</t>
  </si>
  <si>
    <t>肺结核病患者管理率</t>
  </si>
  <si>
    <t>居民健康水平</t>
  </si>
  <si>
    <t>持续提高</t>
  </si>
  <si>
    <t>居民健康保健意识和健康知识知晓率</t>
  </si>
  <si>
    <t>根据《昆明市防治艾滋病工作委员会关于对2024年防治艾滋病重点工作任务进行分解的通知》，2025年，嵩明县继续实施艾滋病性病丙肝扩大检测、抗病毒治疗干预策略，充分利用社会组织，加强重点人群动员检测，转介治疗和溯源检测干预等工作，持续巩固提高3个90%目标任务。艾滋病和梅毒检测分别按照常住人口的85%和40%预算，需要检测资金150万元；按照管理艾滋病感染者360人，1500元/每人/每年计算，需要艾滋病感染者抗病毒治疗随访管理一年4次检测经费54万元，以上合计需要预算县级配套补助资金204万元。</t>
  </si>
  <si>
    <t>发现率</t>
  </si>
  <si>
    <t>艾滋病病毒感染者和病人检测发现率</t>
  </si>
  <si>
    <t>存活感染者和病人正在接受抗病毒治疗比例</t>
  </si>
  <si>
    <t>艾滋病免费抗病毒治疗任务完成率</t>
  </si>
  <si>
    <t>群众满意度</t>
  </si>
  <si>
    <t>85</t>
  </si>
  <si>
    <t>1.持续巩固提升爱国卫生“7个专项行动”成果；
2.国家卫生县城通过复审；
3.小街镇、牛栏江镇成功申报创建为国家卫生乡镇；
4.实施慢性病“防、治、管、康”综合防控措施，巩固慢性病综合防控示范区建设成果，人均预期寿命、居民健康素养水平等核心健康评价指标逐年提升，重大慢性病过早死亡率逐年下降；
5.着力推进嵩明县县城建成区病媒生物防制（消杀）项目，鼠、蚊、蝇、蟑螂密度达到国家病媒生物密度控制水平标准C级要求；
6.广泛开展健康县城建设涉及的除四害、管慢病、家健康等7个专项行动的各项宣传工作，特别是开展慢性病核心健康知识和健康生活方式等内容宣传；
7.健康县城建设工作年度考核达标；</t>
  </si>
  <si>
    <t>鼠、蚊、蝇、蟑螂密度达到国家病媒生物密度</t>
  </si>
  <si>
    <t>达到国家病媒生物密度控制水平标准C级要求</t>
  </si>
  <si>
    <t>规定</t>
  </si>
  <si>
    <t>无烟党政机关、无烟医疗卫生机构、无烟学校建成比例</t>
  </si>
  <si>
    <t>人均预期寿命、居民健康素养水平等核心健康评价指标逐年提升</t>
  </si>
  <si>
    <t>逐年提升</t>
  </si>
  <si>
    <t>云办发〔2020〕42号</t>
  </si>
  <si>
    <t>国家卫生县和云南省健康县城考核结果通过率</t>
  </si>
  <si>
    <t>影响居民健康的主要因素得到有效控制，大幅提高健康水平</t>
  </si>
  <si>
    <t>提高</t>
  </si>
  <si>
    <t>群众对卫生状况满意率</t>
  </si>
  <si>
    <t>持续巩固国家卫生县城创建成果，完成省级病媒生物防制先进县区达标验收，为我县第四轮国家卫生县城复审奠定基础。</t>
  </si>
  <si>
    <t>重点行业和单位防蝇和防鼠设施合格率</t>
  </si>
  <si>
    <t>建成鼠、蚊、蝇、蟑螂的密度达到国家病媒生物密度控制水平标准C级要求</t>
  </si>
  <si>
    <t>省级病媒生物防制先进县区达标实收</t>
  </si>
  <si>
    <t>按新的国家卫生城市标准复审</t>
  </si>
  <si>
    <t>180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</si>
  <si>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</si>
  <si>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</si>
  <si>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</si>
  <si>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</si>
  <si>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</si>
  <si>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</si>
  <si>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</si>
  <si>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</si>
  <si>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</si>
  <si>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</si>
  <si>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</si>
  <si>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</si>
  <si>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</si>
  <si>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</si>
  <si>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</si>
  <si>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车辆加油费</t>
  </si>
  <si>
    <t>车辆加油、添加燃料服务</t>
  </si>
  <si>
    <t>车辆维修和保养费</t>
  </si>
  <si>
    <t>车辆维修和保养服务</t>
  </si>
  <si>
    <t>车辆保险</t>
  </si>
  <si>
    <t>机动车保险服务</t>
  </si>
  <si>
    <t>办公用纸</t>
  </si>
  <si>
    <t>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</si>
  <si>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</si>
  <si>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</si>
  <si>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</si>
  <si>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</si>
  <si>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</si>
  <si>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</si>
  <si>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</si>
  <si>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</si>
  <si>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车辆维修和保养</t>
  </si>
  <si>
    <t>B1101 维修保养服务</t>
  </si>
  <si>
    <t>B 政府履职辅助性服务</t>
  </si>
  <si>
    <t>公务车车辆维修和保养服务</t>
  </si>
  <si>
    <t>预算09-1表</t>
  </si>
  <si>
    <t>单位名称（项目）</t>
  </si>
  <si>
    <t>地区</t>
  </si>
  <si>
    <t>嵩阳街道</t>
  </si>
  <si>
    <t>杨桥街道</t>
  </si>
  <si>
    <t>小街镇</t>
  </si>
  <si>
    <t>杨林镇</t>
  </si>
  <si>
    <t>牛栏江镇</t>
  </si>
  <si>
    <t>职教园区</t>
  </si>
  <si>
    <t>杨林经开区</t>
  </si>
  <si>
    <t>花卉园区</t>
  </si>
  <si>
    <t>说明：嵩明县卫生健康局机关2025年无对下转移支付预算支出，故本表为空表。</t>
  </si>
  <si>
    <t>预算09-2表</t>
  </si>
  <si>
    <t>说明：嵩明县卫生健康局机关2025年无对下转移支付支出，故本表为空表。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</si>
  <si>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</si>
  <si>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</si>
  <si>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</si>
  <si>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</si>
  <si>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</si>
  <si>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</si>
  <si>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</si>
  <si>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</si>
  <si>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说明：嵩明县卫生健康局机关2025年暂无新增资产配置，故本表为空表。</t>
  </si>
  <si>
    <t>预算11表</t>
  </si>
  <si>
    <t>上级补助</t>
  </si>
  <si>
    <t>说明：嵩明县卫生健康局机关2025年无上级转移支付补助项目支出，故本表为空表。</t>
  </si>
  <si>
    <t>预算12表</t>
  </si>
  <si>
    <t>项目级次</t>
  </si>
  <si>
    <t>311 专项业务类</t>
  </si>
  <si>
    <t>本级</t>
  </si>
  <si>
    <t>312 民生类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</si>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</sst>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#,##0.00;\-#,##0.00;;@"/>
    <numFmt numFmtId="178" formatCode="hh:mm:ss"/>
    <numFmt numFmtId="179" formatCode="yyyy/mm/dd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8" fillId="0" borderId="7">
      <alignment horizontal="right" vertical="center"/>
    </xf>
    <xf numFmtId="0" fontId="16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18" fillId="0" borderId="7">
      <alignment horizontal="right"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8" applyNumberFormat="0" applyAlignment="0" applyProtection="0">
      <alignment vertical="center"/>
    </xf>
    <xf numFmtId="0" fontId="30" fillId="12" borderId="14" applyNumberFormat="0" applyAlignment="0" applyProtection="0">
      <alignment vertical="center"/>
    </xf>
    <xf numFmtId="0" fontId="31" fillId="13" borderId="1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10" fontId="18" fillId="0" borderId="7">
      <alignment horizontal="right" vertical="center"/>
    </xf>
    <xf numFmtId="0" fontId="16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177" fontId="18" fillId="0" borderId="7">
      <alignment horizontal="right" vertical="center"/>
    </xf>
    <xf numFmtId="49" fontId="18" fillId="0" borderId="7">
      <alignment horizontal="left" vertical="center" wrapText="1"/>
    </xf>
    <xf numFmtId="177" fontId="18" fillId="0" borderId="7">
      <alignment horizontal="right" vertical="center"/>
    </xf>
    <xf numFmtId="178" fontId="18" fillId="0" borderId="7">
      <alignment horizontal="right" vertical="center"/>
    </xf>
    <xf numFmtId="180" fontId="18" fillId="0" borderId="7">
      <alignment horizontal="right" vertical="center"/>
    </xf>
    <xf numFmtId="0" fontId="18" fillId="0" borderId="0">
      <alignment vertical="top"/>
      <protection locked="0"/>
    </xf>
  </cellStyleXfs>
  <cellXfs count="203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57" applyFont="1" applyFill="1" applyBorder="1" applyAlignment="1" applyProtection="1"/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177" fontId="5" fillId="0" borderId="7" xfId="54" applyFo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7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2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7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37"/>
  <sheetViews>
    <sheetView showGridLines="0" showZeros="0" tabSelected="1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 outlineLevelCol="3"/>
  <cols>
    <col min="1" max="1" width="43.3333333333333" customWidth="1"/>
    <col min="2" max="2" width="41" customWidth="1"/>
    <col min="3" max="3" width="44.5583333333333" customWidth="1"/>
    <col min="4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8"/>
      <c r="B2" s="48"/>
      <c r="C2" s="48"/>
      <c r="D2" s="65" t="s">
        <v>0</v>
      </c>
    </row>
    <row r="3" ht="41.25" customHeight="1" spans="1:1">
      <c r="A3" s="43" t="str">
        <f>"2025"&amp;"年部门财务收支预算总表"</f>
        <v>2025年部门财务收支预算总表</v>
      </c>
    </row>
    <row r="4" ht="17.25" customHeight="1" spans="1:4">
      <c r="A4" s="46" t="s">
        <v>1</v>
      </c>
      <c r="B4" s="168"/>
      <c r="D4" s="147" t="s">
        <v>2</v>
      </c>
    </row>
    <row r="5" ht="23.25" customHeight="1" spans="1:4">
      <c r="A5" s="169" t="s">
        <v>3</v>
      </c>
      <c r="B5" s="170"/>
      <c r="C5" s="169" t="s">
        <v>4</v>
      </c>
      <c r="D5" s="170"/>
    </row>
    <row r="6" ht="24" customHeight="1" spans="1:4">
      <c r="A6" s="169" t="s">
        <v>5</v>
      </c>
      <c r="B6" s="169" t="s">
        <v>6</v>
      </c>
      <c r="C6" s="169" t="s">
        <v>7</v>
      </c>
      <c r="D6" s="169" t="s">
        <v>6</v>
      </c>
    </row>
    <row r="7" ht="17.25" customHeight="1" spans="1:4">
      <c r="A7" s="171" t="s">
        <v>8</v>
      </c>
      <c r="B7" s="108">
        <v>15544839.78</v>
      </c>
      <c r="C7" s="171" t="s">
        <v>9</v>
      </c>
      <c r="D7" s="81"/>
    </row>
    <row r="8" ht="17.25" customHeight="1" spans="1:4">
      <c r="A8" s="171" t="s">
        <v>10</v>
      </c>
      <c r="B8" s="108">
        <v>200000</v>
      </c>
      <c r="C8" s="171" t="s">
        <v>11</v>
      </c>
      <c r="D8" s="81"/>
    </row>
    <row r="9" ht="17.25" customHeight="1" spans="1:4">
      <c r="A9" s="171" t="s">
        <v>12</v>
      </c>
      <c r="B9" s="108"/>
      <c r="C9" s="202" t="s">
        <v>13</v>
      </c>
      <c r="D9" s="81"/>
    </row>
    <row r="10" ht="17.25" customHeight="1" spans="1:4">
      <c r="A10" s="171" t="s">
        <v>14</v>
      </c>
      <c r="B10" s="108"/>
      <c r="C10" s="202" t="s">
        <v>15</v>
      </c>
      <c r="D10" s="81"/>
    </row>
    <row r="11" ht="17.25" customHeight="1" spans="1:4">
      <c r="A11" s="171" t="s">
        <v>16</v>
      </c>
      <c r="B11" s="108">
        <v>767047.49</v>
      </c>
      <c r="C11" s="202" t="s">
        <v>17</v>
      </c>
      <c r="D11" s="81"/>
    </row>
    <row r="12" ht="17.25" customHeight="1" spans="1:4">
      <c r="A12" s="171" t="s">
        <v>18</v>
      </c>
      <c r="B12" s="108"/>
      <c r="C12" s="202" t="s">
        <v>19</v>
      </c>
      <c r="D12" s="81"/>
    </row>
    <row r="13" ht="17.25" customHeight="1" spans="1:4">
      <c r="A13" s="171" t="s">
        <v>20</v>
      </c>
      <c r="B13" s="108"/>
      <c r="C13" s="33" t="s">
        <v>21</v>
      </c>
      <c r="D13" s="81"/>
    </row>
    <row r="14" ht="17.25" customHeight="1" spans="1:4">
      <c r="A14" s="171" t="s">
        <v>22</v>
      </c>
      <c r="B14" s="108"/>
      <c r="C14" s="33" t="s">
        <v>23</v>
      </c>
      <c r="D14" s="108">
        <v>1075363.91</v>
      </c>
    </row>
    <row r="15" ht="17.25" customHeight="1" spans="1:4">
      <c r="A15" s="171" t="s">
        <v>24</v>
      </c>
      <c r="B15" s="108"/>
      <c r="C15" s="33" t="s">
        <v>25</v>
      </c>
      <c r="D15" s="108">
        <v>14848793.76</v>
      </c>
    </row>
    <row r="16" ht="17.25" customHeight="1" spans="1:4">
      <c r="A16" s="171" t="s">
        <v>26</v>
      </c>
      <c r="B16" s="81">
        <v>767047.49</v>
      </c>
      <c r="C16" s="33" t="s">
        <v>27</v>
      </c>
      <c r="D16" s="108"/>
    </row>
    <row r="17" ht="17.25" customHeight="1" spans="1:4">
      <c r="A17" s="152"/>
      <c r="B17" s="108"/>
      <c r="C17" s="33" t="s">
        <v>28</v>
      </c>
      <c r="D17" s="108">
        <v>200000</v>
      </c>
    </row>
    <row r="18" ht="17.25" customHeight="1" spans="1:4">
      <c r="A18" s="172"/>
      <c r="B18" s="108"/>
      <c r="C18" s="33" t="s">
        <v>29</v>
      </c>
      <c r="D18" s="108"/>
    </row>
    <row r="19" ht="17.25" customHeight="1" spans="1:4">
      <c r="A19" s="172"/>
      <c r="B19" s="108"/>
      <c r="C19" s="33" t="s">
        <v>30</v>
      </c>
      <c r="D19" s="108"/>
    </row>
    <row r="20" ht="17.25" customHeight="1" spans="1:4">
      <c r="A20" s="172"/>
      <c r="B20" s="108"/>
      <c r="C20" s="33" t="s">
        <v>31</v>
      </c>
      <c r="D20" s="108"/>
    </row>
    <row r="21" ht="17.25" customHeight="1" spans="1:4">
      <c r="A21" s="172"/>
      <c r="B21" s="108"/>
      <c r="C21" s="33" t="s">
        <v>32</v>
      </c>
      <c r="D21" s="108"/>
    </row>
    <row r="22" ht="17.25" customHeight="1" spans="1:4">
      <c r="A22" s="172"/>
      <c r="B22" s="108"/>
      <c r="C22" s="33" t="s">
        <v>33</v>
      </c>
      <c r="D22" s="108"/>
    </row>
    <row r="23" ht="17.25" customHeight="1" spans="1:4">
      <c r="A23" s="172"/>
      <c r="B23" s="108"/>
      <c r="C23" s="33" t="s">
        <v>34</v>
      </c>
      <c r="D23" s="108"/>
    </row>
    <row r="24" ht="17.25" customHeight="1" spans="1:4">
      <c r="A24" s="172"/>
      <c r="B24" s="108"/>
      <c r="C24" s="33" t="s">
        <v>35</v>
      </c>
      <c r="D24" s="108"/>
    </row>
    <row r="25" ht="17.25" customHeight="1" spans="1:4">
      <c r="A25" s="172"/>
      <c r="B25" s="108"/>
      <c r="C25" s="33" t="s">
        <v>36</v>
      </c>
      <c r="D25" s="108">
        <v>387729.6</v>
      </c>
    </row>
    <row r="26" ht="17.25" customHeight="1" spans="1:4">
      <c r="A26" s="172"/>
      <c r="B26" s="108"/>
      <c r="C26" s="33" t="s">
        <v>37</v>
      </c>
      <c r="D26" s="108"/>
    </row>
    <row r="27" ht="17.25" customHeight="1" spans="1:4">
      <c r="A27" s="172"/>
      <c r="B27" s="108"/>
      <c r="C27" s="152" t="s">
        <v>38</v>
      </c>
      <c r="D27" s="108"/>
    </row>
    <row r="28" ht="17.25" customHeight="1" spans="1:4">
      <c r="A28" s="172"/>
      <c r="B28" s="108"/>
      <c r="C28" s="33" t="s">
        <v>39</v>
      </c>
      <c r="D28" s="108"/>
    </row>
    <row r="29" ht="16.5" customHeight="1" spans="1:4">
      <c r="A29" s="172"/>
      <c r="B29" s="108"/>
      <c r="C29" s="33" t="s">
        <v>40</v>
      </c>
      <c r="D29" s="108"/>
    </row>
    <row r="30" ht="16.5" customHeight="1" spans="1:4">
      <c r="A30" s="172"/>
      <c r="B30" s="108"/>
      <c r="C30" s="152" t="s">
        <v>41</v>
      </c>
      <c r="D30" s="108"/>
    </row>
    <row r="31" ht="17.25" customHeight="1" spans="1:4">
      <c r="A31" s="172"/>
      <c r="B31" s="108"/>
      <c r="C31" s="152" t="s">
        <v>42</v>
      </c>
      <c r="D31" s="108"/>
    </row>
    <row r="32" ht="17.25" customHeight="1" spans="1:4">
      <c r="A32" s="172"/>
      <c r="B32" s="108"/>
      <c r="C32" s="33" t="s">
        <v>43</v>
      </c>
      <c r="D32" s="108"/>
    </row>
    <row r="33" ht="16.5" customHeight="1" spans="1:4">
      <c r="A33" s="172" t="s">
        <v>44</v>
      </c>
      <c r="B33" s="108">
        <v>16511887.27</v>
      </c>
      <c r="C33" s="172" t="s">
        <v>45</v>
      </c>
      <c r="D33" s="108">
        <v>16511887.27</v>
      </c>
    </row>
    <row r="34" ht="16.5" customHeight="1" spans="1:4">
      <c r="A34" s="152" t="s">
        <v>46</v>
      </c>
      <c r="B34" s="108"/>
      <c r="C34" s="152" t="s">
        <v>47</v>
      </c>
      <c r="D34" s="108"/>
    </row>
    <row r="35" ht="16.5" customHeight="1" spans="1:4">
      <c r="A35" s="33" t="s">
        <v>48</v>
      </c>
      <c r="B35" s="81"/>
      <c r="C35" s="33" t="s">
        <v>48</v>
      </c>
      <c r="D35" s="81"/>
    </row>
    <row r="36" ht="16.5" customHeight="1" spans="1:4">
      <c r="A36" s="33" t="s">
        <v>49</v>
      </c>
      <c r="B36" s="81"/>
      <c r="C36" s="33" t="s">
        <v>50</v>
      </c>
      <c r="D36" s="81"/>
    </row>
    <row r="37" ht="16.5" customHeight="1" spans="1:4">
      <c r="A37" s="173" t="s">
        <v>51</v>
      </c>
      <c r="B37" s="108">
        <v>16511887.27</v>
      </c>
      <c r="C37" s="173" t="s">
        <v>52</v>
      </c>
      <c r="D37" s="108">
        <v>16511887.27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2"/>
  <sheetViews>
    <sheetView showZeros="0" workbookViewId="0">
      <pane ySplit="1" topLeftCell="A2" activePane="bottomLeft" state="frozen"/>
      <selection/>
      <selection pane="bottomLeft" activeCell="A4" sqref="A4:C4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2">
        <v>1</v>
      </c>
      <c r="B2" s="123">
        <v>0</v>
      </c>
      <c r="C2" s="122">
        <v>1</v>
      </c>
      <c r="D2" s="124"/>
      <c r="E2" s="124"/>
      <c r="F2" s="121" t="s">
        <v>452</v>
      </c>
    </row>
    <row r="3" ht="42" customHeight="1" spans="1:6">
      <c r="A3" s="125" t="str">
        <f>"2025"&amp;"年部门政府性基金预算支出预算表"</f>
        <v>2025年部门政府性基金预算支出预算表</v>
      </c>
      <c r="B3" s="125" t="s">
        <v>453</v>
      </c>
      <c r="C3" s="126"/>
      <c r="D3" s="127"/>
      <c r="E3" s="127"/>
      <c r="F3" s="127"/>
    </row>
    <row r="4" ht="13.5" customHeight="1" spans="1:6">
      <c r="A4" s="128" t="s">
        <v>1</v>
      </c>
      <c r="B4" s="128" t="s">
        <v>454</v>
      </c>
      <c r="C4" s="129"/>
      <c r="D4" s="124"/>
      <c r="E4" s="124"/>
      <c r="F4" s="121" t="s">
        <v>2</v>
      </c>
    </row>
    <row r="5" ht="19.5" customHeight="1" spans="1:6">
      <c r="A5" s="130" t="s">
        <v>207</v>
      </c>
      <c r="B5" s="131" t="s">
        <v>73</v>
      </c>
      <c r="C5" s="130" t="s">
        <v>74</v>
      </c>
      <c r="D5" s="11" t="s">
        <v>455</v>
      </c>
      <c r="E5" s="12"/>
      <c r="F5" s="13"/>
    </row>
    <row r="6" ht="18.75" customHeight="1" spans="1:6">
      <c r="A6" s="132"/>
      <c r="B6" s="133"/>
      <c r="C6" s="132"/>
      <c r="D6" s="16" t="s">
        <v>56</v>
      </c>
      <c r="E6" s="11" t="s">
        <v>76</v>
      </c>
      <c r="F6" s="16" t="s">
        <v>77</v>
      </c>
    </row>
    <row r="7" ht="18.75" customHeight="1" spans="1:6">
      <c r="A7" s="69">
        <v>1</v>
      </c>
      <c r="B7" s="134" t="s">
        <v>84</v>
      </c>
      <c r="C7" s="69">
        <v>3</v>
      </c>
      <c r="D7" s="135">
        <v>4</v>
      </c>
      <c r="E7" s="135">
        <v>5</v>
      </c>
      <c r="F7" s="135">
        <v>6</v>
      </c>
    </row>
    <row r="8" ht="43" customHeight="1" spans="1:6">
      <c r="A8" s="21" t="s">
        <v>71</v>
      </c>
      <c r="B8" s="21"/>
      <c r="C8" s="21"/>
      <c r="D8" s="108">
        <v>200000</v>
      </c>
      <c r="E8" s="108"/>
      <c r="F8" s="108">
        <v>200000</v>
      </c>
    </row>
    <row r="9" ht="43" customHeight="1" spans="1:6">
      <c r="A9" s="21"/>
      <c r="B9" s="21" t="s">
        <v>144</v>
      </c>
      <c r="C9" s="21" t="s">
        <v>145</v>
      </c>
      <c r="D9" s="108">
        <v>200000</v>
      </c>
      <c r="E9" s="108"/>
      <c r="F9" s="108">
        <v>200000</v>
      </c>
    </row>
    <row r="10" ht="43" customHeight="1" spans="1:6">
      <c r="A10" s="25"/>
      <c r="B10" s="136" t="s">
        <v>146</v>
      </c>
      <c r="C10" s="136" t="s">
        <v>147</v>
      </c>
      <c r="D10" s="108">
        <v>200000</v>
      </c>
      <c r="E10" s="108"/>
      <c r="F10" s="108">
        <v>200000</v>
      </c>
    </row>
    <row r="11" ht="43" customHeight="1" spans="1:6">
      <c r="A11" s="25"/>
      <c r="B11" s="137" t="s">
        <v>148</v>
      </c>
      <c r="C11" s="137" t="s">
        <v>149</v>
      </c>
      <c r="D11" s="108">
        <v>200000</v>
      </c>
      <c r="E11" s="108"/>
      <c r="F11" s="108">
        <v>200000</v>
      </c>
    </row>
    <row r="12" ht="27" customHeight="1" spans="1:6">
      <c r="A12" s="138" t="s">
        <v>197</v>
      </c>
      <c r="B12" s="138"/>
      <c r="C12" s="139" t="s">
        <v>197</v>
      </c>
      <c r="D12" s="108">
        <v>200000</v>
      </c>
      <c r="E12" s="108"/>
      <c r="F12" s="108">
        <v>200000</v>
      </c>
    </row>
  </sheetData>
  <mergeCells count="7">
    <mergeCell ref="A3:F3"/>
    <mergeCell ref="A4:C4"/>
    <mergeCell ref="D5:F5"/>
    <mergeCell ref="A12:C12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S14"/>
  <sheetViews>
    <sheetView showZeros="0" workbookViewId="0">
      <pane ySplit="1" topLeftCell="A2" activePane="bottomLeft" state="frozen"/>
      <selection/>
      <selection pane="bottomLeft" activeCell="A13" sqref="A13:G13"/>
    </sheetView>
  </sheetViews>
  <sheetFormatPr defaultColWidth="9.14166666666667" defaultRowHeight="14.25" customHeight="1"/>
  <cols>
    <col min="1" max="1" width="22.775" customWidth="1"/>
    <col min="2" max="2" width="20.4416666666667" customWidth="1"/>
    <col min="3" max="3" width="21.4416666666667" customWidth="1"/>
    <col min="4" max="4" width="21.7166666666667" customWidth="1"/>
    <col min="5" max="5" width="24" customWidth="1"/>
    <col min="6" max="6" width="7.71666666666667" customWidth="1"/>
    <col min="7" max="7" width="11.1416666666667" customWidth="1"/>
    <col min="8" max="8" width="13.2833333333333" customWidth="1"/>
    <col min="9" max="13" width="13.225" customWidth="1"/>
    <col min="14" max="19" width="11.8916666666667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86"/>
      <c r="C2" s="86"/>
      <c r="R2" s="3"/>
      <c r="S2" s="3" t="s">
        <v>456</v>
      </c>
    </row>
    <row r="3" ht="41.25" customHeight="1" spans="1:19">
      <c r="A3" s="74" t="str">
        <f>"2025"&amp;"年部门政府采购预算表"</f>
        <v>2025年部门政府采购预算表</v>
      </c>
      <c r="B3" s="67"/>
      <c r="C3" s="67"/>
      <c r="D3" s="4"/>
      <c r="E3" s="4"/>
      <c r="F3" s="4"/>
      <c r="G3" s="4"/>
      <c r="H3" s="4"/>
      <c r="I3" s="4"/>
      <c r="J3" s="4"/>
      <c r="K3" s="4"/>
      <c r="L3" s="4"/>
      <c r="M3" s="67"/>
      <c r="N3" s="4"/>
      <c r="O3" s="4"/>
      <c r="P3" s="67"/>
      <c r="Q3" s="4"/>
      <c r="R3" s="67"/>
      <c r="S3" s="67"/>
    </row>
    <row r="4" ht="18.75" customHeight="1" spans="1:19">
      <c r="A4" s="114" t="s">
        <v>1</v>
      </c>
      <c r="B4" s="88"/>
      <c r="C4" s="88"/>
      <c r="D4" s="7"/>
      <c r="E4" s="7"/>
      <c r="F4" s="7"/>
      <c r="G4" s="7"/>
      <c r="H4" s="7"/>
      <c r="I4" s="7"/>
      <c r="J4" s="7"/>
      <c r="K4" s="7"/>
      <c r="L4" s="7"/>
      <c r="R4" s="8"/>
      <c r="S4" s="121" t="s">
        <v>2</v>
      </c>
    </row>
    <row r="5" ht="15.75" customHeight="1" spans="1:19">
      <c r="A5" s="10" t="s">
        <v>206</v>
      </c>
      <c r="B5" s="89" t="s">
        <v>207</v>
      </c>
      <c r="C5" s="89" t="s">
        <v>457</v>
      </c>
      <c r="D5" s="90" t="s">
        <v>458</v>
      </c>
      <c r="E5" s="90" t="s">
        <v>459</v>
      </c>
      <c r="F5" s="90" t="s">
        <v>460</v>
      </c>
      <c r="G5" s="90" t="s">
        <v>461</v>
      </c>
      <c r="H5" s="90" t="s">
        <v>462</v>
      </c>
      <c r="I5" s="103" t="s">
        <v>214</v>
      </c>
      <c r="J5" s="103"/>
      <c r="K5" s="103"/>
      <c r="L5" s="103"/>
      <c r="M5" s="104"/>
      <c r="N5" s="103"/>
      <c r="O5" s="103"/>
      <c r="P5" s="83"/>
      <c r="Q5" s="103"/>
      <c r="R5" s="104"/>
      <c r="S5" s="84"/>
    </row>
    <row r="6" ht="17.25" customHeight="1" spans="1:19">
      <c r="A6" s="15"/>
      <c r="B6" s="91"/>
      <c r="C6" s="91"/>
      <c r="D6" s="92"/>
      <c r="E6" s="92"/>
      <c r="F6" s="92"/>
      <c r="G6" s="92"/>
      <c r="H6" s="92"/>
      <c r="I6" s="92" t="s">
        <v>56</v>
      </c>
      <c r="J6" s="92" t="s">
        <v>59</v>
      </c>
      <c r="K6" s="92" t="s">
        <v>463</v>
      </c>
      <c r="L6" s="92" t="s">
        <v>464</v>
      </c>
      <c r="M6" s="105" t="s">
        <v>465</v>
      </c>
      <c r="N6" s="106" t="s">
        <v>466</v>
      </c>
      <c r="O6" s="106"/>
      <c r="P6" s="112"/>
      <c r="Q6" s="106"/>
      <c r="R6" s="113"/>
      <c r="S6" s="93"/>
    </row>
    <row r="7" ht="54" customHeight="1" spans="1:19">
      <c r="A7" s="18"/>
      <c r="B7" s="93"/>
      <c r="C7" s="93"/>
      <c r="D7" s="94"/>
      <c r="E7" s="94"/>
      <c r="F7" s="94"/>
      <c r="G7" s="94"/>
      <c r="H7" s="94"/>
      <c r="I7" s="94"/>
      <c r="J7" s="94" t="s">
        <v>58</v>
      </c>
      <c r="K7" s="94"/>
      <c r="L7" s="94"/>
      <c r="M7" s="107"/>
      <c r="N7" s="94" t="s">
        <v>58</v>
      </c>
      <c r="O7" s="94" t="s">
        <v>65</v>
      </c>
      <c r="P7" s="107" t="s">
        <v>66</v>
      </c>
      <c r="Q7" s="94" t="s">
        <v>67</v>
      </c>
      <c r="R7" s="107" t="s">
        <v>68</v>
      </c>
      <c r="S7" s="93" t="s">
        <v>69</v>
      </c>
    </row>
    <row r="8" ht="36" customHeight="1" spans="1:19">
      <c r="A8" s="115">
        <v>1</v>
      </c>
      <c r="B8" s="115" t="s">
        <v>84</v>
      </c>
      <c r="C8" s="116">
        <v>3</v>
      </c>
      <c r="D8" s="116">
        <v>4</v>
      </c>
      <c r="E8" s="115">
        <v>5</v>
      </c>
      <c r="F8" s="115">
        <v>6</v>
      </c>
      <c r="G8" s="115">
        <v>7</v>
      </c>
      <c r="H8" s="115">
        <v>8</v>
      </c>
      <c r="I8" s="115">
        <v>9</v>
      </c>
      <c r="J8" s="115">
        <v>10</v>
      </c>
      <c r="K8" s="115">
        <v>11</v>
      </c>
      <c r="L8" s="115">
        <v>12</v>
      </c>
      <c r="M8" s="115">
        <v>13</v>
      </c>
      <c r="N8" s="115">
        <v>14</v>
      </c>
      <c r="O8" s="115">
        <v>15</v>
      </c>
      <c r="P8" s="115">
        <v>16</v>
      </c>
      <c r="Q8" s="115">
        <v>17</v>
      </c>
      <c r="R8" s="115">
        <v>18</v>
      </c>
      <c r="S8" s="115">
        <v>19</v>
      </c>
    </row>
    <row r="9" ht="36" customHeight="1" spans="1:19">
      <c r="A9" s="95" t="s">
        <v>71</v>
      </c>
      <c r="B9" s="96" t="s">
        <v>71</v>
      </c>
      <c r="C9" s="96" t="s">
        <v>245</v>
      </c>
      <c r="D9" s="97" t="s">
        <v>467</v>
      </c>
      <c r="E9" s="97" t="s">
        <v>468</v>
      </c>
      <c r="F9" s="97" t="s">
        <v>378</v>
      </c>
      <c r="G9" s="117">
        <v>1</v>
      </c>
      <c r="H9" s="108">
        <v>10000</v>
      </c>
      <c r="I9" s="108">
        <v>10000</v>
      </c>
      <c r="J9" s="108">
        <v>10000</v>
      </c>
      <c r="K9" s="108"/>
      <c r="L9" s="108"/>
      <c r="M9" s="108"/>
      <c r="N9" s="108"/>
      <c r="O9" s="108"/>
      <c r="P9" s="81"/>
      <c r="Q9" s="81"/>
      <c r="R9" s="108"/>
      <c r="S9" s="108"/>
    </row>
    <row r="10" ht="36" customHeight="1" spans="1:19">
      <c r="A10" s="95" t="s">
        <v>71</v>
      </c>
      <c r="B10" s="96" t="s">
        <v>71</v>
      </c>
      <c r="C10" s="96" t="s">
        <v>245</v>
      </c>
      <c r="D10" s="97" t="s">
        <v>469</v>
      </c>
      <c r="E10" s="97" t="s">
        <v>470</v>
      </c>
      <c r="F10" s="97" t="s">
        <v>378</v>
      </c>
      <c r="G10" s="117">
        <v>1</v>
      </c>
      <c r="H10" s="108">
        <v>7000</v>
      </c>
      <c r="I10" s="108">
        <v>7000</v>
      </c>
      <c r="J10" s="108">
        <v>7000</v>
      </c>
      <c r="K10" s="108"/>
      <c r="L10" s="108"/>
      <c r="M10" s="108"/>
      <c r="N10" s="108"/>
      <c r="O10" s="108"/>
      <c r="P10" s="81"/>
      <c r="Q10" s="81"/>
      <c r="R10" s="108"/>
      <c r="S10" s="108"/>
    </row>
    <row r="11" ht="36" customHeight="1" spans="1:19">
      <c r="A11" s="95" t="s">
        <v>71</v>
      </c>
      <c r="B11" s="96" t="s">
        <v>71</v>
      </c>
      <c r="C11" s="96" t="s">
        <v>245</v>
      </c>
      <c r="D11" s="97" t="s">
        <v>471</v>
      </c>
      <c r="E11" s="97" t="s">
        <v>472</v>
      </c>
      <c r="F11" s="97" t="s">
        <v>378</v>
      </c>
      <c r="G11" s="117">
        <v>1</v>
      </c>
      <c r="H11" s="108">
        <v>2700</v>
      </c>
      <c r="I11" s="108">
        <v>2700</v>
      </c>
      <c r="J11" s="108">
        <v>2700</v>
      </c>
      <c r="K11" s="108"/>
      <c r="L11" s="108"/>
      <c r="M11" s="108"/>
      <c r="N11" s="108"/>
      <c r="O11" s="108"/>
      <c r="P11" s="81"/>
      <c r="Q11" s="81"/>
      <c r="R11" s="108"/>
      <c r="S11" s="108"/>
    </row>
    <row r="12" ht="36" customHeight="1" spans="1:19">
      <c r="A12" s="95" t="s">
        <v>71</v>
      </c>
      <c r="B12" s="96" t="s">
        <v>71</v>
      </c>
      <c r="C12" s="96" t="s">
        <v>253</v>
      </c>
      <c r="D12" s="97" t="s">
        <v>473</v>
      </c>
      <c r="E12" s="97" t="s">
        <v>474</v>
      </c>
      <c r="F12" s="97" t="s">
        <v>378</v>
      </c>
      <c r="G12" s="117">
        <v>1</v>
      </c>
      <c r="H12" s="108">
        <v>5400</v>
      </c>
      <c r="I12" s="108">
        <v>5400</v>
      </c>
      <c r="J12" s="108">
        <v>5400</v>
      </c>
      <c r="K12" s="108"/>
      <c r="L12" s="108"/>
      <c r="M12" s="108"/>
      <c r="N12" s="108"/>
      <c r="O12" s="108"/>
      <c r="P12" s="81"/>
      <c r="Q12" s="81"/>
      <c r="R12" s="108"/>
      <c r="S12" s="108"/>
    </row>
    <row r="13" ht="36" customHeight="1" spans="1:19">
      <c r="A13" s="98" t="s">
        <v>197</v>
      </c>
      <c r="B13" s="99"/>
      <c r="C13" s="99"/>
      <c r="D13" s="100"/>
      <c r="E13" s="100"/>
      <c r="F13" s="100"/>
      <c r="G13" s="118"/>
      <c r="H13" s="108">
        <v>25100</v>
      </c>
      <c r="I13" s="108">
        <v>25100</v>
      </c>
      <c r="J13" s="108">
        <v>25100</v>
      </c>
      <c r="K13" s="108"/>
      <c r="L13" s="108"/>
      <c r="M13" s="108"/>
      <c r="N13" s="108"/>
      <c r="O13" s="108"/>
      <c r="P13" s="81"/>
      <c r="Q13" s="81"/>
      <c r="R13" s="108"/>
      <c r="S13" s="108"/>
    </row>
    <row r="14" ht="21" customHeight="1" spans="1:19">
      <c r="A14" s="114" t="s">
        <v>475</v>
      </c>
      <c r="B14" s="5"/>
      <c r="C14" s="5"/>
      <c r="D14" s="114"/>
      <c r="E14" s="114"/>
      <c r="F14" s="114"/>
      <c r="G14" s="119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</row>
  </sheetData>
  <mergeCells count="19">
    <mergeCell ref="A3:S3"/>
    <mergeCell ref="A4:H4"/>
    <mergeCell ref="I5:S5"/>
    <mergeCell ref="N6:S6"/>
    <mergeCell ref="A13:G13"/>
    <mergeCell ref="A14:S14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T10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2" width="29.8916666666667" customWidth="1"/>
    <col min="3" max="4" width="20.8916666666667" customWidth="1"/>
    <col min="5" max="5" width="28.775" customWidth="1"/>
    <col min="6" max="6" width="20.6666666666667" customWidth="1"/>
    <col min="7" max="7" width="21.5583333333333" customWidth="1"/>
    <col min="8" max="8" width="16.5583333333333" customWidth="1"/>
    <col min="9" max="9" width="26.1083333333333" customWidth="1"/>
    <col min="10" max="11" width="20.425" customWidth="1"/>
    <col min="12" max="14" width="12.8916666666667" customWidth="1"/>
    <col min="15" max="20" width="13.33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8"/>
      <c r="B2" s="86"/>
      <c r="C2" s="86"/>
      <c r="D2" s="86"/>
      <c r="E2" s="86"/>
      <c r="F2" s="86"/>
      <c r="G2" s="86"/>
      <c r="H2" s="78"/>
      <c r="I2" s="78"/>
      <c r="J2" s="78"/>
      <c r="K2" s="78"/>
      <c r="L2" s="78"/>
      <c r="M2" s="78"/>
      <c r="N2" s="101"/>
      <c r="O2" s="78"/>
      <c r="P2" s="78"/>
      <c r="Q2" s="86"/>
      <c r="R2" s="78"/>
      <c r="S2" s="110"/>
      <c r="T2" s="110" t="s">
        <v>476</v>
      </c>
    </row>
    <row r="3" ht="41.25" customHeight="1" spans="1:20">
      <c r="A3" s="74" t="str">
        <f>"2025"&amp;"年部门政府购买服务预算表"</f>
        <v>2025年部门政府购买服务预算表</v>
      </c>
      <c r="B3" s="67"/>
      <c r="C3" s="67"/>
      <c r="D3" s="67"/>
      <c r="E3" s="67"/>
      <c r="F3" s="67"/>
      <c r="G3" s="67"/>
      <c r="H3" s="87"/>
      <c r="I3" s="87"/>
      <c r="J3" s="87"/>
      <c r="K3" s="87"/>
      <c r="L3" s="87"/>
      <c r="M3" s="87"/>
      <c r="N3" s="102"/>
      <c r="O3" s="87"/>
      <c r="P3" s="87"/>
      <c r="Q3" s="67"/>
      <c r="R3" s="87"/>
      <c r="S3" s="102"/>
      <c r="T3" s="67"/>
    </row>
    <row r="4" ht="22.5" customHeight="1" spans="1:20">
      <c r="A4" s="75" t="s">
        <v>1</v>
      </c>
      <c r="B4" s="88"/>
      <c r="C4" s="88"/>
      <c r="D4" s="88"/>
      <c r="E4" s="88"/>
      <c r="F4" s="88"/>
      <c r="G4" s="88"/>
      <c r="H4" s="76"/>
      <c r="I4" s="76"/>
      <c r="J4" s="76"/>
      <c r="K4" s="76"/>
      <c r="L4" s="76"/>
      <c r="M4" s="76"/>
      <c r="N4" s="101"/>
      <c r="O4" s="78"/>
      <c r="P4" s="78"/>
      <c r="Q4" s="86"/>
      <c r="R4" s="78"/>
      <c r="S4" s="111"/>
      <c r="T4" s="110" t="s">
        <v>2</v>
      </c>
    </row>
    <row r="5" ht="24" customHeight="1" spans="1:20">
      <c r="A5" s="10" t="s">
        <v>206</v>
      </c>
      <c r="B5" s="89" t="s">
        <v>207</v>
      </c>
      <c r="C5" s="89" t="s">
        <v>457</v>
      </c>
      <c r="D5" s="89" t="s">
        <v>477</v>
      </c>
      <c r="E5" s="89" t="s">
        <v>478</v>
      </c>
      <c r="F5" s="89" t="s">
        <v>479</v>
      </c>
      <c r="G5" s="89" t="s">
        <v>480</v>
      </c>
      <c r="H5" s="90" t="s">
        <v>481</v>
      </c>
      <c r="I5" s="90" t="s">
        <v>482</v>
      </c>
      <c r="J5" s="103" t="s">
        <v>214</v>
      </c>
      <c r="K5" s="103"/>
      <c r="L5" s="103"/>
      <c r="M5" s="103"/>
      <c r="N5" s="104"/>
      <c r="O5" s="103"/>
      <c r="P5" s="103"/>
      <c r="Q5" s="83"/>
      <c r="R5" s="103"/>
      <c r="S5" s="104"/>
      <c r="T5" s="84"/>
    </row>
    <row r="6" ht="24" customHeight="1" spans="1:20">
      <c r="A6" s="15"/>
      <c r="B6" s="91"/>
      <c r="C6" s="91"/>
      <c r="D6" s="91"/>
      <c r="E6" s="91"/>
      <c r="F6" s="91"/>
      <c r="G6" s="91"/>
      <c r="H6" s="92"/>
      <c r="I6" s="92"/>
      <c r="J6" s="92" t="s">
        <v>56</v>
      </c>
      <c r="K6" s="92" t="s">
        <v>59</v>
      </c>
      <c r="L6" s="92" t="s">
        <v>463</v>
      </c>
      <c r="M6" s="92" t="s">
        <v>464</v>
      </c>
      <c r="N6" s="105" t="s">
        <v>465</v>
      </c>
      <c r="O6" s="106" t="s">
        <v>466</v>
      </c>
      <c r="P6" s="106"/>
      <c r="Q6" s="112"/>
      <c r="R6" s="106"/>
      <c r="S6" s="113"/>
      <c r="T6" s="93"/>
    </row>
    <row r="7" ht="54" customHeight="1" spans="1:20">
      <c r="A7" s="18"/>
      <c r="B7" s="93"/>
      <c r="C7" s="93"/>
      <c r="D7" s="93"/>
      <c r="E7" s="93"/>
      <c r="F7" s="93"/>
      <c r="G7" s="93"/>
      <c r="H7" s="94"/>
      <c r="I7" s="94"/>
      <c r="J7" s="94"/>
      <c r="K7" s="94" t="s">
        <v>58</v>
      </c>
      <c r="L7" s="94"/>
      <c r="M7" s="94"/>
      <c r="N7" s="107"/>
      <c r="O7" s="94" t="s">
        <v>58</v>
      </c>
      <c r="P7" s="94" t="s">
        <v>65</v>
      </c>
      <c r="Q7" s="93" t="s">
        <v>66</v>
      </c>
      <c r="R7" s="94" t="s">
        <v>67</v>
      </c>
      <c r="S7" s="107" t="s">
        <v>68</v>
      </c>
      <c r="T7" s="93" t="s">
        <v>69</v>
      </c>
    </row>
    <row r="8" ht="30" customHeight="1" spans="1:20">
      <c r="A8" s="19">
        <v>1</v>
      </c>
      <c r="B8" s="93">
        <v>2</v>
      </c>
      <c r="C8" s="19">
        <v>3</v>
      </c>
      <c r="D8" s="19">
        <v>4</v>
      </c>
      <c r="E8" s="93">
        <v>5</v>
      </c>
      <c r="F8" s="19">
        <v>6</v>
      </c>
      <c r="G8" s="19">
        <v>7</v>
      </c>
      <c r="H8" s="93">
        <v>8</v>
      </c>
      <c r="I8" s="19">
        <v>9</v>
      </c>
      <c r="J8" s="19">
        <v>10</v>
      </c>
      <c r="K8" s="93">
        <v>11</v>
      </c>
      <c r="L8" s="19">
        <v>12</v>
      </c>
      <c r="M8" s="19">
        <v>13</v>
      </c>
      <c r="N8" s="93">
        <v>14</v>
      </c>
      <c r="O8" s="19">
        <v>15</v>
      </c>
      <c r="P8" s="19">
        <v>16</v>
      </c>
      <c r="Q8" s="93">
        <v>17</v>
      </c>
      <c r="R8" s="19">
        <v>18</v>
      </c>
      <c r="S8" s="19">
        <v>19</v>
      </c>
      <c r="T8" s="19">
        <v>20</v>
      </c>
    </row>
    <row r="9" ht="49" customHeight="1" spans="1:20">
      <c r="A9" s="95" t="s">
        <v>71</v>
      </c>
      <c r="B9" s="96" t="s">
        <v>71</v>
      </c>
      <c r="C9" s="96" t="s">
        <v>245</v>
      </c>
      <c r="D9" s="96" t="s">
        <v>483</v>
      </c>
      <c r="E9" s="96" t="s">
        <v>484</v>
      </c>
      <c r="F9" s="96" t="s">
        <v>76</v>
      </c>
      <c r="G9" s="96" t="s">
        <v>485</v>
      </c>
      <c r="H9" s="97" t="s">
        <v>110</v>
      </c>
      <c r="I9" s="97" t="s">
        <v>486</v>
      </c>
      <c r="J9" s="108">
        <v>7000</v>
      </c>
      <c r="K9" s="108">
        <v>7000</v>
      </c>
      <c r="L9" s="81"/>
      <c r="M9" s="81"/>
      <c r="N9" s="81"/>
      <c r="O9" s="81"/>
      <c r="P9" s="81"/>
      <c r="Q9" s="81"/>
      <c r="R9" s="81"/>
      <c r="S9" s="81"/>
      <c r="T9" s="81"/>
    </row>
    <row r="10" ht="39" customHeight="1" spans="1:20">
      <c r="A10" s="98" t="s">
        <v>197</v>
      </c>
      <c r="B10" s="99"/>
      <c r="C10" s="99"/>
      <c r="D10" s="99"/>
      <c r="E10" s="99"/>
      <c r="F10" s="99"/>
      <c r="G10" s="99"/>
      <c r="H10" s="100"/>
      <c r="I10" s="109"/>
      <c r="J10" s="108">
        <v>7000</v>
      </c>
      <c r="K10" s="108">
        <v>7000</v>
      </c>
      <c r="L10" s="81"/>
      <c r="M10" s="81"/>
      <c r="N10" s="81"/>
      <c r="O10" s="81"/>
      <c r="P10" s="81"/>
      <c r="Q10" s="81"/>
      <c r="R10" s="81"/>
      <c r="S10" s="81"/>
      <c r="T10" s="81"/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X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/>
  <cols>
    <col min="1" max="1" width="37.7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3"/>
      <c r="W2" s="3"/>
      <c r="X2" s="3" t="s">
        <v>487</v>
      </c>
    </row>
    <row r="3" ht="41.25" customHeight="1" spans="1:24">
      <c r="A3" s="74" t="str">
        <f>"2025"&amp;"年对下转移支付预算表"</f>
        <v>2025年对下转移支付预算表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7"/>
      <c r="X3" s="67"/>
    </row>
    <row r="4" ht="18" customHeight="1" spans="1:24">
      <c r="A4" s="75" t="s">
        <v>1</v>
      </c>
      <c r="B4" s="76"/>
      <c r="C4" s="76"/>
      <c r="D4" s="77"/>
      <c r="E4" s="78"/>
      <c r="F4" s="78"/>
      <c r="G4" s="78"/>
      <c r="H4" s="78"/>
      <c r="I4" s="78"/>
      <c r="W4" s="8"/>
      <c r="X4" s="8" t="s">
        <v>2</v>
      </c>
    </row>
    <row r="5" ht="19.5" customHeight="1" spans="1:24">
      <c r="A5" s="29" t="s">
        <v>488</v>
      </c>
      <c r="B5" s="11" t="s">
        <v>214</v>
      </c>
      <c r="C5" s="12"/>
      <c r="D5" s="12"/>
      <c r="E5" s="11" t="s">
        <v>489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3"/>
      <c r="X5" s="84"/>
    </row>
    <row r="6" ht="54" customHeight="1" spans="1:24">
      <c r="A6" s="19"/>
      <c r="B6" s="30" t="s">
        <v>56</v>
      </c>
      <c r="C6" s="10" t="s">
        <v>59</v>
      </c>
      <c r="D6" s="79" t="s">
        <v>463</v>
      </c>
      <c r="E6" s="50" t="s">
        <v>490</v>
      </c>
      <c r="F6" s="50" t="s">
        <v>491</v>
      </c>
      <c r="G6" s="50" t="s">
        <v>492</v>
      </c>
      <c r="H6" s="50" t="s">
        <v>493</v>
      </c>
      <c r="I6" s="50" t="s">
        <v>494</v>
      </c>
      <c r="J6" s="50" t="s">
        <v>495</v>
      </c>
      <c r="K6" s="50" t="s">
        <v>496</v>
      </c>
      <c r="L6" s="50" t="s">
        <v>497</v>
      </c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85"/>
    </row>
    <row r="7" ht="33" customHeight="1" spans="1:24">
      <c r="A7" s="20">
        <v>1</v>
      </c>
      <c r="B7" s="20">
        <v>2</v>
      </c>
      <c r="C7" s="20">
        <v>3</v>
      </c>
      <c r="D7" s="80">
        <v>4</v>
      </c>
      <c r="E7" s="38">
        <v>5</v>
      </c>
      <c r="F7" s="20">
        <v>6</v>
      </c>
      <c r="G7" s="20">
        <v>7</v>
      </c>
      <c r="H7" s="80">
        <v>8</v>
      </c>
      <c r="I7" s="20">
        <v>9</v>
      </c>
      <c r="J7" s="20">
        <v>10</v>
      </c>
      <c r="K7" s="20">
        <v>11</v>
      </c>
      <c r="L7" s="80">
        <v>12</v>
      </c>
      <c r="M7" s="20">
        <v>13</v>
      </c>
      <c r="N7" s="20">
        <v>14</v>
      </c>
      <c r="O7" s="20">
        <v>15</v>
      </c>
      <c r="P7" s="80">
        <v>16</v>
      </c>
      <c r="Q7" s="20">
        <v>17</v>
      </c>
      <c r="R7" s="20">
        <v>18</v>
      </c>
      <c r="S7" s="20">
        <v>19</v>
      </c>
      <c r="T7" s="80">
        <v>20</v>
      </c>
      <c r="U7" s="80">
        <v>21</v>
      </c>
      <c r="V7" s="80">
        <v>22</v>
      </c>
      <c r="W7" s="38">
        <v>23</v>
      </c>
      <c r="X7" s="38">
        <v>24</v>
      </c>
    </row>
    <row r="8" ht="33" customHeight="1" spans="1:24">
      <c r="A8" s="3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</row>
    <row r="9" ht="33" customHeight="1" spans="1:24">
      <c r="A9" s="70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</row>
    <row r="10" ht="39" customHeight="1" spans="1:1">
      <c r="A10" s="82" t="s">
        <v>498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499</v>
      </c>
    </row>
    <row r="3" ht="41.25" customHeight="1" spans="1:10">
      <c r="A3" s="66" t="str">
        <f>"2025"&amp;"年对下转移支付绩效目标表"</f>
        <v>2025年对下转移支付绩效目标表</v>
      </c>
      <c r="B3" s="4"/>
      <c r="C3" s="4"/>
      <c r="D3" s="4"/>
      <c r="E3" s="4"/>
      <c r="F3" s="67"/>
      <c r="G3" s="4"/>
      <c r="H3" s="67"/>
      <c r="I3" s="67"/>
      <c r="J3" s="4"/>
    </row>
    <row r="4" ht="17.25" customHeight="1" spans="1:1">
      <c r="A4" s="5" t="s">
        <v>1</v>
      </c>
    </row>
    <row r="5" ht="44.25" customHeight="1" spans="1:10">
      <c r="A5" s="68" t="s">
        <v>488</v>
      </c>
      <c r="B5" s="68" t="s">
        <v>322</v>
      </c>
      <c r="C5" s="68" t="s">
        <v>323</v>
      </c>
      <c r="D5" s="68" t="s">
        <v>324</v>
      </c>
      <c r="E5" s="68" t="s">
        <v>325</v>
      </c>
      <c r="F5" s="69" t="s">
        <v>326</v>
      </c>
      <c r="G5" s="68" t="s">
        <v>327</v>
      </c>
      <c r="H5" s="69" t="s">
        <v>328</v>
      </c>
      <c r="I5" s="69" t="s">
        <v>329</v>
      </c>
      <c r="J5" s="68" t="s">
        <v>330</v>
      </c>
    </row>
    <row r="6" ht="30" customHeight="1" spans="1:10">
      <c r="A6" s="68">
        <v>1</v>
      </c>
      <c r="B6" s="68">
        <v>2</v>
      </c>
      <c r="C6" s="68">
        <v>3</v>
      </c>
      <c r="D6" s="68">
        <v>4</v>
      </c>
      <c r="E6" s="68">
        <v>5</v>
      </c>
      <c r="F6" s="69">
        <v>6</v>
      </c>
      <c r="G6" s="68">
        <v>7</v>
      </c>
      <c r="H6" s="69">
        <v>8</v>
      </c>
      <c r="I6" s="69">
        <v>9</v>
      </c>
      <c r="J6" s="68">
        <v>10</v>
      </c>
    </row>
    <row r="7" ht="42" customHeight="1" spans="1:10">
      <c r="A7" s="31"/>
      <c r="B7" s="70"/>
      <c r="C7" s="70"/>
      <c r="D7" s="70"/>
      <c r="E7" s="71"/>
      <c r="F7" s="72"/>
      <c r="G7" s="71"/>
      <c r="H7" s="72"/>
      <c r="I7" s="72"/>
      <c r="J7" s="71"/>
    </row>
    <row r="8" ht="42" customHeight="1" spans="1:10">
      <c r="A8" s="31"/>
      <c r="B8" s="21"/>
      <c r="C8" s="21"/>
      <c r="D8" s="21"/>
      <c r="E8" s="31"/>
      <c r="F8" s="21"/>
      <c r="G8" s="31"/>
      <c r="H8" s="21"/>
      <c r="I8" s="21"/>
      <c r="J8" s="31"/>
    </row>
    <row r="9" ht="27" customHeight="1" spans="1:1">
      <c r="A9" s="37" t="s">
        <v>500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A4" sqref="A4:C4"/>
    </sheetView>
  </sheetViews>
  <sheetFormatPr defaultColWidth="10.425" defaultRowHeight="14.25" customHeight="1"/>
  <cols>
    <col min="1" max="3" width="33.7" customWidth="1"/>
    <col min="4" max="4" width="45.575" customWidth="1"/>
    <col min="5" max="5" width="27.575" customWidth="1"/>
    <col min="6" max="6" width="21.7166666666667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40" t="s">
        <v>501</v>
      </c>
      <c r="B2" s="41"/>
      <c r="C2" s="41"/>
      <c r="D2" s="42"/>
      <c r="E2" s="42"/>
      <c r="F2" s="42"/>
      <c r="G2" s="41"/>
      <c r="H2" s="41"/>
      <c r="I2" s="42"/>
    </row>
    <row r="3" ht="41.25" customHeight="1" spans="1:9">
      <c r="A3" s="43" t="str">
        <f>"2025"&amp;"年新增资产配置预算表"</f>
        <v>2025年新增资产配置预算表</v>
      </c>
      <c r="B3" s="44"/>
      <c r="C3" s="44"/>
      <c r="D3" s="45"/>
      <c r="E3" s="45"/>
      <c r="F3" s="45"/>
      <c r="G3" s="44"/>
      <c r="H3" s="44"/>
      <c r="I3" s="45"/>
    </row>
    <row r="4" customHeight="1" spans="1:9">
      <c r="A4" s="46" t="s">
        <v>1</v>
      </c>
      <c r="B4" s="47"/>
      <c r="C4" s="47"/>
      <c r="D4" s="48"/>
      <c r="F4" s="45"/>
      <c r="G4" s="44"/>
      <c r="H4" s="44"/>
      <c r="I4" s="65" t="s">
        <v>2</v>
      </c>
    </row>
    <row r="5" ht="28.5" customHeight="1" spans="1:9">
      <c r="A5" s="49" t="s">
        <v>206</v>
      </c>
      <c r="B5" s="50" t="s">
        <v>207</v>
      </c>
      <c r="C5" s="51" t="s">
        <v>502</v>
      </c>
      <c r="D5" s="49" t="s">
        <v>503</v>
      </c>
      <c r="E5" s="49" t="s">
        <v>504</v>
      </c>
      <c r="F5" s="49" t="s">
        <v>505</v>
      </c>
      <c r="G5" s="50" t="s">
        <v>506</v>
      </c>
      <c r="H5" s="38"/>
      <c r="I5" s="49"/>
    </row>
    <row r="6" ht="21" customHeight="1" spans="1:9">
      <c r="A6" s="51"/>
      <c r="B6" s="52"/>
      <c r="C6" s="52"/>
      <c r="D6" s="53"/>
      <c r="E6" s="52"/>
      <c r="F6" s="52"/>
      <c r="G6" s="50" t="s">
        <v>461</v>
      </c>
      <c r="H6" s="50" t="s">
        <v>507</v>
      </c>
      <c r="I6" s="50" t="s">
        <v>508</v>
      </c>
    </row>
    <row r="7" ht="17.25" customHeight="1" spans="1:9">
      <c r="A7" s="54" t="s">
        <v>83</v>
      </c>
      <c r="B7" s="55"/>
      <c r="C7" s="56" t="s">
        <v>84</v>
      </c>
      <c r="D7" s="54" t="s">
        <v>85</v>
      </c>
      <c r="E7" s="57" t="s">
        <v>86</v>
      </c>
      <c r="F7" s="54" t="s">
        <v>87</v>
      </c>
      <c r="G7" s="56" t="s">
        <v>88</v>
      </c>
      <c r="H7" s="24" t="s">
        <v>89</v>
      </c>
      <c r="I7" s="57" t="s">
        <v>90</v>
      </c>
    </row>
    <row r="8" ht="19.5" customHeight="1" spans="1:9">
      <c r="A8" s="58"/>
      <c r="B8" s="33"/>
      <c r="C8" s="33"/>
      <c r="D8" s="31"/>
      <c r="E8" s="21"/>
      <c r="F8" s="24"/>
      <c r="G8" s="59"/>
      <c r="H8" s="60"/>
      <c r="I8" s="60"/>
    </row>
    <row r="9" ht="19.5" customHeight="1" spans="1:9">
      <c r="A9" s="61" t="s">
        <v>56</v>
      </c>
      <c r="B9" s="62"/>
      <c r="C9" s="62"/>
      <c r="D9" s="63"/>
      <c r="E9" s="64"/>
      <c r="F9" s="64"/>
      <c r="G9" s="59"/>
      <c r="H9" s="60"/>
      <c r="I9" s="60"/>
    </row>
    <row r="10" customHeight="1" spans="1:1">
      <c r="A10" s="37" t="s">
        <v>509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A4" sqref="A4:G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510</v>
      </c>
    </row>
    <row r="3" ht="41.25" customHeight="1" spans="1:11">
      <c r="A3" s="4" t="str">
        <f>"2025"&amp;"年上级转移支付补助项目支出预算表"</f>
        <v>2025年上级转移支付补助项目支出预算表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">
        <v>1</v>
      </c>
      <c r="B4" s="6"/>
      <c r="C4" s="6"/>
      <c r="D4" s="6"/>
      <c r="E4" s="6"/>
      <c r="F4" s="6"/>
      <c r="G4" s="6"/>
      <c r="H4" s="7"/>
      <c r="I4" s="7"/>
      <c r="J4" s="7"/>
      <c r="K4" s="8" t="s">
        <v>2</v>
      </c>
    </row>
    <row r="5" ht="21.75" customHeight="1" spans="1:11">
      <c r="A5" s="9" t="s">
        <v>288</v>
      </c>
      <c r="B5" s="9" t="s">
        <v>209</v>
      </c>
      <c r="C5" s="9" t="s">
        <v>289</v>
      </c>
      <c r="D5" s="10" t="s">
        <v>210</v>
      </c>
      <c r="E5" s="10" t="s">
        <v>211</v>
      </c>
      <c r="F5" s="10" t="s">
        <v>290</v>
      </c>
      <c r="G5" s="10" t="s">
        <v>291</v>
      </c>
      <c r="H5" s="29" t="s">
        <v>56</v>
      </c>
      <c r="I5" s="11" t="s">
        <v>511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0"/>
      <c r="I6" s="10" t="s">
        <v>59</v>
      </c>
      <c r="J6" s="10" t="s">
        <v>60</v>
      </c>
      <c r="K6" s="10" t="s">
        <v>61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58</v>
      </c>
      <c r="J7" s="18"/>
      <c r="K7" s="18"/>
    </row>
    <row r="8" ht="28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8">
        <v>10</v>
      </c>
      <c r="K8" s="38">
        <v>11</v>
      </c>
    </row>
    <row r="9" ht="28" customHeight="1" spans="1:11">
      <c r="A9" s="31"/>
      <c r="B9" s="21"/>
      <c r="C9" s="31"/>
      <c r="D9" s="31"/>
      <c r="E9" s="31"/>
      <c r="F9" s="31"/>
      <c r="G9" s="31"/>
      <c r="H9" s="32"/>
      <c r="I9" s="39"/>
      <c r="J9" s="39"/>
      <c r="K9" s="32"/>
    </row>
    <row r="10" ht="28" customHeight="1" spans="1:11">
      <c r="A10" s="33"/>
      <c r="B10" s="21"/>
      <c r="C10" s="21"/>
      <c r="D10" s="21"/>
      <c r="E10" s="21"/>
      <c r="F10" s="21"/>
      <c r="G10" s="21"/>
      <c r="H10" s="23"/>
      <c r="I10" s="23"/>
      <c r="J10" s="23"/>
      <c r="K10" s="32"/>
    </row>
    <row r="11" ht="28" customHeight="1" spans="1:11">
      <c r="A11" s="34" t="s">
        <v>197</v>
      </c>
      <c r="B11" s="35"/>
      <c r="C11" s="35"/>
      <c r="D11" s="35"/>
      <c r="E11" s="35"/>
      <c r="F11" s="35"/>
      <c r="G11" s="36"/>
      <c r="H11" s="23"/>
      <c r="I11" s="23"/>
      <c r="J11" s="23"/>
      <c r="K11" s="32"/>
    </row>
    <row r="12" customHeight="1" spans="1:1">
      <c r="A12" s="37" t="s">
        <v>512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17"/>
  <sheetViews>
    <sheetView showZeros="0" workbookViewId="0">
      <pane ySplit="1" topLeftCell="A2" activePane="bottomLeft" state="frozen"/>
      <selection/>
      <selection pane="bottomLeft" activeCell="C13" sqref="C13"/>
    </sheetView>
  </sheetViews>
  <sheetFormatPr defaultColWidth="9.14166666666667" defaultRowHeight="14.25" customHeight="1" outlineLevelCol="6"/>
  <cols>
    <col min="1" max="1" width="24.8916666666667" customWidth="1"/>
    <col min="2" max="2" width="23.775" customWidth="1"/>
    <col min="3" max="4" width="28" customWidth="1"/>
    <col min="5" max="5" width="22.3333333333333" customWidth="1"/>
    <col min="6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513</v>
      </c>
    </row>
    <row r="3" ht="41.25" customHeight="1" spans="1:7">
      <c r="A3" s="4" t="str">
        <f>"2025"&amp;"年部门项目中期规划预算表"</f>
        <v>2025年部门项目中期规划预算表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">
        <v>1</v>
      </c>
      <c r="B4" s="6"/>
      <c r="C4" s="6"/>
      <c r="D4" s="6"/>
      <c r="E4" s="7"/>
      <c r="F4" s="7"/>
      <c r="G4" s="8" t="s">
        <v>2</v>
      </c>
    </row>
    <row r="5" ht="21.75" customHeight="1" spans="1:7">
      <c r="A5" s="9" t="s">
        <v>289</v>
      </c>
      <c r="B5" s="9" t="s">
        <v>288</v>
      </c>
      <c r="C5" s="9" t="s">
        <v>209</v>
      </c>
      <c r="D5" s="10" t="s">
        <v>514</v>
      </c>
      <c r="E5" s="11" t="s">
        <v>59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58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31" customHeight="1" spans="1:7">
      <c r="A9" s="21" t="s">
        <v>71</v>
      </c>
      <c r="B9" s="22"/>
      <c r="C9" s="22"/>
      <c r="D9" s="21"/>
      <c r="E9" s="23">
        <v>9387510</v>
      </c>
      <c r="F9" s="23"/>
      <c r="G9" s="23"/>
    </row>
    <row r="10" ht="42" customHeight="1" spans="1:7">
      <c r="A10" s="21"/>
      <c r="B10" s="21" t="s">
        <v>515</v>
      </c>
      <c r="C10" s="21" t="s">
        <v>304</v>
      </c>
      <c r="D10" s="24" t="s">
        <v>516</v>
      </c>
      <c r="E10" s="23">
        <v>1000000</v>
      </c>
      <c r="F10" s="23"/>
      <c r="G10" s="23"/>
    </row>
    <row r="11" ht="42" customHeight="1" spans="1:7">
      <c r="A11" s="25"/>
      <c r="B11" s="21" t="s">
        <v>515</v>
      </c>
      <c r="C11" s="21" t="s">
        <v>306</v>
      </c>
      <c r="D11" s="24" t="s">
        <v>516</v>
      </c>
      <c r="E11" s="23">
        <v>3000000</v>
      </c>
      <c r="F11" s="23"/>
      <c r="G11" s="23"/>
    </row>
    <row r="12" ht="42" customHeight="1" spans="1:7">
      <c r="A12" s="25"/>
      <c r="B12" s="21" t="s">
        <v>517</v>
      </c>
      <c r="C12" s="21" t="s">
        <v>309</v>
      </c>
      <c r="D12" s="24" t="s">
        <v>516</v>
      </c>
      <c r="E12" s="23">
        <v>1569200</v>
      </c>
      <c r="F12" s="23"/>
      <c r="G12" s="23"/>
    </row>
    <row r="13" ht="42" customHeight="1" spans="1:7">
      <c r="A13" s="25"/>
      <c r="B13" s="21" t="s">
        <v>517</v>
      </c>
      <c r="C13" s="21" t="s">
        <v>311</v>
      </c>
      <c r="D13" s="24" t="s">
        <v>516</v>
      </c>
      <c r="E13" s="23">
        <v>1190740</v>
      </c>
      <c r="F13" s="23"/>
      <c r="G13" s="23"/>
    </row>
    <row r="14" ht="42" customHeight="1" spans="1:7">
      <c r="A14" s="25"/>
      <c r="B14" s="21" t="s">
        <v>517</v>
      </c>
      <c r="C14" s="21" t="s">
        <v>313</v>
      </c>
      <c r="D14" s="24" t="s">
        <v>516</v>
      </c>
      <c r="E14" s="23">
        <v>77570</v>
      </c>
      <c r="F14" s="23"/>
      <c r="G14" s="23"/>
    </row>
    <row r="15" ht="42" customHeight="1" spans="1:7">
      <c r="A15" s="25"/>
      <c r="B15" s="21" t="s">
        <v>518</v>
      </c>
      <c r="C15" s="21" t="s">
        <v>318</v>
      </c>
      <c r="D15" s="24" t="s">
        <v>516</v>
      </c>
      <c r="E15" s="23">
        <v>100000</v>
      </c>
      <c r="F15" s="23"/>
      <c r="G15" s="23"/>
    </row>
    <row r="16" ht="42" customHeight="1" spans="1:7">
      <c r="A16" s="25"/>
      <c r="B16" s="21" t="s">
        <v>518</v>
      </c>
      <c r="C16" s="21" t="s">
        <v>320</v>
      </c>
      <c r="D16" s="24" t="s">
        <v>516</v>
      </c>
      <c r="E16" s="23">
        <v>2450000</v>
      </c>
      <c r="F16" s="23"/>
      <c r="G16" s="23"/>
    </row>
    <row r="17" ht="31" customHeight="1" spans="1:7">
      <c r="A17" s="26" t="s">
        <v>56</v>
      </c>
      <c r="B17" s="27"/>
      <c r="C17" s="27"/>
      <c r="D17" s="28"/>
      <c r="E17" s="23">
        <v>9387510</v>
      </c>
      <c r="F17" s="23"/>
      <c r="G17" s="23"/>
    </row>
  </sheetData>
  <mergeCells count="11">
    <mergeCell ref="A3:G3"/>
    <mergeCell ref="A4:D4"/>
    <mergeCell ref="E5:G5"/>
    <mergeCell ref="A17:D17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14"/>
  <sheetViews>
    <sheetView showGridLines="0" showZeros="0" workbookViewId="0">
      <pane ySplit="1" topLeftCell="A2" activePane="bottomLeft" state="frozen"/>
      <selection/>
      <selection pane="bottomLeft" activeCell="E9" sqref="E9:F9"/>
    </sheetView>
  </sheetViews>
  <sheetFormatPr defaultColWidth="8.575" defaultRowHeight="12.75" customHeight="1"/>
  <cols>
    <col min="1" max="1" width="20.1083333333333" customWidth="1"/>
    <col min="2" max="2" width="20.8916666666667" customWidth="1"/>
    <col min="3" max="6" width="19.225" customWidth="1"/>
    <col min="7" max="8" width="19.3333333333333" customWidth="1"/>
    <col min="9" max="9" width="17" customWidth="1"/>
    <col min="10" max="14" width="13.6666666666667" customWidth="1"/>
    <col min="15" max="19" width="13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65" t="s">
        <v>53</v>
      </c>
    </row>
    <row r="3" ht="41.25" customHeight="1" spans="1:1">
      <c r="A3" s="43" t="str">
        <f>"2025"&amp;"年部门收入预算表"</f>
        <v>2025年部门收入预算表</v>
      </c>
    </row>
    <row r="4" ht="17.25" customHeight="1" spans="1:19">
      <c r="A4" s="46" t="s">
        <v>1</v>
      </c>
      <c r="S4" s="48" t="s">
        <v>2</v>
      </c>
    </row>
    <row r="5" ht="21.75" customHeight="1" spans="1:19">
      <c r="A5" s="189" t="s">
        <v>54</v>
      </c>
      <c r="B5" s="190" t="s">
        <v>55</v>
      </c>
      <c r="C5" s="190" t="s">
        <v>56</v>
      </c>
      <c r="D5" s="191" t="s">
        <v>57</v>
      </c>
      <c r="E5" s="191"/>
      <c r="F5" s="191"/>
      <c r="G5" s="191"/>
      <c r="H5" s="191"/>
      <c r="I5" s="138"/>
      <c r="J5" s="191"/>
      <c r="K5" s="191"/>
      <c r="L5" s="191"/>
      <c r="M5" s="191"/>
      <c r="N5" s="197"/>
      <c r="O5" s="191" t="s">
        <v>46</v>
      </c>
      <c r="P5" s="191"/>
      <c r="Q5" s="191"/>
      <c r="R5" s="191"/>
      <c r="S5" s="197"/>
    </row>
    <row r="6" ht="27" customHeight="1" spans="1:19">
      <c r="A6" s="192"/>
      <c r="B6" s="193"/>
      <c r="C6" s="193"/>
      <c r="D6" s="193" t="s">
        <v>58</v>
      </c>
      <c r="E6" s="193" t="s">
        <v>59</v>
      </c>
      <c r="F6" s="193" t="s">
        <v>60</v>
      </c>
      <c r="G6" s="193" t="s">
        <v>61</v>
      </c>
      <c r="H6" s="193" t="s">
        <v>62</v>
      </c>
      <c r="I6" s="198" t="s">
        <v>63</v>
      </c>
      <c r="J6" s="199"/>
      <c r="K6" s="199"/>
      <c r="L6" s="199"/>
      <c r="M6" s="199"/>
      <c r="N6" s="200"/>
      <c r="O6" s="193" t="s">
        <v>58</v>
      </c>
      <c r="P6" s="193" t="s">
        <v>59</v>
      </c>
      <c r="Q6" s="193" t="s">
        <v>60</v>
      </c>
      <c r="R6" s="193" t="s">
        <v>61</v>
      </c>
      <c r="S6" s="193" t="s">
        <v>64</v>
      </c>
    </row>
    <row r="7" ht="30" customHeight="1" spans="1:19">
      <c r="A7" s="194"/>
      <c r="B7" s="109"/>
      <c r="C7" s="118"/>
      <c r="D7" s="118"/>
      <c r="E7" s="118"/>
      <c r="F7" s="118"/>
      <c r="G7" s="118"/>
      <c r="H7" s="118"/>
      <c r="I7" s="72" t="s">
        <v>58</v>
      </c>
      <c r="J7" s="200" t="s">
        <v>65</v>
      </c>
      <c r="K7" s="200" t="s">
        <v>66</v>
      </c>
      <c r="L7" s="200" t="s">
        <v>67</v>
      </c>
      <c r="M7" s="200" t="s">
        <v>68</v>
      </c>
      <c r="N7" s="200" t="s">
        <v>69</v>
      </c>
      <c r="O7" s="201"/>
      <c r="P7" s="201"/>
      <c r="Q7" s="201"/>
      <c r="R7" s="201"/>
      <c r="S7" s="118"/>
    </row>
    <row r="8" ht="39" customHeight="1" spans="1:19">
      <c r="A8" s="195">
        <v>1</v>
      </c>
      <c r="B8" s="195">
        <v>2</v>
      </c>
      <c r="C8" s="195">
        <v>3</v>
      </c>
      <c r="D8" s="195">
        <v>4</v>
      </c>
      <c r="E8" s="195">
        <v>5</v>
      </c>
      <c r="F8" s="195">
        <v>6</v>
      </c>
      <c r="G8" s="195">
        <v>7</v>
      </c>
      <c r="H8" s="195">
        <v>8</v>
      </c>
      <c r="I8" s="72">
        <v>9</v>
      </c>
      <c r="J8" s="195">
        <v>10</v>
      </c>
      <c r="K8" s="195">
        <v>11</v>
      </c>
      <c r="L8" s="195">
        <v>12</v>
      </c>
      <c r="M8" s="195">
        <v>13</v>
      </c>
      <c r="N8" s="195">
        <v>14</v>
      </c>
      <c r="O8" s="195">
        <v>15</v>
      </c>
      <c r="P8" s="195">
        <v>16</v>
      </c>
      <c r="Q8" s="195">
        <v>17</v>
      </c>
      <c r="R8" s="195">
        <v>18</v>
      </c>
      <c r="S8" s="195">
        <v>19</v>
      </c>
    </row>
    <row r="9" ht="39" customHeight="1" spans="1:19">
      <c r="A9" s="21" t="s">
        <v>70</v>
      </c>
      <c r="B9" s="21" t="s">
        <v>71</v>
      </c>
      <c r="C9" s="81">
        <v>16511887.27</v>
      </c>
      <c r="D9" s="108">
        <v>16511887.27</v>
      </c>
      <c r="E9" s="108">
        <v>15544839.78</v>
      </c>
      <c r="F9" s="108">
        <v>200000</v>
      </c>
      <c r="G9" s="108"/>
      <c r="H9" s="108"/>
      <c r="I9" s="108">
        <v>767047.49</v>
      </c>
      <c r="J9" s="81"/>
      <c r="K9" s="81"/>
      <c r="L9" s="81"/>
      <c r="M9" s="81"/>
      <c r="N9" s="81"/>
      <c r="O9" s="81"/>
      <c r="P9" s="81"/>
      <c r="Q9" s="81"/>
      <c r="R9" s="81"/>
      <c r="S9" s="81"/>
    </row>
    <row r="10" ht="39" customHeight="1" spans="1:19">
      <c r="A10" s="136"/>
      <c r="B10" s="13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</row>
    <row r="11" ht="39" customHeight="1" spans="1:19">
      <c r="A11" s="136"/>
      <c r="B11" s="136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</row>
    <row r="12" ht="39" customHeight="1" spans="1:19">
      <c r="A12" s="136"/>
      <c r="B12" s="136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</row>
    <row r="13" ht="39" customHeight="1" spans="1:19">
      <c r="A13" s="51" t="s">
        <v>56</v>
      </c>
      <c r="B13" s="196"/>
      <c r="C13" s="108">
        <v>16511887.27</v>
      </c>
      <c r="D13" s="108">
        <v>16511887.27</v>
      </c>
      <c r="E13" s="108">
        <v>15544839.78</v>
      </c>
      <c r="F13" s="108">
        <v>200000</v>
      </c>
      <c r="G13" s="108"/>
      <c r="H13" s="108"/>
      <c r="I13" s="108">
        <v>767047.49</v>
      </c>
      <c r="J13" s="81"/>
      <c r="K13" s="81"/>
      <c r="L13" s="81"/>
      <c r="M13" s="81"/>
      <c r="N13" s="81"/>
      <c r="O13" s="81"/>
      <c r="P13" s="81"/>
      <c r="Q13" s="81"/>
      <c r="R13" s="81"/>
      <c r="S13" s="81"/>
    </row>
    <row r="14" ht="39" customHeight="1"/>
  </sheetData>
  <mergeCells count="20">
    <mergeCell ref="A2:S2"/>
    <mergeCell ref="A3:S3"/>
    <mergeCell ref="A4:B4"/>
    <mergeCell ref="D5:N5"/>
    <mergeCell ref="O5:S5"/>
    <mergeCell ref="I6:N6"/>
    <mergeCell ref="A13:B13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39"/>
  <sheetViews>
    <sheetView showGridLines="0" showZeros="0" workbookViewId="0">
      <pane ySplit="1" topLeftCell="A2" activePane="bottomLeft" state="frozen"/>
      <selection/>
      <selection pane="bottomLeft" activeCell="C35" sqref="C35"/>
    </sheetView>
  </sheetViews>
  <sheetFormatPr defaultColWidth="8.575" defaultRowHeight="12.75" customHeight="1"/>
  <cols>
    <col min="1" max="1" width="17.1083333333333" customWidth="1"/>
    <col min="2" max="2" width="42.3333333333333" customWidth="1"/>
    <col min="3" max="6" width="18" customWidth="1"/>
    <col min="7" max="10" width="15.225" customWidth="1"/>
    <col min="11" max="14" width="10" customWidth="1"/>
    <col min="15" max="15" width="15.22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48" t="s">
        <v>72</v>
      </c>
    </row>
    <row r="3" ht="41.25" customHeight="1" spans="1:1">
      <c r="A3" s="43" t="str">
        <f>"2025"&amp;"年部门支出预算表"</f>
        <v>2025年部门支出预算表</v>
      </c>
    </row>
    <row r="4" ht="17.25" customHeight="1" spans="1:15">
      <c r="A4" s="46" t="s">
        <v>1</v>
      </c>
      <c r="O4" s="48" t="s">
        <v>2</v>
      </c>
    </row>
    <row r="5" ht="27" customHeight="1" spans="1:15">
      <c r="A5" s="175" t="s">
        <v>73</v>
      </c>
      <c r="B5" s="175" t="s">
        <v>74</v>
      </c>
      <c r="C5" s="175" t="s">
        <v>56</v>
      </c>
      <c r="D5" s="176" t="s">
        <v>59</v>
      </c>
      <c r="E5" s="177"/>
      <c r="F5" s="178"/>
      <c r="G5" s="179" t="s">
        <v>60</v>
      </c>
      <c r="H5" s="179" t="s">
        <v>61</v>
      </c>
      <c r="I5" s="179" t="s">
        <v>75</v>
      </c>
      <c r="J5" s="176" t="s">
        <v>63</v>
      </c>
      <c r="K5" s="177"/>
      <c r="L5" s="177"/>
      <c r="M5" s="177"/>
      <c r="N5" s="187"/>
      <c r="O5" s="188"/>
    </row>
    <row r="6" ht="42" customHeight="1" spans="1:15">
      <c r="A6" s="180"/>
      <c r="B6" s="180"/>
      <c r="C6" s="181"/>
      <c r="D6" s="182" t="s">
        <v>58</v>
      </c>
      <c r="E6" s="182" t="s">
        <v>76</v>
      </c>
      <c r="F6" s="182" t="s">
        <v>77</v>
      </c>
      <c r="G6" s="183"/>
      <c r="H6" s="183"/>
      <c r="I6" s="183"/>
      <c r="J6" s="182" t="s">
        <v>58</v>
      </c>
      <c r="K6" s="182" t="s">
        <v>78</v>
      </c>
      <c r="L6" s="169" t="s">
        <v>79</v>
      </c>
      <c r="M6" s="169" t="s">
        <v>80</v>
      </c>
      <c r="N6" s="169" t="s">
        <v>81</v>
      </c>
      <c r="O6" s="169" t="s">
        <v>82</v>
      </c>
    </row>
    <row r="7" ht="18" customHeight="1" spans="1:15">
      <c r="A7" s="54" t="s">
        <v>83</v>
      </c>
      <c r="B7" s="54" t="s">
        <v>84</v>
      </c>
      <c r="C7" s="54" t="s">
        <v>85</v>
      </c>
      <c r="D7" s="24" t="s">
        <v>86</v>
      </c>
      <c r="E7" s="24" t="s">
        <v>87</v>
      </c>
      <c r="F7" s="24" t="s">
        <v>88</v>
      </c>
      <c r="G7" s="24" t="s">
        <v>89</v>
      </c>
      <c r="H7" s="24" t="s">
        <v>90</v>
      </c>
      <c r="I7" s="24" t="s">
        <v>91</v>
      </c>
      <c r="J7" s="24" t="s">
        <v>92</v>
      </c>
      <c r="K7" s="24" t="s">
        <v>93</v>
      </c>
      <c r="L7" s="24" t="s">
        <v>94</v>
      </c>
      <c r="M7" s="24" t="s">
        <v>95</v>
      </c>
      <c r="N7" s="54" t="s">
        <v>96</v>
      </c>
      <c r="O7" s="24" t="s">
        <v>97</v>
      </c>
    </row>
    <row r="8" ht="18" customHeight="1" spans="1:15">
      <c r="A8" s="58" t="s">
        <v>98</v>
      </c>
      <c r="B8" s="58" t="s">
        <v>99</v>
      </c>
      <c r="C8" s="108">
        <v>1075363.91</v>
      </c>
      <c r="D8" s="108">
        <v>1075363.91</v>
      </c>
      <c r="E8" s="108">
        <v>1075363.91</v>
      </c>
      <c r="F8" s="108"/>
      <c r="G8" s="108"/>
      <c r="H8" s="108"/>
      <c r="I8" s="108"/>
      <c r="J8" s="108"/>
      <c r="K8" s="108"/>
      <c r="L8" s="108"/>
      <c r="M8" s="108"/>
      <c r="N8" s="108"/>
      <c r="O8" s="108"/>
    </row>
    <row r="9" ht="18" customHeight="1" spans="1:15">
      <c r="A9" s="184" t="s">
        <v>100</v>
      </c>
      <c r="B9" s="184" t="s">
        <v>101</v>
      </c>
      <c r="C9" s="108">
        <v>1070248</v>
      </c>
      <c r="D9" s="108">
        <v>1070248</v>
      </c>
      <c r="E9" s="108">
        <v>1070248</v>
      </c>
      <c r="F9" s="108"/>
      <c r="G9" s="108"/>
      <c r="H9" s="108"/>
      <c r="I9" s="108"/>
      <c r="J9" s="108"/>
      <c r="K9" s="108"/>
      <c r="L9" s="108"/>
      <c r="M9" s="108"/>
      <c r="N9" s="108"/>
      <c r="O9" s="108"/>
    </row>
    <row r="10" ht="18" customHeight="1" spans="1:15">
      <c r="A10" s="185" t="s">
        <v>102</v>
      </c>
      <c r="B10" s="185" t="s">
        <v>103</v>
      </c>
      <c r="C10" s="108">
        <v>636843</v>
      </c>
      <c r="D10" s="108">
        <v>636843</v>
      </c>
      <c r="E10" s="108">
        <v>636843</v>
      </c>
      <c r="F10" s="108"/>
      <c r="G10" s="108"/>
      <c r="H10" s="108"/>
      <c r="I10" s="108"/>
      <c r="J10" s="108"/>
      <c r="K10" s="108"/>
      <c r="L10" s="108"/>
      <c r="M10" s="108"/>
      <c r="N10" s="108"/>
      <c r="O10" s="108"/>
    </row>
    <row r="11" ht="18" customHeight="1" spans="1:15">
      <c r="A11" s="185" t="s">
        <v>104</v>
      </c>
      <c r="B11" s="185" t="s">
        <v>105</v>
      </c>
      <c r="C11" s="108">
        <v>433405</v>
      </c>
      <c r="D11" s="108">
        <v>433405</v>
      </c>
      <c r="E11" s="108">
        <v>433405</v>
      </c>
      <c r="F11" s="108"/>
      <c r="G11" s="108"/>
      <c r="H11" s="108"/>
      <c r="I11" s="108"/>
      <c r="J11" s="108"/>
      <c r="K11" s="108"/>
      <c r="L11" s="108"/>
      <c r="M11" s="108"/>
      <c r="N11" s="108"/>
      <c r="O11" s="108"/>
    </row>
    <row r="12" ht="18" customHeight="1" spans="1:15">
      <c r="A12" s="184" t="s">
        <v>106</v>
      </c>
      <c r="B12" s="184" t="s">
        <v>107</v>
      </c>
      <c r="C12" s="108">
        <v>5115.91</v>
      </c>
      <c r="D12" s="108">
        <v>5115.91</v>
      </c>
      <c r="E12" s="108">
        <v>5115.91</v>
      </c>
      <c r="F12" s="108"/>
      <c r="G12" s="108"/>
      <c r="H12" s="108"/>
      <c r="I12" s="108"/>
      <c r="J12" s="108"/>
      <c r="K12" s="108"/>
      <c r="L12" s="108"/>
      <c r="M12" s="108"/>
      <c r="N12" s="108"/>
      <c r="O12" s="108"/>
    </row>
    <row r="13" ht="18" customHeight="1" spans="1:15">
      <c r="A13" s="185" t="s">
        <v>108</v>
      </c>
      <c r="B13" s="185" t="s">
        <v>107</v>
      </c>
      <c r="C13" s="108">
        <v>5115.91</v>
      </c>
      <c r="D13" s="108">
        <v>5115.91</v>
      </c>
      <c r="E13" s="108">
        <v>5115.91</v>
      </c>
      <c r="F13" s="108"/>
      <c r="G13" s="108"/>
      <c r="H13" s="108"/>
      <c r="I13" s="108"/>
      <c r="J13" s="108"/>
      <c r="K13" s="108"/>
      <c r="L13" s="108"/>
      <c r="M13" s="108"/>
      <c r="N13" s="108"/>
      <c r="O13" s="108"/>
    </row>
    <row r="14" ht="18" customHeight="1" spans="1:15">
      <c r="A14" s="58" t="s">
        <v>109</v>
      </c>
      <c r="B14" s="58" t="s">
        <v>110</v>
      </c>
      <c r="C14" s="108">
        <v>14848793.76</v>
      </c>
      <c r="D14" s="108">
        <v>14081746.27</v>
      </c>
      <c r="E14" s="108">
        <v>4694236.27</v>
      </c>
      <c r="F14" s="108">
        <v>9387510</v>
      </c>
      <c r="G14" s="108"/>
      <c r="H14" s="108"/>
      <c r="I14" s="108"/>
      <c r="J14" s="108">
        <v>767047.49</v>
      </c>
      <c r="K14" s="108"/>
      <c r="L14" s="108"/>
      <c r="M14" s="108"/>
      <c r="N14" s="108"/>
      <c r="O14" s="108">
        <v>767047.49</v>
      </c>
    </row>
    <row r="15" ht="18" customHeight="1" spans="1:15">
      <c r="A15" s="184" t="s">
        <v>111</v>
      </c>
      <c r="B15" s="184" t="s">
        <v>112</v>
      </c>
      <c r="C15" s="108">
        <v>4093734</v>
      </c>
      <c r="D15" s="108">
        <v>4093734</v>
      </c>
      <c r="E15" s="108">
        <v>3093734</v>
      </c>
      <c r="F15" s="108">
        <v>1000000</v>
      </c>
      <c r="G15" s="108"/>
      <c r="H15" s="108"/>
      <c r="I15" s="108"/>
      <c r="J15" s="108"/>
      <c r="K15" s="108"/>
      <c r="L15" s="108"/>
      <c r="M15" s="108"/>
      <c r="N15" s="108"/>
      <c r="O15" s="108"/>
    </row>
    <row r="16" ht="18" customHeight="1" spans="1:15">
      <c r="A16" s="185" t="s">
        <v>113</v>
      </c>
      <c r="B16" s="185" t="s">
        <v>114</v>
      </c>
      <c r="C16" s="108">
        <v>3093734</v>
      </c>
      <c r="D16" s="108">
        <v>3093734</v>
      </c>
      <c r="E16" s="108">
        <v>3093734</v>
      </c>
      <c r="F16" s="108"/>
      <c r="G16" s="108"/>
      <c r="H16" s="108"/>
      <c r="I16" s="108"/>
      <c r="J16" s="108"/>
      <c r="K16" s="108"/>
      <c r="L16" s="108"/>
      <c r="M16" s="108"/>
      <c r="N16" s="108"/>
      <c r="O16" s="108"/>
    </row>
    <row r="17" ht="18" customHeight="1" spans="1:15">
      <c r="A17" s="185" t="s">
        <v>115</v>
      </c>
      <c r="B17" s="185" t="s">
        <v>116</v>
      </c>
      <c r="C17" s="108">
        <v>1000000</v>
      </c>
      <c r="D17" s="108">
        <v>1000000</v>
      </c>
      <c r="E17" s="108"/>
      <c r="F17" s="108">
        <v>1000000</v>
      </c>
      <c r="G17" s="108"/>
      <c r="H17" s="108"/>
      <c r="I17" s="108"/>
      <c r="J17" s="108"/>
      <c r="K17" s="108"/>
      <c r="L17" s="108"/>
      <c r="M17" s="108"/>
      <c r="N17" s="108"/>
      <c r="O17" s="108"/>
    </row>
    <row r="18" ht="18" customHeight="1" spans="1:15">
      <c r="A18" s="184" t="s">
        <v>117</v>
      </c>
      <c r="B18" s="184" t="s">
        <v>118</v>
      </c>
      <c r="C18" s="108">
        <v>1079182</v>
      </c>
      <c r="D18" s="108">
        <v>815220</v>
      </c>
      <c r="E18" s="108">
        <v>815220</v>
      </c>
      <c r="F18" s="108"/>
      <c r="G18" s="108"/>
      <c r="H18" s="108"/>
      <c r="I18" s="108"/>
      <c r="J18" s="108">
        <v>263962</v>
      </c>
      <c r="K18" s="108"/>
      <c r="L18" s="108"/>
      <c r="M18" s="108"/>
      <c r="N18" s="108"/>
      <c r="O18" s="108">
        <v>263962</v>
      </c>
    </row>
    <row r="19" ht="18" customHeight="1" spans="1:15">
      <c r="A19" s="185" t="s">
        <v>119</v>
      </c>
      <c r="B19" s="185" t="s">
        <v>120</v>
      </c>
      <c r="C19" s="108">
        <v>208300</v>
      </c>
      <c r="D19" s="108"/>
      <c r="E19" s="108"/>
      <c r="F19" s="108"/>
      <c r="G19" s="108"/>
      <c r="H19" s="108"/>
      <c r="I19" s="108"/>
      <c r="J19" s="108">
        <v>208300</v>
      </c>
      <c r="K19" s="108"/>
      <c r="L19" s="108"/>
      <c r="M19" s="108"/>
      <c r="N19" s="108"/>
      <c r="O19" s="108">
        <v>208300</v>
      </c>
    </row>
    <row r="20" ht="18" customHeight="1" spans="1:15">
      <c r="A20" s="185" t="s">
        <v>121</v>
      </c>
      <c r="B20" s="185" t="s">
        <v>122</v>
      </c>
      <c r="C20" s="108">
        <v>870882</v>
      </c>
      <c r="D20" s="108">
        <v>815220</v>
      </c>
      <c r="E20" s="108">
        <v>815220</v>
      </c>
      <c r="F20" s="108"/>
      <c r="G20" s="108"/>
      <c r="H20" s="108"/>
      <c r="I20" s="108"/>
      <c r="J20" s="108">
        <v>55662</v>
      </c>
      <c r="K20" s="108"/>
      <c r="L20" s="108"/>
      <c r="M20" s="108"/>
      <c r="N20" s="108"/>
      <c r="O20" s="108">
        <v>55662</v>
      </c>
    </row>
    <row r="21" ht="18" customHeight="1" spans="1:15">
      <c r="A21" s="184" t="s">
        <v>123</v>
      </c>
      <c r="B21" s="184" t="s">
        <v>124</v>
      </c>
      <c r="C21" s="108">
        <v>6053085.49</v>
      </c>
      <c r="D21" s="108">
        <v>5550000</v>
      </c>
      <c r="E21" s="108"/>
      <c r="F21" s="108">
        <v>5550000</v>
      </c>
      <c r="G21" s="108"/>
      <c r="H21" s="108"/>
      <c r="I21" s="108"/>
      <c r="J21" s="108">
        <v>503085.49</v>
      </c>
      <c r="K21" s="108"/>
      <c r="L21" s="108"/>
      <c r="M21" s="108"/>
      <c r="N21" s="108"/>
      <c r="O21" s="108">
        <v>503085.49</v>
      </c>
    </row>
    <row r="22" ht="18" customHeight="1" spans="1:15">
      <c r="A22" s="185" t="s">
        <v>125</v>
      </c>
      <c r="B22" s="185" t="s">
        <v>126</v>
      </c>
      <c r="C22" s="108">
        <v>2450000</v>
      </c>
      <c r="D22" s="108">
        <v>2450000</v>
      </c>
      <c r="E22" s="108"/>
      <c r="F22" s="108">
        <v>2450000</v>
      </c>
      <c r="G22" s="108"/>
      <c r="H22" s="108"/>
      <c r="I22" s="108"/>
      <c r="J22" s="108"/>
      <c r="K22" s="108"/>
      <c r="L22" s="108"/>
      <c r="M22" s="108"/>
      <c r="N22" s="108"/>
      <c r="O22" s="108"/>
    </row>
    <row r="23" ht="18" customHeight="1" spans="1:15">
      <c r="A23" s="185" t="s">
        <v>127</v>
      </c>
      <c r="B23" s="185" t="s">
        <v>128</v>
      </c>
      <c r="C23" s="108">
        <v>100000</v>
      </c>
      <c r="D23" s="108">
        <v>100000</v>
      </c>
      <c r="E23" s="108"/>
      <c r="F23" s="108">
        <v>100000</v>
      </c>
      <c r="G23" s="108"/>
      <c r="H23" s="108"/>
      <c r="I23" s="108"/>
      <c r="J23" s="108"/>
      <c r="K23" s="108"/>
      <c r="L23" s="108"/>
      <c r="M23" s="108"/>
      <c r="N23" s="108"/>
      <c r="O23" s="108"/>
    </row>
    <row r="24" ht="18" customHeight="1" spans="1:15">
      <c r="A24" s="185" t="s">
        <v>129</v>
      </c>
      <c r="B24" s="185" t="s">
        <v>130</v>
      </c>
      <c r="C24" s="108">
        <v>3503085.49</v>
      </c>
      <c r="D24" s="108">
        <v>3000000</v>
      </c>
      <c r="E24" s="108"/>
      <c r="F24" s="108">
        <v>3000000</v>
      </c>
      <c r="G24" s="108"/>
      <c r="H24" s="108"/>
      <c r="I24" s="108"/>
      <c r="J24" s="108">
        <v>503085.49</v>
      </c>
      <c r="K24" s="108"/>
      <c r="L24" s="108"/>
      <c r="M24" s="108"/>
      <c r="N24" s="108"/>
      <c r="O24" s="108">
        <v>503085.49</v>
      </c>
    </row>
    <row r="25" ht="18" customHeight="1" spans="1:15">
      <c r="A25" s="184" t="s">
        <v>131</v>
      </c>
      <c r="B25" s="184" t="s">
        <v>132</v>
      </c>
      <c r="C25" s="108">
        <v>3134218</v>
      </c>
      <c r="D25" s="108">
        <v>3134218</v>
      </c>
      <c r="E25" s="108">
        <v>296708</v>
      </c>
      <c r="F25" s="108">
        <v>2837510</v>
      </c>
      <c r="G25" s="108"/>
      <c r="H25" s="108"/>
      <c r="I25" s="108"/>
      <c r="J25" s="108"/>
      <c r="K25" s="108"/>
      <c r="L25" s="108"/>
      <c r="M25" s="108"/>
      <c r="N25" s="108"/>
      <c r="O25" s="108"/>
    </row>
    <row r="26" ht="18" customHeight="1" spans="1:15">
      <c r="A26" s="185">
        <v>2100716</v>
      </c>
      <c r="B26" s="185" t="s">
        <v>133</v>
      </c>
      <c r="C26" s="108">
        <v>296708</v>
      </c>
      <c r="D26" s="108">
        <v>296708</v>
      </c>
      <c r="E26" s="108">
        <v>296708</v>
      </c>
      <c r="F26" s="108"/>
      <c r="G26" s="108"/>
      <c r="H26" s="108"/>
      <c r="I26" s="108"/>
      <c r="J26" s="108"/>
      <c r="K26" s="108"/>
      <c r="L26" s="108"/>
      <c r="M26" s="108"/>
      <c r="N26" s="108"/>
      <c r="O26" s="108"/>
    </row>
    <row r="27" ht="18" customHeight="1" spans="1:15">
      <c r="A27" s="185" t="s">
        <v>134</v>
      </c>
      <c r="B27" s="185" t="s">
        <v>135</v>
      </c>
      <c r="C27" s="108">
        <v>2837510</v>
      </c>
      <c r="D27" s="108">
        <v>2837510</v>
      </c>
      <c r="E27" s="108"/>
      <c r="F27" s="108">
        <v>2837510</v>
      </c>
      <c r="G27" s="108"/>
      <c r="H27" s="108"/>
      <c r="I27" s="108"/>
      <c r="J27" s="108"/>
      <c r="K27" s="108"/>
      <c r="L27" s="108"/>
      <c r="M27" s="108"/>
      <c r="N27" s="108"/>
      <c r="O27" s="108"/>
    </row>
    <row r="28" ht="18" customHeight="1" spans="1:15">
      <c r="A28" s="184" t="s">
        <v>136</v>
      </c>
      <c r="B28" s="184" t="s">
        <v>137</v>
      </c>
      <c r="C28" s="108">
        <v>488574.27</v>
      </c>
      <c r="D28" s="108">
        <v>488574.27</v>
      </c>
      <c r="E28" s="108">
        <v>488574.27</v>
      </c>
      <c r="F28" s="108"/>
      <c r="G28" s="108"/>
      <c r="H28" s="108"/>
      <c r="I28" s="108"/>
      <c r="J28" s="108"/>
      <c r="K28" s="108"/>
      <c r="L28" s="108"/>
      <c r="M28" s="108"/>
      <c r="N28" s="108"/>
      <c r="O28" s="108"/>
    </row>
    <row r="29" ht="18" customHeight="1" spans="1:15">
      <c r="A29" s="185" t="s">
        <v>138</v>
      </c>
      <c r="B29" s="185" t="s">
        <v>139</v>
      </c>
      <c r="C29" s="108">
        <v>317653.46</v>
      </c>
      <c r="D29" s="108">
        <v>317653.46</v>
      </c>
      <c r="E29" s="108">
        <v>317653.46</v>
      </c>
      <c r="F29" s="108"/>
      <c r="G29" s="108"/>
      <c r="H29" s="108"/>
      <c r="I29" s="108"/>
      <c r="J29" s="108"/>
      <c r="K29" s="108"/>
      <c r="L29" s="108"/>
      <c r="M29" s="108"/>
      <c r="N29" s="108"/>
      <c r="O29" s="108"/>
    </row>
    <row r="30" ht="18" customHeight="1" spans="1:15">
      <c r="A30" s="185">
        <v>2101102</v>
      </c>
      <c r="B30" s="185" t="s">
        <v>140</v>
      </c>
      <c r="C30" s="108">
        <v>19000.53</v>
      </c>
      <c r="D30" s="108">
        <v>19000.53</v>
      </c>
      <c r="E30" s="108">
        <v>19000.53</v>
      </c>
      <c r="F30" s="108"/>
      <c r="G30" s="108"/>
      <c r="H30" s="108"/>
      <c r="I30" s="108"/>
      <c r="J30" s="108"/>
      <c r="K30" s="108"/>
      <c r="L30" s="108"/>
      <c r="M30" s="108"/>
      <c r="N30" s="108"/>
      <c r="O30" s="108"/>
    </row>
    <row r="31" ht="18" customHeight="1" spans="1:15">
      <c r="A31" s="185">
        <v>2101103</v>
      </c>
      <c r="B31" s="185" t="s">
        <v>141</v>
      </c>
      <c r="C31" s="108">
        <v>133999</v>
      </c>
      <c r="D31" s="108">
        <v>133999</v>
      </c>
      <c r="E31" s="108">
        <v>133999</v>
      </c>
      <c r="F31" s="108"/>
      <c r="G31" s="108"/>
      <c r="H31" s="108"/>
      <c r="I31" s="108"/>
      <c r="J31" s="108"/>
      <c r="K31" s="108"/>
      <c r="L31" s="108"/>
      <c r="M31" s="108"/>
      <c r="N31" s="108"/>
      <c r="O31" s="108"/>
    </row>
    <row r="32" ht="18" customHeight="1" spans="1:15">
      <c r="A32" s="185" t="s">
        <v>142</v>
      </c>
      <c r="B32" s="185" t="s">
        <v>143</v>
      </c>
      <c r="C32" s="108">
        <v>17921.28</v>
      </c>
      <c r="D32" s="108">
        <v>17921.28</v>
      </c>
      <c r="E32" s="108">
        <v>17921.28</v>
      </c>
      <c r="F32" s="108"/>
      <c r="G32" s="108"/>
      <c r="H32" s="108"/>
      <c r="I32" s="108"/>
      <c r="J32" s="108"/>
      <c r="K32" s="108"/>
      <c r="L32" s="108"/>
      <c r="M32" s="108"/>
      <c r="N32" s="108"/>
      <c r="O32" s="108"/>
    </row>
    <row r="33" ht="18" customHeight="1" spans="1:15">
      <c r="A33" s="58" t="s">
        <v>144</v>
      </c>
      <c r="B33" s="58" t="s">
        <v>145</v>
      </c>
      <c r="C33" s="108">
        <v>200000</v>
      </c>
      <c r="D33" s="108"/>
      <c r="E33" s="108"/>
      <c r="F33" s="108"/>
      <c r="G33" s="108">
        <v>200000</v>
      </c>
      <c r="H33" s="108"/>
      <c r="I33" s="108"/>
      <c r="J33" s="108"/>
      <c r="K33" s="108"/>
      <c r="L33" s="108"/>
      <c r="M33" s="108"/>
      <c r="N33" s="108"/>
      <c r="O33" s="108"/>
    </row>
    <row r="34" ht="18" customHeight="1" spans="1:15">
      <c r="A34" s="184" t="s">
        <v>146</v>
      </c>
      <c r="B34" s="184" t="s">
        <v>147</v>
      </c>
      <c r="C34" s="108">
        <v>200000</v>
      </c>
      <c r="D34" s="108"/>
      <c r="E34" s="108"/>
      <c r="F34" s="108"/>
      <c r="G34" s="108">
        <v>200000</v>
      </c>
      <c r="H34" s="108"/>
      <c r="I34" s="108"/>
      <c r="J34" s="108"/>
      <c r="K34" s="108"/>
      <c r="L34" s="108"/>
      <c r="M34" s="108"/>
      <c r="N34" s="108"/>
      <c r="O34" s="108"/>
    </row>
    <row r="35" ht="18" customHeight="1" spans="1:15">
      <c r="A35" s="185" t="s">
        <v>148</v>
      </c>
      <c r="B35" s="185" t="s">
        <v>149</v>
      </c>
      <c r="C35" s="108">
        <v>200000</v>
      </c>
      <c r="D35" s="108"/>
      <c r="E35" s="108"/>
      <c r="F35" s="108"/>
      <c r="G35" s="108">
        <v>200000</v>
      </c>
      <c r="H35" s="108"/>
      <c r="I35" s="108"/>
      <c r="J35" s="108"/>
      <c r="K35" s="108"/>
      <c r="L35" s="108"/>
      <c r="M35" s="108"/>
      <c r="N35" s="108"/>
      <c r="O35" s="108"/>
    </row>
    <row r="36" ht="18" customHeight="1" spans="1:15">
      <c r="A36" s="58" t="s">
        <v>150</v>
      </c>
      <c r="B36" s="58" t="s">
        <v>151</v>
      </c>
      <c r="C36" s="108">
        <v>387729.6</v>
      </c>
      <c r="D36" s="108">
        <v>387729.6</v>
      </c>
      <c r="E36" s="108">
        <v>387729.6</v>
      </c>
      <c r="F36" s="108"/>
      <c r="G36" s="108"/>
      <c r="H36" s="108"/>
      <c r="I36" s="108"/>
      <c r="J36" s="108"/>
      <c r="K36" s="108"/>
      <c r="L36" s="108"/>
      <c r="M36" s="108"/>
      <c r="N36" s="108"/>
      <c r="O36" s="108"/>
    </row>
    <row r="37" ht="18" customHeight="1" spans="1:15">
      <c r="A37" s="184" t="s">
        <v>152</v>
      </c>
      <c r="B37" s="184" t="s">
        <v>153</v>
      </c>
      <c r="C37" s="108">
        <v>387729.6</v>
      </c>
      <c r="D37" s="108">
        <v>387729.6</v>
      </c>
      <c r="E37" s="108">
        <v>387729.6</v>
      </c>
      <c r="F37" s="108"/>
      <c r="G37" s="108"/>
      <c r="H37" s="108"/>
      <c r="I37" s="108"/>
      <c r="J37" s="108"/>
      <c r="K37" s="108"/>
      <c r="L37" s="108"/>
      <c r="M37" s="108"/>
      <c r="N37" s="108"/>
      <c r="O37" s="108"/>
    </row>
    <row r="38" ht="18" customHeight="1" spans="1:15">
      <c r="A38" s="185" t="s">
        <v>154</v>
      </c>
      <c r="B38" s="185" t="s">
        <v>155</v>
      </c>
      <c r="C38" s="108">
        <v>387729.6</v>
      </c>
      <c r="D38" s="108">
        <v>387729.6</v>
      </c>
      <c r="E38" s="108">
        <v>387729.6</v>
      </c>
      <c r="F38" s="108"/>
      <c r="G38" s="108"/>
      <c r="H38" s="108"/>
      <c r="I38" s="108"/>
      <c r="J38" s="108"/>
      <c r="K38" s="108"/>
      <c r="L38" s="108"/>
      <c r="M38" s="108"/>
      <c r="N38" s="108"/>
      <c r="O38" s="108"/>
    </row>
    <row r="39" ht="18" customHeight="1" spans="1:15">
      <c r="A39" s="186" t="s">
        <v>56</v>
      </c>
      <c r="B39" s="36"/>
      <c r="C39" s="108">
        <v>16511887.27</v>
      </c>
      <c r="D39" s="108">
        <v>15544839.78</v>
      </c>
      <c r="E39" s="108">
        <v>6157329.78</v>
      </c>
      <c r="F39" s="108">
        <v>9387510</v>
      </c>
      <c r="G39" s="108">
        <v>200000</v>
      </c>
      <c r="H39" s="108"/>
      <c r="I39" s="108"/>
      <c r="J39" s="108">
        <v>767047.49</v>
      </c>
      <c r="K39" s="108"/>
      <c r="L39" s="108"/>
      <c r="M39" s="108"/>
      <c r="N39" s="108"/>
      <c r="O39" s="108">
        <v>767047.49</v>
      </c>
    </row>
  </sheetData>
  <mergeCells count="12">
    <mergeCell ref="A2:O2"/>
    <mergeCell ref="A3:O3"/>
    <mergeCell ref="A4:B4"/>
    <mergeCell ref="D5:F5"/>
    <mergeCell ref="J5:O5"/>
    <mergeCell ref="A39:B39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4"/>
      <c r="B2" s="48"/>
      <c r="C2" s="48"/>
      <c r="D2" s="48" t="s">
        <v>156</v>
      </c>
    </row>
    <row r="3" ht="41.25" customHeight="1" spans="1:1">
      <c r="A3" s="43" t="str">
        <f>"2025"&amp;"年部门财政拨款收支预算总表"</f>
        <v>2025年部门财政拨款收支预算总表</v>
      </c>
    </row>
    <row r="4" ht="17.25" customHeight="1" spans="1:4">
      <c r="A4" s="46" t="s">
        <v>1</v>
      </c>
      <c r="B4" s="168"/>
      <c r="D4" s="48" t="s">
        <v>2</v>
      </c>
    </row>
    <row r="5" ht="17.25" customHeight="1" spans="1:4">
      <c r="A5" s="169" t="s">
        <v>3</v>
      </c>
      <c r="B5" s="170"/>
      <c r="C5" s="169" t="s">
        <v>4</v>
      </c>
      <c r="D5" s="170"/>
    </row>
    <row r="6" ht="18.75" customHeight="1" spans="1:4">
      <c r="A6" s="169" t="s">
        <v>5</v>
      </c>
      <c r="B6" s="169" t="s">
        <v>6</v>
      </c>
      <c r="C6" s="169" t="s">
        <v>7</v>
      </c>
      <c r="D6" s="169" t="s">
        <v>6</v>
      </c>
    </row>
    <row r="7" ht="16.5" customHeight="1" spans="1:4">
      <c r="A7" s="171" t="s">
        <v>157</v>
      </c>
      <c r="B7" s="108">
        <v>15744839.78</v>
      </c>
      <c r="C7" s="171" t="s">
        <v>158</v>
      </c>
      <c r="D7" s="81">
        <v>15744839.78</v>
      </c>
    </row>
    <row r="8" ht="16.5" customHeight="1" spans="1:4">
      <c r="A8" s="171" t="s">
        <v>159</v>
      </c>
      <c r="B8" s="108">
        <v>15544839.78</v>
      </c>
      <c r="C8" s="171" t="s">
        <v>160</v>
      </c>
      <c r="D8" s="81"/>
    </row>
    <row r="9" ht="16.5" customHeight="1" spans="1:4">
      <c r="A9" s="171" t="s">
        <v>161</v>
      </c>
      <c r="B9" s="108">
        <v>200000</v>
      </c>
      <c r="C9" s="171" t="s">
        <v>162</v>
      </c>
      <c r="D9" s="81"/>
    </row>
    <row r="10" ht="16.5" customHeight="1" spans="1:4">
      <c r="A10" s="171" t="s">
        <v>163</v>
      </c>
      <c r="B10" s="108"/>
      <c r="C10" s="171" t="s">
        <v>164</v>
      </c>
      <c r="D10" s="81"/>
    </row>
    <row r="11" ht="16.5" customHeight="1" spans="1:4">
      <c r="A11" s="171" t="s">
        <v>165</v>
      </c>
      <c r="B11" s="108"/>
      <c r="C11" s="171" t="s">
        <v>166</v>
      </c>
      <c r="D11" s="81"/>
    </row>
    <row r="12" ht="16.5" customHeight="1" spans="1:4">
      <c r="A12" s="171" t="s">
        <v>159</v>
      </c>
      <c r="B12" s="108"/>
      <c r="C12" s="171" t="s">
        <v>167</v>
      </c>
      <c r="D12" s="81"/>
    </row>
    <row r="13" ht="16.5" customHeight="1" spans="1:4">
      <c r="A13" s="152" t="s">
        <v>161</v>
      </c>
      <c r="B13" s="108"/>
      <c r="C13" s="70" t="s">
        <v>168</v>
      </c>
      <c r="D13" s="81"/>
    </row>
    <row r="14" ht="16.5" customHeight="1" spans="1:4">
      <c r="A14" s="152" t="s">
        <v>163</v>
      </c>
      <c r="B14" s="108"/>
      <c r="C14" s="70" t="s">
        <v>169</v>
      </c>
      <c r="D14" s="81"/>
    </row>
    <row r="15" ht="16.5" customHeight="1" spans="1:4">
      <c r="A15" s="172"/>
      <c r="B15" s="108"/>
      <c r="C15" s="70" t="s">
        <v>170</v>
      </c>
      <c r="D15" s="81">
        <v>1075363.91</v>
      </c>
    </row>
    <row r="16" ht="16.5" customHeight="1" spans="1:4">
      <c r="A16" s="172"/>
      <c r="B16" s="108"/>
      <c r="C16" s="70" t="s">
        <v>171</v>
      </c>
      <c r="D16" s="81">
        <v>14081746.27</v>
      </c>
    </row>
    <row r="17" ht="16.5" customHeight="1" spans="1:4">
      <c r="A17" s="172"/>
      <c r="B17" s="108"/>
      <c r="C17" s="70" t="s">
        <v>172</v>
      </c>
      <c r="D17" s="81"/>
    </row>
    <row r="18" ht="16.5" customHeight="1" spans="1:4">
      <c r="A18" s="172"/>
      <c r="B18" s="108"/>
      <c r="C18" s="70" t="s">
        <v>173</v>
      </c>
      <c r="D18" s="81">
        <v>200000</v>
      </c>
    </row>
    <row r="19" ht="16.5" customHeight="1" spans="1:4">
      <c r="A19" s="172"/>
      <c r="B19" s="108"/>
      <c r="C19" s="70" t="s">
        <v>174</v>
      </c>
      <c r="D19" s="81"/>
    </row>
    <row r="20" ht="16.5" customHeight="1" spans="1:4">
      <c r="A20" s="172"/>
      <c r="B20" s="108"/>
      <c r="C20" s="70" t="s">
        <v>175</v>
      </c>
      <c r="D20" s="81"/>
    </row>
    <row r="21" ht="16.5" customHeight="1" spans="1:4">
      <c r="A21" s="172"/>
      <c r="B21" s="108"/>
      <c r="C21" s="70" t="s">
        <v>176</v>
      </c>
      <c r="D21" s="81"/>
    </row>
    <row r="22" ht="16.5" customHeight="1" spans="1:4">
      <c r="A22" s="172"/>
      <c r="B22" s="108"/>
      <c r="C22" s="70" t="s">
        <v>177</v>
      </c>
      <c r="D22" s="81"/>
    </row>
    <row r="23" ht="16.5" customHeight="1" spans="1:4">
      <c r="A23" s="172"/>
      <c r="B23" s="108"/>
      <c r="C23" s="70" t="s">
        <v>178</v>
      </c>
      <c r="D23" s="81"/>
    </row>
    <row r="24" ht="16.5" customHeight="1" spans="1:4">
      <c r="A24" s="172"/>
      <c r="B24" s="108"/>
      <c r="C24" s="70" t="s">
        <v>179</v>
      </c>
      <c r="D24" s="81"/>
    </row>
    <row r="25" ht="16.5" customHeight="1" spans="1:4">
      <c r="A25" s="172"/>
      <c r="B25" s="108"/>
      <c r="C25" s="70" t="s">
        <v>180</v>
      </c>
      <c r="D25" s="81"/>
    </row>
    <row r="26" ht="16.5" customHeight="1" spans="1:4">
      <c r="A26" s="172"/>
      <c r="B26" s="108"/>
      <c r="C26" s="70" t="s">
        <v>181</v>
      </c>
      <c r="D26" s="81">
        <v>387729.6</v>
      </c>
    </row>
    <row r="27" ht="16.5" customHeight="1" spans="1:4">
      <c r="A27" s="172"/>
      <c r="B27" s="108"/>
      <c r="C27" s="70" t="s">
        <v>182</v>
      </c>
      <c r="D27" s="81"/>
    </row>
    <row r="28" ht="16.5" customHeight="1" spans="1:4">
      <c r="A28" s="172"/>
      <c r="B28" s="108"/>
      <c r="C28" s="70" t="s">
        <v>183</v>
      </c>
      <c r="D28" s="81"/>
    </row>
    <row r="29" ht="16.5" customHeight="1" spans="1:4">
      <c r="A29" s="172"/>
      <c r="B29" s="108"/>
      <c r="C29" s="70" t="s">
        <v>184</v>
      </c>
      <c r="D29" s="81"/>
    </row>
    <row r="30" ht="16.5" customHeight="1" spans="1:4">
      <c r="A30" s="172"/>
      <c r="B30" s="108"/>
      <c r="C30" s="70" t="s">
        <v>185</v>
      </c>
      <c r="D30" s="81"/>
    </row>
    <row r="31" ht="16.5" customHeight="1" spans="1:4">
      <c r="A31" s="172"/>
      <c r="B31" s="108"/>
      <c r="C31" s="70" t="s">
        <v>186</v>
      </c>
      <c r="D31" s="81"/>
    </row>
    <row r="32" ht="16.5" customHeight="1" spans="1:4">
      <c r="A32" s="172"/>
      <c r="B32" s="108"/>
      <c r="C32" s="152" t="s">
        <v>187</v>
      </c>
      <c r="D32" s="81"/>
    </row>
    <row r="33" ht="16.5" customHeight="1" spans="1:4">
      <c r="A33" s="172"/>
      <c r="B33" s="108"/>
      <c r="C33" s="152" t="s">
        <v>188</v>
      </c>
      <c r="D33" s="81"/>
    </row>
    <row r="34" ht="16.5" customHeight="1" spans="1:4">
      <c r="A34" s="172"/>
      <c r="B34" s="108"/>
      <c r="C34" s="31" t="s">
        <v>189</v>
      </c>
      <c r="D34" s="81"/>
    </row>
    <row r="35" ht="15" customHeight="1" spans="1:4">
      <c r="A35" s="173" t="s">
        <v>51</v>
      </c>
      <c r="B35" s="174">
        <v>15744839.78</v>
      </c>
      <c r="C35" s="173" t="s">
        <v>52</v>
      </c>
      <c r="D35" s="174">
        <v>15744839.78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35"/>
  <sheetViews>
    <sheetView showZeros="0" workbookViewId="0">
      <pane ySplit="1" topLeftCell="A2" activePane="bottomLeft" state="frozen"/>
      <selection/>
      <selection pane="bottomLeft" activeCell="D35" sqref="D35"/>
    </sheetView>
  </sheetViews>
  <sheetFormatPr defaultColWidth="9.14166666666667" defaultRowHeight="14.25" customHeight="1" outlineLevelCol="6"/>
  <cols>
    <col min="1" max="1" width="16.3333333333333" customWidth="1"/>
    <col min="2" max="2" width="42.8916666666667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42"/>
      <c r="F2" s="73"/>
      <c r="G2" s="147" t="s">
        <v>190</v>
      </c>
    </row>
    <row r="3" ht="41.25" customHeight="1" spans="1:7">
      <c r="A3" s="127" t="str">
        <f>"2025"&amp;"年一般公共预算支出预算表（按功能科目分类）"</f>
        <v>2025年一般公共预算支出预算表（按功能科目分类）</v>
      </c>
      <c r="B3" s="127"/>
      <c r="C3" s="127"/>
      <c r="D3" s="127"/>
      <c r="E3" s="127"/>
      <c r="F3" s="127"/>
      <c r="G3" s="127"/>
    </row>
    <row r="4" ht="18" customHeight="1" spans="1:7">
      <c r="A4" s="5" t="s">
        <v>1</v>
      </c>
      <c r="F4" s="124"/>
      <c r="G4" s="147" t="s">
        <v>2</v>
      </c>
    </row>
    <row r="5" ht="20.25" customHeight="1" spans="1:7">
      <c r="A5" s="163" t="s">
        <v>191</v>
      </c>
      <c r="B5" s="164"/>
      <c r="C5" s="130" t="s">
        <v>56</v>
      </c>
      <c r="D5" s="155" t="s">
        <v>76</v>
      </c>
      <c r="E5" s="12"/>
      <c r="F5" s="13"/>
      <c r="G5" s="144" t="s">
        <v>77</v>
      </c>
    </row>
    <row r="6" ht="20.25" customHeight="1" spans="1:7">
      <c r="A6" s="165" t="s">
        <v>73</v>
      </c>
      <c r="B6" s="165" t="s">
        <v>74</v>
      </c>
      <c r="C6" s="19"/>
      <c r="D6" s="135" t="s">
        <v>58</v>
      </c>
      <c r="E6" s="135" t="s">
        <v>192</v>
      </c>
      <c r="F6" s="135" t="s">
        <v>193</v>
      </c>
      <c r="G6" s="146"/>
    </row>
    <row r="7" ht="15" customHeight="1" spans="1:7">
      <c r="A7" s="61" t="s">
        <v>83</v>
      </c>
      <c r="B7" s="61" t="s">
        <v>84</v>
      </c>
      <c r="C7" s="61" t="s">
        <v>85</v>
      </c>
      <c r="D7" s="61" t="s">
        <v>86</v>
      </c>
      <c r="E7" s="61" t="s">
        <v>87</v>
      </c>
      <c r="F7" s="61" t="s">
        <v>88</v>
      </c>
      <c r="G7" s="61" t="s">
        <v>89</v>
      </c>
    </row>
    <row r="8" ht="15" customHeight="1" spans="1:7">
      <c r="A8" s="31" t="s">
        <v>98</v>
      </c>
      <c r="B8" s="31" t="s">
        <v>99</v>
      </c>
      <c r="C8" s="108">
        <v>1075363.91</v>
      </c>
      <c r="D8" s="108">
        <v>1075363.91</v>
      </c>
      <c r="E8" s="108">
        <v>1047363.91</v>
      </c>
      <c r="F8" s="108">
        <v>28000</v>
      </c>
      <c r="G8" s="108"/>
    </row>
    <row r="9" ht="15" customHeight="1" spans="1:7">
      <c r="A9" s="141" t="s">
        <v>100</v>
      </c>
      <c r="B9" s="141" t="s">
        <v>101</v>
      </c>
      <c r="C9" s="108">
        <v>1070248</v>
      </c>
      <c r="D9" s="108">
        <v>1070248</v>
      </c>
      <c r="E9" s="108">
        <v>1042248</v>
      </c>
      <c r="F9" s="108">
        <v>28000</v>
      </c>
      <c r="G9" s="108"/>
    </row>
    <row r="10" ht="15" customHeight="1" spans="1:7">
      <c r="A10" s="166" t="s">
        <v>102</v>
      </c>
      <c r="B10" s="166" t="s">
        <v>103</v>
      </c>
      <c r="C10" s="108">
        <v>636843</v>
      </c>
      <c r="D10" s="108">
        <v>636843</v>
      </c>
      <c r="E10" s="108">
        <v>608843</v>
      </c>
      <c r="F10" s="108">
        <v>28000</v>
      </c>
      <c r="G10" s="108"/>
    </row>
    <row r="11" ht="15" customHeight="1" spans="1:7">
      <c r="A11" s="166" t="s">
        <v>104</v>
      </c>
      <c r="B11" s="166" t="s">
        <v>105</v>
      </c>
      <c r="C11" s="108">
        <v>433405</v>
      </c>
      <c r="D11" s="108">
        <v>433405</v>
      </c>
      <c r="E11" s="108">
        <v>433405</v>
      </c>
      <c r="F11" s="108"/>
      <c r="G11" s="108"/>
    </row>
    <row r="12" ht="15" customHeight="1" spans="1:7">
      <c r="A12" s="141" t="s">
        <v>106</v>
      </c>
      <c r="B12" s="141" t="s">
        <v>107</v>
      </c>
      <c r="C12" s="108">
        <v>5115.91</v>
      </c>
      <c r="D12" s="108">
        <v>5115.91</v>
      </c>
      <c r="E12" s="108">
        <v>5115.91</v>
      </c>
      <c r="F12" s="108"/>
      <c r="G12" s="108"/>
    </row>
    <row r="13" ht="15" customHeight="1" spans="1:7">
      <c r="A13" s="166" t="s">
        <v>108</v>
      </c>
      <c r="B13" s="166" t="s">
        <v>107</v>
      </c>
      <c r="C13" s="108">
        <v>5115.91</v>
      </c>
      <c r="D13" s="108">
        <v>5115.91</v>
      </c>
      <c r="E13" s="108">
        <v>5115.91</v>
      </c>
      <c r="F13" s="108"/>
      <c r="G13" s="108"/>
    </row>
    <row r="14" ht="15" customHeight="1" spans="1:7">
      <c r="A14" s="31" t="s">
        <v>109</v>
      </c>
      <c r="B14" s="31" t="s">
        <v>110</v>
      </c>
      <c r="C14" s="108">
        <v>14081746.27</v>
      </c>
      <c r="D14" s="108">
        <v>4694236.27</v>
      </c>
      <c r="E14" s="108">
        <v>4255080.27</v>
      </c>
      <c r="F14" s="108">
        <v>439156</v>
      </c>
      <c r="G14" s="108">
        <v>9387510</v>
      </c>
    </row>
    <row r="15" ht="15" customHeight="1" spans="1:7">
      <c r="A15" s="141" t="s">
        <v>111</v>
      </c>
      <c r="B15" s="141" t="s">
        <v>112</v>
      </c>
      <c r="C15" s="108">
        <v>4093734</v>
      </c>
      <c r="D15" s="108">
        <v>3093734</v>
      </c>
      <c r="E15" s="108">
        <v>2681973</v>
      </c>
      <c r="F15" s="108">
        <v>411761</v>
      </c>
      <c r="G15" s="108">
        <v>1000000</v>
      </c>
    </row>
    <row r="16" ht="15" customHeight="1" spans="1:7">
      <c r="A16" s="166" t="s">
        <v>113</v>
      </c>
      <c r="B16" s="166" t="s">
        <v>114</v>
      </c>
      <c r="C16" s="108">
        <v>3093734</v>
      </c>
      <c r="D16" s="108">
        <v>3093734</v>
      </c>
      <c r="E16" s="108">
        <v>2681973</v>
      </c>
      <c r="F16" s="108">
        <v>411761</v>
      </c>
      <c r="G16" s="108"/>
    </row>
    <row r="17" ht="15" customHeight="1" spans="1:7">
      <c r="A17" s="166" t="s">
        <v>115</v>
      </c>
      <c r="B17" s="166" t="s">
        <v>116</v>
      </c>
      <c r="C17" s="108">
        <v>1000000</v>
      </c>
      <c r="D17" s="108"/>
      <c r="E17" s="108"/>
      <c r="F17" s="108"/>
      <c r="G17" s="108">
        <v>1000000</v>
      </c>
    </row>
    <row r="18" ht="15" customHeight="1" spans="1:7">
      <c r="A18" s="141" t="s">
        <v>117</v>
      </c>
      <c r="B18" s="141" t="s">
        <v>118</v>
      </c>
      <c r="C18" s="108">
        <v>815220</v>
      </c>
      <c r="D18" s="108">
        <v>815220</v>
      </c>
      <c r="E18" s="108">
        <v>815220</v>
      </c>
      <c r="F18" s="108"/>
      <c r="G18" s="108"/>
    </row>
    <row r="19" ht="15" customHeight="1" spans="1:7">
      <c r="A19" s="166" t="s">
        <v>121</v>
      </c>
      <c r="B19" s="166" t="s">
        <v>122</v>
      </c>
      <c r="C19" s="108">
        <v>815220</v>
      </c>
      <c r="D19" s="108">
        <v>815220</v>
      </c>
      <c r="E19" s="108">
        <v>815220</v>
      </c>
      <c r="F19" s="108"/>
      <c r="G19" s="108"/>
    </row>
    <row r="20" ht="15" customHeight="1" spans="1:7">
      <c r="A20" s="141" t="s">
        <v>123</v>
      </c>
      <c r="B20" s="141" t="s">
        <v>124</v>
      </c>
      <c r="C20" s="108">
        <v>5550000</v>
      </c>
      <c r="D20" s="108"/>
      <c r="E20" s="108"/>
      <c r="F20" s="108"/>
      <c r="G20" s="108">
        <v>5550000</v>
      </c>
    </row>
    <row r="21" ht="15" customHeight="1" spans="1:7">
      <c r="A21" s="166" t="s">
        <v>125</v>
      </c>
      <c r="B21" s="166" t="s">
        <v>126</v>
      </c>
      <c r="C21" s="108">
        <v>2450000</v>
      </c>
      <c r="D21" s="108"/>
      <c r="E21" s="108"/>
      <c r="F21" s="108"/>
      <c r="G21" s="108">
        <v>2450000</v>
      </c>
    </row>
    <row r="22" ht="15" customHeight="1" spans="1:7">
      <c r="A22" s="166" t="s">
        <v>127</v>
      </c>
      <c r="B22" s="166" t="s">
        <v>128</v>
      </c>
      <c r="C22" s="108">
        <v>100000</v>
      </c>
      <c r="D22" s="108"/>
      <c r="E22" s="108"/>
      <c r="F22" s="108"/>
      <c r="G22" s="108">
        <v>100000</v>
      </c>
    </row>
    <row r="23" ht="15" customHeight="1" spans="1:7">
      <c r="A23" s="166" t="s">
        <v>129</v>
      </c>
      <c r="B23" s="166" t="s">
        <v>130</v>
      </c>
      <c r="C23" s="108">
        <v>3000000</v>
      </c>
      <c r="D23" s="108"/>
      <c r="E23" s="108"/>
      <c r="F23" s="108"/>
      <c r="G23" s="108">
        <v>3000000</v>
      </c>
    </row>
    <row r="24" ht="15" customHeight="1" spans="1:7">
      <c r="A24" s="141" t="s">
        <v>131</v>
      </c>
      <c r="B24" s="141" t="s">
        <v>132</v>
      </c>
      <c r="C24" s="108">
        <v>3134218</v>
      </c>
      <c r="D24" s="108">
        <v>296708</v>
      </c>
      <c r="E24" s="108">
        <v>269313</v>
      </c>
      <c r="F24" s="108">
        <v>27395</v>
      </c>
      <c r="G24" s="108">
        <v>2837510</v>
      </c>
    </row>
    <row r="25" ht="15" customHeight="1" spans="1:7">
      <c r="A25" s="166" t="s">
        <v>194</v>
      </c>
      <c r="B25" s="166" t="s">
        <v>133</v>
      </c>
      <c r="C25" s="108">
        <v>296708</v>
      </c>
      <c r="D25" s="108">
        <v>296708</v>
      </c>
      <c r="E25" s="108">
        <v>269313</v>
      </c>
      <c r="F25" s="108">
        <v>27395</v>
      </c>
      <c r="G25" s="108"/>
    </row>
    <row r="26" ht="15" customHeight="1" spans="1:7">
      <c r="A26" s="166" t="s">
        <v>134</v>
      </c>
      <c r="B26" s="166" t="s">
        <v>135</v>
      </c>
      <c r="C26" s="108">
        <v>2837510</v>
      </c>
      <c r="D26" s="108"/>
      <c r="E26" s="108"/>
      <c r="F26" s="108"/>
      <c r="G26" s="108">
        <v>2837510</v>
      </c>
    </row>
    <row r="27" ht="15" customHeight="1" spans="1:7">
      <c r="A27" s="141" t="s">
        <v>136</v>
      </c>
      <c r="B27" s="141" t="s">
        <v>137</v>
      </c>
      <c r="C27" s="108">
        <v>488574.27</v>
      </c>
      <c r="D27" s="108">
        <v>488574.27</v>
      </c>
      <c r="E27" s="108">
        <v>488574.27</v>
      </c>
      <c r="F27" s="108"/>
      <c r="G27" s="108"/>
    </row>
    <row r="28" ht="15" customHeight="1" spans="1:7">
      <c r="A28" s="166" t="s">
        <v>138</v>
      </c>
      <c r="B28" s="166" t="s">
        <v>139</v>
      </c>
      <c r="C28" s="108">
        <v>317653.46</v>
      </c>
      <c r="D28" s="108">
        <v>317653.46</v>
      </c>
      <c r="E28" s="108">
        <v>317653.46</v>
      </c>
      <c r="F28" s="108"/>
      <c r="G28" s="108"/>
    </row>
    <row r="29" ht="15" customHeight="1" spans="1:7">
      <c r="A29" s="166" t="s">
        <v>195</v>
      </c>
      <c r="B29" s="166" t="s">
        <v>140</v>
      </c>
      <c r="C29" s="108">
        <v>19000.53</v>
      </c>
      <c r="D29" s="108">
        <v>19000.53</v>
      </c>
      <c r="E29" s="108">
        <v>19000.53</v>
      </c>
      <c r="F29" s="108"/>
      <c r="G29" s="108"/>
    </row>
    <row r="30" ht="15" customHeight="1" spans="1:7">
      <c r="A30" s="166" t="s">
        <v>196</v>
      </c>
      <c r="B30" s="166" t="s">
        <v>141</v>
      </c>
      <c r="C30" s="108">
        <v>133999</v>
      </c>
      <c r="D30" s="108">
        <v>133999</v>
      </c>
      <c r="E30" s="108">
        <v>133999</v>
      </c>
      <c r="F30" s="108"/>
      <c r="G30" s="108"/>
    </row>
    <row r="31" ht="15" customHeight="1" spans="1:7">
      <c r="A31" s="166" t="s">
        <v>142</v>
      </c>
      <c r="B31" s="166" t="s">
        <v>143</v>
      </c>
      <c r="C31" s="108">
        <v>17921.28</v>
      </c>
      <c r="D31" s="108">
        <v>17921.28</v>
      </c>
      <c r="E31" s="108">
        <v>17921.28</v>
      </c>
      <c r="F31" s="108"/>
      <c r="G31" s="108"/>
    </row>
    <row r="32" ht="15" customHeight="1" spans="1:7">
      <c r="A32" s="31" t="s">
        <v>150</v>
      </c>
      <c r="B32" s="31" t="s">
        <v>151</v>
      </c>
      <c r="C32" s="108">
        <v>387729.6</v>
      </c>
      <c r="D32" s="108">
        <v>387729.6</v>
      </c>
      <c r="E32" s="108">
        <v>387729.6</v>
      </c>
      <c r="F32" s="108"/>
      <c r="G32" s="108"/>
    </row>
    <row r="33" ht="18" customHeight="1" spans="1:7">
      <c r="A33" s="141" t="s">
        <v>152</v>
      </c>
      <c r="B33" s="141" t="s">
        <v>153</v>
      </c>
      <c r="C33" s="108">
        <v>387729.6</v>
      </c>
      <c r="D33" s="108">
        <v>387729.6</v>
      </c>
      <c r="E33" s="108">
        <v>387729.6</v>
      </c>
      <c r="F33" s="108"/>
      <c r="G33" s="108"/>
    </row>
    <row r="34" ht="18" customHeight="1" spans="1:7">
      <c r="A34" s="166" t="s">
        <v>154</v>
      </c>
      <c r="B34" s="166" t="s">
        <v>155</v>
      </c>
      <c r="C34" s="108">
        <v>387729.6</v>
      </c>
      <c r="D34" s="108">
        <v>387729.6</v>
      </c>
      <c r="E34" s="108">
        <v>387729.6</v>
      </c>
      <c r="F34" s="108"/>
      <c r="G34" s="108"/>
    </row>
    <row r="35" customHeight="1" spans="1:7">
      <c r="A35" s="80" t="s">
        <v>197</v>
      </c>
      <c r="B35" s="167"/>
      <c r="C35" s="108">
        <v>15544839.78</v>
      </c>
      <c r="D35" s="108">
        <v>6157329.78</v>
      </c>
      <c r="E35" s="108">
        <v>5690173.78</v>
      </c>
      <c r="F35" s="108">
        <v>467156</v>
      </c>
      <c r="G35" s="108">
        <v>9387510</v>
      </c>
    </row>
  </sheetData>
  <mergeCells count="6">
    <mergeCell ref="A3:G3"/>
    <mergeCell ref="A5:B5"/>
    <mergeCell ref="D5:F5"/>
    <mergeCell ref="A35:B35"/>
    <mergeCell ref="C5:C6"/>
    <mergeCell ref="G5:G6"/>
  </mergeCells>
  <printOptions horizontalCentered="1"/>
  <pageMargins left="0.37" right="0.37" top="0.56" bottom="0.56" header="0.48" footer="0.48"/>
  <pageSetup paperSize="9" scale="75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A8" sqref="A8:E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5"/>
      <c r="B2" s="45"/>
      <c r="C2" s="45"/>
      <c r="D2" s="45"/>
      <c r="E2" s="44"/>
      <c r="F2" s="159" t="s">
        <v>198</v>
      </c>
    </row>
    <row r="3" ht="41.25" customHeight="1" spans="1:6">
      <c r="A3" s="160" t="str">
        <f>"2025"&amp;"年一般公共预算“三公”经费支出预算表"</f>
        <v>2025年一般公共预算“三公”经费支出预算表</v>
      </c>
      <c r="B3" s="45"/>
      <c r="C3" s="45"/>
      <c r="D3" s="45"/>
      <c r="E3" s="44"/>
      <c r="F3" s="45"/>
    </row>
    <row r="4" customHeight="1" spans="1:6">
      <c r="A4" s="114" t="s">
        <v>1</v>
      </c>
      <c r="B4" s="161"/>
      <c r="D4" s="45"/>
      <c r="E4" s="44"/>
      <c r="F4" s="65" t="s">
        <v>2</v>
      </c>
    </row>
    <row r="5" ht="27" customHeight="1" spans="1:6">
      <c r="A5" s="49" t="s">
        <v>199</v>
      </c>
      <c r="B5" s="49" t="s">
        <v>200</v>
      </c>
      <c r="C5" s="51" t="s">
        <v>201</v>
      </c>
      <c r="D5" s="49"/>
      <c r="E5" s="50"/>
      <c r="F5" s="49" t="s">
        <v>202</v>
      </c>
    </row>
    <row r="6" ht="28.5" customHeight="1" spans="1:6">
      <c r="A6" s="162"/>
      <c r="B6" s="53"/>
      <c r="C6" s="50" t="s">
        <v>58</v>
      </c>
      <c r="D6" s="50" t="s">
        <v>203</v>
      </c>
      <c r="E6" s="50" t="s">
        <v>204</v>
      </c>
      <c r="F6" s="52"/>
    </row>
    <row r="7" ht="29" customHeight="1" spans="1:6">
      <c r="A7" s="24" t="s">
        <v>83</v>
      </c>
      <c r="B7" s="24" t="s">
        <v>84</v>
      </c>
      <c r="C7" s="24" t="s">
        <v>85</v>
      </c>
      <c r="D7" s="24" t="s">
        <v>86</v>
      </c>
      <c r="E7" s="24" t="s">
        <v>87</v>
      </c>
      <c r="F7" s="24" t="s">
        <v>88</v>
      </c>
    </row>
    <row r="8" ht="40" customHeight="1" spans="1:6">
      <c r="A8" s="108">
        <v>24250</v>
      </c>
      <c r="B8" s="108"/>
      <c r="C8" s="108">
        <v>24250</v>
      </c>
      <c r="D8" s="108"/>
      <c r="E8" s="108">
        <v>24250</v>
      </c>
      <c r="F8" s="81"/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X59"/>
  <sheetViews>
    <sheetView showZeros="0" workbookViewId="0">
      <pane ySplit="1" topLeftCell="A2" activePane="bottomLeft" state="frozen"/>
      <selection/>
      <selection pane="bottomLeft" activeCell="H1" sqref="H1"/>
    </sheetView>
  </sheetViews>
  <sheetFormatPr defaultColWidth="9.14166666666667" defaultRowHeight="14.25" customHeight="1"/>
  <cols>
    <col min="1" max="2" width="23.3333333333333" customWidth="1"/>
    <col min="3" max="3" width="20.7166666666667" customWidth="1"/>
    <col min="4" max="4" width="27.3333333333333" customWidth="1"/>
    <col min="5" max="5" width="10.1416666666667" customWidth="1"/>
    <col min="6" max="6" width="36" customWidth="1"/>
    <col min="7" max="7" width="12.3333333333333" customWidth="1"/>
    <col min="8" max="8" width="34.6666666666667" customWidth="1"/>
    <col min="9" max="13" width="18.7166666666667" customWidth="1"/>
    <col min="14" max="14" width="14.225" customWidth="1"/>
    <col min="15" max="18" width="12.5583333333333" customWidth="1"/>
    <col min="19" max="24" width="10.225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42"/>
      <c r="C2" s="148"/>
      <c r="E2" s="149"/>
      <c r="F2" s="149"/>
      <c r="G2" s="149"/>
      <c r="H2" s="149"/>
      <c r="I2" s="86"/>
      <c r="J2" s="86"/>
      <c r="K2" s="86"/>
      <c r="L2" s="86"/>
      <c r="M2" s="86"/>
      <c r="N2" s="86"/>
      <c r="R2" s="86"/>
      <c r="V2" s="148"/>
      <c r="X2" s="3" t="s">
        <v>205</v>
      </c>
    </row>
    <row r="3" ht="45.75" customHeight="1" spans="1:24">
      <c r="A3" s="67" t="str">
        <f>"2025"&amp;"年部门基本支出预算表"</f>
        <v>2025年部门基本支出预算表</v>
      </c>
      <c r="B3" s="4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4"/>
      <c r="P3" s="4"/>
      <c r="Q3" s="4"/>
      <c r="R3" s="67"/>
      <c r="S3" s="67"/>
      <c r="T3" s="67"/>
      <c r="U3" s="67"/>
      <c r="V3" s="67"/>
      <c r="W3" s="67"/>
      <c r="X3" s="67"/>
    </row>
    <row r="4" ht="18.75" customHeight="1" spans="1:24">
      <c r="A4" s="5" t="s">
        <v>1</v>
      </c>
      <c r="B4" s="6"/>
      <c r="C4" s="150"/>
      <c r="D4" s="150"/>
      <c r="E4" s="150"/>
      <c r="F4" s="150"/>
      <c r="G4" s="150"/>
      <c r="H4" s="150"/>
      <c r="I4" s="88"/>
      <c r="J4" s="88"/>
      <c r="K4" s="88"/>
      <c r="L4" s="88"/>
      <c r="M4" s="88"/>
      <c r="N4" s="88"/>
      <c r="O4" s="7"/>
      <c r="P4" s="7"/>
      <c r="Q4" s="7"/>
      <c r="R4" s="88"/>
      <c r="V4" s="148"/>
      <c r="X4" s="3" t="s">
        <v>2</v>
      </c>
    </row>
    <row r="5" ht="18" customHeight="1" spans="1:24">
      <c r="A5" s="9" t="s">
        <v>206</v>
      </c>
      <c r="B5" s="9" t="s">
        <v>207</v>
      </c>
      <c r="C5" s="9" t="s">
        <v>208</v>
      </c>
      <c r="D5" s="9" t="s">
        <v>209</v>
      </c>
      <c r="E5" s="9" t="s">
        <v>210</v>
      </c>
      <c r="F5" s="9" t="s">
        <v>211</v>
      </c>
      <c r="G5" s="9" t="s">
        <v>212</v>
      </c>
      <c r="H5" s="9" t="s">
        <v>213</v>
      </c>
      <c r="I5" s="155" t="s">
        <v>214</v>
      </c>
      <c r="J5" s="83" t="s">
        <v>214</v>
      </c>
      <c r="K5" s="83"/>
      <c r="L5" s="83"/>
      <c r="M5" s="83"/>
      <c r="N5" s="83"/>
      <c r="O5" s="12"/>
      <c r="P5" s="12"/>
      <c r="Q5" s="12"/>
      <c r="R5" s="104" t="s">
        <v>62</v>
      </c>
      <c r="S5" s="83" t="s">
        <v>63</v>
      </c>
      <c r="T5" s="83"/>
      <c r="U5" s="83"/>
      <c r="V5" s="83"/>
      <c r="W5" s="83"/>
      <c r="X5" s="84"/>
    </row>
    <row r="6" ht="18" customHeight="1" spans="1:24">
      <c r="A6" s="14"/>
      <c r="B6" s="30"/>
      <c r="C6" s="132"/>
      <c r="D6" s="14"/>
      <c r="E6" s="14"/>
      <c r="F6" s="14"/>
      <c r="G6" s="14"/>
      <c r="H6" s="14"/>
      <c r="I6" s="130" t="s">
        <v>215</v>
      </c>
      <c r="J6" s="155" t="s">
        <v>59</v>
      </c>
      <c r="K6" s="83"/>
      <c r="L6" s="83"/>
      <c r="M6" s="83"/>
      <c r="N6" s="84"/>
      <c r="O6" s="11" t="s">
        <v>216</v>
      </c>
      <c r="P6" s="12"/>
      <c r="Q6" s="13"/>
      <c r="R6" s="9" t="s">
        <v>62</v>
      </c>
      <c r="S6" s="155" t="s">
        <v>63</v>
      </c>
      <c r="T6" s="104" t="s">
        <v>65</v>
      </c>
      <c r="U6" s="83" t="s">
        <v>63</v>
      </c>
      <c r="V6" s="104" t="s">
        <v>67</v>
      </c>
      <c r="W6" s="104" t="s">
        <v>68</v>
      </c>
      <c r="X6" s="158" t="s">
        <v>69</v>
      </c>
    </row>
    <row r="7" ht="19.5" customHeight="1" spans="1:24">
      <c r="A7" s="30"/>
      <c r="B7" s="30"/>
      <c r="C7" s="30"/>
      <c r="D7" s="30"/>
      <c r="E7" s="30"/>
      <c r="F7" s="30"/>
      <c r="G7" s="30"/>
      <c r="H7" s="30"/>
      <c r="I7" s="30"/>
      <c r="J7" s="156" t="s">
        <v>217</v>
      </c>
      <c r="K7" s="9" t="s">
        <v>218</v>
      </c>
      <c r="L7" s="9" t="s">
        <v>219</v>
      </c>
      <c r="M7" s="9" t="s">
        <v>220</v>
      </c>
      <c r="N7" s="9" t="s">
        <v>221</v>
      </c>
      <c r="O7" s="9" t="s">
        <v>59</v>
      </c>
      <c r="P7" s="9" t="s">
        <v>60</v>
      </c>
      <c r="Q7" s="9" t="s">
        <v>61</v>
      </c>
      <c r="R7" s="30"/>
      <c r="S7" s="9" t="s">
        <v>58</v>
      </c>
      <c r="T7" s="9" t="s">
        <v>65</v>
      </c>
      <c r="U7" s="9" t="s">
        <v>222</v>
      </c>
      <c r="V7" s="9" t="s">
        <v>67</v>
      </c>
      <c r="W7" s="9" t="s">
        <v>68</v>
      </c>
      <c r="X7" s="9" t="s">
        <v>69</v>
      </c>
    </row>
    <row r="8" ht="37.5" customHeight="1" spans="1:24">
      <c r="A8" s="151"/>
      <c r="B8" s="19"/>
      <c r="C8" s="151"/>
      <c r="D8" s="151"/>
      <c r="E8" s="151"/>
      <c r="F8" s="151"/>
      <c r="G8" s="151"/>
      <c r="H8" s="151"/>
      <c r="I8" s="151"/>
      <c r="J8" s="157" t="s">
        <v>58</v>
      </c>
      <c r="K8" s="17" t="s">
        <v>223</v>
      </c>
      <c r="L8" s="17" t="s">
        <v>219</v>
      </c>
      <c r="M8" s="17" t="s">
        <v>220</v>
      </c>
      <c r="N8" s="17" t="s">
        <v>221</v>
      </c>
      <c r="O8" s="17" t="s">
        <v>219</v>
      </c>
      <c r="P8" s="17" t="s">
        <v>220</v>
      </c>
      <c r="Q8" s="17" t="s">
        <v>221</v>
      </c>
      <c r="R8" s="17" t="s">
        <v>62</v>
      </c>
      <c r="S8" s="17" t="s">
        <v>58</v>
      </c>
      <c r="T8" s="17" t="s">
        <v>65</v>
      </c>
      <c r="U8" s="17" t="s">
        <v>222</v>
      </c>
      <c r="V8" s="17" t="s">
        <v>67</v>
      </c>
      <c r="W8" s="17" t="s">
        <v>68</v>
      </c>
      <c r="X8" s="17" t="s">
        <v>69</v>
      </c>
    </row>
    <row r="9" customHeight="1" spans="1:24">
      <c r="A9" s="38">
        <v>1</v>
      </c>
      <c r="B9" s="38">
        <v>2</v>
      </c>
      <c r="C9" s="38">
        <v>3</v>
      </c>
      <c r="D9" s="38">
        <v>4</v>
      </c>
      <c r="E9" s="38">
        <v>5</v>
      </c>
      <c r="F9" s="38">
        <v>6</v>
      </c>
      <c r="G9" s="38">
        <v>7</v>
      </c>
      <c r="H9" s="38">
        <v>8</v>
      </c>
      <c r="I9" s="38">
        <v>9</v>
      </c>
      <c r="J9" s="38">
        <v>10</v>
      </c>
      <c r="K9" s="38">
        <v>11</v>
      </c>
      <c r="L9" s="38">
        <v>12</v>
      </c>
      <c r="M9" s="38">
        <v>13</v>
      </c>
      <c r="N9" s="38">
        <v>14</v>
      </c>
      <c r="O9" s="38">
        <v>15</v>
      </c>
      <c r="P9" s="38">
        <v>16</v>
      </c>
      <c r="Q9" s="38">
        <v>17</v>
      </c>
      <c r="R9" s="38">
        <v>18</v>
      </c>
      <c r="S9" s="38">
        <v>19</v>
      </c>
      <c r="T9" s="38">
        <v>20</v>
      </c>
      <c r="U9" s="38">
        <v>21</v>
      </c>
      <c r="V9" s="38">
        <v>22</v>
      </c>
      <c r="W9" s="38">
        <v>23</v>
      </c>
      <c r="X9" s="38">
        <v>24</v>
      </c>
    </row>
    <row r="10" customHeight="1" spans="1:24">
      <c r="A10" s="152" t="s">
        <v>71</v>
      </c>
      <c r="B10" s="152" t="s">
        <v>71</v>
      </c>
      <c r="C10" s="152" t="s">
        <v>224</v>
      </c>
      <c r="D10" s="152" t="s">
        <v>225</v>
      </c>
      <c r="E10" s="152" t="s">
        <v>113</v>
      </c>
      <c r="F10" s="152" t="s">
        <v>114</v>
      </c>
      <c r="G10" s="152" t="s">
        <v>226</v>
      </c>
      <c r="H10" s="152" t="s">
        <v>227</v>
      </c>
      <c r="I10" s="108">
        <v>917700</v>
      </c>
      <c r="J10" s="108">
        <v>917700</v>
      </c>
      <c r="K10" s="108"/>
      <c r="L10" s="108"/>
      <c r="M10" s="81">
        <v>917700</v>
      </c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</row>
    <row r="11" customHeight="1" spans="1:24">
      <c r="A11" s="152" t="s">
        <v>71</v>
      </c>
      <c r="B11" s="152" t="s">
        <v>71</v>
      </c>
      <c r="C11" s="152" t="s">
        <v>224</v>
      </c>
      <c r="D11" s="152" t="s">
        <v>225</v>
      </c>
      <c r="E11" s="152" t="s">
        <v>113</v>
      </c>
      <c r="F11" s="152" t="s">
        <v>114</v>
      </c>
      <c r="G11" s="152" t="s">
        <v>228</v>
      </c>
      <c r="H11" s="152" t="s">
        <v>229</v>
      </c>
      <c r="I11" s="108">
        <v>1361712</v>
      </c>
      <c r="J11" s="108">
        <v>1361712</v>
      </c>
      <c r="K11" s="25"/>
      <c r="L11" s="25"/>
      <c r="M11" s="81">
        <v>1361712</v>
      </c>
      <c r="N11" s="25"/>
      <c r="O11" s="108"/>
      <c r="P11" s="108"/>
      <c r="Q11" s="108"/>
      <c r="R11" s="108"/>
      <c r="S11" s="108"/>
      <c r="T11" s="108"/>
      <c r="U11" s="108"/>
      <c r="V11" s="108"/>
      <c r="W11" s="108"/>
      <c r="X11" s="108"/>
    </row>
    <row r="12" customHeight="1" spans="1:24">
      <c r="A12" s="152" t="s">
        <v>71</v>
      </c>
      <c r="B12" s="152" t="s">
        <v>71</v>
      </c>
      <c r="C12" s="152" t="s">
        <v>224</v>
      </c>
      <c r="D12" s="152" t="s">
        <v>225</v>
      </c>
      <c r="E12" s="152" t="s">
        <v>113</v>
      </c>
      <c r="F12" s="152" t="s">
        <v>114</v>
      </c>
      <c r="G12" s="152" t="s">
        <v>230</v>
      </c>
      <c r="H12" s="152" t="s">
        <v>231</v>
      </c>
      <c r="I12" s="108">
        <v>2206</v>
      </c>
      <c r="J12" s="108">
        <v>2206</v>
      </c>
      <c r="K12" s="25"/>
      <c r="L12" s="25"/>
      <c r="M12" s="81">
        <v>2206</v>
      </c>
      <c r="N12" s="25"/>
      <c r="O12" s="108"/>
      <c r="P12" s="108"/>
      <c r="Q12" s="108"/>
      <c r="R12" s="108"/>
      <c r="S12" s="108"/>
      <c r="T12" s="108"/>
      <c r="U12" s="108"/>
      <c r="V12" s="108"/>
      <c r="W12" s="108"/>
      <c r="X12" s="108"/>
    </row>
    <row r="13" customHeight="1" spans="1:24">
      <c r="A13" s="152" t="s">
        <v>71</v>
      </c>
      <c r="B13" s="152" t="s">
        <v>71</v>
      </c>
      <c r="C13" s="152" t="s">
        <v>224</v>
      </c>
      <c r="D13" s="152" t="s">
        <v>225</v>
      </c>
      <c r="E13" s="152" t="s">
        <v>113</v>
      </c>
      <c r="F13" s="152" t="s">
        <v>114</v>
      </c>
      <c r="G13" s="152" t="s">
        <v>230</v>
      </c>
      <c r="H13" s="152" t="s">
        <v>231</v>
      </c>
      <c r="I13" s="108">
        <v>76475</v>
      </c>
      <c r="J13" s="108">
        <v>76475</v>
      </c>
      <c r="K13" s="25"/>
      <c r="L13" s="25"/>
      <c r="M13" s="81">
        <v>76475</v>
      </c>
      <c r="N13" s="25"/>
      <c r="O13" s="108"/>
      <c r="P13" s="108"/>
      <c r="Q13" s="108"/>
      <c r="R13" s="108"/>
      <c r="S13" s="108"/>
      <c r="T13" s="108"/>
      <c r="U13" s="108"/>
      <c r="V13" s="108"/>
      <c r="W13" s="108"/>
      <c r="X13" s="108"/>
    </row>
    <row r="14" customHeight="1" spans="1:24">
      <c r="A14" s="152" t="s">
        <v>71</v>
      </c>
      <c r="B14" s="152" t="s">
        <v>71</v>
      </c>
      <c r="C14" s="152" t="s">
        <v>232</v>
      </c>
      <c r="D14" s="152" t="s">
        <v>233</v>
      </c>
      <c r="E14" s="152" t="s">
        <v>104</v>
      </c>
      <c r="F14" s="152" t="s">
        <v>105</v>
      </c>
      <c r="G14" s="152" t="s">
        <v>234</v>
      </c>
      <c r="H14" s="152" t="s">
        <v>235</v>
      </c>
      <c r="I14" s="108">
        <v>433405</v>
      </c>
      <c r="J14" s="108">
        <v>433405</v>
      </c>
      <c r="K14" s="25"/>
      <c r="L14" s="25"/>
      <c r="M14" s="81">
        <v>433405</v>
      </c>
      <c r="N14" s="25"/>
      <c r="O14" s="108"/>
      <c r="P14" s="108"/>
      <c r="Q14" s="108"/>
      <c r="R14" s="108"/>
      <c r="S14" s="108"/>
      <c r="T14" s="108"/>
      <c r="U14" s="108"/>
      <c r="V14" s="108"/>
      <c r="W14" s="108"/>
      <c r="X14" s="108"/>
    </row>
    <row r="15" customHeight="1" spans="1:24">
      <c r="A15" s="152" t="s">
        <v>71</v>
      </c>
      <c r="B15" s="152" t="s">
        <v>71</v>
      </c>
      <c r="C15" s="152" t="s">
        <v>232</v>
      </c>
      <c r="D15" s="152" t="s">
        <v>233</v>
      </c>
      <c r="E15" s="152" t="s">
        <v>138</v>
      </c>
      <c r="F15" s="152" t="s">
        <v>139</v>
      </c>
      <c r="G15" s="152" t="s">
        <v>236</v>
      </c>
      <c r="H15" s="152" t="s">
        <v>237</v>
      </c>
      <c r="I15" s="108">
        <v>192717.9</v>
      </c>
      <c r="J15" s="108">
        <v>192717.9</v>
      </c>
      <c r="K15" s="25"/>
      <c r="L15" s="25"/>
      <c r="M15" s="81">
        <v>192717.9</v>
      </c>
      <c r="N15" s="25"/>
      <c r="O15" s="108"/>
      <c r="P15" s="108"/>
      <c r="Q15" s="108"/>
      <c r="R15" s="108"/>
      <c r="S15" s="108"/>
      <c r="T15" s="108"/>
      <c r="U15" s="108"/>
      <c r="V15" s="108"/>
      <c r="W15" s="108"/>
      <c r="X15" s="108"/>
    </row>
    <row r="16" customHeight="1" spans="1:24">
      <c r="A16" s="152" t="s">
        <v>71</v>
      </c>
      <c r="B16" s="152" t="s">
        <v>71</v>
      </c>
      <c r="C16" s="152" t="s">
        <v>232</v>
      </c>
      <c r="D16" s="152" t="s">
        <v>233</v>
      </c>
      <c r="E16" s="152" t="s">
        <v>138</v>
      </c>
      <c r="F16" s="152" t="s">
        <v>139</v>
      </c>
      <c r="G16" s="152" t="s">
        <v>236</v>
      </c>
      <c r="H16" s="152" t="s">
        <v>237</v>
      </c>
      <c r="I16" s="108">
        <v>124935.56</v>
      </c>
      <c r="J16" s="108">
        <v>124935.56</v>
      </c>
      <c r="K16" s="25"/>
      <c r="L16" s="25"/>
      <c r="M16" s="81">
        <v>124935.56</v>
      </c>
      <c r="N16" s="25"/>
      <c r="O16" s="108"/>
      <c r="P16" s="108"/>
      <c r="Q16" s="108"/>
      <c r="R16" s="108"/>
      <c r="S16" s="108"/>
      <c r="T16" s="108"/>
      <c r="U16" s="108"/>
      <c r="V16" s="108"/>
      <c r="W16" s="108"/>
      <c r="X16" s="108"/>
    </row>
    <row r="17" customHeight="1" spans="1:24">
      <c r="A17" s="152" t="s">
        <v>71</v>
      </c>
      <c r="B17" s="152" t="s">
        <v>71</v>
      </c>
      <c r="C17" s="152" t="s">
        <v>232</v>
      </c>
      <c r="D17" s="152" t="s">
        <v>233</v>
      </c>
      <c r="E17" s="152" t="s">
        <v>195</v>
      </c>
      <c r="F17" s="152" t="s">
        <v>140</v>
      </c>
      <c r="G17" s="152" t="s">
        <v>236</v>
      </c>
      <c r="H17" s="152" t="s">
        <v>237</v>
      </c>
      <c r="I17" s="108">
        <v>19000.53</v>
      </c>
      <c r="J17" s="108">
        <v>19000.53</v>
      </c>
      <c r="K17" s="25"/>
      <c r="L17" s="25"/>
      <c r="M17" s="81">
        <v>19000.53</v>
      </c>
      <c r="N17" s="25"/>
      <c r="O17" s="108"/>
      <c r="P17" s="108"/>
      <c r="Q17" s="108"/>
      <c r="R17" s="108"/>
      <c r="S17" s="108"/>
      <c r="T17" s="108"/>
      <c r="U17" s="108"/>
      <c r="V17" s="108"/>
      <c r="W17" s="108"/>
      <c r="X17" s="108"/>
    </row>
    <row r="18" customHeight="1" spans="1:24">
      <c r="A18" s="152" t="s">
        <v>71</v>
      </c>
      <c r="B18" s="152" t="s">
        <v>71</v>
      </c>
      <c r="C18" s="152" t="s">
        <v>232</v>
      </c>
      <c r="D18" s="152" t="s">
        <v>233</v>
      </c>
      <c r="E18" s="152" t="s">
        <v>196</v>
      </c>
      <c r="F18" s="152" t="s">
        <v>141</v>
      </c>
      <c r="G18" s="152" t="s">
        <v>238</v>
      </c>
      <c r="H18" s="152" t="s">
        <v>239</v>
      </c>
      <c r="I18" s="108">
        <v>121973.35</v>
      </c>
      <c r="J18" s="108">
        <v>121973.35</v>
      </c>
      <c r="K18" s="25"/>
      <c r="L18" s="25"/>
      <c r="M18" s="81">
        <v>121973.35</v>
      </c>
      <c r="N18" s="25"/>
      <c r="O18" s="108"/>
      <c r="P18" s="108"/>
      <c r="Q18" s="108"/>
      <c r="R18" s="108"/>
      <c r="S18" s="108"/>
      <c r="T18" s="108"/>
      <c r="U18" s="108"/>
      <c r="V18" s="108"/>
      <c r="W18" s="108"/>
      <c r="X18" s="108"/>
    </row>
    <row r="19" customHeight="1" spans="1:24">
      <c r="A19" s="152" t="s">
        <v>71</v>
      </c>
      <c r="B19" s="152" t="s">
        <v>71</v>
      </c>
      <c r="C19" s="152" t="s">
        <v>232</v>
      </c>
      <c r="D19" s="152" t="s">
        <v>233</v>
      </c>
      <c r="E19" s="152" t="s">
        <v>196</v>
      </c>
      <c r="F19" s="152" t="s">
        <v>141</v>
      </c>
      <c r="G19" s="152" t="s">
        <v>238</v>
      </c>
      <c r="H19" s="152" t="s">
        <v>239</v>
      </c>
      <c r="I19" s="108">
        <v>12025.65</v>
      </c>
      <c r="J19" s="108">
        <v>12025.65</v>
      </c>
      <c r="K19" s="25"/>
      <c r="L19" s="25"/>
      <c r="M19" s="81">
        <v>12025.65</v>
      </c>
      <c r="N19" s="25"/>
      <c r="O19" s="108"/>
      <c r="P19" s="108"/>
      <c r="Q19" s="108"/>
      <c r="R19" s="108"/>
      <c r="S19" s="108"/>
      <c r="T19" s="108"/>
      <c r="U19" s="108"/>
      <c r="V19" s="108"/>
      <c r="W19" s="108"/>
      <c r="X19" s="108"/>
    </row>
    <row r="20" customHeight="1" spans="1:24">
      <c r="A20" s="152" t="s">
        <v>71</v>
      </c>
      <c r="B20" s="152" t="s">
        <v>71</v>
      </c>
      <c r="C20" s="152" t="s">
        <v>232</v>
      </c>
      <c r="D20" s="152" t="s">
        <v>233</v>
      </c>
      <c r="E20" s="152" t="s">
        <v>108</v>
      </c>
      <c r="F20" s="152" t="s">
        <v>107</v>
      </c>
      <c r="G20" s="152" t="s">
        <v>240</v>
      </c>
      <c r="H20" s="152" t="s">
        <v>241</v>
      </c>
      <c r="I20" s="108">
        <v>5115.91</v>
      </c>
      <c r="J20" s="108">
        <v>5115.91</v>
      </c>
      <c r="K20" s="25"/>
      <c r="L20" s="25"/>
      <c r="M20" s="81">
        <v>5115.91</v>
      </c>
      <c r="N20" s="25"/>
      <c r="O20" s="108"/>
      <c r="P20" s="108"/>
      <c r="Q20" s="108"/>
      <c r="R20" s="108"/>
      <c r="S20" s="108"/>
      <c r="T20" s="108"/>
      <c r="U20" s="108"/>
      <c r="V20" s="108"/>
      <c r="W20" s="108"/>
      <c r="X20" s="108"/>
    </row>
    <row r="21" customHeight="1" spans="1:24">
      <c r="A21" s="152" t="s">
        <v>71</v>
      </c>
      <c r="B21" s="152" t="s">
        <v>71</v>
      </c>
      <c r="C21" s="152" t="s">
        <v>232</v>
      </c>
      <c r="D21" s="152" t="s">
        <v>233</v>
      </c>
      <c r="E21" s="152" t="s">
        <v>142</v>
      </c>
      <c r="F21" s="152" t="s">
        <v>143</v>
      </c>
      <c r="G21" s="152" t="s">
        <v>240</v>
      </c>
      <c r="H21" s="152" t="s">
        <v>241</v>
      </c>
      <c r="I21" s="108">
        <v>5520</v>
      </c>
      <c r="J21" s="108">
        <v>5520</v>
      </c>
      <c r="K21" s="25"/>
      <c r="L21" s="25"/>
      <c r="M21" s="81">
        <v>5520</v>
      </c>
      <c r="N21" s="25"/>
      <c r="O21" s="108"/>
      <c r="P21" s="108"/>
      <c r="Q21" s="108"/>
      <c r="R21" s="108"/>
      <c r="S21" s="108"/>
      <c r="T21" s="108"/>
      <c r="U21" s="108"/>
      <c r="V21" s="108"/>
      <c r="W21" s="108"/>
      <c r="X21" s="108"/>
    </row>
    <row r="22" customHeight="1" spans="1:24">
      <c r="A22" s="152" t="s">
        <v>71</v>
      </c>
      <c r="B22" s="152" t="s">
        <v>71</v>
      </c>
      <c r="C22" s="152" t="s">
        <v>232</v>
      </c>
      <c r="D22" s="152" t="s">
        <v>233</v>
      </c>
      <c r="E22" s="152" t="s">
        <v>142</v>
      </c>
      <c r="F22" s="152" t="s">
        <v>143</v>
      </c>
      <c r="G22" s="152" t="s">
        <v>240</v>
      </c>
      <c r="H22" s="152" t="s">
        <v>241</v>
      </c>
      <c r="I22" s="108">
        <v>10851.12</v>
      </c>
      <c r="J22" s="108">
        <v>10851.12</v>
      </c>
      <c r="K22" s="25"/>
      <c r="L22" s="25"/>
      <c r="M22" s="81">
        <v>10851.12</v>
      </c>
      <c r="N22" s="25"/>
      <c r="O22" s="108"/>
      <c r="P22" s="108"/>
      <c r="Q22" s="108"/>
      <c r="R22" s="108"/>
      <c r="S22" s="108"/>
      <c r="T22" s="108"/>
      <c r="U22" s="108"/>
      <c r="V22" s="108"/>
      <c r="W22" s="108"/>
      <c r="X22" s="108"/>
    </row>
    <row r="23" customHeight="1" spans="1:24">
      <c r="A23" s="152" t="s">
        <v>71</v>
      </c>
      <c r="B23" s="152" t="s">
        <v>71</v>
      </c>
      <c r="C23" s="152" t="s">
        <v>232</v>
      </c>
      <c r="D23" s="152" t="s">
        <v>233</v>
      </c>
      <c r="E23" s="152" t="s">
        <v>142</v>
      </c>
      <c r="F23" s="152" t="s">
        <v>143</v>
      </c>
      <c r="G23" s="152" t="s">
        <v>240</v>
      </c>
      <c r="H23" s="152" t="s">
        <v>241</v>
      </c>
      <c r="I23" s="108">
        <v>1550.16</v>
      </c>
      <c r="J23" s="108">
        <v>1550.16</v>
      </c>
      <c r="K23" s="25"/>
      <c r="L23" s="25"/>
      <c r="M23" s="81">
        <v>1550.16</v>
      </c>
      <c r="N23" s="25"/>
      <c r="O23" s="108"/>
      <c r="P23" s="108"/>
      <c r="Q23" s="108"/>
      <c r="R23" s="108"/>
      <c r="S23" s="108"/>
      <c r="T23" s="108"/>
      <c r="U23" s="108"/>
      <c r="V23" s="108"/>
      <c r="W23" s="108"/>
      <c r="X23" s="108"/>
    </row>
    <row r="24" customHeight="1" spans="1:24">
      <c r="A24" s="152" t="s">
        <v>71</v>
      </c>
      <c r="B24" s="152" t="s">
        <v>71</v>
      </c>
      <c r="C24" s="152" t="s">
        <v>242</v>
      </c>
      <c r="D24" s="152" t="s">
        <v>155</v>
      </c>
      <c r="E24" s="152" t="s">
        <v>154</v>
      </c>
      <c r="F24" s="152" t="s">
        <v>155</v>
      </c>
      <c r="G24" s="152" t="s">
        <v>243</v>
      </c>
      <c r="H24" s="152" t="s">
        <v>155</v>
      </c>
      <c r="I24" s="108">
        <v>346772.04</v>
      </c>
      <c r="J24" s="108">
        <v>346772.04</v>
      </c>
      <c r="K24" s="25"/>
      <c r="L24" s="25"/>
      <c r="M24" s="81">
        <v>346772.04</v>
      </c>
      <c r="N24" s="25"/>
      <c r="O24" s="108"/>
      <c r="P24" s="108"/>
      <c r="Q24" s="108"/>
      <c r="R24" s="108"/>
      <c r="S24" s="108"/>
      <c r="T24" s="108"/>
      <c r="U24" s="108"/>
      <c r="V24" s="108"/>
      <c r="W24" s="108"/>
      <c r="X24" s="108"/>
    </row>
    <row r="25" customHeight="1" spans="1:24">
      <c r="A25" s="152" t="s">
        <v>71</v>
      </c>
      <c r="B25" s="152" t="s">
        <v>71</v>
      </c>
      <c r="C25" s="152" t="s">
        <v>242</v>
      </c>
      <c r="D25" s="152" t="s">
        <v>155</v>
      </c>
      <c r="E25" s="152" t="s">
        <v>154</v>
      </c>
      <c r="F25" s="152" t="s">
        <v>155</v>
      </c>
      <c r="G25" s="152" t="s">
        <v>243</v>
      </c>
      <c r="H25" s="152" t="s">
        <v>155</v>
      </c>
      <c r="I25" s="108">
        <v>40957.56</v>
      </c>
      <c r="J25" s="108">
        <v>40957.56</v>
      </c>
      <c r="K25" s="25"/>
      <c r="L25" s="25"/>
      <c r="M25" s="81">
        <v>40957.56</v>
      </c>
      <c r="N25" s="25"/>
      <c r="O25" s="108"/>
      <c r="P25" s="108"/>
      <c r="Q25" s="108"/>
      <c r="R25" s="108"/>
      <c r="S25" s="108"/>
      <c r="T25" s="108"/>
      <c r="U25" s="108"/>
      <c r="V25" s="108"/>
      <c r="W25" s="108"/>
      <c r="X25" s="108"/>
    </row>
    <row r="26" customHeight="1" spans="1:24">
      <c r="A26" s="152" t="s">
        <v>71</v>
      </c>
      <c r="B26" s="152" t="s">
        <v>71</v>
      </c>
      <c r="C26" s="152" t="s">
        <v>244</v>
      </c>
      <c r="D26" s="152" t="s">
        <v>245</v>
      </c>
      <c r="E26" s="152" t="s">
        <v>113</v>
      </c>
      <c r="F26" s="152" t="s">
        <v>114</v>
      </c>
      <c r="G26" s="152" t="s">
        <v>246</v>
      </c>
      <c r="H26" s="152" t="s">
        <v>247</v>
      </c>
      <c r="I26" s="108">
        <v>24250</v>
      </c>
      <c r="J26" s="108">
        <v>24250</v>
      </c>
      <c r="K26" s="25"/>
      <c r="L26" s="25"/>
      <c r="M26" s="81">
        <v>24250</v>
      </c>
      <c r="N26" s="25"/>
      <c r="O26" s="108"/>
      <c r="P26" s="108"/>
      <c r="Q26" s="108"/>
      <c r="R26" s="108"/>
      <c r="S26" s="108"/>
      <c r="T26" s="108"/>
      <c r="U26" s="108"/>
      <c r="V26" s="108"/>
      <c r="W26" s="108"/>
      <c r="X26" s="108"/>
    </row>
    <row r="27" customHeight="1" spans="1:24">
      <c r="A27" s="152" t="s">
        <v>71</v>
      </c>
      <c r="B27" s="152" t="s">
        <v>71</v>
      </c>
      <c r="C27" s="152" t="s">
        <v>248</v>
      </c>
      <c r="D27" s="152" t="s">
        <v>249</v>
      </c>
      <c r="E27" s="152" t="s">
        <v>113</v>
      </c>
      <c r="F27" s="152" t="s">
        <v>114</v>
      </c>
      <c r="G27" s="152" t="s">
        <v>250</v>
      </c>
      <c r="H27" s="152" t="s">
        <v>251</v>
      </c>
      <c r="I27" s="108">
        <v>184200</v>
      </c>
      <c r="J27" s="108">
        <v>184200</v>
      </c>
      <c r="K27" s="25"/>
      <c r="L27" s="25"/>
      <c r="M27" s="81">
        <v>184200</v>
      </c>
      <c r="N27" s="25"/>
      <c r="O27" s="108"/>
      <c r="P27" s="108"/>
      <c r="Q27" s="108"/>
      <c r="R27" s="108"/>
      <c r="S27" s="108"/>
      <c r="T27" s="108"/>
      <c r="U27" s="108"/>
      <c r="V27" s="108"/>
      <c r="W27" s="108"/>
      <c r="X27" s="108"/>
    </row>
    <row r="28" customHeight="1" spans="1:24">
      <c r="A28" s="152" t="s">
        <v>71</v>
      </c>
      <c r="B28" s="152" t="s">
        <v>71</v>
      </c>
      <c r="C28" s="152" t="s">
        <v>252</v>
      </c>
      <c r="D28" s="152" t="s">
        <v>253</v>
      </c>
      <c r="E28" s="152" t="s">
        <v>102</v>
      </c>
      <c r="F28" s="152" t="s">
        <v>103</v>
      </c>
      <c r="G28" s="152" t="s">
        <v>254</v>
      </c>
      <c r="H28" s="152" t="s">
        <v>255</v>
      </c>
      <c r="I28" s="108">
        <v>28000</v>
      </c>
      <c r="J28" s="108">
        <v>28000</v>
      </c>
      <c r="K28" s="25"/>
      <c r="L28" s="25"/>
      <c r="M28" s="81">
        <v>28000</v>
      </c>
      <c r="N28" s="25"/>
      <c r="O28" s="108"/>
      <c r="P28" s="108"/>
      <c r="Q28" s="108"/>
      <c r="R28" s="108"/>
      <c r="S28" s="108"/>
      <c r="T28" s="108"/>
      <c r="U28" s="108"/>
      <c r="V28" s="108"/>
      <c r="W28" s="108"/>
      <c r="X28" s="108"/>
    </row>
    <row r="29" customHeight="1" spans="1:24">
      <c r="A29" s="152" t="s">
        <v>71</v>
      </c>
      <c r="B29" s="152" t="s">
        <v>71</v>
      </c>
      <c r="C29" s="152" t="s">
        <v>252</v>
      </c>
      <c r="D29" s="152" t="s">
        <v>253</v>
      </c>
      <c r="E29" s="152" t="s">
        <v>113</v>
      </c>
      <c r="F29" s="152" t="s">
        <v>114</v>
      </c>
      <c r="G29" s="152" t="s">
        <v>254</v>
      </c>
      <c r="H29" s="152" t="s">
        <v>255</v>
      </c>
      <c r="I29" s="108">
        <v>37800</v>
      </c>
      <c r="J29" s="108">
        <v>37800</v>
      </c>
      <c r="K29" s="25"/>
      <c r="L29" s="25"/>
      <c r="M29" s="81">
        <v>37800</v>
      </c>
      <c r="N29" s="25"/>
      <c r="O29" s="108"/>
      <c r="P29" s="108"/>
      <c r="Q29" s="108"/>
      <c r="R29" s="108"/>
      <c r="S29" s="108"/>
      <c r="T29" s="108"/>
      <c r="U29" s="108"/>
      <c r="V29" s="108"/>
      <c r="W29" s="108"/>
      <c r="X29" s="108"/>
    </row>
    <row r="30" customHeight="1" spans="1:24">
      <c r="A30" s="152" t="s">
        <v>71</v>
      </c>
      <c r="B30" s="152" t="s">
        <v>71</v>
      </c>
      <c r="C30" s="152" t="s">
        <v>252</v>
      </c>
      <c r="D30" s="152" t="s">
        <v>253</v>
      </c>
      <c r="E30" s="152" t="s">
        <v>194</v>
      </c>
      <c r="F30" s="152" t="s">
        <v>133</v>
      </c>
      <c r="G30" s="152" t="s">
        <v>254</v>
      </c>
      <c r="H30" s="152" t="s">
        <v>255</v>
      </c>
      <c r="I30" s="108">
        <v>5400</v>
      </c>
      <c r="J30" s="108">
        <v>5400</v>
      </c>
      <c r="K30" s="25"/>
      <c r="L30" s="25"/>
      <c r="M30" s="81">
        <v>5400</v>
      </c>
      <c r="N30" s="25"/>
      <c r="O30" s="108"/>
      <c r="P30" s="108"/>
      <c r="Q30" s="108"/>
      <c r="R30" s="108"/>
      <c r="S30" s="108"/>
      <c r="T30" s="108"/>
      <c r="U30" s="108"/>
      <c r="V30" s="108"/>
      <c r="W30" s="108"/>
      <c r="X30" s="108"/>
    </row>
    <row r="31" customHeight="1" spans="1:24">
      <c r="A31" s="152" t="s">
        <v>71</v>
      </c>
      <c r="B31" s="152" t="s">
        <v>71</v>
      </c>
      <c r="C31" s="152" t="s">
        <v>252</v>
      </c>
      <c r="D31" s="152" t="s">
        <v>253</v>
      </c>
      <c r="E31" s="152" t="s">
        <v>113</v>
      </c>
      <c r="F31" s="152" t="s">
        <v>114</v>
      </c>
      <c r="G31" s="152" t="s">
        <v>256</v>
      </c>
      <c r="H31" s="152" t="s">
        <v>257</v>
      </c>
      <c r="I31" s="108">
        <v>6300</v>
      </c>
      <c r="J31" s="108">
        <v>6300</v>
      </c>
      <c r="K31" s="25"/>
      <c r="L31" s="25"/>
      <c r="M31" s="81">
        <v>6300</v>
      </c>
      <c r="N31" s="25"/>
      <c r="O31" s="108"/>
      <c r="P31" s="108"/>
      <c r="Q31" s="108"/>
      <c r="R31" s="108"/>
      <c r="S31" s="108"/>
      <c r="T31" s="108"/>
      <c r="U31" s="108"/>
      <c r="V31" s="108"/>
      <c r="W31" s="108"/>
      <c r="X31" s="108"/>
    </row>
    <row r="32" customHeight="1" spans="1:24">
      <c r="A32" s="152" t="s">
        <v>71</v>
      </c>
      <c r="B32" s="152" t="s">
        <v>71</v>
      </c>
      <c r="C32" s="152" t="s">
        <v>252</v>
      </c>
      <c r="D32" s="152" t="s">
        <v>253</v>
      </c>
      <c r="E32" s="152" t="s">
        <v>194</v>
      </c>
      <c r="F32" s="152" t="s">
        <v>133</v>
      </c>
      <c r="G32" s="152" t="s">
        <v>256</v>
      </c>
      <c r="H32" s="152" t="s">
        <v>257</v>
      </c>
      <c r="I32" s="108">
        <v>900</v>
      </c>
      <c r="J32" s="108">
        <v>900</v>
      </c>
      <c r="K32" s="25"/>
      <c r="L32" s="25"/>
      <c r="M32" s="81">
        <v>900</v>
      </c>
      <c r="N32" s="25"/>
      <c r="O32" s="108"/>
      <c r="P32" s="108"/>
      <c r="Q32" s="108"/>
      <c r="R32" s="108"/>
      <c r="S32" s="108"/>
      <c r="T32" s="108"/>
      <c r="U32" s="108"/>
      <c r="V32" s="108"/>
      <c r="W32" s="108"/>
      <c r="X32" s="108"/>
    </row>
    <row r="33" customHeight="1" spans="1:24">
      <c r="A33" s="152" t="s">
        <v>71</v>
      </c>
      <c r="B33" s="152" t="s">
        <v>71</v>
      </c>
      <c r="C33" s="152" t="s">
        <v>252</v>
      </c>
      <c r="D33" s="152" t="s">
        <v>253</v>
      </c>
      <c r="E33" s="152" t="s">
        <v>113</v>
      </c>
      <c r="F33" s="152" t="s">
        <v>114</v>
      </c>
      <c r="G33" s="152" t="s">
        <v>258</v>
      </c>
      <c r="H33" s="152" t="s">
        <v>259</v>
      </c>
      <c r="I33" s="108">
        <v>6300</v>
      </c>
      <c r="J33" s="108">
        <v>6300</v>
      </c>
      <c r="K33" s="25"/>
      <c r="L33" s="25"/>
      <c r="M33" s="81">
        <v>6300</v>
      </c>
      <c r="N33" s="25"/>
      <c r="O33" s="108"/>
      <c r="P33" s="108"/>
      <c r="Q33" s="108"/>
      <c r="R33" s="108"/>
      <c r="S33" s="108"/>
      <c r="T33" s="108"/>
      <c r="U33" s="108"/>
      <c r="V33" s="108"/>
      <c r="W33" s="108"/>
      <c r="X33" s="108"/>
    </row>
    <row r="34" customHeight="1" spans="1:24">
      <c r="A34" s="152" t="s">
        <v>71</v>
      </c>
      <c r="B34" s="152" t="s">
        <v>71</v>
      </c>
      <c r="C34" s="152" t="s">
        <v>252</v>
      </c>
      <c r="D34" s="152" t="s">
        <v>253</v>
      </c>
      <c r="E34" s="152" t="s">
        <v>194</v>
      </c>
      <c r="F34" s="152" t="s">
        <v>133</v>
      </c>
      <c r="G34" s="152" t="s">
        <v>258</v>
      </c>
      <c r="H34" s="152" t="s">
        <v>259</v>
      </c>
      <c r="I34" s="108">
        <v>900</v>
      </c>
      <c r="J34" s="108">
        <v>900</v>
      </c>
      <c r="K34" s="25"/>
      <c r="L34" s="25"/>
      <c r="M34" s="81">
        <v>900</v>
      </c>
      <c r="N34" s="25"/>
      <c r="O34" s="108"/>
      <c r="P34" s="108"/>
      <c r="Q34" s="108"/>
      <c r="R34" s="108"/>
      <c r="S34" s="108"/>
      <c r="T34" s="108"/>
      <c r="U34" s="108"/>
      <c r="V34" s="108"/>
      <c r="W34" s="108"/>
      <c r="X34" s="108"/>
    </row>
    <row r="35" customHeight="1" spans="1:24">
      <c r="A35" s="152" t="s">
        <v>71</v>
      </c>
      <c r="B35" s="152" t="s">
        <v>71</v>
      </c>
      <c r="C35" s="152" t="s">
        <v>252</v>
      </c>
      <c r="D35" s="152" t="s">
        <v>253</v>
      </c>
      <c r="E35" s="152" t="s">
        <v>113</v>
      </c>
      <c r="F35" s="152" t="s">
        <v>114</v>
      </c>
      <c r="G35" s="152" t="s">
        <v>260</v>
      </c>
      <c r="H35" s="152" t="s">
        <v>261</v>
      </c>
      <c r="I35" s="108">
        <v>6300</v>
      </c>
      <c r="J35" s="108">
        <v>6300</v>
      </c>
      <c r="K35" s="25"/>
      <c r="L35" s="25"/>
      <c r="M35" s="81">
        <v>6300</v>
      </c>
      <c r="N35" s="25"/>
      <c r="O35" s="108"/>
      <c r="P35" s="108"/>
      <c r="Q35" s="108"/>
      <c r="R35" s="108"/>
      <c r="S35" s="108"/>
      <c r="T35" s="108"/>
      <c r="U35" s="108"/>
      <c r="V35" s="108"/>
      <c r="W35" s="108"/>
      <c r="X35" s="108"/>
    </row>
    <row r="36" customHeight="1" spans="1:24">
      <c r="A36" s="152" t="s">
        <v>71</v>
      </c>
      <c r="B36" s="152" t="s">
        <v>71</v>
      </c>
      <c r="C36" s="152" t="s">
        <v>252</v>
      </c>
      <c r="D36" s="152" t="s">
        <v>253</v>
      </c>
      <c r="E36" s="152" t="s">
        <v>194</v>
      </c>
      <c r="F36" s="152" t="s">
        <v>133</v>
      </c>
      <c r="G36" s="152" t="s">
        <v>260</v>
      </c>
      <c r="H36" s="152" t="s">
        <v>261</v>
      </c>
      <c r="I36" s="108">
        <v>900</v>
      </c>
      <c r="J36" s="108">
        <v>900</v>
      </c>
      <c r="K36" s="25"/>
      <c r="L36" s="25"/>
      <c r="M36" s="81">
        <v>900</v>
      </c>
      <c r="N36" s="25"/>
      <c r="O36" s="108"/>
      <c r="P36" s="108"/>
      <c r="Q36" s="108"/>
      <c r="R36" s="108"/>
      <c r="S36" s="108"/>
      <c r="T36" s="108"/>
      <c r="U36" s="108"/>
      <c r="V36" s="108"/>
      <c r="W36" s="108"/>
      <c r="X36" s="108"/>
    </row>
    <row r="37" customHeight="1" spans="1:24">
      <c r="A37" s="152" t="s">
        <v>71</v>
      </c>
      <c r="B37" s="152" t="s">
        <v>71</v>
      </c>
      <c r="C37" s="152" t="s">
        <v>252</v>
      </c>
      <c r="D37" s="152" t="s">
        <v>253</v>
      </c>
      <c r="E37" s="152" t="s">
        <v>113</v>
      </c>
      <c r="F37" s="152" t="s">
        <v>114</v>
      </c>
      <c r="G37" s="152" t="s">
        <v>262</v>
      </c>
      <c r="H37" s="152" t="s">
        <v>263</v>
      </c>
      <c r="I37" s="108">
        <v>6300</v>
      </c>
      <c r="J37" s="108">
        <v>6300</v>
      </c>
      <c r="K37" s="25"/>
      <c r="L37" s="25"/>
      <c r="M37" s="81">
        <v>6300</v>
      </c>
      <c r="N37" s="25"/>
      <c r="O37" s="108"/>
      <c r="P37" s="108"/>
      <c r="Q37" s="108"/>
      <c r="R37" s="108"/>
      <c r="S37" s="108"/>
      <c r="T37" s="108"/>
      <c r="U37" s="108"/>
      <c r="V37" s="108"/>
      <c r="W37" s="108"/>
      <c r="X37" s="108"/>
    </row>
    <row r="38" customHeight="1" spans="1:24">
      <c r="A38" s="152" t="s">
        <v>71</v>
      </c>
      <c r="B38" s="152" t="s">
        <v>71</v>
      </c>
      <c r="C38" s="152" t="s">
        <v>252</v>
      </c>
      <c r="D38" s="152" t="s">
        <v>253</v>
      </c>
      <c r="E38" s="152" t="s">
        <v>194</v>
      </c>
      <c r="F38" s="152" t="s">
        <v>133</v>
      </c>
      <c r="G38" s="152" t="s">
        <v>262</v>
      </c>
      <c r="H38" s="152" t="s">
        <v>263</v>
      </c>
      <c r="I38" s="108">
        <v>900</v>
      </c>
      <c r="J38" s="108">
        <v>900</v>
      </c>
      <c r="K38" s="25"/>
      <c r="L38" s="25"/>
      <c r="M38" s="81">
        <v>900</v>
      </c>
      <c r="N38" s="25"/>
      <c r="O38" s="108"/>
      <c r="P38" s="108"/>
      <c r="Q38" s="108"/>
      <c r="R38" s="108"/>
      <c r="S38" s="108"/>
      <c r="T38" s="108"/>
      <c r="U38" s="108"/>
      <c r="V38" s="108"/>
      <c r="W38" s="108"/>
      <c r="X38" s="108"/>
    </row>
    <row r="39" customHeight="1" spans="1:24">
      <c r="A39" s="152" t="s">
        <v>71</v>
      </c>
      <c r="B39" s="152" t="s">
        <v>71</v>
      </c>
      <c r="C39" s="152" t="s">
        <v>252</v>
      </c>
      <c r="D39" s="152" t="s">
        <v>253</v>
      </c>
      <c r="E39" s="152" t="s">
        <v>113</v>
      </c>
      <c r="F39" s="152" t="s">
        <v>114</v>
      </c>
      <c r="G39" s="152" t="s">
        <v>264</v>
      </c>
      <c r="H39" s="152" t="s">
        <v>265</v>
      </c>
      <c r="I39" s="108">
        <v>23100</v>
      </c>
      <c r="J39" s="108">
        <v>23100</v>
      </c>
      <c r="K39" s="25"/>
      <c r="L39" s="25"/>
      <c r="M39" s="81">
        <v>23100</v>
      </c>
      <c r="N39" s="25"/>
      <c r="O39" s="108"/>
      <c r="P39" s="108"/>
      <c r="Q39" s="108"/>
      <c r="R39" s="108"/>
      <c r="S39" s="108"/>
      <c r="T39" s="108"/>
      <c r="U39" s="108"/>
      <c r="V39" s="108"/>
      <c r="W39" s="108"/>
      <c r="X39" s="108"/>
    </row>
    <row r="40" customHeight="1" spans="1:24">
      <c r="A40" s="152" t="s">
        <v>71</v>
      </c>
      <c r="B40" s="152" t="s">
        <v>71</v>
      </c>
      <c r="C40" s="152" t="s">
        <v>252</v>
      </c>
      <c r="D40" s="152" t="s">
        <v>253</v>
      </c>
      <c r="E40" s="152" t="s">
        <v>194</v>
      </c>
      <c r="F40" s="152" t="s">
        <v>133</v>
      </c>
      <c r="G40" s="152" t="s">
        <v>264</v>
      </c>
      <c r="H40" s="152" t="s">
        <v>265</v>
      </c>
      <c r="I40" s="108">
        <v>3300</v>
      </c>
      <c r="J40" s="108">
        <v>3300</v>
      </c>
      <c r="K40" s="25"/>
      <c r="L40" s="25"/>
      <c r="M40" s="81">
        <v>3300</v>
      </c>
      <c r="N40" s="25"/>
      <c r="O40" s="108"/>
      <c r="P40" s="108"/>
      <c r="Q40" s="108"/>
      <c r="R40" s="108"/>
      <c r="S40" s="108"/>
      <c r="T40" s="108"/>
      <c r="U40" s="108"/>
      <c r="V40" s="108"/>
      <c r="W40" s="108"/>
      <c r="X40" s="108"/>
    </row>
    <row r="41" customHeight="1" spans="1:24">
      <c r="A41" s="152" t="s">
        <v>71</v>
      </c>
      <c r="B41" s="152" t="s">
        <v>71</v>
      </c>
      <c r="C41" s="152" t="s">
        <v>252</v>
      </c>
      <c r="D41" s="152" t="s">
        <v>253</v>
      </c>
      <c r="E41" s="152" t="s">
        <v>113</v>
      </c>
      <c r="F41" s="152" t="s">
        <v>114</v>
      </c>
      <c r="G41" s="152" t="s">
        <v>266</v>
      </c>
      <c r="H41" s="152" t="s">
        <v>267</v>
      </c>
      <c r="I41" s="108">
        <v>18900</v>
      </c>
      <c r="J41" s="108">
        <v>18900</v>
      </c>
      <c r="K41" s="25"/>
      <c r="L41" s="25"/>
      <c r="M41" s="81">
        <v>18900</v>
      </c>
      <c r="N41" s="25"/>
      <c r="O41" s="108"/>
      <c r="P41" s="108"/>
      <c r="Q41" s="108"/>
      <c r="R41" s="108"/>
      <c r="S41" s="108"/>
      <c r="T41" s="108"/>
      <c r="U41" s="108"/>
      <c r="V41" s="108"/>
      <c r="W41" s="108"/>
      <c r="X41" s="108"/>
    </row>
    <row r="42" customHeight="1" spans="1:24">
      <c r="A42" s="152" t="s">
        <v>71</v>
      </c>
      <c r="B42" s="152" t="s">
        <v>71</v>
      </c>
      <c r="C42" s="152" t="s">
        <v>252</v>
      </c>
      <c r="D42" s="152" t="s">
        <v>253</v>
      </c>
      <c r="E42" s="152" t="s">
        <v>194</v>
      </c>
      <c r="F42" s="152" t="s">
        <v>133</v>
      </c>
      <c r="G42" s="152" t="s">
        <v>266</v>
      </c>
      <c r="H42" s="152" t="s">
        <v>267</v>
      </c>
      <c r="I42" s="108">
        <v>2700</v>
      </c>
      <c r="J42" s="108">
        <v>2700</v>
      </c>
      <c r="K42" s="25"/>
      <c r="L42" s="25"/>
      <c r="M42" s="81">
        <v>2700</v>
      </c>
      <c r="N42" s="25"/>
      <c r="O42" s="108"/>
      <c r="P42" s="108"/>
      <c r="Q42" s="108"/>
      <c r="R42" s="108"/>
      <c r="S42" s="108"/>
      <c r="T42" s="108"/>
      <c r="U42" s="108"/>
      <c r="V42" s="108"/>
      <c r="W42" s="108"/>
      <c r="X42" s="108"/>
    </row>
    <row r="43" customHeight="1" spans="1:24">
      <c r="A43" s="152" t="s">
        <v>71</v>
      </c>
      <c r="B43" s="152" t="s">
        <v>71</v>
      </c>
      <c r="C43" s="152" t="s">
        <v>252</v>
      </c>
      <c r="D43" s="152" t="s">
        <v>253</v>
      </c>
      <c r="E43" s="152" t="s">
        <v>113</v>
      </c>
      <c r="F43" s="152" t="s">
        <v>114</v>
      </c>
      <c r="G43" s="152" t="s">
        <v>268</v>
      </c>
      <c r="H43" s="152" t="s">
        <v>269</v>
      </c>
      <c r="I43" s="108">
        <v>39049</v>
      </c>
      <c r="J43" s="108">
        <v>39049</v>
      </c>
      <c r="K43" s="25"/>
      <c r="L43" s="25"/>
      <c r="M43" s="81">
        <v>39049</v>
      </c>
      <c r="N43" s="25"/>
      <c r="O43" s="108"/>
      <c r="P43" s="108"/>
      <c r="Q43" s="108"/>
      <c r="R43" s="108"/>
      <c r="S43" s="108"/>
      <c r="T43" s="108"/>
      <c r="U43" s="108"/>
      <c r="V43" s="108"/>
      <c r="W43" s="108"/>
      <c r="X43" s="108"/>
    </row>
    <row r="44" customHeight="1" spans="1:24">
      <c r="A44" s="152" t="s">
        <v>71</v>
      </c>
      <c r="B44" s="152" t="s">
        <v>71</v>
      </c>
      <c r="C44" s="152" t="s">
        <v>252</v>
      </c>
      <c r="D44" s="152" t="s">
        <v>253</v>
      </c>
      <c r="E44" s="152" t="s">
        <v>194</v>
      </c>
      <c r="F44" s="152" t="s">
        <v>133</v>
      </c>
      <c r="G44" s="152" t="s">
        <v>268</v>
      </c>
      <c r="H44" s="152" t="s">
        <v>269</v>
      </c>
      <c r="I44" s="108">
        <v>3929</v>
      </c>
      <c r="J44" s="108">
        <v>3929</v>
      </c>
      <c r="K44" s="25"/>
      <c r="L44" s="25"/>
      <c r="M44" s="81">
        <v>3929</v>
      </c>
      <c r="N44" s="25"/>
      <c r="O44" s="108"/>
      <c r="P44" s="108"/>
      <c r="Q44" s="108"/>
      <c r="R44" s="108"/>
      <c r="S44" s="108"/>
      <c r="T44" s="108"/>
      <c r="U44" s="108"/>
      <c r="V44" s="108"/>
      <c r="W44" s="108"/>
      <c r="X44" s="108"/>
    </row>
    <row r="45" customHeight="1" spans="1:24">
      <c r="A45" s="152" t="s">
        <v>71</v>
      </c>
      <c r="B45" s="152" t="s">
        <v>71</v>
      </c>
      <c r="C45" s="152" t="s">
        <v>252</v>
      </c>
      <c r="D45" s="152" t="s">
        <v>253</v>
      </c>
      <c r="E45" s="152" t="s">
        <v>113</v>
      </c>
      <c r="F45" s="152" t="s">
        <v>114</v>
      </c>
      <c r="G45" s="152" t="s">
        <v>270</v>
      </c>
      <c r="H45" s="152" t="s">
        <v>271</v>
      </c>
      <c r="I45" s="108">
        <v>50400</v>
      </c>
      <c r="J45" s="108">
        <v>50400</v>
      </c>
      <c r="K45" s="25"/>
      <c r="L45" s="25"/>
      <c r="M45" s="81">
        <v>50400</v>
      </c>
      <c r="N45" s="25"/>
      <c r="O45" s="108"/>
      <c r="P45" s="108"/>
      <c r="Q45" s="108"/>
      <c r="R45" s="108"/>
      <c r="S45" s="108"/>
      <c r="T45" s="108"/>
      <c r="U45" s="108"/>
      <c r="V45" s="108"/>
      <c r="W45" s="108"/>
      <c r="X45" s="108"/>
    </row>
    <row r="46" customHeight="1" spans="1:24">
      <c r="A46" s="152" t="s">
        <v>71</v>
      </c>
      <c r="B46" s="152" t="s">
        <v>71</v>
      </c>
      <c r="C46" s="152" t="s">
        <v>252</v>
      </c>
      <c r="D46" s="152" t="s">
        <v>253</v>
      </c>
      <c r="E46" s="152" t="s">
        <v>194</v>
      </c>
      <c r="F46" s="152" t="s">
        <v>133</v>
      </c>
      <c r="G46" s="152" t="s">
        <v>270</v>
      </c>
      <c r="H46" s="152" t="s">
        <v>271</v>
      </c>
      <c r="I46" s="108">
        <v>7200</v>
      </c>
      <c r="J46" s="108">
        <v>7200</v>
      </c>
      <c r="K46" s="25"/>
      <c r="L46" s="25"/>
      <c r="M46" s="81">
        <v>7200</v>
      </c>
      <c r="N46" s="25"/>
      <c r="O46" s="108"/>
      <c r="P46" s="108"/>
      <c r="Q46" s="108"/>
      <c r="R46" s="108"/>
      <c r="S46" s="108"/>
      <c r="T46" s="108"/>
      <c r="U46" s="108"/>
      <c r="V46" s="108"/>
      <c r="W46" s="108"/>
      <c r="X46" s="108"/>
    </row>
    <row r="47" customHeight="1" spans="1:24">
      <c r="A47" s="152" t="s">
        <v>71</v>
      </c>
      <c r="B47" s="152" t="s">
        <v>71</v>
      </c>
      <c r="C47" s="152" t="s">
        <v>272</v>
      </c>
      <c r="D47" s="152" t="s">
        <v>273</v>
      </c>
      <c r="E47" s="152" t="s">
        <v>194</v>
      </c>
      <c r="F47" s="152" t="s">
        <v>133</v>
      </c>
      <c r="G47" s="152" t="s">
        <v>226</v>
      </c>
      <c r="H47" s="152" t="s">
        <v>227</v>
      </c>
      <c r="I47" s="108">
        <v>88380</v>
      </c>
      <c r="J47" s="108">
        <v>88380</v>
      </c>
      <c r="K47" s="25"/>
      <c r="L47" s="25"/>
      <c r="M47" s="81">
        <v>88380</v>
      </c>
      <c r="N47" s="25"/>
      <c r="O47" s="108"/>
      <c r="P47" s="108"/>
      <c r="Q47" s="108"/>
      <c r="R47" s="108"/>
      <c r="S47" s="108"/>
      <c r="T47" s="108"/>
      <c r="U47" s="108"/>
      <c r="V47" s="108"/>
      <c r="W47" s="108"/>
      <c r="X47" s="108"/>
    </row>
    <row r="48" customHeight="1" spans="1:24">
      <c r="A48" s="152" t="s">
        <v>71</v>
      </c>
      <c r="B48" s="152" t="s">
        <v>71</v>
      </c>
      <c r="C48" s="152" t="s">
        <v>272</v>
      </c>
      <c r="D48" s="152" t="s">
        <v>273</v>
      </c>
      <c r="E48" s="152" t="s">
        <v>194</v>
      </c>
      <c r="F48" s="152" t="s">
        <v>133</v>
      </c>
      <c r="G48" s="152" t="s">
        <v>228</v>
      </c>
      <c r="H48" s="152" t="s">
        <v>229</v>
      </c>
      <c r="I48" s="108">
        <v>7920</v>
      </c>
      <c r="J48" s="108">
        <v>7920</v>
      </c>
      <c r="K48" s="25"/>
      <c r="L48" s="25"/>
      <c r="M48" s="81">
        <v>7920</v>
      </c>
      <c r="N48" s="25"/>
      <c r="O48" s="108"/>
      <c r="P48" s="108"/>
      <c r="Q48" s="108"/>
      <c r="R48" s="108"/>
      <c r="S48" s="108"/>
      <c r="T48" s="108"/>
      <c r="U48" s="108"/>
      <c r="V48" s="108"/>
      <c r="W48" s="108"/>
      <c r="X48" s="108"/>
    </row>
    <row r="49" customHeight="1" spans="1:24">
      <c r="A49" s="152" t="s">
        <v>71</v>
      </c>
      <c r="B49" s="152" t="s">
        <v>71</v>
      </c>
      <c r="C49" s="152" t="s">
        <v>272</v>
      </c>
      <c r="D49" s="152" t="s">
        <v>273</v>
      </c>
      <c r="E49" s="152" t="s">
        <v>194</v>
      </c>
      <c r="F49" s="152" t="s">
        <v>133</v>
      </c>
      <c r="G49" s="152" t="s">
        <v>230</v>
      </c>
      <c r="H49" s="152" t="s">
        <v>231</v>
      </c>
      <c r="I49" s="108">
        <v>7365</v>
      </c>
      <c r="J49" s="108">
        <v>7365</v>
      </c>
      <c r="K49" s="25"/>
      <c r="L49" s="25"/>
      <c r="M49" s="81">
        <v>7365</v>
      </c>
      <c r="N49" s="25"/>
      <c r="O49" s="108"/>
      <c r="P49" s="108"/>
      <c r="Q49" s="108"/>
      <c r="R49" s="108"/>
      <c r="S49" s="108"/>
      <c r="T49" s="108"/>
      <c r="U49" s="108"/>
      <c r="V49" s="108"/>
      <c r="W49" s="108"/>
      <c r="X49" s="108"/>
    </row>
    <row r="50" customHeight="1" spans="1:24">
      <c r="A50" s="152" t="s">
        <v>71</v>
      </c>
      <c r="B50" s="152" t="s">
        <v>71</v>
      </c>
      <c r="C50" s="152" t="s">
        <v>272</v>
      </c>
      <c r="D50" s="152" t="s">
        <v>273</v>
      </c>
      <c r="E50" s="152" t="s">
        <v>194</v>
      </c>
      <c r="F50" s="152" t="s">
        <v>133</v>
      </c>
      <c r="G50" s="152" t="s">
        <v>274</v>
      </c>
      <c r="H50" s="152" t="s">
        <v>275</v>
      </c>
      <c r="I50" s="108">
        <v>26328</v>
      </c>
      <c r="J50" s="108">
        <v>26328</v>
      </c>
      <c r="K50" s="25"/>
      <c r="L50" s="25"/>
      <c r="M50" s="81">
        <v>26328</v>
      </c>
      <c r="N50" s="25"/>
      <c r="O50" s="108"/>
      <c r="P50" s="108"/>
      <c r="Q50" s="108"/>
      <c r="R50" s="108"/>
      <c r="S50" s="108"/>
      <c r="T50" s="108"/>
      <c r="U50" s="108"/>
      <c r="V50" s="108"/>
      <c r="W50" s="108"/>
      <c r="X50" s="108"/>
    </row>
    <row r="51" customHeight="1" spans="1:24">
      <c r="A51" s="152" t="s">
        <v>71</v>
      </c>
      <c r="B51" s="152" t="s">
        <v>71</v>
      </c>
      <c r="C51" s="152" t="s">
        <v>272</v>
      </c>
      <c r="D51" s="152" t="s">
        <v>273</v>
      </c>
      <c r="E51" s="152" t="s">
        <v>194</v>
      </c>
      <c r="F51" s="152" t="s">
        <v>133</v>
      </c>
      <c r="G51" s="152" t="s">
        <v>274</v>
      </c>
      <c r="H51" s="152" t="s">
        <v>275</v>
      </c>
      <c r="I51" s="108">
        <v>28800</v>
      </c>
      <c r="J51" s="108">
        <v>28800</v>
      </c>
      <c r="K51" s="25"/>
      <c r="L51" s="25"/>
      <c r="M51" s="81">
        <v>28800</v>
      </c>
      <c r="N51" s="25"/>
      <c r="O51" s="108"/>
      <c r="P51" s="108"/>
      <c r="Q51" s="108"/>
      <c r="R51" s="108"/>
      <c r="S51" s="108"/>
      <c r="T51" s="108"/>
      <c r="U51" s="108"/>
      <c r="V51" s="108"/>
      <c r="W51" s="108"/>
      <c r="X51" s="108"/>
    </row>
    <row r="52" customHeight="1" spans="1:24">
      <c r="A52" s="152" t="s">
        <v>71</v>
      </c>
      <c r="B52" s="152" t="s">
        <v>71</v>
      </c>
      <c r="C52" s="152" t="s">
        <v>272</v>
      </c>
      <c r="D52" s="152" t="s">
        <v>273</v>
      </c>
      <c r="E52" s="152" t="s">
        <v>194</v>
      </c>
      <c r="F52" s="152" t="s">
        <v>133</v>
      </c>
      <c r="G52" s="152" t="s">
        <v>274</v>
      </c>
      <c r="H52" s="152" t="s">
        <v>275</v>
      </c>
      <c r="I52" s="108">
        <v>51540</v>
      </c>
      <c r="J52" s="108">
        <v>51540</v>
      </c>
      <c r="K52" s="25"/>
      <c r="L52" s="25"/>
      <c r="M52" s="81">
        <v>51540</v>
      </c>
      <c r="N52" s="25"/>
      <c r="O52" s="108"/>
      <c r="P52" s="108"/>
      <c r="Q52" s="108"/>
      <c r="R52" s="108"/>
      <c r="S52" s="108"/>
      <c r="T52" s="108"/>
      <c r="U52" s="108"/>
      <c r="V52" s="108"/>
      <c r="W52" s="108"/>
      <c r="X52" s="108"/>
    </row>
    <row r="53" customHeight="1" spans="1:24">
      <c r="A53" s="152" t="s">
        <v>71</v>
      </c>
      <c r="B53" s="152" t="s">
        <v>71</v>
      </c>
      <c r="C53" s="152" t="s">
        <v>272</v>
      </c>
      <c r="D53" s="152" t="s">
        <v>273</v>
      </c>
      <c r="E53" s="152" t="s">
        <v>194</v>
      </c>
      <c r="F53" s="152" t="s">
        <v>133</v>
      </c>
      <c r="G53" s="152" t="s">
        <v>274</v>
      </c>
      <c r="H53" s="152" t="s">
        <v>275</v>
      </c>
      <c r="I53" s="108">
        <v>58980</v>
      </c>
      <c r="J53" s="108">
        <v>58980</v>
      </c>
      <c r="K53" s="25"/>
      <c r="L53" s="25"/>
      <c r="M53" s="81">
        <v>58980</v>
      </c>
      <c r="N53" s="25"/>
      <c r="O53" s="108"/>
      <c r="P53" s="108"/>
      <c r="Q53" s="108"/>
      <c r="R53" s="108"/>
      <c r="S53" s="108"/>
      <c r="T53" s="108"/>
      <c r="U53" s="108"/>
      <c r="V53" s="108"/>
      <c r="W53" s="108"/>
      <c r="X53" s="108"/>
    </row>
    <row r="54" customHeight="1" spans="1:24">
      <c r="A54" s="152" t="s">
        <v>71</v>
      </c>
      <c r="B54" s="152" t="s">
        <v>71</v>
      </c>
      <c r="C54" s="152" t="s">
        <v>276</v>
      </c>
      <c r="D54" s="152" t="s">
        <v>277</v>
      </c>
      <c r="E54" s="152" t="s">
        <v>113</v>
      </c>
      <c r="F54" s="152" t="s">
        <v>114</v>
      </c>
      <c r="G54" s="152" t="s">
        <v>230</v>
      </c>
      <c r="H54" s="152" t="s">
        <v>231</v>
      </c>
      <c r="I54" s="108">
        <v>323880</v>
      </c>
      <c r="J54" s="108">
        <v>323880</v>
      </c>
      <c r="K54" s="25"/>
      <c r="L54" s="25"/>
      <c r="M54" s="81">
        <v>323880</v>
      </c>
      <c r="N54" s="25"/>
      <c r="O54" s="108"/>
      <c r="P54" s="108"/>
      <c r="Q54" s="108"/>
      <c r="R54" s="108"/>
      <c r="S54" s="108"/>
      <c r="T54" s="108"/>
      <c r="U54" s="108"/>
      <c r="V54" s="108"/>
      <c r="W54" s="108"/>
      <c r="X54" s="108"/>
    </row>
    <row r="55" customHeight="1" spans="1:24">
      <c r="A55" s="152" t="s">
        <v>71</v>
      </c>
      <c r="B55" s="152" t="s">
        <v>71</v>
      </c>
      <c r="C55" s="152" t="s">
        <v>278</v>
      </c>
      <c r="D55" s="152" t="s">
        <v>279</v>
      </c>
      <c r="E55" s="152" t="s">
        <v>102</v>
      </c>
      <c r="F55" s="152" t="s">
        <v>103</v>
      </c>
      <c r="G55" s="152" t="s">
        <v>280</v>
      </c>
      <c r="H55" s="152" t="s">
        <v>281</v>
      </c>
      <c r="I55" s="108">
        <v>608843</v>
      </c>
      <c r="J55" s="108">
        <v>608843</v>
      </c>
      <c r="K55" s="25"/>
      <c r="L55" s="25"/>
      <c r="M55" s="81">
        <v>608843</v>
      </c>
      <c r="N55" s="25"/>
      <c r="O55" s="108"/>
      <c r="P55" s="108"/>
      <c r="Q55" s="108"/>
      <c r="R55" s="108"/>
      <c r="S55" s="108"/>
      <c r="T55" s="108"/>
      <c r="U55" s="108"/>
      <c r="V55" s="108"/>
      <c r="W55" s="108"/>
      <c r="X55" s="108"/>
    </row>
    <row r="56" customHeight="1" spans="1:24">
      <c r="A56" s="152" t="s">
        <v>71</v>
      </c>
      <c r="B56" s="152" t="s">
        <v>71</v>
      </c>
      <c r="C56" s="152" t="s">
        <v>282</v>
      </c>
      <c r="D56" s="152" t="s">
        <v>283</v>
      </c>
      <c r="E56" s="152" t="s">
        <v>113</v>
      </c>
      <c r="F56" s="152" t="s">
        <v>114</v>
      </c>
      <c r="G56" s="152" t="s">
        <v>284</v>
      </c>
      <c r="H56" s="152" t="s">
        <v>283</v>
      </c>
      <c r="I56" s="108">
        <v>8862</v>
      </c>
      <c r="J56" s="108">
        <v>8862</v>
      </c>
      <c r="K56" s="25"/>
      <c r="L56" s="25"/>
      <c r="M56" s="81">
        <v>8862</v>
      </c>
      <c r="N56" s="25"/>
      <c r="O56" s="108"/>
      <c r="P56" s="108"/>
      <c r="Q56" s="108"/>
      <c r="R56" s="108"/>
      <c r="S56" s="108"/>
      <c r="T56" s="108"/>
      <c r="U56" s="108"/>
      <c r="V56" s="108"/>
      <c r="W56" s="108"/>
      <c r="X56" s="108"/>
    </row>
    <row r="57" customHeight="1" spans="1:24">
      <c r="A57" s="152" t="s">
        <v>71</v>
      </c>
      <c r="B57" s="152" t="s">
        <v>71</v>
      </c>
      <c r="C57" s="152" t="s">
        <v>282</v>
      </c>
      <c r="D57" s="152" t="s">
        <v>283</v>
      </c>
      <c r="E57" s="152" t="s">
        <v>194</v>
      </c>
      <c r="F57" s="152" t="s">
        <v>133</v>
      </c>
      <c r="G57" s="152" t="s">
        <v>284</v>
      </c>
      <c r="H57" s="152" t="s">
        <v>283</v>
      </c>
      <c r="I57" s="108">
        <v>1266</v>
      </c>
      <c r="J57" s="108">
        <v>1266</v>
      </c>
      <c r="K57" s="25"/>
      <c r="L57" s="25"/>
      <c r="M57" s="81">
        <v>1266</v>
      </c>
      <c r="N57" s="25"/>
      <c r="O57" s="108"/>
      <c r="P57" s="108"/>
      <c r="Q57" s="108"/>
      <c r="R57" s="108"/>
      <c r="S57" s="108"/>
      <c r="T57" s="108"/>
      <c r="U57" s="108"/>
      <c r="V57" s="108"/>
      <c r="W57" s="108"/>
      <c r="X57" s="108"/>
    </row>
    <row r="58" ht="20.25" customHeight="1" spans="1:24">
      <c r="A58" s="152" t="s">
        <v>71</v>
      </c>
      <c r="B58" s="152" t="s">
        <v>71</v>
      </c>
      <c r="C58" s="152" t="s">
        <v>285</v>
      </c>
      <c r="D58" s="152" t="s">
        <v>286</v>
      </c>
      <c r="E58" s="152" t="s">
        <v>121</v>
      </c>
      <c r="F58" s="152" t="s">
        <v>122</v>
      </c>
      <c r="G58" s="152" t="s">
        <v>280</v>
      </c>
      <c r="H58" s="152" t="s">
        <v>281</v>
      </c>
      <c r="I58" s="108">
        <v>815220</v>
      </c>
      <c r="J58" s="108">
        <v>815220</v>
      </c>
      <c r="K58" s="25"/>
      <c r="L58" s="25"/>
      <c r="M58" s="81">
        <v>815220</v>
      </c>
      <c r="N58" s="25"/>
      <c r="O58" s="108"/>
      <c r="P58" s="108"/>
      <c r="Q58" s="108"/>
      <c r="R58" s="108"/>
      <c r="S58" s="108"/>
      <c r="T58" s="108"/>
      <c r="U58" s="108"/>
      <c r="V58" s="108"/>
      <c r="W58" s="108"/>
      <c r="X58" s="108"/>
    </row>
    <row r="59" ht="17.25" customHeight="1" spans="1:24">
      <c r="A59" s="34" t="s">
        <v>197</v>
      </c>
      <c r="B59" s="35"/>
      <c r="C59" s="153"/>
      <c r="D59" s="153"/>
      <c r="E59" s="153"/>
      <c r="F59" s="153"/>
      <c r="G59" s="153"/>
      <c r="H59" s="154"/>
      <c r="I59" s="108">
        <v>6157329.78</v>
      </c>
      <c r="J59" s="108">
        <v>6157329.78</v>
      </c>
      <c r="K59" s="108"/>
      <c r="L59" s="108"/>
      <c r="M59" s="81">
        <v>6157329.78</v>
      </c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</row>
  </sheetData>
  <mergeCells count="31">
    <mergeCell ref="A3:X3"/>
    <mergeCell ref="A4:H4"/>
    <mergeCell ref="I5:X5"/>
    <mergeCell ref="J6:N6"/>
    <mergeCell ref="O6:Q6"/>
    <mergeCell ref="S6:X6"/>
    <mergeCell ref="A59:H59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21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1" width="13.1083333333333" customWidth="1"/>
    <col min="2" max="2" width="23" customWidth="1"/>
    <col min="3" max="3" width="36.5583333333333" customWidth="1"/>
    <col min="4" max="4" width="17.4416666666667" customWidth="1"/>
    <col min="5" max="5" width="11.1416666666667" customWidth="1"/>
    <col min="6" max="6" width="22.8916666666667" customWidth="1"/>
    <col min="7" max="7" width="9.85" customWidth="1"/>
    <col min="8" max="8" width="14.3333333333333" customWidth="1"/>
    <col min="9" max="9" width="16" customWidth="1"/>
    <col min="10" max="10" width="16.225" customWidth="1"/>
    <col min="11" max="11" width="17.1083333333333" customWidth="1"/>
    <col min="12" max="12" width="12.5583333333333" customWidth="1"/>
    <col min="13" max="13" width="10.775" customWidth="1"/>
    <col min="14" max="14" width="12.2833333333333" customWidth="1"/>
    <col min="15" max="15" width="12.7" customWidth="1"/>
    <col min="16" max="16" width="11.1416666666667" customWidth="1"/>
    <col min="17" max="17" width="10.5583333333333" customWidth="1"/>
    <col min="18" max="18" width="13.1083333333333" customWidth="1"/>
    <col min="19" max="21" width="11.6666666666667" customWidth="1"/>
    <col min="22" max="22" width="10.775" customWidth="1"/>
    <col min="23" max="23" width="12.8916666666667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42"/>
      <c r="E2" s="2"/>
      <c r="F2" s="2"/>
      <c r="G2" s="2"/>
      <c r="H2" s="2"/>
      <c r="U2" s="142"/>
      <c r="W2" s="147" t="s">
        <v>287</v>
      </c>
    </row>
    <row r="3" ht="46.5" customHeight="1" spans="1:23">
      <c r="A3" s="4" t="str">
        <f>"2025"&amp;"年部门项目支出预算表"</f>
        <v>2025年部门项目支出预算表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">
        <v>1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42"/>
      <c r="W4" s="121" t="s">
        <v>2</v>
      </c>
    </row>
    <row r="5" ht="21.75" customHeight="1" spans="1:23">
      <c r="A5" s="9" t="s">
        <v>288</v>
      </c>
      <c r="B5" s="10" t="s">
        <v>208</v>
      </c>
      <c r="C5" s="9" t="s">
        <v>209</v>
      </c>
      <c r="D5" s="9" t="s">
        <v>289</v>
      </c>
      <c r="E5" s="10" t="s">
        <v>210</v>
      </c>
      <c r="F5" s="10" t="s">
        <v>211</v>
      </c>
      <c r="G5" s="10" t="s">
        <v>290</v>
      </c>
      <c r="H5" s="10" t="s">
        <v>291</v>
      </c>
      <c r="I5" s="29" t="s">
        <v>56</v>
      </c>
      <c r="J5" s="11" t="s">
        <v>292</v>
      </c>
      <c r="K5" s="12"/>
      <c r="L5" s="12"/>
      <c r="M5" s="13"/>
      <c r="N5" s="11" t="s">
        <v>216</v>
      </c>
      <c r="O5" s="12"/>
      <c r="P5" s="13"/>
      <c r="Q5" s="10" t="s">
        <v>62</v>
      </c>
      <c r="R5" s="11" t="s">
        <v>63</v>
      </c>
      <c r="S5" s="12"/>
      <c r="T5" s="12"/>
      <c r="U5" s="12"/>
      <c r="V5" s="12"/>
      <c r="W5" s="13"/>
    </row>
    <row r="6" ht="21.75" customHeight="1" spans="1:23">
      <c r="A6" s="14"/>
      <c r="B6" s="30"/>
      <c r="C6" s="14"/>
      <c r="D6" s="14"/>
      <c r="E6" s="15"/>
      <c r="F6" s="15"/>
      <c r="G6" s="15"/>
      <c r="H6" s="15"/>
      <c r="I6" s="30"/>
      <c r="J6" s="143" t="s">
        <v>59</v>
      </c>
      <c r="K6" s="144"/>
      <c r="L6" s="10" t="s">
        <v>60</v>
      </c>
      <c r="M6" s="10" t="s">
        <v>61</v>
      </c>
      <c r="N6" s="10" t="s">
        <v>59</v>
      </c>
      <c r="O6" s="10" t="s">
        <v>60</v>
      </c>
      <c r="P6" s="10" t="s">
        <v>61</v>
      </c>
      <c r="Q6" s="15"/>
      <c r="R6" s="10" t="s">
        <v>58</v>
      </c>
      <c r="S6" s="10" t="s">
        <v>65</v>
      </c>
      <c r="T6" s="10" t="s">
        <v>222</v>
      </c>
      <c r="U6" s="10" t="s">
        <v>67</v>
      </c>
      <c r="V6" s="10" t="s">
        <v>68</v>
      </c>
      <c r="W6" s="10" t="s">
        <v>69</v>
      </c>
    </row>
    <row r="7" ht="21" customHeight="1" spans="1:23">
      <c r="A7" s="30"/>
      <c r="B7" s="30"/>
      <c r="C7" s="30"/>
      <c r="D7" s="30"/>
      <c r="E7" s="30"/>
      <c r="F7" s="30"/>
      <c r="G7" s="30"/>
      <c r="H7" s="30"/>
      <c r="I7" s="30"/>
      <c r="J7" s="145" t="s">
        <v>58</v>
      </c>
      <c r="K7" s="146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8" t="s">
        <v>58</v>
      </c>
      <c r="K8" s="68" t="s">
        <v>293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8">
        <v>12</v>
      </c>
      <c r="M9" s="38">
        <v>13</v>
      </c>
      <c r="N9" s="38">
        <v>14</v>
      </c>
      <c r="O9" s="38">
        <v>15</v>
      </c>
      <c r="P9" s="38">
        <v>16</v>
      </c>
      <c r="Q9" s="38">
        <v>17</v>
      </c>
      <c r="R9" s="38">
        <v>18</v>
      </c>
      <c r="S9" s="38">
        <v>19</v>
      </c>
      <c r="T9" s="38">
        <v>20</v>
      </c>
      <c r="U9" s="20">
        <v>21</v>
      </c>
      <c r="V9" s="38">
        <v>22</v>
      </c>
      <c r="W9" s="20">
        <v>23</v>
      </c>
    </row>
    <row r="10" ht="37" customHeight="1" spans="1:23">
      <c r="A10" s="70" t="s">
        <v>294</v>
      </c>
      <c r="B10" s="70" t="s">
        <v>295</v>
      </c>
      <c r="C10" s="70" t="s">
        <v>296</v>
      </c>
      <c r="D10" s="70" t="s">
        <v>71</v>
      </c>
      <c r="E10" s="70" t="s">
        <v>121</v>
      </c>
      <c r="F10" s="70" t="s">
        <v>122</v>
      </c>
      <c r="G10" s="70" t="s">
        <v>297</v>
      </c>
      <c r="H10" s="70" t="s">
        <v>298</v>
      </c>
      <c r="I10" s="108">
        <v>55662</v>
      </c>
      <c r="J10" s="108"/>
      <c r="K10" s="81"/>
      <c r="L10" s="108"/>
      <c r="M10" s="108"/>
      <c r="N10" s="108"/>
      <c r="O10" s="108"/>
      <c r="P10" s="108"/>
      <c r="Q10" s="108"/>
      <c r="R10" s="108">
        <v>55662</v>
      </c>
      <c r="S10" s="108"/>
      <c r="T10" s="108"/>
      <c r="U10" s="108"/>
      <c r="V10" s="108"/>
      <c r="W10" s="108">
        <v>55662</v>
      </c>
    </row>
    <row r="11" ht="37" customHeight="1" spans="1:23">
      <c r="A11" s="70" t="s">
        <v>294</v>
      </c>
      <c r="B11" s="70" t="s">
        <v>299</v>
      </c>
      <c r="C11" s="70" t="s">
        <v>300</v>
      </c>
      <c r="D11" s="70" t="s">
        <v>71</v>
      </c>
      <c r="E11" s="70" t="s">
        <v>119</v>
      </c>
      <c r="F11" s="70" t="s">
        <v>120</v>
      </c>
      <c r="G11" s="70" t="s">
        <v>297</v>
      </c>
      <c r="H11" s="70" t="s">
        <v>298</v>
      </c>
      <c r="I11" s="108">
        <v>208300</v>
      </c>
      <c r="J11" s="108"/>
      <c r="K11" s="81"/>
      <c r="L11" s="108"/>
      <c r="M11" s="108"/>
      <c r="N11" s="108"/>
      <c r="O11" s="108"/>
      <c r="P11" s="108"/>
      <c r="Q11" s="108"/>
      <c r="R11" s="108">
        <v>208300</v>
      </c>
      <c r="S11" s="108"/>
      <c r="T11" s="108"/>
      <c r="U11" s="108"/>
      <c r="V11" s="108"/>
      <c r="W11" s="108">
        <v>208300</v>
      </c>
    </row>
    <row r="12" ht="37" customHeight="1" spans="1:23">
      <c r="A12" s="70" t="s">
        <v>294</v>
      </c>
      <c r="B12" s="70" t="s">
        <v>301</v>
      </c>
      <c r="C12" s="70" t="s">
        <v>302</v>
      </c>
      <c r="D12" s="70" t="s">
        <v>71</v>
      </c>
      <c r="E12" s="70" t="s">
        <v>129</v>
      </c>
      <c r="F12" s="70" t="s">
        <v>130</v>
      </c>
      <c r="G12" s="70" t="s">
        <v>297</v>
      </c>
      <c r="H12" s="70" t="s">
        <v>298</v>
      </c>
      <c r="I12" s="108">
        <v>503085.49</v>
      </c>
      <c r="J12" s="108"/>
      <c r="K12" s="81"/>
      <c r="L12" s="108"/>
      <c r="M12" s="108"/>
      <c r="N12" s="108"/>
      <c r="O12" s="108"/>
      <c r="P12" s="108"/>
      <c r="Q12" s="108"/>
      <c r="R12" s="108">
        <v>503085.49</v>
      </c>
      <c r="S12" s="108"/>
      <c r="T12" s="108"/>
      <c r="U12" s="108"/>
      <c r="V12" s="108"/>
      <c r="W12" s="108">
        <v>503085.49</v>
      </c>
    </row>
    <row r="13" ht="37" customHeight="1" spans="1:23">
      <c r="A13" s="70" t="s">
        <v>294</v>
      </c>
      <c r="B13" s="70" t="s">
        <v>303</v>
      </c>
      <c r="C13" s="70" t="s">
        <v>304</v>
      </c>
      <c r="D13" s="70" t="s">
        <v>71</v>
      </c>
      <c r="E13" s="70" t="s">
        <v>115</v>
      </c>
      <c r="F13" s="70" t="s">
        <v>116</v>
      </c>
      <c r="G13" s="70" t="s">
        <v>297</v>
      </c>
      <c r="H13" s="70" t="s">
        <v>298</v>
      </c>
      <c r="I13" s="108">
        <v>1000000</v>
      </c>
      <c r="J13" s="108">
        <v>1000000</v>
      </c>
      <c r="K13" s="81">
        <v>1000000</v>
      </c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</row>
    <row r="14" ht="37" customHeight="1" spans="1:23">
      <c r="A14" s="70" t="s">
        <v>294</v>
      </c>
      <c r="B14" s="70" t="s">
        <v>305</v>
      </c>
      <c r="C14" s="70" t="s">
        <v>306</v>
      </c>
      <c r="D14" s="70" t="s">
        <v>71</v>
      </c>
      <c r="E14" s="70" t="s">
        <v>129</v>
      </c>
      <c r="F14" s="70" t="s">
        <v>130</v>
      </c>
      <c r="G14" s="70" t="s">
        <v>297</v>
      </c>
      <c r="H14" s="70" t="s">
        <v>298</v>
      </c>
      <c r="I14" s="108">
        <v>3000000</v>
      </c>
      <c r="J14" s="108">
        <v>3000000</v>
      </c>
      <c r="K14" s="81">
        <v>3000000</v>
      </c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</row>
    <row r="15" ht="37" customHeight="1" spans="1:23">
      <c r="A15" s="70" t="s">
        <v>307</v>
      </c>
      <c r="B15" s="70" t="s">
        <v>308</v>
      </c>
      <c r="C15" s="70" t="s">
        <v>309</v>
      </c>
      <c r="D15" s="70" t="s">
        <v>71</v>
      </c>
      <c r="E15" s="70" t="s">
        <v>134</v>
      </c>
      <c r="F15" s="70" t="s">
        <v>135</v>
      </c>
      <c r="G15" s="70" t="s">
        <v>280</v>
      </c>
      <c r="H15" s="70" t="s">
        <v>281</v>
      </c>
      <c r="I15" s="108">
        <v>1569200</v>
      </c>
      <c r="J15" s="108">
        <v>1569200</v>
      </c>
      <c r="K15" s="81">
        <v>1569200</v>
      </c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</row>
    <row r="16" ht="37" customHeight="1" spans="1:23">
      <c r="A16" s="70" t="s">
        <v>307</v>
      </c>
      <c r="B16" s="70" t="s">
        <v>310</v>
      </c>
      <c r="C16" s="70" t="s">
        <v>311</v>
      </c>
      <c r="D16" s="70" t="s">
        <v>71</v>
      </c>
      <c r="E16" s="70" t="s">
        <v>134</v>
      </c>
      <c r="F16" s="70" t="s">
        <v>135</v>
      </c>
      <c r="G16" s="70" t="s">
        <v>280</v>
      </c>
      <c r="H16" s="70" t="s">
        <v>281</v>
      </c>
      <c r="I16" s="108">
        <v>1190740</v>
      </c>
      <c r="J16" s="108">
        <v>1190740</v>
      </c>
      <c r="K16" s="81">
        <v>1190740</v>
      </c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</row>
    <row r="17" ht="37" customHeight="1" spans="1:23">
      <c r="A17" s="70" t="s">
        <v>307</v>
      </c>
      <c r="B17" s="70" t="s">
        <v>312</v>
      </c>
      <c r="C17" s="70" t="s">
        <v>313</v>
      </c>
      <c r="D17" s="70" t="s">
        <v>71</v>
      </c>
      <c r="E17" s="70" t="s">
        <v>134</v>
      </c>
      <c r="F17" s="70" t="s">
        <v>135</v>
      </c>
      <c r="G17" s="70" t="s">
        <v>280</v>
      </c>
      <c r="H17" s="70" t="s">
        <v>281</v>
      </c>
      <c r="I17" s="108">
        <v>77570</v>
      </c>
      <c r="J17" s="108">
        <v>77570</v>
      </c>
      <c r="K17" s="81">
        <v>77570</v>
      </c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</row>
    <row r="18" ht="37" customHeight="1" spans="1:23">
      <c r="A18" s="70" t="s">
        <v>314</v>
      </c>
      <c r="B18" s="70" t="s">
        <v>315</v>
      </c>
      <c r="C18" s="70" t="s">
        <v>316</v>
      </c>
      <c r="D18" s="70" t="s">
        <v>71</v>
      </c>
      <c r="E18" s="70" t="s">
        <v>148</v>
      </c>
      <c r="F18" s="70" t="s">
        <v>149</v>
      </c>
      <c r="G18" s="70" t="s">
        <v>297</v>
      </c>
      <c r="H18" s="70" t="s">
        <v>298</v>
      </c>
      <c r="I18" s="108">
        <v>200000</v>
      </c>
      <c r="J18" s="108"/>
      <c r="K18" s="81"/>
      <c r="L18" s="108">
        <v>200000</v>
      </c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</row>
    <row r="19" ht="37" customHeight="1" spans="1:23">
      <c r="A19" s="70" t="s">
        <v>314</v>
      </c>
      <c r="B19" s="70" t="s">
        <v>317</v>
      </c>
      <c r="C19" s="70" t="s">
        <v>318</v>
      </c>
      <c r="D19" s="70" t="s">
        <v>71</v>
      </c>
      <c r="E19" s="70" t="s">
        <v>127</v>
      </c>
      <c r="F19" s="70" t="s">
        <v>128</v>
      </c>
      <c r="G19" s="70" t="s">
        <v>297</v>
      </c>
      <c r="H19" s="70" t="s">
        <v>298</v>
      </c>
      <c r="I19" s="108">
        <v>100000</v>
      </c>
      <c r="J19" s="108">
        <v>100000</v>
      </c>
      <c r="K19" s="81">
        <v>100000</v>
      </c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</row>
    <row r="20" ht="37" customHeight="1" spans="1:23">
      <c r="A20" s="70" t="s">
        <v>314</v>
      </c>
      <c r="B20" s="70" t="s">
        <v>319</v>
      </c>
      <c r="C20" s="70" t="s">
        <v>320</v>
      </c>
      <c r="D20" s="70" t="s">
        <v>71</v>
      </c>
      <c r="E20" s="70" t="s">
        <v>125</v>
      </c>
      <c r="F20" s="70" t="s">
        <v>126</v>
      </c>
      <c r="G20" s="70" t="s">
        <v>297</v>
      </c>
      <c r="H20" s="70" t="s">
        <v>298</v>
      </c>
      <c r="I20" s="108">
        <v>2450000</v>
      </c>
      <c r="J20" s="108">
        <v>2450000</v>
      </c>
      <c r="K20" s="81">
        <v>2450000</v>
      </c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</row>
    <row r="21" ht="27" customHeight="1" spans="1:23">
      <c r="A21" s="34" t="s">
        <v>197</v>
      </c>
      <c r="B21" s="35"/>
      <c r="C21" s="35"/>
      <c r="D21" s="35"/>
      <c r="E21" s="35"/>
      <c r="F21" s="35"/>
      <c r="G21" s="35"/>
      <c r="H21" s="36"/>
      <c r="I21" s="108">
        <v>10354557.49</v>
      </c>
      <c r="J21" s="108">
        <v>9387510</v>
      </c>
      <c r="K21" s="81">
        <v>9387510</v>
      </c>
      <c r="L21" s="108">
        <v>200000</v>
      </c>
      <c r="M21" s="108"/>
      <c r="N21" s="108"/>
      <c r="O21" s="108"/>
      <c r="P21" s="108"/>
      <c r="Q21" s="108"/>
      <c r="R21" s="108">
        <v>767047.49</v>
      </c>
      <c r="S21" s="108"/>
      <c r="T21" s="108"/>
      <c r="U21" s="108"/>
      <c r="V21" s="108"/>
      <c r="W21" s="108">
        <v>767047.49</v>
      </c>
    </row>
  </sheetData>
  <mergeCells count="28">
    <mergeCell ref="A3:W3"/>
    <mergeCell ref="A4:H4"/>
    <mergeCell ref="J5:M5"/>
    <mergeCell ref="N5:P5"/>
    <mergeCell ref="R5:W5"/>
    <mergeCell ref="A21:H21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64"/>
  <sheetViews>
    <sheetView showZeros="0" workbookViewId="0">
      <pane ySplit="1" topLeftCell="A2" activePane="bottomLeft" state="frozen"/>
      <selection/>
      <selection pane="bottomLeft" activeCell="A7" sqref="A7"/>
    </sheetView>
  </sheetViews>
  <sheetFormatPr defaultColWidth="9.14166666666667" defaultRowHeight="12" customHeight="1"/>
  <cols>
    <col min="1" max="1" width="26.775" customWidth="1"/>
    <col min="2" max="2" width="40.1083333333333" customWidth="1"/>
    <col min="3" max="4" width="23.575" customWidth="1"/>
    <col min="5" max="5" width="44.6666666666667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44.3333333333333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" t="s">
        <v>321</v>
      </c>
    </row>
    <row r="3" ht="39.75" customHeight="1" spans="1:10">
      <c r="A3" s="66" t="str">
        <f>"2025"&amp;"年部门项目支出绩效目标表"</f>
        <v>2025年部门项目支出绩效目标表</v>
      </c>
      <c r="B3" s="4"/>
      <c r="C3" s="4"/>
      <c r="D3" s="4"/>
      <c r="E3" s="4"/>
      <c r="F3" s="67"/>
      <c r="G3" s="4"/>
      <c r="H3" s="67"/>
      <c r="I3" s="67"/>
      <c r="J3" s="4"/>
    </row>
    <row r="4" ht="17.25" customHeight="1" spans="1:1">
      <c r="A4" s="5" t="s">
        <v>1</v>
      </c>
    </row>
    <row r="5" ht="44.25" customHeight="1" spans="1:10">
      <c r="A5" s="68" t="s">
        <v>209</v>
      </c>
      <c r="B5" s="68" t="s">
        <v>322</v>
      </c>
      <c r="C5" s="68" t="s">
        <v>323</v>
      </c>
      <c r="D5" s="68" t="s">
        <v>324</v>
      </c>
      <c r="E5" s="68" t="s">
        <v>325</v>
      </c>
      <c r="F5" s="69" t="s">
        <v>326</v>
      </c>
      <c r="G5" s="68" t="s">
        <v>327</v>
      </c>
      <c r="H5" s="69" t="s">
        <v>328</v>
      </c>
      <c r="I5" s="69" t="s">
        <v>329</v>
      </c>
      <c r="J5" s="68" t="s">
        <v>330</v>
      </c>
    </row>
    <row r="6" ht="18.75" customHeight="1" spans="1:10">
      <c r="A6" s="140">
        <v>1</v>
      </c>
      <c r="B6" s="140">
        <v>2</v>
      </c>
      <c r="C6" s="140">
        <v>3</v>
      </c>
      <c r="D6" s="140">
        <v>4</v>
      </c>
      <c r="E6" s="140">
        <v>5</v>
      </c>
      <c r="F6" s="38">
        <v>6</v>
      </c>
      <c r="G6" s="140">
        <v>7</v>
      </c>
      <c r="H6" s="38">
        <v>8</v>
      </c>
      <c r="I6" s="38">
        <v>9</v>
      </c>
      <c r="J6" s="140">
        <v>10</v>
      </c>
    </row>
    <row r="7" ht="42" customHeight="1" spans="1:10">
      <c r="A7" s="31" t="s">
        <v>71</v>
      </c>
      <c r="B7" s="70"/>
      <c r="C7" s="70"/>
      <c r="D7" s="70"/>
      <c r="E7" s="71"/>
      <c r="F7" s="72"/>
      <c r="G7" s="71"/>
      <c r="H7" s="72"/>
      <c r="I7" s="72"/>
      <c r="J7" s="71"/>
    </row>
    <row r="8" ht="42" customHeight="1" spans="1:10">
      <c r="A8" s="141" t="s">
        <v>306</v>
      </c>
      <c r="B8" s="21" t="s">
        <v>331</v>
      </c>
      <c r="C8" s="21" t="s">
        <v>332</v>
      </c>
      <c r="D8" s="21" t="s">
        <v>333</v>
      </c>
      <c r="E8" s="31" t="s">
        <v>334</v>
      </c>
      <c r="F8" s="21" t="s">
        <v>335</v>
      </c>
      <c r="G8" s="31" t="s">
        <v>336</v>
      </c>
      <c r="H8" s="21" t="s">
        <v>337</v>
      </c>
      <c r="I8" s="21" t="s">
        <v>338</v>
      </c>
      <c r="J8" s="31" t="s">
        <v>339</v>
      </c>
    </row>
    <row r="9" ht="38" customHeight="1" spans="1:10">
      <c r="A9" s="141"/>
      <c r="B9" s="21" t="s">
        <v>331</v>
      </c>
      <c r="C9" s="21" t="s">
        <v>332</v>
      </c>
      <c r="D9" s="21" t="s">
        <v>333</v>
      </c>
      <c r="E9" s="31" t="s">
        <v>340</v>
      </c>
      <c r="F9" s="21" t="s">
        <v>335</v>
      </c>
      <c r="G9" s="31" t="s">
        <v>341</v>
      </c>
      <c r="H9" s="21" t="s">
        <v>342</v>
      </c>
      <c r="I9" s="21" t="s">
        <v>338</v>
      </c>
      <c r="J9" s="31" t="s">
        <v>339</v>
      </c>
    </row>
    <row r="10" ht="38" customHeight="1" spans="1:10">
      <c r="A10" s="141"/>
      <c r="B10" s="21" t="s">
        <v>331</v>
      </c>
      <c r="C10" s="21" t="s">
        <v>343</v>
      </c>
      <c r="D10" s="21" t="s">
        <v>344</v>
      </c>
      <c r="E10" s="31" t="s">
        <v>345</v>
      </c>
      <c r="F10" s="21" t="s">
        <v>335</v>
      </c>
      <c r="G10" s="31" t="s">
        <v>346</v>
      </c>
      <c r="H10" s="21" t="s">
        <v>346</v>
      </c>
      <c r="I10" s="21" t="s">
        <v>347</v>
      </c>
      <c r="J10" s="31" t="s">
        <v>339</v>
      </c>
    </row>
    <row r="11" customHeight="1" spans="1:10">
      <c r="A11" s="141"/>
      <c r="B11" s="21" t="s">
        <v>331</v>
      </c>
      <c r="C11" s="21" t="s">
        <v>348</v>
      </c>
      <c r="D11" s="21" t="s">
        <v>349</v>
      </c>
      <c r="E11" s="31" t="s">
        <v>350</v>
      </c>
      <c r="F11" s="21" t="s">
        <v>351</v>
      </c>
      <c r="G11" s="31" t="s">
        <v>352</v>
      </c>
      <c r="H11" s="21" t="s">
        <v>353</v>
      </c>
      <c r="I11" s="21" t="s">
        <v>338</v>
      </c>
      <c r="J11" s="31" t="s">
        <v>354</v>
      </c>
    </row>
    <row r="12" customHeight="1" spans="1:10">
      <c r="A12" s="141" t="s">
        <v>316</v>
      </c>
      <c r="B12" s="21" t="s">
        <v>355</v>
      </c>
      <c r="C12" s="21" t="s">
        <v>332</v>
      </c>
      <c r="D12" s="21" t="s">
        <v>333</v>
      </c>
      <c r="E12" s="31" t="s">
        <v>356</v>
      </c>
      <c r="F12" s="21" t="s">
        <v>335</v>
      </c>
      <c r="G12" s="31" t="s">
        <v>357</v>
      </c>
      <c r="H12" s="21" t="s">
        <v>358</v>
      </c>
      <c r="I12" s="21" t="s">
        <v>338</v>
      </c>
      <c r="J12" s="31" t="s">
        <v>359</v>
      </c>
    </row>
    <row r="13" customHeight="1" spans="1:10">
      <c r="A13" s="141"/>
      <c r="B13" s="21" t="s">
        <v>355</v>
      </c>
      <c r="C13" s="21" t="s">
        <v>343</v>
      </c>
      <c r="D13" s="21" t="s">
        <v>344</v>
      </c>
      <c r="E13" s="31" t="s">
        <v>360</v>
      </c>
      <c r="F13" s="21" t="s">
        <v>335</v>
      </c>
      <c r="G13" s="31" t="s">
        <v>361</v>
      </c>
      <c r="H13" s="21" t="s">
        <v>361</v>
      </c>
      <c r="I13" s="21" t="s">
        <v>347</v>
      </c>
      <c r="J13" s="31" t="s">
        <v>359</v>
      </c>
    </row>
    <row r="14" customHeight="1" spans="1:10">
      <c r="A14" s="141"/>
      <c r="B14" s="21" t="s">
        <v>355</v>
      </c>
      <c r="C14" s="21" t="s">
        <v>348</v>
      </c>
      <c r="D14" s="21" t="s">
        <v>349</v>
      </c>
      <c r="E14" s="31" t="s">
        <v>349</v>
      </c>
      <c r="F14" s="21" t="s">
        <v>351</v>
      </c>
      <c r="G14" s="31" t="s">
        <v>362</v>
      </c>
      <c r="H14" s="21" t="s">
        <v>353</v>
      </c>
      <c r="I14" s="21" t="s">
        <v>338</v>
      </c>
      <c r="J14" s="31" t="s">
        <v>359</v>
      </c>
    </row>
    <row r="15" ht="34" customHeight="1" spans="1:10">
      <c r="A15" s="141" t="s">
        <v>300</v>
      </c>
      <c r="B15" s="21" t="s">
        <v>363</v>
      </c>
      <c r="C15" s="21" t="s">
        <v>332</v>
      </c>
      <c r="D15" s="21" t="s">
        <v>333</v>
      </c>
      <c r="E15" s="31" t="s">
        <v>364</v>
      </c>
      <c r="F15" s="21" t="s">
        <v>335</v>
      </c>
      <c r="G15" s="31" t="s">
        <v>88</v>
      </c>
      <c r="H15" s="21" t="s">
        <v>342</v>
      </c>
      <c r="I15" s="21" t="s">
        <v>338</v>
      </c>
      <c r="J15" s="31" t="s">
        <v>365</v>
      </c>
    </row>
    <row r="16" ht="34" customHeight="1" spans="1:10">
      <c r="A16" s="141"/>
      <c r="B16" s="21" t="s">
        <v>363</v>
      </c>
      <c r="C16" s="21" t="s">
        <v>343</v>
      </c>
      <c r="D16" s="21" t="s">
        <v>344</v>
      </c>
      <c r="E16" s="31" t="s">
        <v>366</v>
      </c>
      <c r="F16" s="21" t="s">
        <v>335</v>
      </c>
      <c r="G16" s="31" t="s">
        <v>361</v>
      </c>
      <c r="H16" s="21" t="s">
        <v>361</v>
      </c>
      <c r="I16" s="21" t="s">
        <v>347</v>
      </c>
      <c r="J16" s="31" t="s">
        <v>365</v>
      </c>
    </row>
    <row r="17" ht="61" customHeight="1" spans="1:10">
      <c r="A17" s="141"/>
      <c r="B17" s="21" t="s">
        <v>363</v>
      </c>
      <c r="C17" s="21" t="s">
        <v>348</v>
      </c>
      <c r="D17" s="21" t="s">
        <v>349</v>
      </c>
      <c r="E17" s="31" t="s">
        <v>367</v>
      </c>
      <c r="F17" s="21" t="s">
        <v>351</v>
      </c>
      <c r="G17" s="31" t="s">
        <v>352</v>
      </c>
      <c r="H17" s="21" t="s">
        <v>353</v>
      </c>
      <c r="I17" s="21" t="s">
        <v>338</v>
      </c>
      <c r="J17" s="31" t="s">
        <v>365</v>
      </c>
    </row>
    <row r="18" customHeight="1" spans="1:10">
      <c r="A18" s="141" t="s">
        <v>309</v>
      </c>
      <c r="B18" s="21" t="s">
        <v>368</v>
      </c>
      <c r="C18" s="21" t="s">
        <v>332</v>
      </c>
      <c r="D18" s="21" t="s">
        <v>333</v>
      </c>
      <c r="E18" s="31" t="s">
        <v>369</v>
      </c>
      <c r="F18" s="21" t="s">
        <v>351</v>
      </c>
      <c r="G18" s="31" t="s">
        <v>90</v>
      </c>
      <c r="H18" s="21" t="s">
        <v>370</v>
      </c>
      <c r="I18" s="21" t="s">
        <v>338</v>
      </c>
      <c r="J18" s="31" t="s">
        <v>371</v>
      </c>
    </row>
    <row r="19" customHeight="1" spans="1:10">
      <c r="A19" s="141"/>
      <c r="B19" s="21" t="s">
        <v>368</v>
      </c>
      <c r="C19" s="21" t="s">
        <v>332</v>
      </c>
      <c r="D19" s="21" t="s">
        <v>333</v>
      </c>
      <c r="E19" s="31" t="s">
        <v>372</v>
      </c>
      <c r="F19" s="21" t="s">
        <v>335</v>
      </c>
      <c r="G19" s="31" t="s">
        <v>373</v>
      </c>
      <c r="H19" s="21" t="s">
        <v>337</v>
      </c>
      <c r="I19" s="21" t="s">
        <v>338</v>
      </c>
      <c r="J19" s="31" t="s">
        <v>371</v>
      </c>
    </row>
    <row r="20" customHeight="1" spans="1:10">
      <c r="A20" s="141"/>
      <c r="B20" s="21" t="s">
        <v>368</v>
      </c>
      <c r="C20" s="21" t="s">
        <v>332</v>
      </c>
      <c r="D20" s="21" t="s">
        <v>374</v>
      </c>
      <c r="E20" s="31" t="s">
        <v>375</v>
      </c>
      <c r="F20" s="21" t="s">
        <v>351</v>
      </c>
      <c r="G20" s="31" t="s">
        <v>352</v>
      </c>
      <c r="H20" s="21" t="s">
        <v>353</v>
      </c>
      <c r="I20" s="21" t="s">
        <v>338</v>
      </c>
      <c r="J20" s="31" t="s">
        <v>371</v>
      </c>
    </row>
    <row r="21" ht="19" customHeight="1" spans="1:10">
      <c r="A21" s="141"/>
      <c r="B21" s="21" t="s">
        <v>368</v>
      </c>
      <c r="C21" s="21" t="s">
        <v>332</v>
      </c>
      <c r="D21" s="21" t="s">
        <v>374</v>
      </c>
      <c r="E21" s="31" t="s">
        <v>376</v>
      </c>
      <c r="F21" s="21" t="s">
        <v>335</v>
      </c>
      <c r="G21" s="31" t="s">
        <v>377</v>
      </c>
      <c r="H21" s="21" t="s">
        <v>378</v>
      </c>
      <c r="I21" s="21" t="s">
        <v>338</v>
      </c>
      <c r="J21" s="31" t="s">
        <v>371</v>
      </c>
    </row>
    <row r="22" customHeight="1" spans="1:10">
      <c r="A22" s="141"/>
      <c r="B22" s="21" t="s">
        <v>368</v>
      </c>
      <c r="C22" s="21" t="s">
        <v>332</v>
      </c>
      <c r="D22" s="21" t="s">
        <v>374</v>
      </c>
      <c r="E22" s="31" t="s">
        <v>379</v>
      </c>
      <c r="F22" s="21" t="s">
        <v>335</v>
      </c>
      <c r="G22" s="31" t="s">
        <v>380</v>
      </c>
      <c r="H22" s="21" t="s">
        <v>378</v>
      </c>
      <c r="I22" s="21" t="s">
        <v>338</v>
      </c>
      <c r="J22" s="31" t="s">
        <v>371</v>
      </c>
    </row>
    <row r="23" customHeight="1" spans="1:10">
      <c r="A23" s="141"/>
      <c r="B23" s="21" t="s">
        <v>368</v>
      </c>
      <c r="C23" s="21" t="s">
        <v>343</v>
      </c>
      <c r="D23" s="21" t="s">
        <v>344</v>
      </c>
      <c r="E23" s="31" t="s">
        <v>381</v>
      </c>
      <c r="F23" s="21" t="s">
        <v>335</v>
      </c>
      <c r="G23" s="31" t="s">
        <v>382</v>
      </c>
      <c r="H23" s="21" t="s">
        <v>382</v>
      </c>
      <c r="I23" s="21" t="s">
        <v>347</v>
      </c>
      <c r="J23" s="31" t="s">
        <v>371</v>
      </c>
    </row>
    <row r="24" customHeight="1" spans="1:10">
      <c r="A24" s="141"/>
      <c r="B24" s="21" t="s">
        <v>368</v>
      </c>
      <c r="C24" s="21" t="s">
        <v>348</v>
      </c>
      <c r="D24" s="21" t="s">
        <v>349</v>
      </c>
      <c r="E24" s="31" t="s">
        <v>383</v>
      </c>
      <c r="F24" s="21" t="s">
        <v>351</v>
      </c>
      <c r="G24" s="31" t="s">
        <v>362</v>
      </c>
      <c r="H24" s="21" t="s">
        <v>353</v>
      </c>
      <c r="I24" s="21" t="s">
        <v>338</v>
      </c>
      <c r="J24" s="31" t="s">
        <v>371</v>
      </c>
    </row>
    <row r="25" ht="23" customHeight="1" spans="1:10">
      <c r="A25" s="141" t="s">
        <v>311</v>
      </c>
      <c r="B25" s="21" t="s">
        <v>384</v>
      </c>
      <c r="C25" s="21" t="s">
        <v>332</v>
      </c>
      <c r="D25" s="21" t="s">
        <v>333</v>
      </c>
      <c r="E25" s="31" t="s">
        <v>385</v>
      </c>
      <c r="F25" s="21" t="s">
        <v>335</v>
      </c>
      <c r="G25" s="31" t="s">
        <v>386</v>
      </c>
      <c r="H25" s="21" t="s">
        <v>337</v>
      </c>
      <c r="I25" s="21" t="s">
        <v>338</v>
      </c>
      <c r="J25" s="31" t="s">
        <v>387</v>
      </c>
    </row>
    <row r="26" ht="23" customHeight="1" spans="1:10">
      <c r="A26" s="141"/>
      <c r="B26" s="21" t="s">
        <v>384</v>
      </c>
      <c r="C26" s="21" t="s">
        <v>332</v>
      </c>
      <c r="D26" s="21" t="s">
        <v>374</v>
      </c>
      <c r="E26" s="31" t="s">
        <v>388</v>
      </c>
      <c r="F26" s="21" t="s">
        <v>335</v>
      </c>
      <c r="G26" s="31" t="s">
        <v>389</v>
      </c>
      <c r="H26" s="21" t="s">
        <v>353</v>
      </c>
      <c r="I26" s="21" t="s">
        <v>338</v>
      </c>
      <c r="J26" s="31" t="s">
        <v>390</v>
      </c>
    </row>
    <row r="27" ht="23" customHeight="1" spans="1:10">
      <c r="A27" s="141"/>
      <c r="B27" s="21" t="s">
        <v>384</v>
      </c>
      <c r="C27" s="21" t="s">
        <v>332</v>
      </c>
      <c r="D27" s="21" t="s">
        <v>374</v>
      </c>
      <c r="E27" s="31" t="s">
        <v>391</v>
      </c>
      <c r="F27" s="21" t="s">
        <v>335</v>
      </c>
      <c r="G27" s="31" t="s">
        <v>389</v>
      </c>
      <c r="H27" s="21" t="s">
        <v>353</v>
      </c>
      <c r="I27" s="21" t="s">
        <v>338</v>
      </c>
      <c r="J27" s="31" t="s">
        <v>390</v>
      </c>
    </row>
    <row r="28" ht="28" customHeight="1" spans="1:10">
      <c r="A28" s="141"/>
      <c r="B28" s="21" t="s">
        <v>384</v>
      </c>
      <c r="C28" s="21" t="s">
        <v>343</v>
      </c>
      <c r="D28" s="21" t="s">
        <v>344</v>
      </c>
      <c r="E28" s="31" t="s">
        <v>392</v>
      </c>
      <c r="F28" s="21" t="s">
        <v>335</v>
      </c>
      <c r="G28" s="31" t="s">
        <v>389</v>
      </c>
      <c r="H28" s="21" t="s">
        <v>353</v>
      </c>
      <c r="I28" s="21" t="s">
        <v>338</v>
      </c>
      <c r="J28" s="31" t="s">
        <v>393</v>
      </c>
    </row>
    <row r="29" ht="26" customHeight="1" spans="1:10">
      <c r="A29" s="141"/>
      <c r="B29" s="21" t="s">
        <v>384</v>
      </c>
      <c r="C29" s="21" t="s">
        <v>348</v>
      </c>
      <c r="D29" s="21" t="s">
        <v>349</v>
      </c>
      <c r="E29" s="31" t="s">
        <v>394</v>
      </c>
      <c r="F29" s="21" t="s">
        <v>351</v>
      </c>
      <c r="G29" s="31" t="s">
        <v>352</v>
      </c>
      <c r="H29" s="21" t="s">
        <v>353</v>
      </c>
      <c r="I29" s="21" t="s">
        <v>338</v>
      </c>
      <c r="J29" s="31" t="s">
        <v>395</v>
      </c>
    </row>
    <row r="30" ht="31" customHeight="1" spans="1:10">
      <c r="A30" s="141" t="s">
        <v>296</v>
      </c>
      <c r="B30" s="21" t="s">
        <v>396</v>
      </c>
      <c r="C30" s="21" t="s">
        <v>332</v>
      </c>
      <c r="D30" s="21" t="s">
        <v>333</v>
      </c>
      <c r="E30" s="31" t="s">
        <v>397</v>
      </c>
      <c r="F30" s="21" t="s">
        <v>335</v>
      </c>
      <c r="G30" s="31" t="s">
        <v>398</v>
      </c>
      <c r="H30" s="21" t="s">
        <v>353</v>
      </c>
      <c r="I30" s="21" t="s">
        <v>338</v>
      </c>
      <c r="J30" s="31" t="s">
        <v>399</v>
      </c>
    </row>
    <row r="31" ht="21" customHeight="1" spans="1:10">
      <c r="A31" s="141"/>
      <c r="B31" s="21" t="s">
        <v>396</v>
      </c>
      <c r="C31" s="21" t="s">
        <v>332</v>
      </c>
      <c r="D31" s="21" t="s">
        <v>374</v>
      </c>
      <c r="E31" s="31" t="s">
        <v>400</v>
      </c>
      <c r="F31" s="21" t="s">
        <v>335</v>
      </c>
      <c r="G31" s="31" t="s">
        <v>398</v>
      </c>
      <c r="H31" s="21" t="s">
        <v>353</v>
      </c>
      <c r="I31" s="21" t="s">
        <v>338</v>
      </c>
      <c r="J31" s="31" t="s">
        <v>401</v>
      </c>
    </row>
    <row r="32" ht="21" customHeight="1" spans="1:10">
      <c r="A32" s="141"/>
      <c r="B32" s="21" t="s">
        <v>396</v>
      </c>
      <c r="C32" s="21" t="s">
        <v>343</v>
      </c>
      <c r="D32" s="21" t="s">
        <v>344</v>
      </c>
      <c r="E32" s="31" t="s">
        <v>402</v>
      </c>
      <c r="F32" s="21" t="s">
        <v>351</v>
      </c>
      <c r="G32" s="31" t="s">
        <v>403</v>
      </c>
      <c r="H32" s="21" t="s">
        <v>353</v>
      </c>
      <c r="I32" s="21" t="s">
        <v>338</v>
      </c>
      <c r="J32" s="31" t="s">
        <v>404</v>
      </c>
    </row>
    <row r="33" ht="21" customHeight="1" spans="1:10">
      <c r="A33" s="141"/>
      <c r="B33" s="21" t="s">
        <v>396</v>
      </c>
      <c r="C33" s="21" t="s">
        <v>343</v>
      </c>
      <c r="D33" s="21" t="s">
        <v>405</v>
      </c>
      <c r="E33" s="31" t="s">
        <v>406</v>
      </c>
      <c r="F33" s="21" t="s">
        <v>335</v>
      </c>
      <c r="G33" s="31" t="s">
        <v>398</v>
      </c>
      <c r="H33" s="21" t="s">
        <v>353</v>
      </c>
      <c r="I33" s="21" t="s">
        <v>338</v>
      </c>
      <c r="J33" s="31" t="s">
        <v>407</v>
      </c>
    </row>
    <row r="34" ht="25" customHeight="1" spans="1:10">
      <c r="A34" s="141"/>
      <c r="B34" s="21" t="s">
        <v>396</v>
      </c>
      <c r="C34" s="21" t="s">
        <v>348</v>
      </c>
      <c r="D34" s="21" t="s">
        <v>349</v>
      </c>
      <c r="E34" s="31" t="s">
        <v>349</v>
      </c>
      <c r="F34" s="21" t="s">
        <v>351</v>
      </c>
      <c r="G34" s="31" t="s">
        <v>408</v>
      </c>
      <c r="H34" s="21" t="s">
        <v>353</v>
      </c>
      <c r="I34" s="21" t="s">
        <v>338</v>
      </c>
      <c r="J34" s="31" t="s">
        <v>409</v>
      </c>
    </row>
    <row r="35" customHeight="1" spans="1:10">
      <c r="A35" s="141" t="s">
        <v>320</v>
      </c>
      <c r="B35" s="21" t="s">
        <v>410</v>
      </c>
      <c r="C35" s="21" t="s">
        <v>332</v>
      </c>
      <c r="D35" s="21" t="s">
        <v>333</v>
      </c>
      <c r="E35" s="31" t="s">
        <v>411</v>
      </c>
      <c r="F35" s="21" t="s">
        <v>335</v>
      </c>
      <c r="G35" s="31" t="s">
        <v>412</v>
      </c>
      <c r="H35" s="21" t="s">
        <v>413</v>
      </c>
      <c r="I35" s="21" t="s">
        <v>338</v>
      </c>
      <c r="J35" s="31" t="s">
        <v>365</v>
      </c>
    </row>
    <row r="36" customHeight="1" spans="1:10">
      <c r="A36" s="141"/>
      <c r="B36" s="21" t="s">
        <v>410</v>
      </c>
      <c r="C36" s="21" t="s">
        <v>332</v>
      </c>
      <c r="D36" s="21" t="s">
        <v>333</v>
      </c>
      <c r="E36" s="31" t="s">
        <v>414</v>
      </c>
      <c r="F36" s="21" t="s">
        <v>351</v>
      </c>
      <c r="G36" s="31" t="s">
        <v>362</v>
      </c>
      <c r="H36" s="21" t="s">
        <v>353</v>
      </c>
      <c r="I36" s="21" t="s">
        <v>338</v>
      </c>
      <c r="J36" s="31" t="s">
        <v>365</v>
      </c>
    </row>
    <row r="37" customHeight="1" spans="1:10">
      <c r="A37" s="141"/>
      <c r="B37" s="21" t="s">
        <v>410</v>
      </c>
      <c r="C37" s="21" t="s">
        <v>332</v>
      </c>
      <c r="D37" s="21" t="s">
        <v>333</v>
      </c>
      <c r="E37" s="31" t="s">
        <v>415</v>
      </c>
      <c r="F37" s="21" t="s">
        <v>351</v>
      </c>
      <c r="G37" s="31" t="s">
        <v>352</v>
      </c>
      <c r="H37" s="21" t="s">
        <v>353</v>
      </c>
      <c r="I37" s="21" t="s">
        <v>338</v>
      </c>
      <c r="J37" s="31" t="s">
        <v>365</v>
      </c>
    </row>
    <row r="38" ht="38" customHeight="1" spans="1:10">
      <c r="A38" s="141"/>
      <c r="B38" s="21" t="s">
        <v>410</v>
      </c>
      <c r="C38" s="21" t="s">
        <v>332</v>
      </c>
      <c r="D38" s="21" t="s">
        <v>333</v>
      </c>
      <c r="E38" s="31" t="s">
        <v>416</v>
      </c>
      <c r="F38" s="21" t="s">
        <v>335</v>
      </c>
      <c r="G38" s="31" t="s">
        <v>417</v>
      </c>
      <c r="H38" s="21" t="s">
        <v>337</v>
      </c>
      <c r="I38" s="21" t="s">
        <v>338</v>
      </c>
      <c r="J38" s="31" t="s">
        <v>418</v>
      </c>
    </row>
    <row r="39" customHeight="1" spans="1:10">
      <c r="A39" s="141"/>
      <c r="B39" s="21" t="s">
        <v>410</v>
      </c>
      <c r="C39" s="21" t="s">
        <v>332</v>
      </c>
      <c r="D39" s="21" t="s">
        <v>374</v>
      </c>
      <c r="E39" s="31" t="s">
        <v>419</v>
      </c>
      <c r="F39" s="21" t="s">
        <v>351</v>
      </c>
      <c r="G39" s="31" t="s">
        <v>420</v>
      </c>
      <c r="H39" s="21" t="s">
        <v>353</v>
      </c>
      <c r="I39" s="21" t="s">
        <v>338</v>
      </c>
      <c r="J39" s="31" t="s">
        <v>365</v>
      </c>
    </row>
    <row r="40" customHeight="1" spans="1:10">
      <c r="A40" s="141"/>
      <c r="B40" s="21" t="s">
        <v>410</v>
      </c>
      <c r="C40" s="21" t="s">
        <v>332</v>
      </c>
      <c r="D40" s="21" t="s">
        <v>374</v>
      </c>
      <c r="E40" s="31" t="s">
        <v>421</v>
      </c>
      <c r="F40" s="21" t="s">
        <v>351</v>
      </c>
      <c r="G40" s="31" t="s">
        <v>422</v>
      </c>
      <c r="H40" s="21" t="s">
        <v>353</v>
      </c>
      <c r="I40" s="21" t="s">
        <v>338</v>
      </c>
      <c r="J40" s="31" t="s">
        <v>365</v>
      </c>
    </row>
    <row r="41" customHeight="1" spans="1:10">
      <c r="A41" s="141"/>
      <c r="B41" s="21" t="s">
        <v>410</v>
      </c>
      <c r="C41" s="21" t="s">
        <v>332</v>
      </c>
      <c r="D41" s="21" t="s">
        <v>374</v>
      </c>
      <c r="E41" s="31" t="s">
        <v>423</v>
      </c>
      <c r="F41" s="21" t="s">
        <v>351</v>
      </c>
      <c r="G41" s="31" t="s">
        <v>352</v>
      </c>
      <c r="H41" s="21" t="s">
        <v>353</v>
      </c>
      <c r="I41" s="21" t="s">
        <v>338</v>
      </c>
      <c r="J41" s="31" t="s">
        <v>365</v>
      </c>
    </row>
    <row r="42" customHeight="1" spans="1:10">
      <c r="A42" s="141"/>
      <c r="B42" s="21" t="s">
        <v>410</v>
      </c>
      <c r="C42" s="21" t="s">
        <v>343</v>
      </c>
      <c r="D42" s="21" t="s">
        <v>344</v>
      </c>
      <c r="E42" s="31" t="s">
        <v>424</v>
      </c>
      <c r="F42" s="21" t="s">
        <v>335</v>
      </c>
      <c r="G42" s="31" t="s">
        <v>425</v>
      </c>
      <c r="H42" s="21" t="s">
        <v>425</v>
      </c>
      <c r="I42" s="21" t="s">
        <v>347</v>
      </c>
      <c r="J42" s="31" t="s">
        <v>365</v>
      </c>
    </row>
    <row r="43" customHeight="1" spans="1:10">
      <c r="A43" s="141"/>
      <c r="B43" s="21" t="s">
        <v>410</v>
      </c>
      <c r="C43" s="21" t="s">
        <v>343</v>
      </c>
      <c r="D43" s="21" t="s">
        <v>344</v>
      </c>
      <c r="E43" s="31" t="s">
        <v>426</v>
      </c>
      <c r="F43" s="21" t="s">
        <v>335</v>
      </c>
      <c r="G43" s="31" t="s">
        <v>425</v>
      </c>
      <c r="H43" s="21" t="s">
        <v>425</v>
      </c>
      <c r="I43" s="21" t="s">
        <v>347</v>
      </c>
      <c r="J43" s="31" t="s">
        <v>365</v>
      </c>
    </row>
    <row r="44" customHeight="1" spans="1:10">
      <c r="A44" s="141"/>
      <c r="B44" s="21" t="s">
        <v>410</v>
      </c>
      <c r="C44" s="21" t="s">
        <v>348</v>
      </c>
      <c r="D44" s="21" t="s">
        <v>349</v>
      </c>
      <c r="E44" s="31" t="s">
        <v>394</v>
      </c>
      <c r="F44" s="21" t="s">
        <v>351</v>
      </c>
      <c r="G44" s="31" t="s">
        <v>352</v>
      </c>
      <c r="H44" s="21" t="s">
        <v>353</v>
      </c>
      <c r="I44" s="21" t="s">
        <v>338</v>
      </c>
      <c r="J44" s="31" t="s">
        <v>365</v>
      </c>
    </row>
    <row r="45" ht="24" customHeight="1" spans="1:10">
      <c r="A45" s="141" t="s">
        <v>318</v>
      </c>
      <c r="B45" s="21" t="s">
        <v>427</v>
      </c>
      <c r="C45" s="21" t="s">
        <v>332</v>
      </c>
      <c r="D45" s="21" t="s">
        <v>333</v>
      </c>
      <c r="E45" s="31" t="s">
        <v>428</v>
      </c>
      <c r="F45" s="21" t="s">
        <v>351</v>
      </c>
      <c r="G45" s="31" t="s">
        <v>422</v>
      </c>
      <c r="H45" s="21" t="s">
        <v>353</v>
      </c>
      <c r="I45" s="21" t="s">
        <v>338</v>
      </c>
      <c r="J45" s="31" t="s">
        <v>365</v>
      </c>
    </row>
    <row r="46" ht="24" customHeight="1" spans="1:10">
      <c r="A46" s="141"/>
      <c r="B46" s="21" t="s">
        <v>427</v>
      </c>
      <c r="C46" s="21" t="s">
        <v>332</v>
      </c>
      <c r="D46" s="21" t="s">
        <v>333</v>
      </c>
      <c r="E46" s="31" t="s">
        <v>429</v>
      </c>
      <c r="F46" s="21" t="s">
        <v>351</v>
      </c>
      <c r="G46" s="31" t="s">
        <v>352</v>
      </c>
      <c r="H46" s="21" t="s">
        <v>353</v>
      </c>
      <c r="I46" s="21" t="s">
        <v>338</v>
      </c>
      <c r="J46" s="31" t="s">
        <v>365</v>
      </c>
    </row>
    <row r="47" ht="24" customHeight="1" spans="1:10">
      <c r="A47" s="141"/>
      <c r="B47" s="21" t="s">
        <v>427</v>
      </c>
      <c r="C47" s="21" t="s">
        <v>332</v>
      </c>
      <c r="D47" s="21" t="s">
        <v>333</v>
      </c>
      <c r="E47" s="31" t="s">
        <v>430</v>
      </c>
      <c r="F47" s="21" t="s">
        <v>351</v>
      </c>
      <c r="G47" s="31" t="s">
        <v>352</v>
      </c>
      <c r="H47" s="21" t="s">
        <v>353</v>
      </c>
      <c r="I47" s="21" t="s">
        <v>338</v>
      </c>
      <c r="J47" s="31" t="s">
        <v>365</v>
      </c>
    </row>
    <row r="48" ht="24" customHeight="1" spans="1:10">
      <c r="A48" s="141"/>
      <c r="B48" s="21" t="s">
        <v>427</v>
      </c>
      <c r="C48" s="21" t="s">
        <v>332</v>
      </c>
      <c r="D48" s="21" t="s">
        <v>374</v>
      </c>
      <c r="E48" s="31" t="s">
        <v>431</v>
      </c>
      <c r="F48" s="21" t="s">
        <v>335</v>
      </c>
      <c r="G48" s="31" t="s">
        <v>389</v>
      </c>
      <c r="H48" s="21" t="s">
        <v>353</v>
      </c>
      <c r="I48" s="21" t="s">
        <v>338</v>
      </c>
      <c r="J48" s="31" t="s">
        <v>365</v>
      </c>
    </row>
    <row r="49" ht="24" customHeight="1" spans="1:10">
      <c r="A49" s="141"/>
      <c r="B49" s="21" t="s">
        <v>427</v>
      </c>
      <c r="C49" s="21" t="s">
        <v>343</v>
      </c>
      <c r="D49" s="21" t="s">
        <v>344</v>
      </c>
      <c r="E49" s="31" t="s">
        <v>424</v>
      </c>
      <c r="F49" s="21" t="s">
        <v>335</v>
      </c>
      <c r="G49" s="31" t="s">
        <v>425</v>
      </c>
      <c r="H49" s="21" t="s">
        <v>425</v>
      </c>
      <c r="I49" s="21" t="s">
        <v>347</v>
      </c>
      <c r="J49" s="31" t="s">
        <v>365</v>
      </c>
    </row>
    <row r="50" customHeight="1" spans="1:10">
      <c r="A50" s="141"/>
      <c r="B50" s="21" t="s">
        <v>427</v>
      </c>
      <c r="C50" s="21" t="s">
        <v>348</v>
      </c>
      <c r="D50" s="21" t="s">
        <v>349</v>
      </c>
      <c r="E50" s="31" t="s">
        <v>432</v>
      </c>
      <c r="F50" s="21" t="s">
        <v>351</v>
      </c>
      <c r="G50" s="31" t="s">
        <v>433</v>
      </c>
      <c r="H50" s="21" t="s">
        <v>353</v>
      </c>
      <c r="I50" s="21" t="s">
        <v>338</v>
      </c>
      <c r="J50" s="31" t="s">
        <v>365</v>
      </c>
    </row>
    <row r="51" ht="37" customHeight="1" spans="1:10">
      <c r="A51" s="141" t="s">
        <v>304</v>
      </c>
      <c r="B51" s="21" t="s">
        <v>434</v>
      </c>
      <c r="C51" s="21" t="s">
        <v>332</v>
      </c>
      <c r="D51" s="21" t="s">
        <v>333</v>
      </c>
      <c r="E51" s="31" t="s">
        <v>435</v>
      </c>
      <c r="F51" s="21" t="s">
        <v>335</v>
      </c>
      <c r="G51" s="31" t="s">
        <v>436</v>
      </c>
      <c r="H51" s="21" t="s">
        <v>437</v>
      </c>
      <c r="I51" s="21" t="s">
        <v>347</v>
      </c>
      <c r="J51" s="31" t="s">
        <v>365</v>
      </c>
    </row>
    <row r="52" ht="31" customHeight="1" spans="1:10">
      <c r="A52" s="141"/>
      <c r="B52" s="21" t="s">
        <v>434</v>
      </c>
      <c r="C52" s="21" t="s">
        <v>332</v>
      </c>
      <c r="D52" s="21" t="s">
        <v>333</v>
      </c>
      <c r="E52" s="31" t="s">
        <v>438</v>
      </c>
      <c r="F52" s="21" t="s">
        <v>351</v>
      </c>
      <c r="G52" s="31" t="s">
        <v>352</v>
      </c>
      <c r="H52" s="21" t="s">
        <v>353</v>
      </c>
      <c r="I52" s="21" t="s">
        <v>338</v>
      </c>
      <c r="J52" s="31" t="s">
        <v>365</v>
      </c>
    </row>
    <row r="53" ht="31" customHeight="1" spans="1:10">
      <c r="A53" s="141"/>
      <c r="B53" s="21" t="s">
        <v>434</v>
      </c>
      <c r="C53" s="21" t="s">
        <v>332</v>
      </c>
      <c r="D53" s="21" t="s">
        <v>333</v>
      </c>
      <c r="E53" s="31" t="s">
        <v>439</v>
      </c>
      <c r="F53" s="21" t="s">
        <v>335</v>
      </c>
      <c r="G53" s="31" t="s">
        <v>440</v>
      </c>
      <c r="H53" s="21" t="s">
        <v>440</v>
      </c>
      <c r="I53" s="21" t="s">
        <v>347</v>
      </c>
      <c r="J53" s="31" t="s">
        <v>441</v>
      </c>
    </row>
    <row r="54" ht="31" customHeight="1" spans="1:10">
      <c r="A54" s="141"/>
      <c r="B54" s="21" t="s">
        <v>434</v>
      </c>
      <c r="C54" s="21" t="s">
        <v>332</v>
      </c>
      <c r="D54" s="21" t="s">
        <v>374</v>
      </c>
      <c r="E54" s="31" t="s">
        <v>442</v>
      </c>
      <c r="F54" s="21" t="s">
        <v>335</v>
      </c>
      <c r="G54" s="31" t="s">
        <v>389</v>
      </c>
      <c r="H54" s="21" t="s">
        <v>353</v>
      </c>
      <c r="I54" s="21" t="s">
        <v>338</v>
      </c>
      <c r="J54" s="31" t="s">
        <v>441</v>
      </c>
    </row>
    <row r="55" ht="31" customHeight="1" spans="1:10">
      <c r="A55" s="141"/>
      <c r="B55" s="21" t="s">
        <v>434</v>
      </c>
      <c r="C55" s="21" t="s">
        <v>343</v>
      </c>
      <c r="D55" s="21" t="s">
        <v>344</v>
      </c>
      <c r="E55" s="31" t="s">
        <v>443</v>
      </c>
      <c r="F55" s="21" t="s">
        <v>335</v>
      </c>
      <c r="G55" s="31" t="s">
        <v>444</v>
      </c>
      <c r="H55" s="21" t="s">
        <v>444</v>
      </c>
      <c r="I55" s="21" t="s">
        <v>347</v>
      </c>
      <c r="J55" s="31" t="s">
        <v>365</v>
      </c>
    </row>
    <row r="56" ht="31" customHeight="1" spans="1:10">
      <c r="A56" s="141"/>
      <c r="B56" s="21" t="s">
        <v>434</v>
      </c>
      <c r="C56" s="21" t="s">
        <v>348</v>
      </c>
      <c r="D56" s="21" t="s">
        <v>349</v>
      </c>
      <c r="E56" s="31" t="s">
        <v>445</v>
      </c>
      <c r="F56" s="21" t="s">
        <v>351</v>
      </c>
      <c r="G56" s="31" t="s">
        <v>352</v>
      </c>
      <c r="H56" s="21" t="s">
        <v>353</v>
      </c>
      <c r="I56" s="21" t="s">
        <v>338</v>
      </c>
      <c r="J56" s="31" t="s">
        <v>365</v>
      </c>
    </row>
    <row r="57" ht="33" customHeight="1" spans="1:10">
      <c r="A57" s="141" t="s">
        <v>302</v>
      </c>
      <c r="B57" s="21" t="s">
        <v>446</v>
      </c>
      <c r="C57" s="21" t="s">
        <v>332</v>
      </c>
      <c r="D57" s="21" t="s">
        <v>333</v>
      </c>
      <c r="E57" s="31" t="s">
        <v>447</v>
      </c>
      <c r="F57" s="21" t="s">
        <v>351</v>
      </c>
      <c r="G57" s="31" t="s">
        <v>422</v>
      </c>
      <c r="H57" s="21" t="s">
        <v>353</v>
      </c>
      <c r="I57" s="21" t="s">
        <v>338</v>
      </c>
      <c r="J57" s="31" t="s">
        <v>448</v>
      </c>
    </row>
    <row r="58" ht="32" customHeight="1" spans="1:10">
      <c r="A58" s="141"/>
      <c r="B58" s="21" t="s">
        <v>446</v>
      </c>
      <c r="C58" s="21" t="s">
        <v>343</v>
      </c>
      <c r="D58" s="21" t="s">
        <v>344</v>
      </c>
      <c r="E58" s="31" t="s">
        <v>448</v>
      </c>
      <c r="F58" s="21" t="s">
        <v>351</v>
      </c>
      <c r="G58" s="31" t="s">
        <v>422</v>
      </c>
      <c r="H58" s="21" t="s">
        <v>353</v>
      </c>
      <c r="I58" s="21" t="s">
        <v>338</v>
      </c>
      <c r="J58" s="31" t="s">
        <v>449</v>
      </c>
    </row>
    <row r="59" ht="24" customHeight="1" spans="1:10">
      <c r="A59" s="141"/>
      <c r="B59" s="21" t="s">
        <v>446</v>
      </c>
      <c r="C59" s="21" t="s">
        <v>348</v>
      </c>
      <c r="D59" s="21" t="s">
        <v>349</v>
      </c>
      <c r="E59" s="31" t="s">
        <v>394</v>
      </c>
      <c r="F59" s="21" t="s">
        <v>351</v>
      </c>
      <c r="G59" s="31" t="s">
        <v>422</v>
      </c>
      <c r="H59" s="21" t="s">
        <v>353</v>
      </c>
      <c r="I59" s="21" t="s">
        <v>338</v>
      </c>
      <c r="J59" s="31" t="s">
        <v>450</v>
      </c>
    </row>
    <row r="60" ht="38" customHeight="1" spans="1:10">
      <c r="A60" s="141" t="s">
        <v>313</v>
      </c>
      <c r="B60" s="21" t="s">
        <v>384</v>
      </c>
      <c r="C60" s="21" t="s">
        <v>332</v>
      </c>
      <c r="D60" s="21" t="s">
        <v>333</v>
      </c>
      <c r="E60" s="31" t="s">
        <v>385</v>
      </c>
      <c r="F60" s="21" t="s">
        <v>335</v>
      </c>
      <c r="G60" s="31" t="s">
        <v>451</v>
      </c>
      <c r="H60" s="21" t="s">
        <v>337</v>
      </c>
      <c r="I60" s="21" t="s">
        <v>338</v>
      </c>
      <c r="J60" s="31" t="s">
        <v>387</v>
      </c>
    </row>
    <row r="61" ht="46" customHeight="1" spans="1:10">
      <c r="A61" s="141"/>
      <c r="B61" s="21" t="s">
        <v>384</v>
      </c>
      <c r="C61" s="21" t="s">
        <v>332</v>
      </c>
      <c r="D61" s="21" t="s">
        <v>374</v>
      </c>
      <c r="E61" s="31" t="s">
        <v>388</v>
      </c>
      <c r="F61" s="21" t="s">
        <v>335</v>
      </c>
      <c r="G61" s="31" t="s">
        <v>389</v>
      </c>
      <c r="H61" s="21" t="s">
        <v>353</v>
      </c>
      <c r="I61" s="21" t="s">
        <v>338</v>
      </c>
      <c r="J61" s="31" t="s">
        <v>390</v>
      </c>
    </row>
    <row r="62" ht="46" customHeight="1" spans="1:10">
      <c r="A62" s="141"/>
      <c r="B62" s="21" t="s">
        <v>384</v>
      </c>
      <c r="C62" s="21" t="s">
        <v>332</v>
      </c>
      <c r="D62" s="21" t="s">
        <v>374</v>
      </c>
      <c r="E62" s="31" t="s">
        <v>391</v>
      </c>
      <c r="F62" s="21" t="s">
        <v>335</v>
      </c>
      <c r="G62" s="31" t="s">
        <v>389</v>
      </c>
      <c r="H62" s="21" t="s">
        <v>353</v>
      </c>
      <c r="I62" s="21" t="s">
        <v>338</v>
      </c>
      <c r="J62" s="31" t="s">
        <v>390</v>
      </c>
    </row>
    <row r="63" ht="43" customHeight="1" spans="1:10">
      <c r="A63" s="141"/>
      <c r="B63" s="21" t="s">
        <v>384</v>
      </c>
      <c r="C63" s="21" t="s">
        <v>343</v>
      </c>
      <c r="D63" s="21" t="s">
        <v>344</v>
      </c>
      <c r="E63" s="31" t="s">
        <v>392</v>
      </c>
      <c r="F63" s="21" t="s">
        <v>335</v>
      </c>
      <c r="G63" s="31" t="s">
        <v>389</v>
      </c>
      <c r="H63" s="21" t="s">
        <v>353</v>
      </c>
      <c r="I63" s="21" t="s">
        <v>338</v>
      </c>
      <c r="J63" s="31" t="s">
        <v>393</v>
      </c>
    </row>
    <row r="64" ht="25" customHeight="1" spans="1:10">
      <c r="A64" s="141"/>
      <c r="B64" s="21" t="s">
        <v>384</v>
      </c>
      <c r="C64" s="21" t="s">
        <v>348</v>
      </c>
      <c r="D64" s="21" t="s">
        <v>349</v>
      </c>
      <c r="E64" s="31" t="s">
        <v>394</v>
      </c>
      <c r="F64" s="21" t="s">
        <v>351</v>
      </c>
      <c r="G64" s="31" t="s">
        <v>352</v>
      </c>
      <c r="H64" s="21" t="s">
        <v>353</v>
      </c>
      <c r="I64" s="21" t="s">
        <v>338</v>
      </c>
      <c r="J64" s="31" t="s">
        <v>395</v>
      </c>
    </row>
  </sheetData>
  <mergeCells count="24">
    <mergeCell ref="A3:J3"/>
    <mergeCell ref="A4:H4"/>
    <mergeCell ref="A8:A11"/>
    <mergeCell ref="A12:A14"/>
    <mergeCell ref="A15:A17"/>
    <mergeCell ref="A18:A24"/>
    <mergeCell ref="A25:A29"/>
    <mergeCell ref="A30:A34"/>
    <mergeCell ref="A35:A44"/>
    <mergeCell ref="A45:A50"/>
    <mergeCell ref="A51:A56"/>
    <mergeCell ref="A57:A59"/>
    <mergeCell ref="A60:A64"/>
    <mergeCell ref="B8:B11"/>
    <mergeCell ref="B12:B14"/>
    <mergeCell ref="B15:B17"/>
    <mergeCell ref="B18:B24"/>
    <mergeCell ref="B25:B29"/>
    <mergeCell ref="B30:B34"/>
    <mergeCell ref="B35:B44"/>
    <mergeCell ref="B45:B50"/>
    <mergeCell ref="B51:B56"/>
    <mergeCell ref="B57:B59"/>
    <mergeCell ref="B60:B6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蒋绍宇</cp:lastModifiedBy>
  <dcterms:created xsi:type="dcterms:W3CDTF">2025-02-06T07:09:00Z</dcterms:created>
  <dcterms:modified xsi:type="dcterms:W3CDTF">2025-04-27T01:49:29Z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E78C340ABCFD4584B04AE52CB5B742F4_13</vt:lpwstr>
  </property>
  <property fmtid="{D5CDD505-2E9C-101B-9397-08002B2CF9AE}" pid="3" name="KSOProductBuildVer">
    <vt:lpwstr>2052-11.1.0.14235</vt:lpwstr>
  </property>
</Properties>
</file>