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77" windowHeight="858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<sst xmlns="http://schemas.openxmlformats.org/spreadsheetml/2006/main" count="840" uniqueCount="357">
  <si>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</si>
  <si>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</si>
  <si>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</si>
  <si>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</si>
  <si>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</si>
  <si>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</si>
  <si>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</si>
  <si>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</si>
  <si>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</si>
  <si>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</si>
  <si>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</si>
  <si>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</si>
  <si>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</si>
  <si>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</si>
  <si>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</si>
  <si>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</si>
  <si>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</si>
  <si>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</si>
  <si>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</si>
  <si>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</si>
  <si>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</si>
  <si>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</si>
  <si>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</si>
  <si>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</si>
  <si>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</si>
  <si>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</si>
  <si>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</si>
  <si>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</si>
  <si>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</si>
  <si>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</si>
  <si>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</si>
  <si>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</si>
  <si>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</si>
  <si>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</si>
  <si>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</si>
  <si>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</si>
  <si>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</si>
  <si>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</si>
  <si>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</si>
  <si>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</si>
  <si>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</si>
  <si>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</si>
  <si>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</si>
  <si>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</si>
  <si>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</si>
  <si>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</si>
  <si>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</si>
  <si>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</si>
  <si>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</si>
  <si>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</si>
  <si>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</si>
  <si>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</si>
  <si>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</si>
  <si>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</si>
  <si>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</si>
  <si>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</si>
  <si>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</si>
  <si>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</si>
  <si>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</si>
  <si>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</si>
  <si>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</si>
  <si>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</si>
  <si>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</si>
  <si>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</si>
  <si>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</si>
  <si>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</si>
  <si>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</si>
  <si>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</si>
  <si>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</si>
  <si>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131016</t>
  </si>
  <si>
    <t>嵩明县杨林镇卫生院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</si>
  <si>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</si>
  <si>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</si>
  <si>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</si>
  <si>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</si>
  <si>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</si>
  <si>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</si>
  <si>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</si>
  <si>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</si>
  <si>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</si>
  <si>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</si>
  <si>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</si>
  <si>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</si>
  <si>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</si>
  <si>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</si>
  <si>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</si>
  <si>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</si>
  <si>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</si>
  <si>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</si>
  <si>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</si>
  <si>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</si>
  <si>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</si>
  <si>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</si>
  <si>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</si>
  <si>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</si>
  <si>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</si>
  <si>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</si>
  <si>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</si>
  <si>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</si>
  <si>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</si>
  <si>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</si>
  <si>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</si>
  <si>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</si>
  <si>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</si>
  <si>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</si>
  <si>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</si>
  <si>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</si>
  <si>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</si>
  <si>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</si>
  <si>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</si>
  <si>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</si>
  <si>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</si>
  <si>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</si>
  <si>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</si>
  <si>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</si>
  <si>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</si>
  <si>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</si>
  <si>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</si>
  <si>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</si>
  <si>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</si>
  <si>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</si>
  <si>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</si>
  <si>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</si>
  <si>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</si>
  <si>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</si>
  <si>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</si>
  <si>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</si>
  <si>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</si>
  <si>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</si>
  <si>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</si>
  <si>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</si>
  <si>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</si>
  <si>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</si>
  <si>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</si>
  <si>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</si>
  <si>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</si>
  <si>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</si>
  <si>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</si>
  <si>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</si>
  <si>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</si>
  <si>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</si>
  <si>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</si>
  <si>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</si>
  <si>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</si>
  <si>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</si>
  <si>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</si>
  <si>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</si>
  <si>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</si>
  <si>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</si>
  <si>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</si>
  <si>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</si>
  <si>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</si>
  <si>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</si>
  <si>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</si>
  <si>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</si>
  <si>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</si>
  <si>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</si>
  <si>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</si>
  <si>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</si>
  <si>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</si>
  <si>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</si>
  <si>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</si>
  <si>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</si>
  <si>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</si>
  <si>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</si>
  <si>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</si>
  <si>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</si>
  <si>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</si>
  <si>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</si>
  <si>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</si>
  <si>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</si>
  <si>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</si>
  <si>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</si>
  <si>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</si>
  <si>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</si>
  <si>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</si>
  <si>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</si>
  <si>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</si>
  <si>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说明：嵩明县杨林镇卫生院无一般公共预算“三公”经费支出，故本表为空表。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</si>
  <si>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</si>
  <si>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</si>
  <si>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</si>
  <si>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</si>
  <si>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</si>
  <si>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</si>
  <si>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</si>
  <si>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</si>
  <si>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</si>
  <si>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</si>
  <si>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</si>
  <si>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</si>
  <si>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</si>
  <si>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</si>
  <si>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</si>
  <si>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</si>
  <si>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</si>
  <si>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</si>
  <si>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</si>
  <si>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嵩明县卫生健康局</t>
  </si>
  <si>
    <t>530186210000000019005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</si>
  <si>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</si>
  <si>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</si>
  <si>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</si>
  <si>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</si>
  <si>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</si>
  <si>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</si>
  <si>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</si>
  <si>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</si>
  <si>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</si>
  <si>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530186210000000019006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</si>
  <si>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</si>
  <si>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</si>
  <si>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</si>
  <si>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</si>
  <si>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</si>
  <si>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</si>
  <si>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</si>
  <si>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</si>
  <si>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</si>
  <si>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530186210000000019007</t>
  </si>
  <si>
    <t>30113</t>
  </si>
  <si>
    <t>530186210000000019008</t>
  </si>
  <si>
    <t>对个人和家庭的补助</t>
  </si>
  <si>
    <t>30305</t>
  </si>
  <si>
    <t>生活补助</t>
  </si>
  <si>
    <t>530186210000000019011</t>
  </si>
  <si>
    <t>一般公用经费</t>
  </si>
  <si>
    <t>30201</t>
  </si>
  <si>
    <t>办公费</t>
  </si>
  <si>
    <t>530186231100001493311</t>
  </si>
  <si>
    <t>离退休人员支出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</si>
  <si>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</si>
  <si>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</si>
  <si>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</si>
  <si>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</si>
  <si>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</si>
  <si>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</si>
  <si>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</si>
  <si>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其他公用支出</t>
  </si>
  <si>
    <t>530186251100003825480</t>
  </si>
  <si>
    <t>单位自有资金公用经费</t>
  </si>
  <si>
    <t>30202</t>
  </si>
  <si>
    <t>印刷费</t>
  </si>
  <si>
    <t>30204</t>
  </si>
  <si>
    <t>手续费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</si>
  <si>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</si>
  <si>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</si>
  <si>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</si>
  <si>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</si>
  <si>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</si>
  <si>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</si>
  <si>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</si>
  <si>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</si>
  <si>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30218</t>
  </si>
  <si>
    <t>专用材料费</t>
  </si>
  <si>
    <t>30227</t>
  </si>
  <si>
    <t>委托业务费</t>
  </si>
  <si>
    <t>30228</t>
  </si>
  <si>
    <t>工会经费</t>
  </si>
  <si>
    <t>30231</t>
  </si>
  <si>
    <t>公务用车运行维护费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</si>
  <si>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</si>
  <si>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</si>
  <si>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</si>
  <si>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</si>
  <si>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</si>
  <si>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</si>
  <si>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</si>
  <si>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</si>
  <si>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</si>
  <si>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</si>
  <si>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保障基层医疗卫生工作正常开展，支付日常公用经费开支。</t>
  </si>
  <si>
    <t>产出指标</t>
  </si>
  <si>
    <t>数量指标</t>
  </si>
  <si>
    <t>公用经费保障人数</t>
  </si>
  <si>
    <t>=</t>
  </si>
  <si>
    <t>81</t>
  </si>
  <si>
    <t>人(人次、家)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</si>
  <si>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</si>
  <si>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</si>
  <si>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效益指标</t>
  </si>
  <si>
    <t>社会效益</t>
  </si>
  <si>
    <t>部门运转</t>
  </si>
  <si>
    <t>正常运转</t>
  </si>
  <si>
    <t>定性指标</t>
  </si>
  <si>
    <t>反映部门（单位）正常运转情况。</t>
  </si>
  <si>
    <t>满意度指标</t>
  </si>
  <si>
    <t>服务对象满意度</t>
  </si>
  <si>
    <t>受益对象满意度</t>
  </si>
  <si>
    <t>&gt;=</t>
  </si>
  <si>
    <t>90</t>
  </si>
  <si>
    <t>%</t>
  </si>
  <si>
    <t>反映部门（单位）人员对公用经费保障的满意程度。</t>
  </si>
  <si>
    <t>预算06表</t>
  </si>
  <si>
    <t>政府性基金预算支出预算表</t>
  </si>
  <si>
    <t>单位名称：昆明市发展和改革委员会</t>
  </si>
  <si>
    <t>政府性基金预算支出</t>
  </si>
  <si>
    <t>说明：嵩明县杨林镇卫生院无政府性基金预算支出，故本表为空表。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</si>
  <si>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</si>
  <si>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</si>
  <si>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</si>
  <si>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</si>
  <si>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</si>
  <si>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</si>
  <si>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</si>
  <si>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</si>
  <si>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</si>
  <si>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</si>
  <si>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</si>
  <si>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办公设备维修和保养</t>
  </si>
  <si>
    <t>办公设备维修和保养服务</t>
  </si>
  <si>
    <t>元</t>
  </si>
  <si>
    <t>公务用车燃油费</t>
  </si>
  <si>
    <t>车辆加油、添加燃料服务</t>
  </si>
  <si>
    <t>公务用车车辆维修</t>
  </si>
  <si>
    <t>车辆维修和保养服务</t>
  </si>
  <si>
    <t>办公耗材</t>
  </si>
  <si>
    <t>复印纸</t>
  </si>
  <si>
    <t>公务用车车辆保险费</t>
  </si>
  <si>
    <t>机动车保险服务</t>
  </si>
  <si>
    <t>其他办公用品</t>
  </si>
  <si>
    <t>其他硒鼓、粉盒</t>
  </si>
  <si>
    <t>医疗文书印刷</t>
  </si>
  <si>
    <t>其他印刷服务</t>
  </si>
  <si>
    <t>物业管理</t>
  </si>
  <si>
    <t>物业管理服务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</si>
  <si>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</si>
  <si>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</si>
  <si>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</si>
  <si>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</si>
  <si>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</si>
  <si>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</si>
  <si>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</si>
  <si>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</si>
  <si>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说明：嵩明县杨林镇卫生院无政府购买服务，故本表为空表。</t>
  </si>
  <si>
    <t>预算09-1表</t>
  </si>
  <si>
    <t>单位名称（项目）</t>
  </si>
  <si>
    <t>地区</t>
  </si>
  <si>
    <t>杨林经开区</t>
  </si>
  <si>
    <t>说明：嵩明县杨林镇卫生院无对下转移支付，故本表为空表。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</si>
  <si>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</si>
  <si>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</si>
  <si>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</si>
  <si>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</si>
  <si>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</si>
  <si>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</si>
  <si>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</si>
  <si>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</si>
  <si>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</si>
  <si>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说明：嵩明县杨林镇卫生院无新增资产配置预算，故本表为空表。</t>
  </si>
  <si>
    <t>预算11表</t>
  </si>
  <si>
    <t>上级补助</t>
  </si>
  <si>
    <t>说明：嵩明县杨林镇卫生院无上级转移支付补助项目支出，故本表为空表。</t>
  </si>
  <si>
    <t>预算12表</t>
  </si>
  <si>
    <t>项目级次</t>
  </si>
  <si>
    <t/>
  </si>
  <si>
    <t>说明：嵩明县杨林镇卫生院无项目中期规划支出，故本表为空表。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</si>
</sst>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8">
    <font>
      <sz val="11"/>
      <color theme="1"/>
      <name val="宋体"/>
      <charset val="134"/>
      <scheme val="minor"/>
    </font>
    <font>
      <sz val="9"/>
      <name val="宋体"/>
      <charset val="1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"/>
    </font>
    <font>
      <sz val="11"/>
      <name val="Microsoft Sans Serif"/>
      <charset val="1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6" fontId="37" fillId="0" borderId="7">
      <alignment horizontal="right" vertical="center"/>
    </xf>
    <xf numFmtId="49" fontId="37" fillId="0" borderId="7">
      <alignment horizontal="left" vertical="center" wrapText="1"/>
    </xf>
    <xf numFmtId="176" fontId="37" fillId="0" borderId="7">
      <alignment horizontal="right" vertical="center"/>
    </xf>
    <xf numFmtId="177" fontId="37" fillId="0" borderId="7">
      <alignment horizontal="right" vertical="center"/>
    </xf>
    <xf numFmtId="178" fontId="37" fillId="0" borderId="7">
      <alignment horizontal="right" vertical="center"/>
    </xf>
    <xf numFmtId="179" fontId="37" fillId="0" borderId="7">
      <alignment horizontal="right" vertical="center"/>
    </xf>
    <xf numFmtId="10" fontId="37" fillId="0" borderId="7">
      <alignment horizontal="right" vertical="center"/>
    </xf>
    <xf numFmtId="180" fontId="37" fillId="0" borderId="7">
      <alignment horizontal="right" vertical="center"/>
    </xf>
    <xf numFmtId="0" fontId="37" fillId="0" borderId="0">
      <alignment vertical="top"/>
      <protection locked="0"/>
    </xf>
  </cellStyleXfs>
  <cellXfs count="199">
    <xf numFmtId="0" fontId="0" fillId="0" borderId="0" xfId="0"/>
    <xf numFmtId="0" fontId="1" fillId="0" borderId="0" xfId="57" applyFont="1" applyFill="1" applyBorder="1" applyAlignment="1" applyProtection="1">
      <alignment vertical="top"/>
      <protection locked="0"/>
    </xf>
    <xf numFmtId="49" fontId="2" fillId="0" borderId="0" xfId="0" applyNumberFormat="1" applyFont="1"/>
    <xf numFmtId="0" fontId="3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57" applyFont="1" applyFill="1" applyBorder="1" applyAlignment="1" applyProtection="1"/>
    <xf numFmtId="0" fontId="7" fillId="0" borderId="0" xfId="57" applyFont="1" applyFill="1" applyBorder="1" applyAlignment="1" applyProtection="1"/>
    <xf numFmtId="0" fontId="5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4" fontId="8" fillId="0" borderId="7" xfId="51" applyNumberFormat="1" applyFont="1">
      <alignment horizontal="right" vertical="center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vertical="top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3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 applyProtection="1">
      <alignment horizontal="right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 wrapText="1"/>
    </xf>
    <xf numFmtId="3" fontId="3" fillId="2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Alignment="1">
      <alignment horizontal="left"/>
    </xf>
    <xf numFmtId="0" fontId="3" fillId="2" borderId="7" xfId="0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5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8" fillId="0" borderId="7" xfId="51" applyFont="1">
      <alignment horizontal="right" vertical="center"/>
    </xf>
    <xf numFmtId="0" fontId="2" fillId="0" borderId="0" xfId="0" applyFont="1" applyAlignment="1">
      <alignment wrapText="1"/>
    </xf>
    <xf numFmtId="0" fontId="2" fillId="0" borderId="0" xfId="0" applyFont="1" applyProtection="1">
      <protection locked="0"/>
    </xf>
    <xf numFmtId="0" fontId="4" fillId="0" borderId="0" xfId="0" applyFont="1" applyAlignment="1">
      <alignment horizontal="center" vertical="center" wrapText="1"/>
    </xf>
    <xf numFmtId="0" fontId="5" fillId="0" borderId="0" xfId="0" applyFont="1" applyProtection="1"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176" fontId="8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80" fontId="8" fillId="0" borderId="7" xfId="56" applyFont="1" applyAlignment="1">
      <alignment horizontal="center" vertical="center"/>
    </xf>
    <xf numFmtId="180" fontId="8" fillId="0" borderId="7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>
      <alignment horizontal="left" vertical="center"/>
    </xf>
    <xf numFmtId="176" fontId="8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12" fillId="0" borderId="0" xfId="0" applyFont="1" applyAlignment="1" applyProtection="1">
      <alignment horizontal="right"/>
      <protection locked="0"/>
    </xf>
    <xf numFmtId="49" fontId="12" fillId="0" borderId="0" xfId="0" applyNumberFormat="1" applyFont="1" applyProtection="1">
      <protection locked="0"/>
    </xf>
    <xf numFmtId="0" fontId="2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 indent="1"/>
    </xf>
    <xf numFmtId="0" fontId="2" fillId="0" borderId="0" xfId="0" applyFont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top"/>
      <protection locked="0"/>
    </xf>
    <xf numFmtId="49" fontId="2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9" fontId="8" fillId="0" borderId="7" xfId="50" applyFont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9" fillId="2" borderId="7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176" fontId="17" fillId="0" borderId="7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A3" sqref="A3:B3"/>
    </sheetView>
  </sheetViews>
  <sheetFormatPr defaultColWidth="8.57391304347826" defaultRowHeight="12.75" customHeight="1" outlineLevelCol="3"/>
  <cols>
    <col min="1" max="4" width="41" customWidth="1"/>
  </cols>
  <sheetData>
    <row r="1" ht="15" customHeight="1" spans="1:4">
      <c r="A1" s="47"/>
      <c r="B1" s="47"/>
      <c r="C1" s="47"/>
      <c r="D1" s="65" t="s">
        <v>0</v>
      </c>
    </row>
    <row r="2" ht="41.25" customHeight="1" spans="1:1">
      <c r="A2" s="42" t="str">
        <f>"2025"&amp;"年部门财务收支预算总表"</f>
        <v>2025年部门财务收支预算总表</v>
      </c>
    </row>
    <row r="3" ht="17.25" customHeight="1" spans="1:4">
      <c r="A3" s="45" t="str">
        <f>"单位名称："&amp;"嵩明县杨林镇卫生院"</f>
        <v>单位名称：嵩明县杨林镇卫生院</v>
      </c>
      <c r="B3" s="164"/>
      <c r="D3" s="142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79">
        <v>5660878</v>
      </c>
      <c r="C6" s="167" t="s">
        <v>8</v>
      </c>
      <c r="D6" s="79"/>
    </row>
    <row r="7" ht="17.25" customHeight="1" spans="1:4">
      <c r="A7" s="167" t="s">
        <v>9</v>
      </c>
      <c r="B7" s="79"/>
      <c r="C7" s="167" t="s">
        <v>10</v>
      </c>
      <c r="D7" s="79"/>
    </row>
    <row r="8" ht="17.25" customHeight="1" spans="1:4">
      <c r="A8" s="167" t="s">
        <v>11</v>
      </c>
      <c r="B8" s="79"/>
      <c r="C8" s="198" t="s">
        <v>12</v>
      </c>
      <c r="D8" s="79"/>
    </row>
    <row r="9" ht="17.25" customHeight="1" spans="1:4">
      <c r="A9" s="167" t="s">
        <v>13</v>
      </c>
      <c r="B9" s="79"/>
      <c r="C9" s="198" t="s">
        <v>14</v>
      </c>
      <c r="D9" s="79"/>
    </row>
    <row r="10" ht="17.25" customHeight="1" spans="1:4">
      <c r="A10" s="167" t="s">
        <v>15</v>
      </c>
      <c r="B10" s="79">
        <v>5100000</v>
      </c>
      <c r="C10" s="198" t="s">
        <v>16</v>
      </c>
      <c r="D10" s="79"/>
    </row>
    <row r="11" ht="17.25" customHeight="1" spans="1:4">
      <c r="A11" s="167" t="s">
        <v>17</v>
      </c>
      <c r="B11" s="79">
        <v>5100000</v>
      </c>
      <c r="C11" s="198" t="s">
        <v>18</v>
      </c>
      <c r="D11" s="79"/>
    </row>
    <row r="12" ht="17.25" customHeight="1" spans="1:4">
      <c r="A12" s="167" t="s">
        <v>19</v>
      </c>
      <c r="B12" s="79"/>
      <c r="C12" s="33" t="s">
        <v>20</v>
      </c>
      <c r="D12" s="79"/>
    </row>
    <row r="13" ht="17.25" customHeight="1" spans="1:4">
      <c r="A13" s="167" t="s">
        <v>21</v>
      </c>
      <c r="B13" s="79"/>
      <c r="C13" s="33" t="s">
        <v>22</v>
      </c>
      <c r="D13" s="79">
        <v>910238.67</v>
      </c>
    </row>
    <row r="14" ht="17.25" customHeight="1" spans="1:4">
      <c r="A14" s="167" t="s">
        <v>23</v>
      </c>
      <c r="B14" s="79"/>
      <c r="C14" s="33" t="s">
        <v>24</v>
      </c>
      <c r="D14" s="79">
        <v>9333719.29</v>
      </c>
    </row>
    <row r="15" ht="17.25" customHeight="1" spans="1:4">
      <c r="A15" s="167" t="s">
        <v>25</v>
      </c>
      <c r="B15" s="110"/>
      <c r="C15" s="33" t="s">
        <v>26</v>
      </c>
      <c r="D15" s="79"/>
    </row>
    <row r="16" ht="17.25" customHeight="1" spans="1:4">
      <c r="A16" s="147"/>
      <c r="B16" s="79"/>
      <c r="C16" s="33" t="s">
        <v>27</v>
      </c>
      <c r="D16" s="79"/>
    </row>
    <row r="17" ht="17.25" customHeight="1" spans="1:4">
      <c r="A17" s="168"/>
      <c r="B17" s="79"/>
      <c r="C17" s="33" t="s">
        <v>28</v>
      </c>
      <c r="D17" s="79"/>
    </row>
    <row r="18" ht="17.25" customHeight="1" spans="1:4">
      <c r="A18" s="168"/>
      <c r="B18" s="79"/>
      <c r="C18" s="33" t="s">
        <v>29</v>
      </c>
      <c r="D18" s="79"/>
    </row>
    <row r="19" ht="17.25" customHeight="1" spans="1:4">
      <c r="A19" s="168"/>
      <c r="B19" s="79"/>
      <c r="C19" s="33" t="s">
        <v>30</v>
      </c>
      <c r="D19" s="79"/>
    </row>
    <row r="20" ht="17.25" customHeight="1" spans="1:4">
      <c r="A20" s="168"/>
      <c r="B20" s="79"/>
      <c r="C20" s="33" t="s">
        <v>31</v>
      </c>
      <c r="D20" s="79"/>
    </row>
    <row r="21" ht="17.25" customHeight="1" spans="1:4">
      <c r="A21" s="168"/>
      <c r="B21" s="79"/>
      <c r="C21" s="33" t="s">
        <v>32</v>
      </c>
      <c r="D21" s="79"/>
    </row>
    <row r="22" ht="17.25" customHeight="1" spans="1:4">
      <c r="A22" s="168"/>
      <c r="B22" s="79"/>
      <c r="C22" s="33" t="s">
        <v>33</v>
      </c>
      <c r="D22" s="79"/>
    </row>
    <row r="23" ht="17.25" customHeight="1" spans="1:4">
      <c r="A23" s="168"/>
      <c r="B23" s="79"/>
      <c r="C23" s="33" t="s">
        <v>34</v>
      </c>
      <c r="D23" s="79"/>
    </row>
    <row r="24" ht="17.25" customHeight="1" spans="1:4">
      <c r="A24" s="168"/>
      <c r="B24" s="79"/>
      <c r="C24" s="33" t="s">
        <v>35</v>
      </c>
      <c r="D24" s="79">
        <v>516920.04</v>
      </c>
    </row>
    <row r="25" ht="17.25" customHeight="1" spans="1:4">
      <c r="A25" s="168"/>
      <c r="B25" s="79"/>
      <c r="C25" s="33" t="s">
        <v>36</v>
      </c>
      <c r="D25" s="79"/>
    </row>
    <row r="26" ht="17.25" customHeight="1" spans="1:4">
      <c r="A26" s="168"/>
      <c r="B26" s="79"/>
      <c r="C26" s="147" t="s">
        <v>37</v>
      </c>
      <c r="D26" s="79"/>
    </row>
    <row r="27" ht="17.25" customHeight="1" spans="1:4">
      <c r="A27" s="168"/>
      <c r="B27" s="79"/>
      <c r="C27" s="33" t="s">
        <v>38</v>
      </c>
      <c r="D27" s="79"/>
    </row>
    <row r="28" ht="16.5" customHeight="1" spans="1:4">
      <c r="A28" s="168"/>
      <c r="B28" s="79"/>
      <c r="C28" s="33" t="s">
        <v>39</v>
      </c>
      <c r="D28" s="79"/>
    </row>
    <row r="29" ht="16.5" customHeight="1" spans="1:4">
      <c r="A29" s="168"/>
      <c r="B29" s="79"/>
      <c r="C29" s="147" t="s">
        <v>40</v>
      </c>
      <c r="D29" s="79"/>
    </row>
    <row r="30" ht="17.25" customHeight="1" spans="1:4">
      <c r="A30" s="168"/>
      <c r="B30" s="79"/>
      <c r="C30" s="147" t="s">
        <v>41</v>
      </c>
      <c r="D30" s="79"/>
    </row>
    <row r="31" ht="17.25" customHeight="1" spans="1:4">
      <c r="A31" s="168"/>
      <c r="B31" s="79"/>
      <c r="C31" s="33" t="s">
        <v>42</v>
      </c>
      <c r="D31" s="79"/>
    </row>
    <row r="32" ht="16.5" customHeight="1" spans="1:4">
      <c r="A32" s="168" t="s">
        <v>43</v>
      </c>
      <c r="B32" s="79">
        <v>10760878</v>
      </c>
      <c r="C32" s="168" t="s">
        <v>44</v>
      </c>
      <c r="D32" s="79">
        <v>10760878</v>
      </c>
    </row>
    <row r="33" ht="16.5" customHeight="1" spans="1:4">
      <c r="A33" s="147" t="s">
        <v>45</v>
      </c>
      <c r="B33" s="79"/>
      <c r="C33" s="147" t="s">
        <v>46</v>
      </c>
      <c r="D33" s="79"/>
    </row>
    <row r="34" ht="16.5" customHeight="1" spans="1:4">
      <c r="A34" s="33" t="s">
        <v>47</v>
      </c>
      <c r="B34" s="110"/>
      <c r="C34" s="33" t="s">
        <v>47</v>
      </c>
      <c r="D34" s="110"/>
    </row>
    <row r="35" ht="16.5" customHeight="1" spans="1:4">
      <c r="A35" s="33" t="s">
        <v>48</v>
      </c>
      <c r="B35" s="110"/>
      <c r="C35" s="33" t="s">
        <v>49</v>
      </c>
      <c r="D35" s="110"/>
    </row>
    <row r="36" ht="16.5" customHeight="1" spans="1:4">
      <c r="A36" s="169" t="s">
        <v>50</v>
      </c>
      <c r="B36" s="79">
        <v>10760878</v>
      </c>
      <c r="C36" s="169" t="s">
        <v>51</v>
      </c>
      <c r="D36" s="79">
        <v>10760878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3" sqref="A3:C3"/>
    </sheetView>
  </sheetViews>
  <sheetFormatPr defaultColWidth="9.14782608695652" defaultRowHeight="14.25" customHeight="1" outlineLevelCol="5"/>
  <cols>
    <col min="1" max="1" width="32.1478260869565" customWidth="1"/>
    <col min="2" max="2" width="20.7130434782609" customWidth="1"/>
    <col min="3" max="3" width="32.1478260869565" customWidth="1"/>
    <col min="4" max="4" width="27.7130434782609" customWidth="1"/>
    <col min="5" max="6" width="36.7130434782609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20" t="s">
        <v>293</v>
      </c>
    </row>
    <row r="2" ht="42" customHeight="1" spans="1:6">
      <c r="A2" s="124" t="str">
        <f>"2025"&amp;"年部门政府性基金预算支出预算表"</f>
        <v>2025年部门政府性基金预算支出预算表</v>
      </c>
      <c r="B2" s="124" t="s">
        <v>294</v>
      </c>
      <c r="C2" s="125"/>
      <c r="D2" s="126"/>
      <c r="E2" s="126"/>
      <c r="F2" s="126"/>
    </row>
    <row r="3" ht="13.5" customHeight="1" spans="1:6">
      <c r="A3" s="5" t="str">
        <f>"单位名称："&amp;"嵩明县杨林镇卫生院"</f>
        <v>单位名称：嵩明县杨林镇卫生院</v>
      </c>
      <c r="B3" s="5" t="s">
        <v>295</v>
      </c>
      <c r="C3" s="121"/>
      <c r="D3" s="123"/>
      <c r="E3" s="123"/>
      <c r="F3" s="120" t="s">
        <v>1</v>
      </c>
    </row>
    <row r="4" ht="19.5" customHeight="1" spans="1:6">
      <c r="A4" s="127" t="s">
        <v>181</v>
      </c>
      <c r="B4" s="128" t="s">
        <v>72</v>
      </c>
      <c r="C4" s="127" t="s">
        <v>73</v>
      </c>
      <c r="D4" s="11" t="s">
        <v>296</v>
      </c>
      <c r="E4" s="12"/>
      <c r="F4" s="13"/>
    </row>
    <row r="5" ht="18.75" customHeight="1" spans="1:6">
      <c r="A5" s="129"/>
      <c r="B5" s="130"/>
      <c r="C5" s="129"/>
      <c r="D5" s="16" t="s">
        <v>55</v>
      </c>
      <c r="E5" s="11" t="s">
        <v>75</v>
      </c>
      <c r="F5" s="16" t="s">
        <v>76</v>
      </c>
    </row>
    <row r="6" ht="18.75" customHeight="1" spans="1:6">
      <c r="A6" s="69">
        <v>1</v>
      </c>
      <c r="B6" s="131" t="s">
        <v>83</v>
      </c>
      <c r="C6" s="69">
        <v>3</v>
      </c>
      <c r="D6" s="132">
        <v>4</v>
      </c>
      <c r="E6" s="132">
        <v>5</v>
      </c>
      <c r="F6" s="132">
        <v>6</v>
      </c>
    </row>
    <row r="7" ht="21" customHeight="1" spans="1:6">
      <c r="A7" s="21"/>
      <c r="B7" s="21"/>
      <c r="C7" s="21"/>
      <c r="D7" s="79"/>
      <c r="E7" s="79"/>
      <c r="F7" s="79"/>
    </row>
    <row r="8" ht="21" customHeight="1" spans="1:6">
      <c r="A8" s="21"/>
      <c r="B8" s="21"/>
      <c r="C8" s="21"/>
      <c r="D8" s="79"/>
      <c r="E8" s="79"/>
      <c r="F8" s="79"/>
    </row>
    <row r="9" ht="18.75" customHeight="1" spans="1:6">
      <c r="A9" s="133" t="s">
        <v>170</v>
      </c>
      <c r="B9" s="133" t="s">
        <v>170</v>
      </c>
      <c r="C9" s="134" t="s">
        <v>170</v>
      </c>
      <c r="D9" s="79"/>
      <c r="E9" s="79"/>
      <c r="F9" s="79"/>
    </row>
    <row r="10" s="1" customFormat="1" customHeight="1" spans="1:6">
      <c r="A10" s="27" t="s">
        <v>297</v>
      </c>
      <c r="B10" s="28"/>
      <c r="C10" s="28"/>
      <c r="D10" s="28"/>
      <c r="F10" s="28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8"/>
  <sheetViews>
    <sheetView showZeros="0" workbookViewId="0">
      <selection activeCell="A3" sqref="A3:H3"/>
    </sheetView>
  </sheetViews>
  <sheetFormatPr defaultColWidth="9.14782608695652" defaultRowHeight="14.25" customHeight="1"/>
  <cols>
    <col min="1" max="2" width="32.5739130434783" customWidth="1"/>
    <col min="3" max="3" width="41.1478260869565" customWidth="1"/>
    <col min="4" max="4" width="21.7130434782609" customWidth="1"/>
    <col min="5" max="5" width="35.2782608695652" customWidth="1"/>
    <col min="6" max="6" width="7.71304347826087" customWidth="1"/>
    <col min="7" max="7" width="11.1478260869565" customWidth="1"/>
    <col min="8" max="8" width="13.2782608695652" customWidth="1"/>
    <col min="9" max="18" width="20" customWidth="1"/>
    <col min="19" max="19" width="19.8521739130435" customWidth="1"/>
  </cols>
  <sheetData>
    <row r="1" ht="15.75" customHeight="1" spans="2:19">
      <c r="B1" s="81"/>
      <c r="C1" s="81"/>
      <c r="R1" s="3"/>
      <c r="S1" s="3" t="s">
        <v>298</v>
      </c>
    </row>
    <row r="2" ht="41.25" customHeight="1" spans="1:19">
      <c r="A2" s="73" t="str">
        <f>"2025"&amp;"年部门政府采购预算表"</f>
        <v>2025年部门政府采购预算表</v>
      </c>
      <c r="B2" s="67"/>
      <c r="C2" s="67"/>
      <c r="D2" s="4"/>
      <c r="E2" s="4"/>
      <c r="F2" s="4"/>
      <c r="G2" s="4"/>
      <c r="H2" s="4"/>
      <c r="I2" s="4"/>
      <c r="J2" s="4"/>
      <c r="K2" s="4"/>
      <c r="L2" s="4"/>
      <c r="M2" s="67"/>
      <c r="N2" s="4"/>
      <c r="O2" s="4"/>
      <c r="P2" s="67"/>
      <c r="Q2" s="4"/>
      <c r="R2" s="67"/>
      <c r="S2" s="67"/>
    </row>
    <row r="3" ht="18.75" customHeight="1" spans="1:19">
      <c r="A3" s="111" t="str">
        <f>"单位名称："&amp;"嵩明县杨林镇卫生院"</f>
        <v>单位名称：嵩明县杨林镇卫生院</v>
      </c>
      <c r="B3" s="83"/>
      <c r="C3" s="83"/>
      <c r="D3" s="7"/>
      <c r="E3" s="7"/>
      <c r="F3" s="7"/>
      <c r="G3" s="7"/>
      <c r="H3" s="7"/>
      <c r="I3" s="7"/>
      <c r="J3" s="7"/>
      <c r="K3" s="7"/>
      <c r="L3" s="7"/>
      <c r="R3" s="8"/>
      <c r="S3" s="120" t="s">
        <v>1</v>
      </c>
    </row>
    <row r="4" ht="15.75" customHeight="1" spans="1:19">
      <c r="A4" s="10" t="s">
        <v>180</v>
      </c>
      <c r="B4" s="84" t="s">
        <v>181</v>
      </c>
      <c r="C4" s="84" t="s">
        <v>299</v>
      </c>
      <c r="D4" s="85" t="s">
        <v>300</v>
      </c>
      <c r="E4" s="85" t="s">
        <v>301</v>
      </c>
      <c r="F4" s="85" t="s">
        <v>302</v>
      </c>
      <c r="G4" s="85" t="s">
        <v>303</v>
      </c>
      <c r="H4" s="85" t="s">
        <v>304</v>
      </c>
      <c r="I4" s="98" t="s">
        <v>188</v>
      </c>
      <c r="J4" s="98"/>
      <c r="K4" s="98"/>
      <c r="L4" s="98"/>
      <c r="M4" s="99"/>
      <c r="N4" s="98"/>
      <c r="O4" s="98"/>
      <c r="P4" s="106"/>
      <c r="Q4" s="98"/>
      <c r="R4" s="99"/>
      <c r="S4" s="107"/>
    </row>
    <row r="5" ht="17.25" customHeight="1" spans="1:19">
      <c r="A5" s="15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305</v>
      </c>
      <c r="L5" s="87" t="s">
        <v>306</v>
      </c>
      <c r="M5" s="100" t="s">
        <v>307</v>
      </c>
      <c r="N5" s="101" t="s">
        <v>308</v>
      </c>
      <c r="O5" s="101"/>
      <c r="P5" s="108"/>
      <c r="Q5" s="101"/>
      <c r="R5" s="109"/>
      <c r="S5" s="88"/>
    </row>
    <row r="6" ht="54" customHeight="1" spans="1:19">
      <c r="A6" s="18"/>
      <c r="B6" s="88"/>
      <c r="C6" s="88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102"/>
      <c r="N6" s="89" t="s">
        <v>57</v>
      </c>
      <c r="O6" s="89" t="s">
        <v>64</v>
      </c>
      <c r="P6" s="88" t="s">
        <v>65</v>
      </c>
      <c r="Q6" s="89" t="s">
        <v>66</v>
      </c>
      <c r="R6" s="102" t="s">
        <v>67</v>
      </c>
      <c r="S6" s="88" t="s">
        <v>68</v>
      </c>
    </row>
    <row r="7" ht="18" customHeight="1" spans="1:19">
      <c r="A7" s="112">
        <v>1</v>
      </c>
      <c r="B7" s="112" t="s">
        <v>83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90" t="s">
        <v>198</v>
      </c>
      <c r="B8" s="91" t="s">
        <v>70</v>
      </c>
      <c r="C8" s="91" t="s">
        <v>240</v>
      </c>
      <c r="D8" s="92" t="s">
        <v>309</v>
      </c>
      <c r="E8" s="92" t="s">
        <v>310</v>
      </c>
      <c r="F8" s="92" t="s">
        <v>311</v>
      </c>
      <c r="G8" s="114">
        <v>20000</v>
      </c>
      <c r="H8" s="79">
        <v>20000</v>
      </c>
      <c r="I8" s="79">
        <v>20000</v>
      </c>
      <c r="J8" s="79"/>
      <c r="K8" s="79"/>
      <c r="L8" s="79"/>
      <c r="M8" s="79"/>
      <c r="N8" s="79">
        <v>20000</v>
      </c>
      <c r="O8" s="79">
        <v>20000</v>
      </c>
      <c r="P8" s="110"/>
      <c r="Q8" s="110"/>
      <c r="R8" s="79"/>
      <c r="S8" s="79"/>
    </row>
    <row r="9" ht="21" customHeight="1" spans="1:19">
      <c r="A9" s="90" t="s">
        <v>198</v>
      </c>
      <c r="B9" s="91" t="s">
        <v>70</v>
      </c>
      <c r="C9" s="91" t="s">
        <v>240</v>
      </c>
      <c r="D9" s="92" t="s">
        <v>312</v>
      </c>
      <c r="E9" s="92" t="s">
        <v>313</v>
      </c>
      <c r="F9" s="92" t="s">
        <v>311</v>
      </c>
      <c r="G9" s="114">
        <v>5000</v>
      </c>
      <c r="H9" s="79">
        <v>5000</v>
      </c>
      <c r="I9" s="79">
        <v>5000</v>
      </c>
      <c r="J9" s="79"/>
      <c r="K9" s="79"/>
      <c r="L9" s="79"/>
      <c r="M9" s="79"/>
      <c r="N9" s="79">
        <v>5000</v>
      </c>
      <c r="O9" s="79">
        <v>5000</v>
      </c>
      <c r="P9" s="110"/>
      <c r="Q9" s="110"/>
      <c r="R9" s="79"/>
      <c r="S9" s="79"/>
    </row>
    <row r="10" ht="21" customHeight="1" spans="1:19">
      <c r="A10" s="90" t="s">
        <v>198</v>
      </c>
      <c r="B10" s="91" t="s">
        <v>70</v>
      </c>
      <c r="C10" s="91" t="s">
        <v>240</v>
      </c>
      <c r="D10" s="92" t="s">
        <v>314</v>
      </c>
      <c r="E10" s="92" t="s">
        <v>315</v>
      </c>
      <c r="F10" s="92" t="s">
        <v>311</v>
      </c>
      <c r="G10" s="114">
        <v>5000</v>
      </c>
      <c r="H10" s="79">
        <v>5000</v>
      </c>
      <c r="I10" s="79">
        <v>5000</v>
      </c>
      <c r="J10" s="79"/>
      <c r="K10" s="79"/>
      <c r="L10" s="79"/>
      <c r="M10" s="79"/>
      <c r="N10" s="79">
        <v>5000</v>
      </c>
      <c r="O10" s="79">
        <v>5000</v>
      </c>
      <c r="P10" s="110"/>
      <c r="Q10" s="110"/>
      <c r="R10" s="79"/>
      <c r="S10" s="79"/>
    </row>
    <row r="11" ht="21" customHeight="1" spans="1:19">
      <c r="A11" s="90" t="s">
        <v>198</v>
      </c>
      <c r="B11" s="91" t="s">
        <v>70</v>
      </c>
      <c r="C11" s="91" t="s">
        <v>240</v>
      </c>
      <c r="D11" s="92" t="s">
        <v>316</v>
      </c>
      <c r="E11" s="92" t="s">
        <v>317</v>
      </c>
      <c r="F11" s="92" t="s">
        <v>311</v>
      </c>
      <c r="G11" s="114">
        <v>20000</v>
      </c>
      <c r="H11" s="79">
        <v>20000</v>
      </c>
      <c r="I11" s="79">
        <v>20000</v>
      </c>
      <c r="J11" s="79"/>
      <c r="K11" s="79"/>
      <c r="L11" s="79"/>
      <c r="M11" s="79"/>
      <c r="N11" s="79">
        <v>20000</v>
      </c>
      <c r="O11" s="79">
        <v>20000</v>
      </c>
      <c r="P11" s="110"/>
      <c r="Q11" s="110"/>
      <c r="R11" s="79"/>
      <c r="S11" s="79"/>
    </row>
    <row r="12" ht="21" customHeight="1" spans="1:19">
      <c r="A12" s="90" t="s">
        <v>198</v>
      </c>
      <c r="B12" s="91" t="s">
        <v>70</v>
      </c>
      <c r="C12" s="91" t="s">
        <v>240</v>
      </c>
      <c r="D12" s="92" t="s">
        <v>318</v>
      </c>
      <c r="E12" s="92" t="s">
        <v>319</v>
      </c>
      <c r="F12" s="92" t="s">
        <v>311</v>
      </c>
      <c r="G12" s="114">
        <v>4000</v>
      </c>
      <c r="H12" s="79">
        <v>4000</v>
      </c>
      <c r="I12" s="79">
        <v>4000</v>
      </c>
      <c r="J12" s="79"/>
      <c r="K12" s="79"/>
      <c r="L12" s="79"/>
      <c r="M12" s="79"/>
      <c r="N12" s="79">
        <v>4000</v>
      </c>
      <c r="O12" s="79">
        <v>4000</v>
      </c>
      <c r="P12" s="110"/>
      <c r="Q12" s="110"/>
      <c r="R12" s="79"/>
      <c r="S12" s="79"/>
    </row>
    <row r="13" ht="21" customHeight="1" spans="1:19">
      <c r="A13" s="90" t="s">
        <v>198</v>
      </c>
      <c r="B13" s="91" t="s">
        <v>70</v>
      </c>
      <c r="C13" s="91" t="s">
        <v>240</v>
      </c>
      <c r="D13" s="92" t="s">
        <v>316</v>
      </c>
      <c r="E13" s="92" t="s">
        <v>320</v>
      </c>
      <c r="F13" s="92" t="s">
        <v>311</v>
      </c>
      <c r="G13" s="114">
        <v>20000</v>
      </c>
      <c r="H13" s="79">
        <v>20000</v>
      </c>
      <c r="I13" s="79">
        <v>20000</v>
      </c>
      <c r="J13" s="79"/>
      <c r="K13" s="79"/>
      <c r="L13" s="79"/>
      <c r="M13" s="79"/>
      <c r="N13" s="79">
        <v>20000</v>
      </c>
      <c r="O13" s="79">
        <v>20000</v>
      </c>
      <c r="P13" s="110"/>
      <c r="Q13" s="110"/>
      <c r="R13" s="79"/>
      <c r="S13" s="79"/>
    </row>
    <row r="14" ht="21" customHeight="1" spans="1:19">
      <c r="A14" s="90" t="s">
        <v>198</v>
      </c>
      <c r="B14" s="91" t="s">
        <v>70</v>
      </c>
      <c r="C14" s="91" t="s">
        <v>240</v>
      </c>
      <c r="D14" s="92" t="s">
        <v>316</v>
      </c>
      <c r="E14" s="92" t="s">
        <v>321</v>
      </c>
      <c r="F14" s="92" t="s">
        <v>311</v>
      </c>
      <c r="G14" s="114">
        <v>30000</v>
      </c>
      <c r="H14" s="79">
        <v>30000</v>
      </c>
      <c r="I14" s="79">
        <v>30000</v>
      </c>
      <c r="J14" s="79"/>
      <c r="K14" s="79"/>
      <c r="L14" s="79"/>
      <c r="M14" s="79"/>
      <c r="N14" s="79">
        <v>30000</v>
      </c>
      <c r="O14" s="79">
        <v>30000</v>
      </c>
      <c r="P14" s="110"/>
      <c r="Q14" s="110"/>
      <c r="R14" s="79"/>
      <c r="S14" s="79"/>
    </row>
    <row r="15" ht="21" customHeight="1" spans="1:19">
      <c r="A15" s="90" t="s">
        <v>198</v>
      </c>
      <c r="B15" s="91" t="s">
        <v>70</v>
      </c>
      <c r="C15" s="91" t="s">
        <v>240</v>
      </c>
      <c r="D15" s="92" t="s">
        <v>322</v>
      </c>
      <c r="E15" s="92" t="s">
        <v>323</v>
      </c>
      <c r="F15" s="92" t="s">
        <v>311</v>
      </c>
      <c r="G15" s="114">
        <v>85000</v>
      </c>
      <c r="H15" s="79">
        <v>85000</v>
      </c>
      <c r="I15" s="79">
        <v>85000</v>
      </c>
      <c r="J15" s="79"/>
      <c r="K15" s="79"/>
      <c r="L15" s="79"/>
      <c r="M15" s="79"/>
      <c r="N15" s="79">
        <v>85000</v>
      </c>
      <c r="O15" s="79">
        <v>85000</v>
      </c>
      <c r="P15" s="110"/>
      <c r="Q15" s="110"/>
      <c r="R15" s="79"/>
      <c r="S15" s="79"/>
    </row>
    <row r="16" ht="21" customHeight="1" spans="1:19">
      <c r="A16" s="90" t="s">
        <v>198</v>
      </c>
      <c r="B16" s="91" t="s">
        <v>70</v>
      </c>
      <c r="C16" s="91" t="s">
        <v>240</v>
      </c>
      <c r="D16" s="92" t="s">
        <v>324</v>
      </c>
      <c r="E16" s="92" t="s">
        <v>325</v>
      </c>
      <c r="F16" s="92" t="s">
        <v>311</v>
      </c>
      <c r="G16" s="114">
        <v>199800</v>
      </c>
      <c r="H16" s="79">
        <v>199800</v>
      </c>
      <c r="I16" s="79">
        <v>199800</v>
      </c>
      <c r="J16" s="79"/>
      <c r="K16" s="79"/>
      <c r="L16" s="79"/>
      <c r="M16" s="79"/>
      <c r="N16" s="79">
        <v>199800</v>
      </c>
      <c r="O16" s="79">
        <v>199800</v>
      </c>
      <c r="P16" s="110"/>
      <c r="Q16" s="110"/>
      <c r="R16" s="79"/>
      <c r="S16" s="79"/>
    </row>
    <row r="17" ht="21" customHeight="1" spans="1:19">
      <c r="A17" s="93" t="s">
        <v>170</v>
      </c>
      <c r="B17" s="94"/>
      <c r="C17" s="94"/>
      <c r="D17" s="95"/>
      <c r="E17" s="95"/>
      <c r="F17" s="95"/>
      <c r="G17" s="115"/>
      <c r="H17" s="79">
        <v>388800</v>
      </c>
      <c r="I17" s="79">
        <v>388800</v>
      </c>
      <c r="J17" s="79"/>
      <c r="K17" s="79"/>
      <c r="L17" s="79"/>
      <c r="M17" s="79"/>
      <c r="N17" s="79">
        <v>388800</v>
      </c>
      <c r="O17" s="79">
        <v>388800</v>
      </c>
      <c r="P17" s="110"/>
      <c r="Q17" s="110"/>
      <c r="R17" s="79"/>
      <c r="S17" s="79"/>
    </row>
    <row r="18" ht="21" customHeight="1" spans="1:19">
      <c r="A18" s="116" t="s">
        <v>326</v>
      </c>
      <c r="B18" s="117"/>
      <c r="C18" s="117"/>
      <c r="D18" s="116"/>
      <c r="E18" s="116"/>
      <c r="F18" s="116"/>
      <c r="G18" s="118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</row>
  </sheetData>
  <mergeCells count="19">
    <mergeCell ref="A2:S2"/>
    <mergeCell ref="A3:H3"/>
    <mergeCell ref="I4:S4"/>
    <mergeCell ref="N5:S5"/>
    <mergeCell ref="A17:G17"/>
    <mergeCell ref="A18:S18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3" sqref="A3:I3"/>
    </sheetView>
  </sheetViews>
  <sheetFormatPr defaultColWidth="9.14782608695652" defaultRowHeight="14.25" customHeight="1"/>
  <cols>
    <col min="1" max="5" width="39.1478260869565" customWidth="1"/>
    <col min="6" max="6" width="27.5739130434783" customWidth="1"/>
    <col min="7" max="7" width="28.5739130434783" customWidth="1"/>
    <col min="8" max="8" width="28.1478260869565" customWidth="1"/>
    <col min="9" max="9" width="39.1478260869565" customWidth="1"/>
    <col min="10" max="18" width="20.4260869565217" customWidth="1"/>
    <col min="19" max="20" width="20.2782608695652" customWidth="1"/>
  </cols>
  <sheetData>
    <row r="1" ht="16.5" customHeight="1" spans="1:20">
      <c r="A1" s="80"/>
      <c r="B1" s="81"/>
      <c r="C1" s="81"/>
      <c r="D1" s="81"/>
      <c r="E1" s="81"/>
      <c r="F1" s="81"/>
      <c r="G1" s="81"/>
      <c r="H1" s="80"/>
      <c r="I1" s="80"/>
      <c r="J1" s="80"/>
      <c r="K1" s="80"/>
      <c r="L1" s="80"/>
      <c r="M1" s="80"/>
      <c r="N1" s="96"/>
      <c r="O1" s="80"/>
      <c r="P1" s="80"/>
      <c r="Q1" s="81"/>
      <c r="R1" s="80"/>
      <c r="S1" s="104"/>
      <c r="T1" s="104" t="s">
        <v>327</v>
      </c>
    </row>
    <row r="2" ht="41.25" customHeight="1" spans="1:20">
      <c r="A2" s="73" t="str">
        <f>"2025"&amp;"年部门政府购买服务预算表"</f>
        <v>2025年部门政府购买服务预算表</v>
      </c>
      <c r="B2" s="67"/>
      <c r="C2" s="67"/>
      <c r="D2" s="67"/>
      <c r="E2" s="67"/>
      <c r="F2" s="67"/>
      <c r="G2" s="67"/>
      <c r="H2" s="82"/>
      <c r="I2" s="82"/>
      <c r="J2" s="82"/>
      <c r="K2" s="82"/>
      <c r="L2" s="82"/>
      <c r="M2" s="82"/>
      <c r="N2" s="97"/>
      <c r="O2" s="82"/>
      <c r="P2" s="82"/>
      <c r="Q2" s="67"/>
      <c r="R2" s="82"/>
      <c r="S2" s="97"/>
      <c r="T2" s="67"/>
    </row>
    <row r="3" ht="22.5" customHeight="1" spans="1:20">
      <c r="A3" s="74" t="str">
        <f>"单位名称："&amp;"嵩明县杨林镇卫生院"</f>
        <v>单位名称：嵩明县杨林镇卫生院</v>
      </c>
      <c r="B3" s="83"/>
      <c r="C3" s="83"/>
      <c r="D3" s="83"/>
      <c r="E3" s="83"/>
      <c r="F3" s="83"/>
      <c r="G3" s="83"/>
      <c r="H3" s="75"/>
      <c r="I3" s="75"/>
      <c r="J3" s="75"/>
      <c r="K3" s="75"/>
      <c r="L3" s="75"/>
      <c r="M3" s="75"/>
      <c r="N3" s="96"/>
      <c r="O3" s="80"/>
      <c r="P3" s="80"/>
      <c r="Q3" s="81"/>
      <c r="R3" s="80"/>
      <c r="S3" s="105"/>
      <c r="T3" s="104" t="s">
        <v>1</v>
      </c>
    </row>
    <row r="4" ht="24" customHeight="1" spans="1:20">
      <c r="A4" s="10" t="s">
        <v>180</v>
      </c>
      <c r="B4" s="84" t="s">
        <v>181</v>
      </c>
      <c r="C4" s="84" t="s">
        <v>299</v>
      </c>
      <c r="D4" s="84" t="s">
        <v>328</v>
      </c>
      <c r="E4" s="84" t="s">
        <v>329</v>
      </c>
      <c r="F4" s="84" t="s">
        <v>330</v>
      </c>
      <c r="G4" s="84" t="s">
        <v>331</v>
      </c>
      <c r="H4" s="85" t="s">
        <v>332</v>
      </c>
      <c r="I4" s="85" t="s">
        <v>333</v>
      </c>
      <c r="J4" s="98" t="s">
        <v>188</v>
      </c>
      <c r="K4" s="98"/>
      <c r="L4" s="98"/>
      <c r="M4" s="98"/>
      <c r="N4" s="99"/>
      <c r="O4" s="98"/>
      <c r="P4" s="98"/>
      <c r="Q4" s="106"/>
      <c r="R4" s="98"/>
      <c r="S4" s="99"/>
      <c r="T4" s="107"/>
    </row>
    <row r="5" ht="24" customHeight="1" spans="1:20">
      <c r="A5" s="15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305</v>
      </c>
      <c r="M5" s="87" t="s">
        <v>306</v>
      </c>
      <c r="N5" s="100" t="s">
        <v>307</v>
      </c>
      <c r="O5" s="101" t="s">
        <v>308</v>
      </c>
      <c r="P5" s="101"/>
      <c r="Q5" s="108"/>
      <c r="R5" s="101"/>
      <c r="S5" s="109"/>
      <c r="T5" s="88"/>
    </row>
    <row r="6" ht="54" customHeight="1" spans="1:20">
      <c r="A6" s="18"/>
      <c r="B6" s="88"/>
      <c r="C6" s="88"/>
      <c r="D6" s="88"/>
      <c r="E6" s="88"/>
      <c r="F6" s="88"/>
      <c r="G6" s="88"/>
      <c r="H6" s="89"/>
      <c r="I6" s="89"/>
      <c r="J6" s="89"/>
      <c r="K6" s="89" t="s">
        <v>57</v>
      </c>
      <c r="L6" s="89"/>
      <c r="M6" s="89"/>
      <c r="N6" s="102"/>
      <c r="O6" s="89" t="s">
        <v>57</v>
      </c>
      <c r="P6" s="89" t="s">
        <v>64</v>
      </c>
      <c r="Q6" s="88" t="s">
        <v>65</v>
      </c>
      <c r="R6" s="89" t="s">
        <v>66</v>
      </c>
      <c r="S6" s="102" t="s">
        <v>67</v>
      </c>
      <c r="T6" s="88" t="s">
        <v>68</v>
      </c>
    </row>
    <row r="7" ht="17.25" customHeight="1" spans="1:20">
      <c r="A7" s="19">
        <v>1</v>
      </c>
      <c r="B7" s="88">
        <v>2</v>
      </c>
      <c r="C7" s="19">
        <v>3</v>
      </c>
      <c r="D7" s="19">
        <v>4</v>
      </c>
      <c r="E7" s="88">
        <v>5</v>
      </c>
      <c r="F7" s="19">
        <v>6</v>
      </c>
      <c r="G7" s="19">
        <v>7</v>
      </c>
      <c r="H7" s="88">
        <v>8</v>
      </c>
      <c r="I7" s="19">
        <v>9</v>
      </c>
      <c r="J7" s="19">
        <v>10</v>
      </c>
      <c r="K7" s="88">
        <v>11</v>
      </c>
      <c r="L7" s="19">
        <v>12</v>
      </c>
      <c r="M7" s="19">
        <v>13</v>
      </c>
      <c r="N7" s="88">
        <v>14</v>
      </c>
      <c r="O7" s="19">
        <v>15</v>
      </c>
      <c r="P7" s="19">
        <v>16</v>
      </c>
      <c r="Q7" s="88">
        <v>17</v>
      </c>
      <c r="R7" s="19">
        <v>18</v>
      </c>
      <c r="S7" s="19">
        <v>19</v>
      </c>
      <c r="T7" s="19">
        <v>20</v>
      </c>
    </row>
    <row r="8" ht="21" customHeight="1" spans="1:20">
      <c r="A8" s="90"/>
      <c r="B8" s="91"/>
      <c r="C8" s="91"/>
      <c r="D8" s="91"/>
      <c r="E8" s="91"/>
      <c r="F8" s="91"/>
      <c r="G8" s="91"/>
      <c r="H8" s="92"/>
      <c r="I8" s="92"/>
      <c r="J8" s="79"/>
      <c r="K8" s="79"/>
      <c r="L8" s="79"/>
      <c r="M8" s="79"/>
      <c r="N8" s="79"/>
      <c r="O8" s="79"/>
      <c r="P8" s="79"/>
      <c r="Q8" s="110"/>
      <c r="R8" s="110"/>
      <c r="S8" s="79"/>
      <c r="T8" s="79"/>
    </row>
    <row r="9" ht="21" customHeight="1" spans="1:20">
      <c r="A9" s="93" t="s">
        <v>170</v>
      </c>
      <c r="B9" s="94"/>
      <c r="C9" s="94"/>
      <c r="D9" s="94"/>
      <c r="E9" s="94"/>
      <c r="F9" s="94"/>
      <c r="G9" s="94"/>
      <c r="H9" s="95"/>
      <c r="I9" s="103"/>
      <c r="J9" s="79"/>
      <c r="K9" s="79"/>
      <c r="L9" s="79"/>
      <c r="M9" s="79"/>
      <c r="N9" s="79"/>
      <c r="O9" s="79"/>
      <c r="P9" s="79"/>
      <c r="Q9" s="110"/>
      <c r="R9" s="110"/>
      <c r="S9" s="79"/>
      <c r="T9" s="79"/>
    </row>
    <row r="10" s="1" customFormat="1" customHeight="1" spans="1:6">
      <c r="A10" s="27" t="s">
        <v>334</v>
      </c>
      <c r="B10" s="28"/>
      <c r="C10" s="28"/>
      <c r="D10" s="28"/>
      <c r="F10" s="28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3" sqref="A3:D3"/>
    </sheetView>
  </sheetViews>
  <sheetFormatPr defaultColWidth="9.14782608695652" defaultRowHeight="14.25" customHeight="1" outlineLevelCol="5"/>
  <cols>
    <col min="1" max="1" width="37.7130434782609" customWidth="1"/>
    <col min="2" max="4" width="20" customWidth="1"/>
    <col min="5" max="5" width="24.4695652173913" customWidth="1"/>
  </cols>
  <sheetData>
    <row r="1" ht="17.25" customHeight="1" spans="4:5">
      <c r="D1" s="72"/>
      <c r="E1" s="3" t="s">
        <v>335</v>
      </c>
    </row>
    <row r="2" ht="41.25" customHeight="1" spans="1:5">
      <c r="A2" s="73" t="str">
        <f>"2025"&amp;"年对下转移支付预算表"</f>
        <v>2025年对下转移支付预算表</v>
      </c>
      <c r="B2" s="4"/>
      <c r="C2" s="4"/>
      <c r="D2" s="4"/>
      <c r="E2" s="67"/>
    </row>
    <row r="3" ht="18" customHeight="1" spans="1:5">
      <c r="A3" s="74" t="str">
        <f>"单位名称："&amp;"嵩明县杨林镇卫生院"</f>
        <v>单位名称：嵩明县杨林镇卫生院</v>
      </c>
      <c r="B3" s="75"/>
      <c r="C3" s="75"/>
      <c r="D3" s="76"/>
      <c r="E3" s="8" t="s">
        <v>1</v>
      </c>
    </row>
    <row r="4" ht="19.5" customHeight="1" spans="1:5">
      <c r="A4" s="29" t="s">
        <v>336</v>
      </c>
      <c r="B4" s="11" t="s">
        <v>188</v>
      </c>
      <c r="C4" s="12"/>
      <c r="D4" s="12"/>
      <c r="E4" s="69" t="s">
        <v>337</v>
      </c>
    </row>
    <row r="5" ht="40.5" customHeight="1" spans="1:5">
      <c r="A5" s="19"/>
      <c r="B5" s="30" t="s">
        <v>55</v>
      </c>
      <c r="C5" s="10" t="s">
        <v>58</v>
      </c>
      <c r="D5" s="77" t="s">
        <v>305</v>
      </c>
      <c r="E5" s="37" t="s">
        <v>338</v>
      </c>
    </row>
    <row r="6" ht="19.5" customHeight="1" spans="1:5">
      <c r="A6" s="20">
        <v>1</v>
      </c>
      <c r="B6" s="20">
        <v>2</v>
      </c>
      <c r="C6" s="20">
        <v>3</v>
      </c>
      <c r="D6" s="78">
        <v>4</v>
      </c>
      <c r="E6" s="37">
        <v>5</v>
      </c>
    </row>
    <row r="7" ht="19.5" customHeight="1" spans="1:5">
      <c r="A7" s="31"/>
      <c r="B7" s="79"/>
      <c r="C7" s="79"/>
      <c r="D7" s="79"/>
      <c r="E7" s="79"/>
    </row>
    <row r="8" ht="19.5" customHeight="1" spans="1:5">
      <c r="A8" s="70"/>
      <c r="B8" s="79"/>
      <c r="C8" s="79"/>
      <c r="D8" s="79"/>
      <c r="E8" s="79"/>
    </row>
    <row r="9" s="1" customFormat="1" customHeight="1" spans="1:6">
      <c r="A9" s="27" t="s">
        <v>339</v>
      </c>
      <c r="B9" s="28"/>
      <c r="C9" s="28"/>
      <c r="D9" s="28"/>
      <c r="F9" s="28"/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3" sqref="A3:H3"/>
    </sheetView>
  </sheetViews>
  <sheetFormatPr defaultColWidth="9.14782608695652" defaultRowHeight="12" customHeight="1" outlineLevelRow="7"/>
  <cols>
    <col min="1" max="1" width="34.2782608695652" customWidth="1"/>
    <col min="2" max="2" width="29" customWidth="1"/>
    <col min="3" max="5" width="23.5739130434783" customWidth="1"/>
    <col min="6" max="6" width="11.2782608695652" customWidth="1"/>
    <col min="7" max="7" width="25.1478260869565" customWidth="1"/>
    <col min="8" max="8" width="15.5739130434783" customWidth="1"/>
    <col min="9" max="9" width="13.4260869565217" customWidth="1"/>
    <col min="10" max="10" width="18.8521739130435" customWidth="1"/>
  </cols>
  <sheetData>
    <row r="1" ht="16.5" customHeight="1" spans="10:10">
      <c r="J1" s="3" t="s">
        <v>340</v>
      </c>
    </row>
    <row r="2" ht="41.25" customHeight="1" spans="1:10">
      <c r="A2" s="66" t="str">
        <f>"2025"&amp;"年对下转移支付绩效目标表"</f>
        <v>2025年对下转移支付绩效目标表</v>
      </c>
      <c r="B2" s="4"/>
      <c r="C2" s="4"/>
      <c r="D2" s="4"/>
      <c r="E2" s="4"/>
      <c r="F2" s="67"/>
      <c r="G2" s="4"/>
      <c r="H2" s="67"/>
      <c r="I2" s="67"/>
      <c r="J2" s="4"/>
    </row>
    <row r="3" ht="17.25" customHeight="1" spans="1:1">
      <c r="A3" s="5" t="str">
        <f>"单位名称："&amp;"嵩明县杨林镇卫生院"</f>
        <v>单位名称：嵩明县杨林镇卫生院</v>
      </c>
    </row>
    <row r="4" ht="44.25" customHeight="1" spans="1:10">
      <c r="A4" s="68" t="s">
        <v>336</v>
      </c>
      <c r="B4" s="68" t="s">
        <v>262</v>
      </c>
      <c r="C4" s="68" t="s">
        <v>263</v>
      </c>
      <c r="D4" s="68" t="s">
        <v>264</v>
      </c>
      <c r="E4" s="68" t="s">
        <v>265</v>
      </c>
      <c r="F4" s="69" t="s">
        <v>266</v>
      </c>
      <c r="G4" s="68" t="s">
        <v>267</v>
      </c>
      <c r="H4" s="69" t="s">
        <v>268</v>
      </c>
      <c r="I4" s="69" t="s">
        <v>269</v>
      </c>
      <c r="J4" s="68" t="s">
        <v>270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5"/>
      <c r="F6" s="71"/>
      <c r="G6" s="55"/>
      <c r="H6" s="71"/>
      <c r="I6" s="71"/>
      <c r="J6" s="55"/>
    </row>
    <row r="7" ht="42" customHeight="1" spans="1:10">
      <c r="A7" s="31"/>
      <c r="B7" s="21"/>
      <c r="C7" s="21"/>
      <c r="D7" s="21"/>
      <c r="E7" s="31"/>
      <c r="F7" s="21"/>
      <c r="G7" s="31"/>
      <c r="H7" s="21"/>
      <c r="I7" s="21"/>
      <c r="J7" s="31"/>
    </row>
    <row r="8" s="1" customFormat="1" ht="14.25" customHeight="1" spans="1:6">
      <c r="A8" s="27" t="s">
        <v>339</v>
      </c>
      <c r="B8" s="28"/>
      <c r="C8" s="28"/>
      <c r="D8" s="28"/>
      <c r="F8" s="28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C15" sqref="C15"/>
    </sheetView>
  </sheetViews>
  <sheetFormatPr defaultColWidth="10.4260869565217" defaultRowHeight="14.25" customHeight="1"/>
  <cols>
    <col min="1" max="3" width="33.7130434782609" customWidth="1"/>
    <col min="4" max="4" width="45.5739130434783" customWidth="1"/>
    <col min="5" max="5" width="27.5739130434783" customWidth="1"/>
    <col min="6" max="6" width="21.7130434782609" customWidth="1"/>
    <col min="7" max="9" width="26.2782608695652" customWidth="1"/>
  </cols>
  <sheetData>
    <row r="1" customHeight="1" spans="1:9">
      <c r="A1" s="39"/>
      <c r="B1" s="40"/>
      <c r="C1" s="40"/>
      <c r="D1" s="41"/>
      <c r="E1" s="41"/>
      <c r="F1" s="41"/>
      <c r="G1" s="40"/>
      <c r="H1" s="40"/>
      <c r="I1" s="64" t="s">
        <v>341</v>
      </c>
    </row>
    <row r="2" ht="41.25" customHeight="1" spans="1:9">
      <c r="A2" s="42" t="str">
        <f>"2025"&amp;"年新增资产配置预算表"</f>
        <v>2025年新增资产配置预算表</v>
      </c>
      <c r="B2" s="43"/>
      <c r="C2" s="43"/>
      <c r="D2" s="44"/>
      <c r="E2" s="44"/>
      <c r="F2" s="44"/>
      <c r="G2" s="43"/>
      <c r="H2" s="43"/>
      <c r="I2" s="44"/>
    </row>
    <row r="3" customHeight="1" spans="1:9">
      <c r="A3" s="45" t="str">
        <f>"单位名称："&amp;"嵩明县杨林镇卫生院"</f>
        <v>单位名称：嵩明县杨林镇卫生院</v>
      </c>
      <c r="B3" s="46"/>
      <c r="C3" s="46"/>
      <c r="D3" s="47"/>
      <c r="F3" s="44"/>
      <c r="G3" s="43"/>
      <c r="H3" s="43"/>
      <c r="I3" s="65" t="s">
        <v>1</v>
      </c>
    </row>
    <row r="4" ht="28.5" customHeight="1" spans="1:9">
      <c r="A4" s="48" t="s">
        <v>180</v>
      </c>
      <c r="B4" s="49" t="s">
        <v>181</v>
      </c>
      <c r="C4" s="50" t="s">
        <v>342</v>
      </c>
      <c r="D4" s="48" t="s">
        <v>343</v>
      </c>
      <c r="E4" s="48" t="s">
        <v>344</v>
      </c>
      <c r="F4" s="48" t="s">
        <v>345</v>
      </c>
      <c r="G4" s="49" t="s">
        <v>346</v>
      </c>
      <c r="H4" s="37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303</v>
      </c>
      <c r="H5" s="49" t="s">
        <v>347</v>
      </c>
      <c r="I5" s="49" t="s">
        <v>348</v>
      </c>
    </row>
    <row r="6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ht="19.5" customHeight="1" spans="1:9">
      <c r="A7" s="57"/>
      <c r="B7" s="33"/>
      <c r="C7" s="33"/>
      <c r="D7" s="31"/>
      <c r="E7" s="21"/>
      <c r="F7" s="56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  <row r="9" s="1" customFormat="1" customHeight="1" spans="1:6">
      <c r="A9" s="27" t="s">
        <v>349</v>
      </c>
      <c r="B9" s="28"/>
      <c r="C9" s="28"/>
      <c r="D9" s="28"/>
      <c r="F9" s="28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D15" sqref="D15"/>
    </sheetView>
  </sheetViews>
  <sheetFormatPr defaultColWidth="9.14782608695652" defaultRowHeight="14.25" customHeight="1"/>
  <cols>
    <col min="1" max="1" width="19.2782608695652" customWidth="1"/>
    <col min="2" max="2" width="33.8434782608696" customWidth="1"/>
    <col min="3" max="3" width="23.8521739130435" customWidth="1"/>
    <col min="4" max="4" width="11.1478260869565" customWidth="1"/>
    <col min="5" max="5" width="17.7130434782609" customWidth="1"/>
    <col min="6" max="6" width="9.85217391304348" customWidth="1"/>
    <col min="7" max="7" width="17.7130434782609" customWidth="1"/>
    <col min="8" max="11" width="23.1478260869565" customWidth="1"/>
  </cols>
  <sheetData>
    <row r="1" customHeight="1" spans="4:11">
      <c r="D1" s="2"/>
      <c r="E1" s="2"/>
      <c r="F1" s="2"/>
      <c r="G1" s="2"/>
      <c r="K1" s="3" t="s">
        <v>350</v>
      </c>
    </row>
    <row r="2" ht="41.25" customHeight="1" spans="1:11">
      <c r="A2" s="4" t="str">
        <f>"2025"&amp;"年上级转移支付补助项目支出预算表"</f>
        <v>2025年上级转移支付补助项目支出预算表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tr">
        <f>"单位名称："&amp;"嵩明县杨林镇卫生院"</f>
        <v>单位名称：嵩明县杨林镇卫生院</v>
      </c>
      <c r="B3" s="6"/>
      <c r="C3" s="6"/>
      <c r="D3" s="6"/>
      <c r="E3" s="6"/>
      <c r="F3" s="6"/>
      <c r="G3" s="6"/>
      <c r="H3" s="7"/>
      <c r="I3" s="7"/>
      <c r="J3" s="7"/>
      <c r="K3" s="8" t="s">
        <v>1</v>
      </c>
    </row>
    <row r="4" ht="21.75" customHeight="1" spans="1:11">
      <c r="A4" s="9" t="s">
        <v>232</v>
      </c>
      <c r="B4" s="9" t="s">
        <v>183</v>
      </c>
      <c r="C4" s="9" t="s">
        <v>233</v>
      </c>
      <c r="D4" s="10" t="s">
        <v>184</v>
      </c>
      <c r="E4" s="10" t="s">
        <v>185</v>
      </c>
      <c r="F4" s="10" t="s">
        <v>234</v>
      </c>
      <c r="G4" s="10" t="s">
        <v>235</v>
      </c>
      <c r="H4" s="29" t="s">
        <v>55</v>
      </c>
      <c r="I4" s="11" t="s">
        <v>351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0"/>
      <c r="I5" s="10" t="s">
        <v>58</v>
      </c>
      <c r="J5" s="10" t="s">
        <v>59</v>
      </c>
      <c r="K5" s="10" t="s">
        <v>60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57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7">
        <v>10</v>
      </c>
      <c r="K7" s="37">
        <v>11</v>
      </c>
    </row>
    <row r="8" ht="18.75" customHeight="1" spans="1:11">
      <c r="A8" s="31"/>
      <c r="B8" s="21"/>
      <c r="C8" s="31"/>
      <c r="D8" s="31"/>
      <c r="E8" s="31"/>
      <c r="F8" s="31"/>
      <c r="G8" s="31"/>
      <c r="H8" s="32"/>
      <c r="I8" s="38"/>
      <c r="J8" s="38"/>
      <c r="K8" s="32"/>
    </row>
    <row r="9" ht="18.75" customHeight="1" spans="1:11">
      <c r="A9" s="33"/>
      <c r="B9" s="21"/>
      <c r="C9" s="21"/>
      <c r="D9" s="21"/>
      <c r="E9" s="21"/>
      <c r="F9" s="21"/>
      <c r="G9" s="21"/>
      <c r="H9" s="23"/>
      <c r="I9" s="23"/>
      <c r="J9" s="23"/>
      <c r="K9" s="32"/>
    </row>
    <row r="10" ht="18.75" customHeight="1" spans="1:11">
      <c r="A10" s="34" t="s">
        <v>170</v>
      </c>
      <c r="B10" s="35"/>
      <c r="C10" s="35"/>
      <c r="D10" s="35"/>
      <c r="E10" s="35"/>
      <c r="F10" s="35"/>
      <c r="G10" s="36"/>
      <c r="H10" s="23"/>
      <c r="I10" s="23"/>
      <c r="J10" s="23"/>
      <c r="K10" s="32"/>
    </row>
    <row r="11" s="1" customFormat="1" customHeight="1" spans="1:6">
      <c r="A11" s="27" t="s">
        <v>352</v>
      </c>
      <c r="B11" s="28"/>
      <c r="C11" s="28"/>
      <c r="D11" s="28"/>
      <c r="F11" s="28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C14" sqref="C14"/>
    </sheetView>
  </sheetViews>
  <sheetFormatPr defaultColWidth="9.14782608695652" defaultRowHeight="14.25" customHeight="1" outlineLevelCol="6"/>
  <cols>
    <col min="1" max="1" width="35.2782608695652" customWidth="1"/>
    <col min="2" max="4" width="28" customWidth="1"/>
    <col min="5" max="7" width="23.8521739130435" customWidth="1"/>
  </cols>
  <sheetData>
    <row r="1" ht="13.5" customHeight="1" spans="4:7">
      <c r="D1" s="2"/>
      <c r="G1" s="3" t="s">
        <v>353</v>
      </c>
    </row>
    <row r="2" ht="41.25" customHeight="1" spans="1:7">
      <c r="A2" s="4" t="str">
        <f>"2025"&amp;"年部门项目中期规划预算表"</f>
        <v>2025年部门项目中期规划预算表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"单位名称："&amp;"嵩明县杨林镇卫生院"</f>
        <v>单位名称：嵩明县杨林镇卫生院</v>
      </c>
      <c r="B3" s="6"/>
      <c r="C3" s="6"/>
      <c r="D3" s="6"/>
      <c r="E3" s="7"/>
      <c r="F3" s="7"/>
      <c r="G3" s="8" t="s">
        <v>1</v>
      </c>
    </row>
    <row r="4" ht="21.75" customHeight="1" spans="1:7">
      <c r="A4" s="9" t="s">
        <v>233</v>
      </c>
      <c r="B4" s="9" t="s">
        <v>232</v>
      </c>
      <c r="C4" s="9" t="s">
        <v>183</v>
      </c>
      <c r="D4" s="10" t="s">
        <v>354</v>
      </c>
      <c r="E4" s="11" t="s">
        <v>58</v>
      </c>
      <c r="F4" s="12"/>
      <c r="G4" s="13"/>
    </row>
    <row r="5" ht="21.75" customHeight="1" spans="1:7">
      <c r="A5" s="14"/>
      <c r="B5" s="14"/>
      <c r="C5" s="14"/>
      <c r="D5" s="15"/>
      <c r="E5" s="16" t="str">
        <f>"2025"&amp;"年"</f>
        <v>2025年</v>
      </c>
      <c r="F5" s="10" t="str">
        <f>("2025"+1)&amp;"年"</f>
        <v>2026年</v>
      </c>
      <c r="G5" s="10" t="str">
        <f>("2025"+2)&amp;"年"</f>
        <v>2027年</v>
      </c>
    </row>
    <row r="6" ht="40.5" customHeight="1" spans="1:7">
      <c r="A6" s="17"/>
      <c r="B6" s="17"/>
      <c r="C6" s="17"/>
      <c r="D6" s="18"/>
      <c r="E6" s="19"/>
      <c r="F6" s="18" t="s">
        <v>57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17.25" customHeight="1" spans="1:7">
      <c r="A8" s="21"/>
      <c r="B8" s="22"/>
      <c r="C8" s="22"/>
      <c r="D8" s="21"/>
      <c r="E8" s="23"/>
      <c r="F8" s="23"/>
      <c r="G8" s="23"/>
    </row>
    <row r="9" ht="18.75" customHeight="1" spans="1:7">
      <c r="A9" s="21"/>
      <c r="B9" s="21"/>
      <c r="C9" s="21"/>
      <c r="D9" s="21"/>
      <c r="E9" s="23"/>
      <c r="F9" s="23"/>
      <c r="G9" s="23"/>
    </row>
    <row r="10" ht="18.75" customHeight="1" spans="1:7">
      <c r="A10" s="24" t="s">
        <v>55</v>
      </c>
      <c r="B10" s="25" t="s">
        <v>355</v>
      </c>
      <c r="C10" s="25"/>
      <c r="D10" s="26"/>
      <c r="E10" s="23"/>
      <c r="F10" s="23"/>
      <c r="G10" s="23"/>
    </row>
    <row r="11" s="1" customFormat="1" customHeight="1" spans="1:6">
      <c r="A11" s="27" t="s">
        <v>356</v>
      </c>
      <c r="B11" s="28"/>
      <c r="C11" s="28"/>
      <c r="D11" s="28"/>
      <c r="F11" s="28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4" sqref="A4:A6"/>
    </sheetView>
  </sheetViews>
  <sheetFormatPr defaultColWidth="8.57391304347826" defaultRowHeight="12.75" customHeight="1"/>
  <cols>
    <col min="1" max="1" width="15.8869565217391" customWidth="1"/>
    <col min="2" max="2" width="35" customWidth="1"/>
    <col min="3" max="19" width="22" customWidth="1"/>
  </cols>
  <sheetData>
    <row r="1" ht="17.25" customHeight="1" spans="1:1">
      <c r="A1" s="65" t="s">
        <v>52</v>
      </c>
    </row>
    <row r="2" ht="41.25" customHeight="1" spans="1:1">
      <c r="A2" s="42" t="str">
        <f>"2025"&amp;"年部门收入预算表"</f>
        <v>2025年部门收入预算表</v>
      </c>
    </row>
    <row r="3" ht="17.25" customHeight="1" spans="1:19">
      <c r="A3" s="45" t="str">
        <f>"单位名称："&amp;"嵩明县杨林镇卫生院"</f>
        <v>单位名称：嵩明县杨林镇卫生院</v>
      </c>
      <c r="S3" s="47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3"/>
      <c r="J4" s="187"/>
      <c r="K4" s="187"/>
      <c r="L4" s="187"/>
      <c r="M4" s="187"/>
      <c r="N4" s="193"/>
      <c r="O4" s="187" t="s">
        <v>45</v>
      </c>
      <c r="P4" s="187"/>
      <c r="Q4" s="187"/>
      <c r="R4" s="187"/>
      <c r="S4" s="193"/>
    </row>
    <row r="5" ht="27" customHeight="1" spans="1:19">
      <c r="A5" s="188"/>
      <c r="B5" s="189"/>
      <c r="C5" s="189"/>
      <c r="D5" s="189" t="s">
        <v>57</v>
      </c>
      <c r="E5" s="189" t="s">
        <v>58</v>
      </c>
      <c r="F5" s="189" t="s">
        <v>59</v>
      </c>
      <c r="G5" s="189" t="s">
        <v>60</v>
      </c>
      <c r="H5" s="189" t="s">
        <v>61</v>
      </c>
      <c r="I5" s="194" t="s">
        <v>62</v>
      </c>
      <c r="J5" s="195"/>
      <c r="K5" s="195"/>
      <c r="L5" s="195"/>
      <c r="M5" s="195"/>
      <c r="N5" s="196"/>
      <c r="O5" s="189" t="s">
        <v>57</v>
      </c>
      <c r="P5" s="189" t="s">
        <v>58</v>
      </c>
      <c r="Q5" s="189" t="s">
        <v>59</v>
      </c>
      <c r="R5" s="189" t="s">
        <v>60</v>
      </c>
      <c r="S5" s="189" t="s">
        <v>63</v>
      </c>
    </row>
    <row r="6" ht="30" customHeight="1" spans="1:19">
      <c r="A6" s="190"/>
      <c r="B6" s="103"/>
      <c r="C6" s="115"/>
      <c r="D6" s="115"/>
      <c r="E6" s="115"/>
      <c r="F6" s="115"/>
      <c r="G6" s="115"/>
      <c r="H6" s="115"/>
      <c r="I6" s="71" t="s">
        <v>57</v>
      </c>
      <c r="J6" s="196" t="s">
        <v>64</v>
      </c>
      <c r="K6" s="196" t="s">
        <v>65</v>
      </c>
      <c r="L6" s="196" t="s">
        <v>66</v>
      </c>
      <c r="M6" s="196" t="s">
        <v>67</v>
      </c>
      <c r="N6" s="196" t="s">
        <v>68</v>
      </c>
      <c r="O6" s="197"/>
      <c r="P6" s="197"/>
      <c r="Q6" s="197"/>
      <c r="R6" s="197"/>
      <c r="S6" s="115"/>
    </row>
    <row r="7" ht="15" customHeight="1" spans="1:19">
      <c r="A7" s="191">
        <v>1</v>
      </c>
      <c r="B7" s="191">
        <v>2</v>
      </c>
      <c r="C7" s="191">
        <v>3</v>
      </c>
      <c r="D7" s="191">
        <v>4</v>
      </c>
      <c r="E7" s="191">
        <v>5</v>
      </c>
      <c r="F7" s="191">
        <v>6</v>
      </c>
      <c r="G7" s="191">
        <v>7</v>
      </c>
      <c r="H7" s="191">
        <v>8</v>
      </c>
      <c r="I7" s="71">
        <v>9</v>
      </c>
      <c r="J7" s="191">
        <v>10</v>
      </c>
      <c r="K7" s="191">
        <v>11</v>
      </c>
      <c r="L7" s="191">
        <v>12</v>
      </c>
      <c r="M7" s="191">
        <v>13</v>
      </c>
      <c r="N7" s="191">
        <v>14</v>
      </c>
      <c r="O7" s="191">
        <v>15</v>
      </c>
      <c r="P7" s="191">
        <v>16</v>
      </c>
      <c r="Q7" s="191">
        <v>17</v>
      </c>
      <c r="R7" s="191">
        <v>18</v>
      </c>
      <c r="S7" s="191">
        <v>19</v>
      </c>
    </row>
    <row r="8" ht="18" customHeight="1" spans="1:19">
      <c r="A8" s="21" t="s">
        <v>69</v>
      </c>
      <c r="B8" s="21" t="s">
        <v>70</v>
      </c>
      <c r="C8" s="110">
        <v>10760878</v>
      </c>
      <c r="D8" s="79">
        <v>10760878</v>
      </c>
      <c r="E8" s="79">
        <v>5660878</v>
      </c>
      <c r="F8" s="79"/>
      <c r="G8" s="79"/>
      <c r="H8" s="79"/>
      <c r="I8" s="79">
        <v>5100000</v>
      </c>
      <c r="J8" s="79">
        <v>5100000</v>
      </c>
      <c r="K8" s="79"/>
      <c r="L8" s="79"/>
      <c r="M8" s="79"/>
      <c r="N8" s="79"/>
      <c r="O8" s="79"/>
      <c r="P8" s="79"/>
      <c r="Q8" s="79"/>
      <c r="R8" s="79"/>
      <c r="S8" s="79"/>
    </row>
    <row r="9" ht="18" customHeight="1" spans="1:19">
      <c r="A9" s="50" t="s">
        <v>55</v>
      </c>
      <c r="B9" s="192"/>
      <c r="C9" s="79">
        <v>10760878</v>
      </c>
      <c r="D9" s="79">
        <v>10760878</v>
      </c>
      <c r="E9" s="79">
        <v>5660878</v>
      </c>
      <c r="F9" s="79"/>
      <c r="G9" s="79"/>
      <c r="H9" s="79"/>
      <c r="I9" s="79">
        <v>5100000</v>
      </c>
      <c r="J9" s="79">
        <v>5100000</v>
      </c>
      <c r="K9" s="79"/>
      <c r="L9" s="79"/>
      <c r="M9" s="79"/>
      <c r="N9" s="79"/>
      <c r="O9" s="79"/>
      <c r="P9" s="79"/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GridLines="0" showZeros="0" workbookViewId="0">
      <selection activeCell="A3" sqref="A3:B3"/>
    </sheetView>
  </sheetViews>
  <sheetFormatPr defaultColWidth="8.57391304347826" defaultRowHeight="12.75" customHeight="1"/>
  <cols>
    <col min="1" max="1" width="14.2782608695652" customWidth="1"/>
    <col min="2" max="2" width="37.5739130434783" customWidth="1"/>
    <col min="3" max="8" width="24.5739130434783" customWidth="1"/>
    <col min="9" max="9" width="26.7130434782609" customWidth="1"/>
    <col min="10" max="11" width="24.4260869565217" customWidth="1"/>
    <col min="12" max="15" width="24.5739130434783" customWidth="1"/>
  </cols>
  <sheetData>
    <row r="1" ht="17.25" customHeight="1" spans="1:1">
      <c r="A1" s="47" t="s">
        <v>71</v>
      </c>
    </row>
    <row r="2" ht="41.25" customHeight="1" spans="1:1">
      <c r="A2" s="42" t="str">
        <f>"2025"&amp;"年部门支出预算表"</f>
        <v>2025年部门支出预算表</v>
      </c>
    </row>
    <row r="3" ht="17.25" customHeight="1" spans="1:15">
      <c r="A3" s="45" t="str">
        <f>"单位名称："&amp;"嵩明县杨林镇卫生院"</f>
        <v>单位名称：嵩明县杨林镇卫生院</v>
      </c>
      <c r="O3" s="47" t="s">
        <v>1</v>
      </c>
    </row>
    <row r="4" ht="27" customHeight="1" spans="1:15">
      <c r="A4" s="171" t="s">
        <v>72</v>
      </c>
      <c r="B4" s="171" t="s">
        <v>73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74</v>
      </c>
      <c r="J4" s="172" t="s">
        <v>62</v>
      </c>
      <c r="K4" s="173"/>
      <c r="L4" s="173"/>
      <c r="M4" s="173"/>
      <c r="N4" s="182"/>
      <c r="O4" s="183"/>
    </row>
    <row r="5" ht="42" customHeight="1" spans="1:15">
      <c r="A5" s="176"/>
      <c r="B5" s="176"/>
      <c r="C5" s="177"/>
      <c r="D5" s="178" t="s">
        <v>57</v>
      </c>
      <c r="E5" s="178" t="s">
        <v>75</v>
      </c>
      <c r="F5" s="178" t="s">
        <v>76</v>
      </c>
      <c r="G5" s="177"/>
      <c r="H5" s="177"/>
      <c r="I5" s="184"/>
      <c r="J5" s="178" t="s">
        <v>57</v>
      </c>
      <c r="K5" s="165" t="s">
        <v>77</v>
      </c>
      <c r="L5" s="165" t="s">
        <v>78</v>
      </c>
      <c r="M5" s="165" t="s">
        <v>79</v>
      </c>
      <c r="N5" s="165" t="s">
        <v>80</v>
      </c>
      <c r="O5" s="165" t="s">
        <v>81</v>
      </c>
    </row>
    <row r="6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ht="21" customHeight="1" spans="1:15">
      <c r="A7" s="57" t="s">
        <v>97</v>
      </c>
      <c r="B7" s="57" t="s">
        <v>98</v>
      </c>
      <c r="C7" s="79">
        <v>910238.67</v>
      </c>
      <c r="D7" s="79">
        <v>910238.67</v>
      </c>
      <c r="E7" s="79">
        <v>910238.67</v>
      </c>
      <c r="F7" s="79"/>
      <c r="G7" s="79"/>
      <c r="H7" s="79"/>
      <c r="I7" s="79"/>
      <c r="J7" s="79"/>
      <c r="K7" s="79"/>
      <c r="L7" s="79"/>
      <c r="M7" s="79"/>
      <c r="N7" s="79"/>
      <c r="O7" s="79"/>
    </row>
    <row r="8" ht="21" customHeight="1" spans="1:15">
      <c r="A8" s="179" t="s">
        <v>99</v>
      </c>
      <c r="B8" s="179" t="s">
        <v>100</v>
      </c>
      <c r="C8" s="79">
        <v>877037</v>
      </c>
      <c r="D8" s="79">
        <v>877037</v>
      </c>
      <c r="E8" s="79">
        <v>877037</v>
      </c>
      <c r="F8" s="79"/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80" t="s">
        <v>101</v>
      </c>
      <c r="B9" s="180" t="s">
        <v>102</v>
      </c>
      <c r="C9" s="79">
        <v>310690</v>
      </c>
      <c r="D9" s="79">
        <v>310690</v>
      </c>
      <c r="E9" s="79">
        <v>310690</v>
      </c>
      <c r="F9" s="79"/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180" t="s">
        <v>103</v>
      </c>
      <c r="B10" s="180" t="s">
        <v>104</v>
      </c>
      <c r="C10" s="79">
        <v>566347</v>
      </c>
      <c r="D10" s="79">
        <v>566347</v>
      </c>
      <c r="E10" s="79">
        <v>566347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79" t="s">
        <v>105</v>
      </c>
      <c r="B11" s="179" t="s">
        <v>106</v>
      </c>
      <c r="C11" s="79">
        <v>8424</v>
      </c>
      <c r="D11" s="79">
        <v>8424</v>
      </c>
      <c r="E11" s="79">
        <v>8424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80" t="s">
        <v>107</v>
      </c>
      <c r="B12" s="180" t="s">
        <v>108</v>
      </c>
      <c r="C12" s="79">
        <v>8424</v>
      </c>
      <c r="D12" s="79">
        <v>8424</v>
      </c>
      <c r="E12" s="79">
        <v>8424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179" t="s">
        <v>109</v>
      </c>
      <c r="B13" s="179" t="s">
        <v>110</v>
      </c>
      <c r="C13" s="79">
        <v>24777.67</v>
      </c>
      <c r="D13" s="79">
        <v>24777.67</v>
      </c>
      <c r="E13" s="79">
        <v>24777.67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80" t="s">
        <v>111</v>
      </c>
      <c r="B14" s="180" t="s">
        <v>110</v>
      </c>
      <c r="C14" s="79">
        <v>24777.67</v>
      </c>
      <c r="D14" s="79">
        <v>24777.67</v>
      </c>
      <c r="E14" s="79">
        <v>24777.67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57" t="s">
        <v>112</v>
      </c>
      <c r="B15" s="57" t="s">
        <v>113</v>
      </c>
      <c r="C15" s="79">
        <v>9333719.29</v>
      </c>
      <c r="D15" s="79">
        <v>4233719.29</v>
      </c>
      <c r="E15" s="79">
        <v>4233719.29</v>
      </c>
      <c r="F15" s="79"/>
      <c r="G15" s="79"/>
      <c r="H15" s="79"/>
      <c r="I15" s="79"/>
      <c r="J15" s="79">
        <v>5100000</v>
      </c>
      <c r="K15" s="79">
        <v>5100000</v>
      </c>
      <c r="L15" s="79"/>
      <c r="M15" s="79"/>
      <c r="N15" s="79"/>
      <c r="O15" s="79"/>
    </row>
    <row r="16" ht="21" customHeight="1" spans="1:15">
      <c r="A16" s="179" t="s">
        <v>114</v>
      </c>
      <c r="B16" s="179" t="s">
        <v>115</v>
      </c>
      <c r="C16" s="79">
        <v>8837006</v>
      </c>
      <c r="D16" s="79">
        <v>3737006</v>
      </c>
      <c r="E16" s="79">
        <v>3737006</v>
      </c>
      <c r="F16" s="79"/>
      <c r="G16" s="79"/>
      <c r="H16" s="79"/>
      <c r="I16" s="79"/>
      <c r="J16" s="79">
        <v>5100000</v>
      </c>
      <c r="K16" s="79">
        <v>5100000</v>
      </c>
      <c r="L16" s="79"/>
      <c r="M16" s="79"/>
      <c r="N16" s="79"/>
      <c r="O16" s="79"/>
    </row>
    <row r="17" ht="21" customHeight="1" spans="1:15">
      <c r="A17" s="180" t="s">
        <v>116</v>
      </c>
      <c r="B17" s="180" t="s">
        <v>117</v>
      </c>
      <c r="C17" s="79">
        <v>8837006</v>
      </c>
      <c r="D17" s="79">
        <v>3737006</v>
      </c>
      <c r="E17" s="79">
        <v>3737006</v>
      </c>
      <c r="F17" s="79"/>
      <c r="G17" s="79"/>
      <c r="H17" s="79"/>
      <c r="I17" s="79"/>
      <c r="J17" s="79">
        <v>5100000</v>
      </c>
      <c r="K17" s="79">
        <v>5100000</v>
      </c>
      <c r="L17" s="79"/>
      <c r="M17" s="79"/>
      <c r="N17" s="79"/>
      <c r="O17" s="79"/>
    </row>
    <row r="18" ht="21" customHeight="1" spans="1:15">
      <c r="A18" s="179" t="s">
        <v>118</v>
      </c>
      <c r="B18" s="179" t="s">
        <v>119</v>
      </c>
      <c r="C18" s="79">
        <v>496713.29</v>
      </c>
      <c r="D18" s="79">
        <v>496713.29</v>
      </c>
      <c r="E18" s="79">
        <v>496713.29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80" t="s">
        <v>120</v>
      </c>
      <c r="B19" s="180" t="s">
        <v>121</v>
      </c>
      <c r="C19" s="79">
        <v>311194.9</v>
      </c>
      <c r="D19" s="79">
        <v>311194.9</v>
      </c>
      <c r="E19" s="79">
        <v>311194.9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80" t="s">
        <v>122</v>
      </c>
      <c r="B20" s="180" t="s">
        <v>123</v>
      </c>
      <c r="C20" s="79">
        <v>161623.35</v>
      </c>
      <c r="D20" s="79">
        <v>161623.35</v>
      </c>
      <c r="E20" s="79">
        <v>161623.35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80" t="s">
        <v>124</v>
      </c>
      <c r="B21" s="180" t="s">
        <v>125</v>
      </c>
      <c r="C21" s="79">
        <v>23895.04</v>
      </c>
      <c r="D21" s="79">
        <v>23895.04</v>
      </c>
      <c r="E21" s="79">
        <v>23895.04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57" t="s">
        <v>126</v>
      </c>
      <c r="B22" s="57" t="s">
        <v>127</v>
      </c>
      <c r="C22" s="79">
        <v>516920.04</v>
      </c>
      <c r="D22" s="79">
        <v>516920.04</v>
      </c>
      <c r="E22" s="79">
        <v>516920.04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79" t="s">
        <v>128</v>
      </c>
      <c r="B23" s="179" t="s">
        <v>129</v>
      </c>
      <c r="C23" s="79">
        <v>516920.04</v>
      </c>
      <c r="D23" s="79">
        <v>516920.04</v>
      </c>
      <c r="E23" s="79">
        <v>516920.04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80" t="s">
        <v>130</v>
      </c>
      <c r="B24" s="180" t="s">
        <v>131</v>
      </c>
      <c r="C24" s="79">
        <v>516920.04</v>
      </c>
      <c r="D24" s="79">
        <v>516920.04</v>
      </c>
      <c r="E24" s="79">
        <v>516920.04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ht="21" customHeight="1" spans="1:15">
      <c r="A25" s="181" t="s">
        <v>55</v>
      </c>
      <c r="B25" s="36"/>
      <c r="C25" s="79">
        <v>10760878</v>
      </c>
      <c r="D25" s="79">
        <v>5660878</v>
      </c>
      <c r="E25" s="79">
        <v>5660878</v>
      </c>
      <c r="F25" s="79"/>
      <c r="G25" s="79"/>
      <c r="H25" s="79"/>
      <c r="I25" s="79"/>
      <c r="J25" s="79">
        <v>5100000</v>
      </c>
      <c r="K25" s="79">
        <v>5100000</v>
      </c>
      <c r="L25" s="79"/>
      <c r="M25" s="79"/>
      <c r="N25" s="79"/>
      <c r="O25" s="79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3" sqref="A3:B3"/>
    </sheetView>
  </sheetViews>
  <sheetFormatPr defaultColWidth="8.57391304347826" defaultRowHeight="12.75" customHeight="1" outlineLevelCol="3"/>
  <cols>
    <col min="1" max="4" width="35.5739130434783" customWidth="1"/>
  </cols>
  <sheetData>
    <row r="1" ht="15" customHeight="1" spans="1:4">
      <c r="A1" s="43"/>
      <c r="B1" s="47"/>
      <c r="C1" s="47"/>
      <c r="D1" s="47" t="s">
        <v>132</v>
      </c>
    </row>
    <row r="2" ht="41.25" customHeight="1" spans="1:1">
      <c r="A2" s="42" t="str">
        <f>"2025"&amp;"年部门财政拨款收支预算总表"</f>
        <v>2025年部门财政拨款收支预算总表</v>
      </c>
    </row>
    <row r="3" ht="17.25" customHeight="1" spans="1:4">
      <c r="A3" s="45" t="str">
        <f>"单位名称："&amp;"嵩明县杨林镇卫生院"</f>
        <v>单位名称：嵩明县杨林镇卫生院</v>
      </c>
      <c r="B3" s="164"/>
      <c r="D3" s="47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133</v>
      </c>
      <c r="B6" s="79">
        <v>5660878</v>
      </c>
      <c r="C6" s="167" t="s">
        <v>134</v>
      </c>
      <c r="D6" s="110">
        <v>5660878</v>
      </c>
    </row>
    <row r="7" ht="16.5" customHeight="1" spans="1:4">
      <c r="A7" s="167" t="s">
        <v>135</v>
      </c>
      <c r="B7" s="79">
        <v>5660878</v>
      </c>
      <c r="C7" s="167" t="s">
        <v>136</v>
      </c>
      <c r="D7" s="110"/>
    </row>
    <row r="8" ht="16.5" customHeight="1" spans="1:4">
      <c r="A8" s="167" t="s">
        <v>137</v>
      </c>
      <c r="B8" s="79"/>
      <c r="C8" s="167" t="s">
        <v>138</v>
      </c>
      <c r="D8" s="110"/>
    </row>
    <row r="9" ht="16.5" customHeight="1" spans="1:4">
      <c r="A9" s="167" t="s">
        <v>139</v>
      </c>
      <c r="B9" s="79"/>
      <c r="C9" s="167" t="s">
        <v>140</v>
      </c>
      <c r="D9" s="110"/>
    </row>
    <row r="10" ht="16.5" customHeight="1" spans="1:4">
      <c r="A10" s="167" t="s">
        <v>141</v>
      </c>
      <c r="B10" s="79"/>
      <c r="C10" s="167" t="s">
        <v>142</v>
      </c>
      <c r="D10" s="110"/>
    </row>
    <row r="11" ht="16.5" customHeight="1" spans="1:4">
      <c r="A11" s="167" t="s">
        <v>135</v>
      </c>
      <c r="B11" s="79"/>
      <c r="C11" s="167" t="s">
        <v>143</v>
      </c>
      <c r="D11" s="110"/>
    </row>
    <row r="12" ht="16.5" customHeight="1" spans="1:4">
      <c r="A12" s="147" t="s">
        <v>137</v>
      </c>
      <c r="B12" s="79"/>
      <c r="C12" s="70" t="s">
        <v>144</v>
      </c>
      <c r="D12" s="110"/>
    </row>
    <row r="13" ht="16.5" customHeight="1" spans="1:4">
      <c r="A13" s="147" t="s">
        <v>139</v>
      </c>
      <c r="B13" s="79"/>
      <c r="C13" s="70" t="s">
        <v>145</v>
      </c>
      <c r="D13" s="110"/>
    </row>
    <row r="14" ht="16.5" customHeight="1" spans="1:4">
      <c r="A14" s="168"/>
      <c r="B14" s="79"/>
      <c r="C14" s="70" t="s">
        <v>146</v>
      </c>
      <c r="D14" s="110">
        <v>910238.67</v>
      </c>
    </row>
    <row r="15" ht="16.5" customHeight="1" spans="1:4">
      <c r="A15" s="168"/>
      <c r="B15" s="79"/>
      <c r="C15" s="70" t="s">
        <v>147</v>
      </c>
      <c r="D15" s="110">
        <v>4233719.29</v>
      </c>
    </row>
    <row r="16" ht="16.5" customHeight="1" spans="1:4">
      <c r="A16" s="168"/>
      <c r="B16" s="79"/>
      <c r="C16" s="70" t="s">
        <v>148</v>
      </c>
      <c r="D16" s="110"/>
    </row>
    <row r="17" ht="16.5" customHeight="1" spans="1:4">
      <c r="A17" s="168"/>
      <c r="B17" s="79"/>
      <c r="C17" s="70" t="s">
        <v>149</v>
      </c>
      <c r="D17" s="110"/>
    </row>
    <row r="18" ht="16.5" customHeight="1" spans="1:4">
      <c r="A18" s="168"/>
      <c r="B18" s="79"/>
      <c r="C18" s="70" t="s">
        <v>150</v>
      </c>
      <c r="D18" s="110"/>
    </row>
    <row r="19" ht="16.5" customHeight="1" spans="1:4">
      <c r="A19" s="168"/>
      <c r="B19" s="79"/>
      <c r="C19" s="70" t="s">
        <v>151</v>
      </c>
      <c r="D19" s="110"/>
    </row>
    <row r="20" ht="16.5" customHeight="1" spans="1:4">
      <c r="A20" s="168"/>
      <c r="B20" s="79"/>
      <c r="C20" s="70" t="s">
        <v>152</v>
      </c>
      <c r="D20" s="110"/>
    </row>
    <row r="21" ht="16.5" customHeight="1" spans="1:4">
      <c r="A21" s="168"/>
      <c r="B21" s="79"/>
      <c r="C21" s="70" t="s">
        <v>153</v>
      </c>
      <c r="D21" s="110"/>
    </row>
    <row r="22" ht="16.5" customHeight="1" spans="1:4">
      <c r="A22" s="168"/>
      <c r="B22" s="79"/>
      <c r="C22" s="70" t="s">
        <v>154</v>
      </c>
      <c r="D22" s="110"/>
    </row>
    <row r="23" ht="16.5" customHeight="1" spans="1:4">
      <c r="A23" s="168"/>
      <c r="B23" s="79"/>
      <c r="C23" s="70" t="s">
        <v>155</v>
      </c>
      <c r="D23" s="110"/>
    </row>
    <row r="24" ht="16.5" customHeight="1" spans="1:4">
      <c r="A24" s="168"/>
      <c r="B24" s="79"/>
      <c r="C24" s="70" t="s">
        <v>156</v>
      </c>
      <c r="D24" s="110"/>
    </row>
    <row r="25" ht="16.5" customHeight="1" spans="1:4">
      <c r="A25" s="168"/>
      <c r="B25" s="79"/>
      <c r="C25" s="70" t="s">
        <v>157</v>
      </c>
      <c r="D25" s="110">
        <v>516920.04</v>
      </c>
    </row>
    <row r="26" ht="16.5" customHeight="1" spans="1:4">
      <c r="A26" s="168"/>
      <c r="B26" s="79"/>
      <c r="C26" s="70" t="s">
        <v>158</v>
      </c>
      <c r="D26" s="110"/>
    </row>
    <row r="27" ht="16.5" customHeight="1" spans="1:4">
      <c r="A27" s="168"/>
      <c r="B27" s="79"/>
      <c r="C27" s="70" t="s">
        <v>159</v>
      </c>
      <c r="D27" s="110"/>
    </row>
    <row r="28" ht="16.5" customHeight="1" spans="1:4">
      <c r="A28" s="168"/>
      <c r="B28" s="79"/>
      <c r="C28" s="70" t="s">
        <v>160</v>
      </c>
      <c r="D28" s="110"/>
    </row>
    <row r="29" ht="16.5" customHeight="1" spans="1:4">
      <c r="A29" s="168"/>
      <c r="B29" s="79"/>
      <c r="C29" s="70" t="s">
        <v>161</v>
      </c>
      <c r="D29" s="110"/>
    </row>
    <row r="30" ht="16.5" customHeight="1" spans="1:4">
      <c r="A30" s="168"/>
      <c r="B30" s="79"/>
      <c r="C30" s="70" t="s">
        <v>162</v>
      </c>
      <c r="D30" s="110"/>
    </row>
    <row r="31" ht="16.5" customHeight="1" spans="1:4">
      <c r="A31" s="168"/>
      <c r="B31" s="79"/>
      <c r="C31" s="147" t="s">
        <v>163</v>
      </c>
      <c r="D31" s="110"/>
    </row>
    <row r="32" ht="16.5" customHeight="1" spans="1:4">
      <c r="A32" s="168"/>
      <c r="B32" s="79"/>
      <c r="C32" s="147" t="s">
        <v>164</v>
      </c>
      <c r="D32" s="110"/>
    </row>
    <row r="33" ht="16.5" customHeight="1" spans="1:4">
      <c r="A33" s="168"/>
      <c r="B33" s="79"/>
      <c r="C33" s="31" t="s">
        <v>165</v>
      </c>
      <c r="D33" s="110"/>
    </row>
    <row r="34" ht="15" customHeight="1" spans="1:4">
      <c r="A34" s="169" t="s">
        <v>50</v>
      </c>
      <c r="B34" s="170">
        <v>5660878</v>
      </c>
      <c r="C34" s="169" t="s">
        <v>51</v>
      </c>
      <c r="D34" s="170">
        <v>5660878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selection activeCell="A3" sqref="A3"/>
    </sheetView>
  </sheetViews>
  <sheetFormatPr defaultColWidth="9.14782608695652" defaultRowHeight="14.25" customHeight="1" outlineLevelCol="6"/>
  <cols>
    <col min="1" max="1" width="20.1478260869565" customWidth="1"/>
    <col min="2" max="2" width="44" customWidth="1"/>
    <col min="3" max="7" width="24.1478260869565" customWidth="1"/>
  </cols>
  <sheetData>
    <row r="1" customHeight="1" spans="4:7">
      <c r="D1" s="137"/>
      <c r="F1" s="72"/>
      <c r="G1" s="142" t="s">
        <v>166</v>
      </c>
    </row>
    <row r="2" ht="41.25" customHeight="1" spans="1:7">
      <c r="A2" s="126" t="str">
        <f>"2025"&amp;"年一般公共预算支出预算表（按功能科目分类）"</f>
        <v>2025年一般公共预算支出预算表（按功能科目分类）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5" t="str">
        <f>"单位名称："&amp;"嵩明县杨林镇卫生院"</f>
        <v>单位名称：嵩明县杨林镇卫生院</v>
      </c>
      <c r="F3" s="123"/>
      <c r="G3" s="142" t="s">
        <v>1</v>
      </c>
    </row>
    <row r="4" ht="20.25" customHeight="1" spans="1:7">
      <c r="A4" s="159" t="s">
        <v>167</v>
      </c>
      <c r="B4" s="160"/>
      <c r="C4" s="127" t="s">
        <v>55</v>
      </c>
      <c r="D4" s="150" t="s">
        <v>75</v>
      </c>
      <c r="E4" s="12"/>
      <c r="F4" s="13"/>
      <c r="G4" s="139" t="s">
        <v>76</v>
      </c>
    </row>
    <row r="5" ht="20.25" customHeight="1" spans="1:7">
      <c r="A5" s="161" t="s">
        <v>72</v>
      </c>
      <c r="B5" s="161" t="s">
        <v>73</v>
      </c>
      <c r="C5" s="19"/>
      <c r="D5" s="132" t="s">
        <v>57</v>
      </c>
      <c r="E5" s="132" t="s">
        <v>168</v>
      </c>
      <c r="F5" s="132" t="s">
        <v>169</v>
      </c>
      <c r="G5" s="141"/>
    </row>
    <row r="6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ht="18" customHeight="1" spans="1:7">
      <c r="A7" s="31" t="s">
        <v>97</v>
      </c>
      <c r="B7" s="31" t="s">
        <v>98</v>
      </c>
      <c r="C7" s="79">
        <v>910238.67</v>
      </c>
      <c r="D7" s="79">
        <v>910238.67</v>
      </c>
      <c r="E7" s="79">
        <v>896238.67</v>
      </c>
      <c r="F7" s="79">
        <v>14000</v>
      </c>
      <c r="G7" s="79"/>
    </row>
    <row r="8" ht="18" customHeight="1" spans="1:7">
      <c r="A8" s="136" t="s">
        <v>99</v>
      </c>
      <c r="B8" s="136" t="s">
        <v>100</v>
      </c>
      <c r="C8" s="79">
        <v>877037</v>
      </c>
      <c r="D8" s="79">
        <v>877037</v>
      </c>
      <c r="E8" s="79">
        <v>863037</v>
      </c>
      <c r="F8" s="79">
        <v>14000</v>
      </c>
      <c r="G8" s="79"/>
    </row>
    <row r="9" ht="18" customHeight="1" spans="1:7">
      <c r="A9" s="162" t="s">
        <v>101</v>
      </c>
      <c r="B9" s="162" t="s">
        <v>102</v>
      </c>
      <c r="C9" s="79">
        <v>310690</v>
      </c>
      <c r="D9" s="79">
        <v>310690</v>
      </c>
      <c r="E9" s="79">
        <v>296690</v>
      </c>
      <c r="F9" s="79">
        <v>14000</v>
      </c>
      <c r="G9" s="79"/>
    </row>
    <row r="10" ht="18" customHeight="1" spans="1:7">
      <c r="A10" s="162" t="s">
        <v>103</v>
      </c>
      <c r="B10" s="162" t="s">
        <v>104</v>
      </c>
      <c r="C10" s="79">
        <v>566347</v>
      </c>
      <c r="D10" s="79">
        <v>566347</v>
      </c>
      <c r="E10" s="79">
        <v>566347</v>
      </c>
      <c r="F10" s="79"/>
      <c r="G10" s="79"/>
    </row>
    <row r="11" ht="18" customHeight="1" spans="1:7">
      <c r="A11" s="136" t="s">
        <v>105</v>
      </c>
      <c r="B11" s="136" t="s">
        <v>106</v>
      </c>
      <c r="C11" s="79">
        <v>8424</v>
      </c>
      <c r="D11" s="79">
        <v>8424</v>
      </c>
      <c r="E11" s="79">
        <v>8424</v>
      </c>
      <c r="F11" s="79"/>
      <c r="G11" s="79"/>
    </row>
    <row r="12" ht="18" customHeight="1" spans="1:7">
      <c r="A12" s="162" t="s">
        <v>107</v>
      </c>
      <c r="B12" s="162" t="s">
        <v>108</v>
      </c>
      <c r="C12" s="79">
        <v>8424</v>
      </c>
      <c r="D12" s="79">
        <v>8424</v>
      </c>
      <c r="E12" s="79">
        <v>8424</v>
      </c>
      <c r="F12" s="79"/>
      <c r="G12" s="79"/>
    </row>
    <row r="13" ht="18" customHeight="1" spans="1:7">
      <c r="A13" s="136" t="s">
        <v>109</v>
      </c>
      <c r="B13" s="136" t="s">
        <v>110</v>
      </c>
      <c r="C13" s="79">
        <v>24777.67</v>
      </c>
      <c r="D13" s="79">
        <v>24777.67</v>
      </c>
      <c r="E13" s="79">
        <v>24777.67</v>
      </c>
      <c r="F13" s="79"/>
      <c r="G13" s="79"/>
    </row>
    <row r="14" ht="18" customHeight="1" spans="1:7">
      <c r="A14" s="162" t="s">
        <v>111</v>
      </c>
      <c r="B14" s="162" t="s">
        <v>110</v>
      </c>
      <c r="C14" s="79">
        <v>24777.67</v>
      </c>
      <c r="D14" s="79">
        <v>24777.67</v>
      </c>
      <c r="E14" s="79">
        <v>24777.67</v>
      </c>
      <c r="F14" s="79"/>
      <c r="G14" s="79"/>
    </row>
    <row r="15" ht="18" customHeight="1" spans="1:7">
      <c r="A15" s="31" t="s">
        <v>112</v>
      </c>
      <c r="B15" s="31" t="s">
        <v>113</v>
      </c>
      <c r="C15" s="79">
        <v>4233719.29</v>
      </c>
      <c r="D15" s="79">
        <v>4233719.29</v>
      </c>
      <c r="E15" s="79">
        <v>4233719.29</v>
      </c>
      <c r="F15" s="79"/>
      <c r="G15" s="79"/>
    </row>
    <row r="16" ht="18" customHeight="1" spans="1:7">
      <c r="A16" s="136" t="s">
        <v>114</v>
      </c>
      <c r="B16" s="136" t="s">
        <v>115</v>
      </c>
      <c r="C16" s="79">
        <v>3737006</v>
      </c>
      <c r="D16" s="79">
        <v>3737006</v>
      </c>
      <c r="E16" s="79">
        <v>3737006</v>
      </c>
      <c r="F16" s="79"/>
      <c r="G16" s="79"/>
    </row>
    <row r="17" ht="18" customHeight="1" spans="1:7">
      <c r="A17" s="162" t="s">
        <v>116</v>
      </c>
      <c r="B17" s="162" t="s">
        <v>117</v>
      </c>
      <c r="C17" s="79">
        <v>3737006</v>
      </c>
      <c r="D17" s="79">
        <v>3737006</v>
      </c>
      <c r="E17" s="79">
        <v>3737006</v>
      </c>
      <c r="F17" s="79"/>
      <c r="G17" s="79"/>
    </row>
    <row r="18" ht="18" customHeight="1" spans="1:7">
      <c r="A18" s="136" t="s">
        <v>118</v>
      </c>
      <c r="B18" s="136" t="s">
        <v>119</v>
      </c>
      <c r="C18" s="79">
        <v>496713.29</v>
      </c>
      <c r="D18" s="79">
        <v>496713.29</v>
      </c>
      <c r="E18" s="79">
        <v>496713.29</v>
      </c>
      <c r="F18" s="79"/>
      <c r="G18" s="79"/>
    </row>
    <row r="19" ht="18" customHeight="1" spans="1:7">
      <c r="A19" s="162" t="s">
        <v>120</v>
      </c>
      <c r="B19" s="162" t="s">
        <v>121</v>
      </c>
      <c r="C19" s="79">
        <v>311194.9</v>
      </c>
      <c r="D19" s="79">
        <v>311194.9</v>
      </c>
      <c r="E19" s="79">
        <v>311194.9</v>
      </c>
      <c r="F19" s="79"/>
      <c r="G19" s="79"/>
    </row>
    <row r="20" ht="18" customHeight="1" spans="1:7">
      <c r="A20" s="162" t="s">
        <v>122</v>
      </c>
      <c r="B20" s="162" t="s">
        <v>123</v>
      </c>
      <c r="C20" s="79">
        <v>161623.35</v>
      </c>
      <c r="D20" s="79">
        <v>161623.35</v>
      </c>
      <c r="E20" s="79">
        <v>161623.35</v>
      </c>
      <c r="F20" s="79"/>
      <c r="G20" s="79"/>
    </row>
    <row r="21" ht="18" customHeight="1" spans="1:7">
      <c r="A21" s="162" t="s">
        <v>124</v>
      </c>
      <c r="B21" s="162" t="s">
        <v>125</v>
      </c>
      <c r="C21" s="79">
        <v>23895.04</v>
      </c>
      <c r="D21" s="79">
        <v>23895.04</v>
      </c>
      <c r="E21" s="79">
        <v>23895.04</v>
      </c>
      <c r="F21" s="79"/>
      <c r="G21" s="79"/>
    </row>
    <row r="22" ht="18" customHeight="1" spans="1:7">
      <c r="A22" s="31" t="s">
        <v>126</v>
      </c>
      <c r="B22" s="31" t="s">
        <v>127</v>
      </c>
      <c r="C22" s="79">
        <v>516920.04</v>
      </c>
      <c r="D22" s="79">
        <v>516920.04</v>
      </c>
      <c r="E22" s="79">
        <v>516920.04</v>
      </c>
      <c r="F22" s="79"/>
      <c r="G22" s="79"/>
    </row>
    <row r="23" ht="18" customHeight="1" spans="1:7">
      <c r="A23" s="136" t="s">
        <v>128</v>
      </c>
      <c r="B23" s="136" t="s">
        <v>129</v>
      </c>
      <c r="C23" s="79">
        <v>516920.04</v>
      </c>
      <c r="D23" s="79">
        <v>516920.04</v>
      </c>
      <c r="E23" s="79">
        <v>516920.04</v>
      </c>
      <c r="F23" s="79"/>
      <c r="G23" s="79"/>
    </row>
    <row r="24" ht="18" customHeight="1" spans="1:7">
      <c r="A24" s="162" t="s">
        <v>130</v>
      </c>
      <c r="B24" s="162" t="s">
        <v>131</v>
      </c>
      <c r="C24" s="79">
        <v>516920.04</v>
      </c>
      <c r="D24" s="79">
        <v>516920.04</v>
      </c>
      <c r="E24" s="79">
        <v>516920.04</v>
      </c>
      <c r="F24" s="79"/>
      <c r="G24" s="79"/>
    </row>
    <row r="25" ht="18" customHeight="1" spans="1:7">
      <c r="A25" s="78" t="s">
        <v>170</v>
      </c>
      <c r="B25" s="163" t="s">
        <v>170</v>
      </c>
      <c r="C25" s="79">
        <v>5660878</v>
      </c>
      <c r="D25" s="79">
        <v>5660878</v>
      </c>
      <c r="E25" s="79">
        <v>5646878</v>
      </c>
      <c r="F25" s="79">
        <v>14000</v>
      </c>
      <c r="G25" s="79"/>
    </row>
  </sheetData>
  <mergeCells count="6">
    <mergeCell ref="A2:G2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3" sqref="A3:B3"/>
    </sheetView>
  </sheetViews>
  <sheetFormatPr defaultColWidth="10.4260869565217" defaultRowHeight="14.25" customHeight="1" outlineLevelRow="7" outlineLevelCol="5"/>
  <cols>
    <col min="1" max="6" width="28.1478260869565" customWidth="1"/>
  </cols>
  <sheetData>
    <row r="1" customHeight="1" spans="1:6">
      <c r="A1" s="44"/>
      <c r="B1" s="44"/>
      <c r="C1" s="44"/>
      <c r="D1" s="44"/>
      <c r="E1" s="43"/>
      <c r="F1" s="155" t="s">
        <v>171</v>
      </c>
    </row>
    <row r="2" ht="41.25" customHeight="1" spans="1:6">
      <c r="A2" s="156" t="str">
        <f>"2025"&amp;"年一般公共预算“三公”经费支出预算表"</f>
        <v>2025年一般公共预算“三公”经费支出预算表</v>
      </c>
      <c r="B2" s="44"/>
      <c r="C2" s="44"/>
      <c r="D2" s="44"/>
      <c r="E2" s="43"/>
      <c r="F2" s="44"/>
    </row>
    <row r="3" customHeight="1" spans="1:6">
      <c r="A3" s="111" t="str">
        <f>"单位名称："&amp;"嵩明县杨林镇卫生院"</f>
        <v>单位名称：嵩明县杨林镇卫生院</v>
      </c>
      <c r="B3" s="157"/>
      <c r="D3" s="44"/>
      <c r="E3" s="43"/>
      <c r="F3" s="65" t="s">
        <v>1</v>
      </c>
    </row>
    <row r="4" ht="27" customHeight="1" spans="1:6">
      <c r="A4" s="48" t="s">
        <v>172</v>
      </c>
      <c r="B4" s="48" t="s">
        <v>173</v>
      </c>
      <c r="C4" s="50" t="s">
        <v>174</v>
      </c>
      <c r="D4" s="48"/>
      <c r="E4" s="49"/>
      <c r="F4" s="48" t="s">
        <v>175</v>
      </c>
    </row>
    <row r="5" ht="28.5" customHeight="1" spans="1:6">
      <c r="A5" s="158"/>
      <c r="B5" s="52"/>
      <c r="C5" s="49" t="s">
        <v>57</v>
      </c>
      <c r="D5" s="49" t="s">
        <v>176</v>
      </c>
      <c r="E5" s="49" t="s">
        <v>177</v>
      </c>
      <c r="F5" s="51"/>
    </row>
    <row r="6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ht="17.25" customHeight="1" spans="1:6">
      <c r="A7" s="79"/>
      <c r="B7" s="79"/>
      <c r="C7" s="79"/>
      <c r="D7" s="79"/>
      <c r="E7" s="79"/>
      <c r="F7" s="79"/>
    </row>
    <row r="8" s="1" customFormat="1" customHeight="1" spans="1:6">
      <c r="A8" s="27" t="s">
        <v>178</v>
      </c>
      <c r="B8" s="28"/>
      <c r="C8" s="28"/>
      <c r="D8" s="28"/>
      <c r="F8" s="28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9"/>
  <sheetViews>
    <sheetView showZeros="0" workbookViewId="0">
      <selection activeCell="A3" sqref="A3:H3"/>
    </sheetView>
  </sheetViews>
  <sheetFormatPr defaultColWidth="9.14782608695652" defaultRowHeight="14.25" customHeight="1"/>
  <cols>
    <col min="1" max="2" width="32.8434782608696" customWidth="1"/>
    <col min="3" max="3" width="20.7130434782609" customWidth="1"/>
    <col min="4" max="4" width="31.2782608695652" customWidth="1"/>
    <col min="5" max="5" width="10.1478260869565" customWidth="1"/>
    <col min="6" max="6" width="31.7478260869565" customWidth="1"/>
    <col min="7" max="7" width="10.2782608695652" customWidth="1"/>
    <col min="8" max="8" width="28.5478260869565" customWidth="1"/>
    <col min="9" max="24" width="18.7130434782609" customWidth="1"/>
  </cols>
  <sheetData>
    <row r="1" ht="13.5" customHeight="1" spans="2:24">
      <c r="B1" s="137"/>
      <c r="C1" s="143"/>
      <c r="E1" s="144"/>
      <c r="F1" s="144"/>
      <c r="G1" s="144"/>
      <c r="H1" s="144"/>
      <c r="I1" s="81"/>
      <c r="J1" s="81"/>
      <c r="K1" s="81"/>
      <c r="L1" s="81"/>
      <c r="M1" s="81"/>
      <c r="N1" s="81"/>
      <c r="R1" s="81"/>
      <c r="V1" s="143"/>
      <c r="X1" s="3" t="s">
        <v>179</v>
      </c>
    </row>
    <row r="2" ht="45.75" customHeight="1" spans="1:24">
      <c r="A2" s="67" t="str">
        <f>"2025"&amp;"年部门基本支出预算表"</f>
        <v>2025年部门基本支出预算表</v>
      </c>
      <c r="B2" s="4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4"/>
      <c r="P2" s="4"/>
      <c r="Q2" s="4"/>
      <c r="R2" s="67"/>
      <c r="S2" s="67"/>
      <c r="T2" s="67"/>
      <c r="U2" s="67"/>
      <c r="V2" s="67"/>
      <c r="W2" s="67"/>
      <c r="X2" s="67"/>
    </row>
    <row r="3" ht="18.75" customHeight="1" spans="1:24">
      <c r="A3" s="5" t="str">
        <f>"单位名称："&amp;"嵩明县杨林镇卫生院"</f>
        <v>单位名称：嵩明县杨林镇卫生院</v>
      </c>
      <c r="B3" s="6"/>
      <c r="C3" s="145"/>
      <c r="D3" s="145"/>
      <c r="E3" s="145"/>
      <c r="F3" s="145"/>
      <c r="G3" s="145"/>
      <c r="H3" s="145"/>
      <c r="I3" s="83"/>
      <c r="J3" s="83"/>
      <c r="K3" s="83"/>
      <c r="L3" s="83"/>
      <c r="M3" s="83"/>
      <c r="N3" s="83"/>
      <c r="O3" s="7"/>
      <c r="P3" s="7"/>
      <c r="Q3" s="7"/>
      <c r="R3" s="83"/>
      <c r="V3" s="143"/>
      <c r="X3" s="3" t="s">
        <v>1</v>
      </c>
    </row>
    <row r="4" ht="18" customHeight="1" spans="1:24">
      <c r="A4" s="9" t="s">
        <v>180</v>
      </c>
      <c r="B4" s="9" t="s">
        <v>181</v>
      </c>
      <c r="C4" s="9" t="s">
        <v>182</v>
      </c>
      <c r="D4" s="9" t="s">
        <v>183</v>
      </c>
      <c r="E4" s="9" t="s">
        <v>184</v>
      </c>
      <c r="F4" s="9" t="s">
        <v>185</v>
      </c>
      <c r="G4" s="9" t="s">
        <v>186</v>
      </c>
      <c r="H4" s="9" t="s">
        <v>187</v>
      </c>
      <c r="I4" s="150" t="s">
        <v>188</v>
      </c>
      <c r="J4" s="106" t="s">
        <v>188</v>
      </c>
      <c r="K4" s="106"/>
      <c r="L4" s="106"/>
      <c r="M4" s="106"/>
      <c r="N4" s="106"/>
      <c r="O4" s="12"/>
      <c r="P4" s="12"/>
      <c r="Q4" s="12"/>
      <c r="R4" s="99" t="s">
        <v>61</v>
      </c>
      <c r="S4" s="106" t="s">
        <v>62</v>
      </c>
      <c r="T4" s="106"/>
      <c r="U4" s="106"/>
      <c r="V4" s="106"/>
      <c r="W4" s="106"/>
      <c r="X4" s="107"/>
    </row>
    <row r="5" ht="18" customHeight="1" spans="1:24">
      <c r="A5" s="14"/>
      <c r="B5" s="30"/>
      <c r="C5" s="129"/>
      <c r="D5" s="14"/>
      <c r="E5" s="14"/>
      <c r="F5" s="14"/>
      <c r="G5" s="14"/>
      <c r="H5" s="14"/>
      <c r="I5" s="127" t="s">
        <v>189</v>
      </c>
      <c r="J5" s="150" t="s">
        <v>58</v>
      </c>
      <c r="K5" s="106"/>
      <c r="L5" s="106"/>
      <c r="M5" s="106"/>
      <c r="N5" s="107"/>
      <c r="O5" s="11" t="s">
        <v>190</v>
      </c>
      <c r="P5" s="12"/>
      <c r="Q5" s="13"/>
      <c r="R5" s="9" t="s">
        <v>61</v>
      </c>
      <c r="S5" s="150" t="s">
        <v>62</v>
      </c>
      <c r="T5" s="99" t="s">
        <v>64</v>
      </c>
      <c r="U5" s="106" t="s">
        <v>62</v>
      </c>
      <c r="V5" s="99" t="s">
        <v>66</v>
      </c>
      <c r="W5" s="99" t="s">
        <v>67</v>
      </c>
      <c r="X5" s="154" t="s">
        <v>68</v>
      </c>
    </row>
    <row r="6" ht="19.5" customHeight="1" spans="1:24">
      <c r="A6" s="30"/>
      <c r="B6" s="30"/>
      <c r="C6" s="30"/>
      <c r="D6" s="30"/>
      <c r="E6" s="30"/>
      <c r="F6" s="30"/>
      <c r="G6" s="30"/>
      <c r="H6" s="30"/>
      <c r="I6" s="30"/>
      <c r="J6" s="151" t="s">
        <v>191</v>
      </c>
      <c r="K6" s="9" t="s">
        <v>192</v>
      </c>
      <c r="L6" s="9" t="s">
        <v>193</v>
      </c>
      <c r="M6" s="9" t="s">
        <v>194</v>
      </c>
      <c r="N6" s="9" t="s">
        <v>195</v>
      </c>
      <c r="O6" s="9" t="s">
        <v>58</v>
      </c>
      <c r="P6" s="9" t="s">
        <v>59</v>
      </c>
      <c r="Q6" s="9" t="s">
        <v>60</v>
      </c>
      <c r="R6" s="30"/>
      <c r="S6" s="9" t="s">
        <v>57</v>
      </c>
      <c r="T6" s="9" t="s">
        <v>64</v>
      </c>
      <c r="U6" s="9" t="s">
        <v>196</v>
      </c>
      <c r="V6" s="9" t="s">
        <v>66</v>
      </c>
      <c r="W6" s="9" t="s">
        <v>67</v>
      </c>
      <c r="X6" s="9" t="s">
        <v>68</v>
      </c>
    </row>
    <row r="7" ht="37.5" customHeight="1" spans="1:24">
      <c r="A7" s="146"/>
      <c r="B7" s="19"/>
      <c r="C7" s="146"/>
      <c r="D7" s="146"/>
      <c r="E7" s="146"/>
      <c r="F7" s="146"/>
      <c r="G7" s="146"/>
      <c r="H7" s="146"/>
      <c r="I7" s="146"/>
      <c r="J7" s="152" t="s">
        <v>57</v>
      </c>
      <c r="K7" s="17" t="s">
        <v>197</v>
      </c>
      <c r="L7" s="17" t="s">
        <v>193</v>
      </c>
      <c r="M7" s="17" t="s">
        <v>194</v>
      </c>
      <c r="N7" s="17" t="s">
        <v>195</v>
      </c>
      <c r="O7" s="17" t="s">
        <v>193</v>
      </c>
      <c r="P7" s="17" t="s">
        <v>194</v>
      </c>
      <c r="Q7" s="17" t="s">
        <v>195</v>
      </c>
      <c r="R7" s="17" t="s">
        <v>61</v>
      </c>
      <c r="S7" s="17" t="s">
        <v>57</v>
      </c>
      <c r="T7" s="17" t="s">
        <v>64</v>
      </c>
      <c r="U7" s="17" t="s">
        <v>196</v>
      </c>
      <c r="V7" s="17" t="s">
        <v>66</v>
      </c>
      <c r="W7" s="17" t="s">
        <v>67</v>
      </c>
      <c r="X7" s="17" t="s">
        <v>68</v>
      </c>
    </row>
    <row r="8" customHeight="1" spans="1:24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37">
        <v>21</v>
      </c>
      <c r="V8" s="37">
        <v>22</v>
      </c>
      <c r="W8" s="37">
        <v>23</v>
      </c>
      <c r="X8" s="37">
        <v>24</v>
      </c>
    </row>
    <row r="9" ht="20.25" customHeight="1" spans="1:24">
      <c r="A9" s="147" t="s">
        <v>198</v>
      </c>
      <c r="B9" s="147" t="s">
        <v>70</v>
      </c>
      <c r="C9" s="147" t="s">
        <v>199</v>
      </c>
      <c r="D9" s="147" t="s">
        <v>200</v>
      </c>
      <c r="E9" s="147" t="s">
        <v>116</v>
      </c>
      <c r="F9" s="147" t="s">
        <v>117</v>
      </c>
      <c r="G9" s="147" t="s">
        <v>201</v>
      </c>
      <c r="H9" s="147" t="s">
        <v>202</v>
      </c>
      <c r="I9" s="79">
        <v>1425492</v>
      </c>
      <c r="J9" s="79">
        <v>1425492</v>
      </c>
      <c r="K9" s="79"/>
      <c r="L9" s="79"/>
      <c r="M9" s="110">
        <v>1425492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47" t="s">
        <v>198</v>
      </c>
      <c r="B10" s="147" t="s">
        <v>70</v>
      </c>
      <c r="C10" s="147" t="s">
        <v>199</v>
      </c>
      <c r="D10" s="147" t="s">
        <v>200</v>
      </c>
      <c r="E10" s="147" t="s">
        <v>116</v>
      </c>
      <c r="F10" s="147" t="s">
        <v>117</v>
      </c>
      <c r="G10" s="147" t="s">
        <v>203</v>
      </c>
      <c r="H10" s="147" t="s">
        <v>204</v>
      </c>
      <c r="I10" s="79">
        <v>295152</v>
      </c>
      <c r="J10" s="79">
        <v>295152</v>
      </c>
      <c r="K10" s="153"/>
      <c r="L10" s="153"/>
      <c r="M10" s="110">
        <v>295152</v>
      </c>
      <c r="N10" s="153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7" t="s">
        <v>198</v>
      </c>
      <c r="B11" s="147" t="s">
        <v>70</v>
      </c>
      <c r="C11" s="147" t="s">
        <v>199</v>
      </c>
      <c r="D11" s="147" t="s">
        <v>200</v>
      </c>
      <c r="E11" s="147" t="s">
        <v>116</v>
      </c>
      <c r="F11" s="147" t="s">
        <v>117</v>
      </c>
      <c r="G11" s="147" t="s">
        <v>205</v>
      </c>
      <c r="H11" s="147" t="s">
        <v>206</v>
      </c>
      <c r="I11" s="79">
        <v>118791</v>
      </c>
      <c r="J11" s="79">
        <v>118791</v>
      </c>
      <c r="K11" s="153"/>
      <c r="L11" s="153"/>
      <c r="M11" s="110">
        <v>118791</v>
      </c>
      <c r="N11" s="153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7" t="s">
        <v>198</v>
      </c>
      <c r="B12" s="147" t="s">
        <v>70</v>
      </c>
      <c r="C12" s="147" t="s">
        <v>199</v>
      </c>
      <c r="D12" s="147" t="s">
        <v>200</v>
      </c>
      <c r="E12" s="147" t="s">
        <v>116</v>
      </c>
      <c r="F12" s="147" t="s">
        <v>117</v>
      </c>
      <c r="G12" s="147" t="s">
        <v>205</v>
      </c>
      <c r="H12" s="147" t="s">
        <v>206</v>
      </c>
      <c r="I12" s="79">
        <v>1651</v>
      </c>
      <c r="J12" s="79">
        <v>1651</v>
      </c>
      <c r="K12" s="153"/>
      <c r="L12" s="153"/>
      <c r="M12" s="110">
        <v>1651</v>
      </c>
      <c r="N12" s="153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7" t="s">
        <v>198</v>
      </c>
      <c r="B13" s="147" t="s">
        <v>70</v>
      </c>
      <c r="C13" s="147" t="s">
        <v>199</v>
      </c>
      <c r="D13" s="147" t="s">
        <v>200</v>
      </c>
      <c r="E13" s="147" t="s">
        <v>116</v>
      </c>
      <c r="F13" s="147" t="s">
        <v>117</v>
      </c>
      <c r="G13" s="147" t="s">
        <v>207</v>
      </c>
      <c r="H13" s="147" t="s">
        <v>208</v>
      </c>
      <c r="I13" s="79">
        <v>3016</v>
      </c>
      <c r="J13" s="79">
        <v>3016</v>
      </c>
      <c r="K13" s="153"/>
      <c r="L13" s="153"/>
      <c r="M13" s="110">
        <v>3016</v>
      </c>
      <c r="N13" s="153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7" t="s">
        <v>198</v>
      </c>
      <c r="B14" s="147" t="s">
        <v>70</v>
      </c>
      <c r="C14" s="147" t="s">
        <v>199</v>
      </c>
      <c r="D14" s="147" t="s">
        <v>200</v>
      </c>
      <c r="E14" s="147" t="s">
        <v>116</v>
      </c>
      <c r="F14" s="147" t="s">
        <v>117</v>
      </c>
      <c r="G14" s="147" t="s">
        <v>207</v>
      </c>
      <c r="H14" s="147" t="s">
        <v>208</v>
      </c>
      <c r="I14" s="79">
        <v>599880</v>
      </c>
      <c r="J14" s="79">
        <v>599880</v>
      </c>
      <c r="K14" s="153"/>
      <c r="L14" s="153"/>
      <c r="M14" s="110">
        <v>599880</v>
      </c>
      <c r="N14" s="153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7" t="s">
        <v>198</v>
      </c>
      <c r="B15" s="147" t="s">
        <v>70</v>
      </c>
      <c r="C15" s="147" t="s">
        <v>199</v>
      </c>
      <c r="D15" s="147" t="s">
        <v>200</v>
      </c>
      <c r="E15" s="147" t="s">
        <v>116</v>
      </c>
      <c r="F15" s="147" t="s">
        <v>117</v>
      </c>
      <c r="G15" s="147" t="s">
        <v>207</v>
      </c>
      <c r="H15" s="147" t="s">
        <v>208</v>
      </c>
      <c r="I15" s="79">
        <v>324504</v>
      </c>
      <c r="J15" s="79">
        <v>324504</v>
      </c>
      <c r="K15" s="153"/>
      <c r="L15" s="153"/>
      <c r="M15" s="110">
        <v>324504</v>
      </c>
      <c r="N15" s="153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7" t="s">
        <v>198</v>
      </c>
      <c r="B16" s="147" t="s">
        <v>70</v>
      </c>
      <c r="C16" s="147" t="s">
        <v>199</v>
      </c>
      <c r="D16" s="147" t="s">
        <v>200</v>
      </c>
      <c r="E16" s="147" t="s">
        <v>116</v>
      </c>
      <c r="F16" s="147" t="s">
        <v>117</v>
      </c>
      <c r="G16" s="147" t="s">
        <v>207</v>
      </c>
      <c r="H16" s="147" t="s">
        <v>208</v>
      </c>
      <c r="I16" s="79">
        <v>661320</v>
      </c>
      <c r="J16" s="79">
        <v>661320</v>
      </c>
      <c r="K16" s="153"/>
      <c r="L16" s="153"/>
      <c r="M16" s="110">
        <v>661320</v>
      </c>
      <c r="N16" s="153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7" t="s">
        <v>198</v>
      </c>
      <c r="B17" s="147" t="s">
        <v>70</v>
      </c>
      <c r="C17" s="147" t="s">
        <v>199</v>
      </c>
      <c r="D17" s="147" t="s">
        <v>200</v>
      </c>
      <c r="E17" s="147" t="s">
        <v>116</v>
      </c>
      <c r="F17" s="147" t="s">
        <v>117</v>
      </c>
      <c r="G17" s="147" t="s">
        <v>207</v>
      </c>
      <c r="H17" s="147" t="s">
        <v>208</v>
      </c>
      <c r="I17" s="79">
        <v>307200</v>
      </c>
      <c r="J17" s="79">
        <v>307200</v>
      </c>
      <c r="K17" s="153"/>
      <c r="L17" s="153"/>
      <c r="M17" s="110">
        <v>307200</v>
      </c>
      <c r="N17" s="153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7" t="s">
        <v>198</v>
      </c>
      <c r="B18" s="147" t="s">
        <v>70</v>
      </c>
      <c r="C18" s="147" t="s">
        <v>209</v>
      </c>
      <c r="D18" s="147" t="s">
        <v>210</v>
      </c>
      <c r="E18" s="147" t="s">
        <v>103</v>
      </c>
      <c r="F18" s="147" t="s">
        <v>104</v>
      </c>
      <c r="G18" s="147" t="s">
        <v>211</v>
      </c>
      <c r="H18" s="147" t="s">
        <v>212</v>
      </c>
      <c r="I18" s="79">
        <v>566347</v>
      </c>
      <c r="J18" s="79">
        <v>566347</v>
      </c>
      <c r="K18" s="153"/>
      <c r="L18" s="153"/>
      <c r="M18" s="110">
        <v>566347</v>
      </c>
      <c r="N18" s="153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7" t="s">
        <v>198</v>
      </c>
      <c r="B19" s="147" t="s">
        <v>70</v>
      </c>
      <c r="C19" s="147" t="s">
        <v>209</v>
      </c>
      <c r="D19" s="147" t="s">
        <v>210</v>
      </c>
      <c r="E19" s="147" t="s">
        <v>120</v>
      </c>
      <c r="F19" s="147" t="s">
        <v>121</v>
      </c>
      <c r="G19" s="147" t="s">
        <v>213</v>
      </c>
      <c r="H19" s="147" t="s">
        <v>214</v>
      </c>
      <c r="I19" s="79">
        <v>55830.01</v>
      </c>
      <c r="J19" s="79">
        <v>55830.01</v>
      </c>
      <c r="K19" s="153"/>
      <c r="L19" s="153"/>
      <c r="M19" s="110">
        <v>55830.01</v>
      </c>
      <c r="N19" s="153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7" t="s">
        <v>198</v>
      </c>
      <c r="B20" s="147" t="s">
        <v>70</v>
      </c>
      <c r="C20" s="147" t="s">
        <v>209</v>
      </c>
      <c r="D20" s="147" t="s">
        <v>210</v>
      </c>
      <c r="E20" s="147" t="s">
        <v>120</v>
      </c>
      <c r="F20" s="147" t="s">
        <v>121</v>
      </c>
      <c r="G20" s="147" t="s">
        <v>213</v>
      </c>
      <c r="H20" s="147" t="s">
        <v>214</v>
      </c>
      <c r="I20" s="79">
        <v>255364.89</v>
      </c>
      <c r="J20" s="79">
        <v>255364.89</v>
      </c>
      <c r="K20" s="153"/>
      <c r="L20" s="153"/>
      <c r="M20" s="110">
        <v>255364.89</v>
      </c>
      <c r="N20" s="153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7" t="s">
        <v>198</v>
      </c>
      <c r="B21" s="147" t="s">
        <v>70</v>
      </c>
      <c r="C21" s="147" t="s">
        <v>209</v>
      </c>
      <c r="D21" s="147" t="s">
        <v>210</v>
      </c>
      <c r="E21" s="147" t="s">
        <v>122</v>
      </c>
      <c r="F21" s="147" t="s">
        <v>123</v>
      </c>
      <c r="G21" s="147" t="s">
        <v>215</v>
      </c>
      <c r="H21" s="147" t="s">
        <v>216</v>
      </c>
      <c r="I21" s="79">
        <v>161623.35</v>
      </c>
      <c r="J21" s="79">
        <v>161623.35</v>
      </c>
      <c r="K21" s="153"/>
      <c r="L21" s="153"/>
      <c r="M21" s="110">
        <v>161623.35</v>
      </c>
      <c r="N21" s="153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47" t="s">
        <v>198</v>
      </c>
      <c r="B22" s="147" t="s">
        <v>70</v>
      </c>
      <c r="C22" s="147" t="s">
        <v>209</v>
      </c>
      <c r="D22" s="147" t="s">
        <v>210</v>
      </c>
      <c r="E22" s="147" t="s">
        <v>111</v>
      </c>
      <c r="F22" s="147" t="s">
        <v>110</v>
      </c>
      <c r="G22" s="147" t="s">
        <v>217</v>
      </c>
      <c r="H22" s="147" t="s">
        <v>218</v>
      </c>
      <c r="I22" s="79">
        <v>24777.67</v>
      </c>
      <c r="J22" s="79">
        <v>24777.67</v>
      </c>
      <c r="K22" s="153"/>
      <c r="L22" s="153"/>
      <c r="M22" s="110">
        <v>24777.67</v>
      </c>
      <c r="N22" s="153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47" t="s">
        <v>198</v>
      </c>
      <c r="B23" s="147" t="s">
        <v>70</v>
      </c>
      <c r="C23" s="147" t="s">
        <v>209</v>
      </c>
      <c r="D23" s="147" t="s">
        <v>210</v>
      </c>
      <c r="E23" s="147" t="s">
        <v>124</v>
      </c>
      <c r="F23" s="147" t="s">
        <v>125</v>
      </c>
      <c r="G23" s="147" t="s">
        <v>217</v>
      </c>
      <c r="H23" s="147" t="s">
        <v>218</v>
      </c>
      <c r="I23" s="79">
        <v>16535.04</v>
      </c>
      <c r="J23" s="79">
        <v>16535.04</v>
      </c>
      <c r="K23" s="153"/>
      <c r="L23" s="153"/>
      <c r="M23" s="110">
        <v>16535.04</v>
      </c>
      <c r="N23" s="153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0.25" customHeight="1" spans="1:24">
      <c r="A24" s="147" t="s">
        <v>198</v>
      </c>
      <c r="B24" s="147" t="s">
        <v>70</v>
      </c>
      <c r="C24" s="147" t="s">
        <v>209</v>
      </c>
      <c r="D24" s="147" t="s">
        <v>210</v>
      </c>
      <c r="E24" s="147" t="s">
        <v>124</v>
      </c>
      <c r="F24" s="147" t="s">
        <v>125</v>
      </c>
      <c r="G24" s="147" t="s">
        <v>217</v>
      </c>
      <c r="H24" s="147" t="s">
        <v>218</v>
      </c>
      <c r="I24" s="79">
        <v>7360</v>
      </c>
      <c r="J24" s="79">
        <v>7360</v>
      </c>
      <c r="K24" s="153"/>
      <c r="L24" s="153"/>
      <c r="M24" s="110">
        <v>7360</v>
      </c>
      <c r="N24" s="153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0.25" customHeight="1" spans="1:24">
      <c r="A25" s="147" t="s">
        <v>198</v>
      </c>
      <c r="B25" s="147" t="s">
        <v>70</v>
      </c>
      <c r="C25" s="147" t="s">
        <v>219</v>
      </c>
      <c r="D25" s="147" t="s">
        <v>131</v>
      </c>
      <c r="E25" s="147" t="s">
        <v>130</v>
      </c>
      <c r="F25" s="147" t="s">
        <v>131</v>
      </c>
      <c r="G25" s="147" t="s">
        <v>220</v>
      </c>
      <c r="H25" s="147" t="s">
        <v>131</v>
      </c>
      <c r="I25" s="79">
        <v>516920.04</v>
      </c>
      <c r="J25" s="79">
        <v>516920.04</v>
      </c>
      <c r="K25" s="153"/>
      <c r="L25" s="153"/>
      <c r="M25" s="110">
        <v>516920.04</v>
      </c>
      <c r="N25" s="153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20.25" customHeight="1" spans="1:24">
      <c r="A26" s="147" t="s">
        <v>198</v>
      </c>
      <c r="B26" s="147" t="s">
        <v>70</v>
      </c>
      <c r="C26" s="147" t="s">
        <v>221</v>
      </c>
      <c r="D26" s="147" t="s">
        <v>222</v>
      </c>
      <c r="E26" s="147" t="s">
        <v>107</v>
      </c>
      <c r="F26" s="147" t="s">
        <v>108</v>
      </c>
      <c r="G26" s="147" t="s">
        <v>223</v>
      </c>
      <c r="H26" s="147" t="s">
        <v>224</v>
      </c>
      <c r="I26" s="79">
        <v>8424</v>
      </c>
      <c r="J26" s="79">
        <v>8424</v>
      </c>
      <c r="K26" s="153"/>
      <c r="L26" s="153"/>
      <c r="M26" s="110">
        <v>8424</v>
      </c>
      <c r="N26" s="153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ht="20.25" customHeight="1" spans="1:24">
      <c r="A27" s="147" t="s">
        <v>198</v>
      </c>
      <c r="B27" s="147" t="s">
        <v>70</v>
      </c>
      <c r="C27" s="147" t="s">
        <v>225</v>
      </c>
      <c r="D27" s="147" t="s">
        <v>226</v>
      </c>
      <c r="E27" s="147" t="s">
        <v>101</v>
      </c>
      <c r="F27" s="147" t="s">
        <v>102</v>
      </c>
      <c r="G27" s="147" t="s">
        <v>227</v>
      </c>
      <c r="H27" s="147" t="s">
        <v>228</v>
      </c>
      <c r="I27" s="79">
        <v>14000</v>
      </c>
      <c r="J27" s="79">
        <v>14000</v>
      </c>
      <c r="K27" s="153"/>
      <c r="L27" s="153"/>
      <c r="M27" s="110">
        <v>14000</v>
      </c>
      <c r="N27" s="153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ht="20.25" customHeight="1" spans="1:24">
      <c r="A28" s="147" t="s">
        <v>198</v>
      </c>
      <c r="B28" s="147" t="s">
        <v>70</v>
      </c>
      <c r="C28" s="147" t="s">
        <v>229</v>
      </c>
      <c r="D28" s="147" t="s">
        <v>230</v>
      </c>
      <c r="E28" s="147" t="s">
        <v>101</v>
      </c>
      <c r="F28" s="147" t="s">
        <v>102</v>
      </c>
      <c r="G28" s="147" t="s">
        <v>223</v>
      </c>
      <c r="H28" s="147" t="s">
        <v>224</v>
      </c>
      <c r="I28" s="79">
        <v>296690</v>
      </c>
      <c r="J28" s="79">
        <v>296690</v>
      </c>
      <c r="K28" s="153"/>
      <c r="L28" s="153"/>
      <c r="M28" s="110">
        <v>296690</v>
      </c>
      <c r="N28" s="153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ht="17.25" customHeight="1" spans="1:24">
      <c r="A29" s="34" t="s">
        <v>170</v>
      </c>
      <c r="B29" s="35"/>
      <c r="C29" s="148"/>
      <c r="D29" s="148"/>
      <c r="E29" s="148"/>
      <c r="F29" s="148"/>
      <c r="G29" s="148"/>
      <c r="H29" s="149"/>
      <c r="I29" s="79">
        <v>5660878</v>
      </c>
      <c r="J29" s="79">
        <v>5660878</v>
      </c>
      <c r="K29" s="79"/>
      <c r="L29" s="79"/>
      <c r="M29" s="110">
        <v>5660878</v>
      </c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</row>
  </sheetData>
  <mergeCells count="31">
    <mergeCell ref="A2:X2"/>
    <mergeCell ref="A3:H3"/>
    <mergeCell ref="I4:X4"/>
    <mergeCell ref="J5:N5"/>
    <mergeCell ref="O5:Q5"/>
    <mergeCell ref="S5:X5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0"/>
  <sheetViews>
    <sheetView showZeros="0" workbookViewId="0">
      <selection activeCell="A3" sqref="A3:H3"/>
    </sheetView>
  </sheetViews>
  <sheetFormatPr defaultColWidth="9.14782608695652" defaultRowHeight="14.25" customHeight="1"/>
  <cols>
    <col min="1" max="1" width="10.2782608695652" customWidth="1"/>
    <col min="2" max="2" width="13.4260869565217" customWidth="1"/>
    <col min="3" max="3" width="32.8434782608696" customWidth="1"/>
    <col min="4" max="4" width="23.8521739130435" customWidth="1"/>
    <col min="5" max="5" width="11.1478260869565" customWidth="1"/>
    <col min="6" max="6" width="17.7130434782609" customWidth="1"/>
    <col min="7" max="7" width="9.85217391304348" customWidth="1"/>
    <col min="8" max="8" width="17.7130434782609" customWidth="1"/>
    <col min="9" max="13" width="20" customWidth="1"/>
    <col min="14" max="14" width="12.2782608695652" customWidth="1"/>
    <col min="15" max="15" width="12.7130434782609" customWidth="1"/>
    <col min="16" max="16" width="11.1478260869565" customWidth="1"/>
    <col min="17" max="21" width="19.8521739130435" customWidth="1"/>
    <col min="22" max="22" width="20" customWidth="1"/>
    <col min="23" max="23" width="19.8521739130435" customWidth="1"/>
  </cols>
  <sheetData>
    <row r="1" ht="13.5" customHeight="1" spans="2:23">
      <c r="B1" s="137"/>
      <c r="E1" s="2"/>
      <c r="F1" s="2"/>
      <c r="G1" s="2"/>
      <c r="H1" s="2"/>
      <c r="U1" s="137"/>
      <c r="W1" s="142" t="s">
        <v>231</v>
      </c>
    </row>
    <row r="2" ht="46.5" customHeight="1" spans="1:23">
      <c r="A2" s="4" t="str">
        <f>"2025"&amp;"年部门项目支出预算表"</f>
        <v>2025年部门项目支出预算表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tr">
        <f>"单位名称："&amp;"嵩明县杨林镇卫生院"</f>
        <v>单位名称：嵩明县杨林镇卫生院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137"/>
      <c r="W3" s="120" t="s">
        <v>1</v>
      </c>
    </row>
    <row r="4" ht="21.75" customHeight="1" spans="1:23">
      <c r="A4" s="9" t="s">
        <v>232</v>
      </c>
      <c r="B4" s="10" t="s">
        <v>182</v>
      </c>
      <c r="C4" s="9" t="s">
        <v>183</v>
      </c>
      <c r="D4" s="9" t="s">
        <v>233</v>
      </c>
      <c r="E4" s="10" t="s">
        <v>184</v>
      </c>
      <c r="F4" s="10" t="s">
        <v>185</v>
      </c>
      <c r="G4" s="10" t="s">
        <v>234</v>
      </c>
      <c r="H4" s="10" t="s">
        <v>235</v>
      </c>
      <c r="I4" s="29" t="s">
        <v>55</v>
      </c>
      <c r="J4" s="11" t="s">
        <v>236</v>
      </c>
      <c r="K4" s="12"/>
      <c r="L4" s="12"/>
      <c r="M4" s="13"/>
      <c r="N4" s="11" t="s">
        <v>190</v>
      </c>
      <c r="O4" s="12"/>
      <c r="P4" s="13"/>
      <c r="Q4" s="10" t="s">
        <v>61</v>
      </c>
      <c r="R4" s="11" t="s">
        <v>62</v>
      </c>
      <c r="S4" s="12"/>
      <c r="T4" s="12"/>
      <c r="U4" s="12"/>
      <c r="V4" s="12"/>
      <c r="W4" s="13"/>
    </row>
    <row r="5" ht="21.75" customHeight="1" spans="1:23">
      <c r="A5" s="14"/>
      <c r="B5" s="30"/>
      <c r="C5" s="14"/>
      <c r="D5" s="14"/>
      <c r="E5" s="15"/>
      <c r="F5" s="15"/>
      <c r="G5" s="15"/>
      <c r="H5" s="15"/>
      <c r="I5" s="30"/>
      <c r="J5" s="138" t="s">
        <v>58</v>
      </c>
      <c r="K5" s="139"/>
      <c r="L5" s="10" t="s">
        <v>59</v>
      </c>
      <c r="M5" s="10" t="s">
        <v>60</v>
      </c>
      <c r="N5" s="10" t="s">
        <v>58</v>
      </c>
      <c r="O5" s="10" t="s">
        <v>59</v>
      </c>
      <c r="P5" s="10" t="s">
        <v>60</v>
      </c>
      <c r="Q5" s="15"/>
      <c r="R5" s="10" t="s">
        <v>57</v>
      </c>
      <c r="S5" s="10" t="s">
        <v>64</v>
      </c>
      <c r="T5" s="10" t="s">
        <v>196</v>
      </c>
      <c r="U5" s="10" t="s">
        <v>66</v>
      </c>
      <c r="V5" s="10" t="s">
        <v>67</v>
      </c>
      <c r="W5" s="10" t="s">
        <v>68</v>
      </c>
    </row>
    <row r="6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40" t="s">
        <v>57</v>
      </c>
      <c r="K6" s="141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68" t="s">
        <v>57</v>
      </c>
      <c r="K7" s="68" t="s">
        <v>237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20">
        <v>21</v>
      </c>
      <c r="V8" s="37">
        <v>22</v>
      </c>
      <c r="W8" s="20">
        <v>23</v>
      </c>
    </row>
    <row r="9" ht="21.75" customHeight="1" spans="1:23">
      <c r="A9" s="70" t="s">
        <v>238</v>
      </c>
      <c r="B9" s="70" t="s">
        <v>239</v>
      </c>
      <c r="C9" s="70" t="s">
        <v>240</v>
      </c>
      <c r="D9" s="70" t="s">
        <v>70</v>
      </c>
      <c r="E9" s="70" t="s">
        <v>116</v>
      </c>
      <c r="F9" s="70" t="s">
        <v>117</v>
      </c>
      <c r="G9" s="70" t="s">
        <v>227</v>
      </c>
      <c r="H9" s="70" t="s">
        <v>228</v>
      </c>
      <c r="I9" s="79">
        <v>90000</v>
      </c>
      <c r="J9" s="79"/>
      <c r="K9" s="110"/>
      <c r="L9" s="79"/>
      <c r="M9" s="79"/>
      <c r="N9" s="79"/>
      <c r="O9" s="79"/>
      <c r="P9" s="79"/>
      <c r="Q9" s="79"/>
      <c r="R9" s="79">
        <v>90000</v>
      </c>
      <c r="S9" s="79">
        <v>90000</v>
      </c>
      <c r="T9" s="79"/>
      <c r="U9" s="79"/>
      <c r="V9" s="79"/>
      <c r="W9" s="79"/>
    </row>
    <row r="10" ht="21.75" customHeight="1" spans="1:23">
      <c r="A10" s="70" t="s">
        <v>238</v>
      </c>
      <c r="B10" s="70" t="s">
        <v>239</v>
      </c>
      <c r="C10" s="70" t="s">
        <v>240</v>
      </c>
      <c r="D10" s="70" t="s">
        <v>70</v>
      </c>
      <c r="E10" s="70" t="s">
        <v>116</v>
      </c>
      <c r="F10" s="70" t="s">
        <v>117</v>
      </c>
      <c r="G10" s="70" t="s">
        <v>241</v>
      </c>
      <c r="H10" s="70" t="s">
        <v>242</v>
      </c>
      <c r="I10" s="79">
        <v>85000</v>
      </c>
      <c r="J10" s="79"/>
      <c r="K10" s="110"/>
      <c r="L10" s="79"/>
      <c r="M10" s="79"/>
      <c r="N10" s="79"/>
      <c r="O10" s="79"/>
      <c r="P10" s="79"/>
      <c r="Q10" s="79"/>
      <c r="R10" s="79">
        <v>85000</v>
      </c>
      <c r="S10" s="79">
        <v>85000</v>
      </c>
      <c r="T10" s="79"/>
      <c r="U10" s="79"/>
      <c r="V10" s="79"/>
      <c r="W10" s="79"/>
    </row>
    <row r="11" ht="21.75" customHeight="1" spans="1:23">
      <c r="A11" s="70" t="s">
        <v>238</v>
      </c>
      <c r="B11" s="70" t="s">
        <v>239</v>
      </c>
      <c r="C11" s="70" t="s">
        <v>240</v>
      </c>
      <c r="D11" s="70" t="s">
        <v>70</v>
      </c>
      <c r="E11" s="70" t="s">
        <v>116</v>
      </c>
      <c r="F11" s="70" t="s">
        <v>117</v>
      </c>
      <c r="G11" s="70" t="s">
        <v>243</v>
      </c>
      <c r="H11" s="70" t="s">
        <v>244</v>
      </c>
      <c r="I11" s="79">
        <v>200</v>
      </c>
      <c r="J11" s="79"/>
      <c r="K11" s="110"/>
      <c r="L11" s="79"/>
      <c r="M11" s="79"/>
      <c r="N11" s="79"/>
      <c r="O11" s="79"/>
      <c r="P11" s="79"/>
      <c r="Q11" s="79"/>
      <c r="R11" s="79">
        <v>200</v>
      </c>
      <c r="S11" s="79">
        <v>200</v>
      </c>
      <c r="T11" s="79"/>
      <c r="U11" s="79"/>
      <c r="V11" s="79"/>
      <c r="W11" s="79"/>
    </row>
    <row r="12" ht="21.75" customHeight="1" spans="1:23">
      <c r="A12" s="70" t="s">
        <v>238</v>
      </c>
      <c r="B12" s="70" t="s">
        <v>239</v>
      </c>
      <c r="C12" s="70" t="s">
        <v>240</v>
      </c>
      <c r="D12" s="70" t="s">
        <v>70</v>
      </c>
      <c r="E12" s="70" t="s">
        <v>116</v>
      </c>
      <c r="F12" s="70" t="s">
        <v>117</v>
      </c>
      <c r="G12" s="70" t="s">
        <v>245</v>
      </c>
      <c r="H12" s="70" t="s">
        <v>246</v>
      </c>
      <c r="I12" s="79">
        <v>1500</v>
      </c>
      <c r="J12" s="79"/>
      <c r="K12" s="110"/>
      <c r="L12" s="79"/>
      <c r="M12" s="79"/>
      <c r="N12" s="79"/>
      <c r="O12" s="79"/>
      <c r="P12" s="79"/>
      <c r="Q12" s="79"/>
      <c r="R12" s="79">
        <v>1500</v>
      </c>
      <c r="S12" s="79">
        <v>1500</v>
      </c>
      <c r="T12" s="79"/>
      <c r="U12" s="79"/>
      <c r="V12" s="79"/>
      <c r="W12" s="79"/>
    </row>
    <row r="13" ht="21.75" customHeight="1" spans="1:23">
      <c r="A13" s="70" t="s">
        <v>238</v>
      </c>
      <c r="B13" s="70" t="s">
        <v>239</v>
      </c>
      <c r="C13" s="70" t="s">
        <v>240</v>
      </c>
      <c r="D13" s="70" t="s">
        <v>70</v>
      </c>
      <c r="E13" s="70" t="s">
        <v>116</v>
      </c>
      <c r="F13" s="70" t="s">
        <v>117</v>
      </c>
      <c r="G13" s="70" t="s">
        <v>247</v>
      </c>
      <c r="H13" s="70" t="s">
        <v>248</v>
      </c>
      <c r="I13" s="79">
        <v>199800</v>
      </c>
      <c r="J13" s="79"/>
      <c r="K13" s="110"/>
      <c r="L13" s="79"/>
      <c r="M13" s="79"/>
      <c r="N13" s="79"/>
      <c r="O13" s="79"/>
      <c r="P13" s="79"/>
      <c r="Q13" s="79"/>
      <c r="R13" s="79">
        <v>199800</v>
      </c>
      <c r="S13" s="79">
        <v>199800</v>
      </c>
      <c r="T13" s="79"/>
      <c r="U13" s="79"/>
      <c r="V13" s="79"/>
      <c r="W13" s="79"/>
    </row>
    <row r="14" ht="21.75" customHeight="1" spans="1:23">
      <c r="A14" s="70" t="s">
        <v>238</v>
      </c>
      <c r="B14" s="70" t="s">
        <v>239</v>
      </c>
      <c r="C14" s="70" t="s">
        <v>240</v>
      </c>
      <c r="D14" s="70" t="s">
        <v>70</v>
      </c>
      <c r="E14" s="70" t="s">
        <v>116</v>
      </c>
      <c r="F14" s="70" t="s">
        <v>117</v>
      </c>
      <c r="G14" s="70" t="s">
        <v>249</v>
      </c>
      <c r="H14" s="70" t="s">
        <v>250</v>
      </c>
      <c r="I14" s="79">
        <v>10000</v>
      </c>
      <c r="J14" s="79"/>
      <c r="K14" s="110"/>
      <c r="L14" s="79"/>
      <c r="M14" s="79"/>
      <c r="N14" s="79"/>
      <c r="O14" s="79"/>
      <c r="P14" s="79"/>
      <c r="Q14" s="79"/>
      <c r="R14" s="79">
        <v>10000</v>
      </c>
      <c r="S14" s="79">
        <v>10000</v>
      </c>
      <c r="T14" s="79"/>
      <c r="U14" s="79"/>
      <c r="V14" s="79"/>
      <c r="W14" s="79"/>
    </row>
    <row r="15" ht="21.75" customHeight="1" spans="1:23">
      <c r="A15" s="70" t="s">
        <v>238</v>
      </c>
      <c r="B15" s="70" t="s">
        <v>239</v>
      </c>
      <c r="C15" s="70" t="s">
        <v>240</v>
      </c>
      <c r="D15" s="70" t="s">
        <v>70</v>
      </c>
      <c r="E15" s="70" t="s">
        <v>116</v>
      </c>
      <c r="F15" s="70" t="s">
        <v>117</v>
      </c>
      <c r="G15" s="70" t="s">
        <v>251</v>
      </c>
      <c r="H15" s="70" t="s">
        <v>252</v>
      </c>
      <c r="I15" s="79">
        <v>70000</v>
      </c>
      <c r="J15" s="79"/>
      <c r="K15" s="110"/>
      <c r="L15" s="79"/>
      <c r="M15" s="79"/>
      <c r="N15" s="79"/>
      <c r="O15" s="79"/>
      <c r="P15" s="79"/>
      <c r="Q15" s="79"/>
      <c r="R15" s="79">
        <v>70000</v>
      </c>
      <c r="S15" s="79">
        <v>70000</v>
      </c>
      <c r="T15" s="79"/>
      <c r="U15" s="79"/>
      <c r="V15" s="79"/>
      <c r="W15" s="79"/>
    </row>
    <row r="16" ht="21.75" customHeight="1" spans="1:23">
      <c r="A16" s="70" t="s">
        <v>238</v>
      </c>
      <c r="B16" s="70" t="s">
        <v>239</v>
      </c>
      <c r="C16" s="70" t="s">
        <v>240</v>
      </c>
      <c r="D16" s="70" t="s">
        <v>70</v>
      </c>
      <c r="E16" s="70" t="s">
        <v>116</v>
      </c>
      <c r="F16" s="70" t="s">
        <v>117</v>
      </c>
      <c r="G16" s="70" t="s">
        <v>253</v>
      </c>
      <c r="H16" s="70" t="s">
        <v>254</v>
      </c>
      <c r="I16" s="79">
        <v>4364500</v>
      </c>
      <c r="J16" s="79"/>
      <c r="K16" s="110"/>
      <c r="L16" s="79"/>
      <c r="M16" s="79"/>
      <c r="N16" s="79"/>
      <c r="O16" s="79"/>
      <c r="P16" s="79"/>
      <c r="Q16" s="79"/>
      <c r="R16" s="79">
        <v>4364500</v>
      </c>
      <c r="S16" s="79">
        <v>4364500</v>
      </c>
      <c r="T16" s="79"/>
      <c r="U16" s="79"/>
      <c r="V16" s="79"/>
      <c r="W16" s="79"/>
    </row>
    <row r="17" ht="21.75" customHeight="1" spans="1:23">
      <c r="A17" s="70" t="s">
        <v>238</v>
      </c>
      <c r="B17" s="70" t="s">
        <v>239</v>
      </c>
      <c r="C17" s="70" t="s">
        <v>240</v>
      </c>
      <c r="D17" s="70" t="s">
        <v>70</v>
      </c>
      <c r="E17" s="70" t="s">
        <v>116</v>
      </c>
      <c r="F17" s="70" t="s">
        <v>117</v>
      </c>
      <c r="G17" s="70" t="s">
        <v>255</v>
      </c>
      <c r="H17" s="70" t="s">
        <v>256</v>
      </c>
      <c r="I17" s="79">
        <v>15000</v>
      </c>
      <c r="J17" s="79"/>
      <c r="K17" s="110"/>
      <c r="L17" s="79"/>
      <c r="M17" s="79"/>
      <c r="N17" s="79"/>
      <c r="O17" s="79"/>
      <c r="P17" s="79"/>
      <c r="Q17" s="79"/>
      <c r="R17" s="79">
        <v>15000</v>
      </c>
      <c r="S17" s="79">
        <v>15000</v>
      </c>
      <c r="T17" s="79"/>
      <c r="U17" s="79"/>
      <c r="V17" s="79"/>
      <c r="W17" s="79"/>
    </row>
    <row r="18" ht="21.75" customHeight="1" spans="1:23">
      <c r="A18" s="70" t="s">
        <v>238</v>
      </c>
      <c r="B18" s="70" t="s">
        <v>239</v>
      </c>
      <c r="C18" s="70" t="s">
        <v>240</v>
      </c>
      <c r="D18" s="70" t="s">
        <v>70</v>
      </c>
      <c r="E18" s="70" t="s">
        <v>116</v>
      </c>
      <c r="F18" s="70" t="s">
        <v>117</v>
      </c>
      <c r="G18" s="70" t="s">
        <v>257</v>
      </c>
      <c r="H18" s="70" t="s">
        <v>258</v>
      </c>
      <c r="I18" s="79">
        <v>250000</v>
      </c>
      <c r="J18" s="79"/>
      <c r="K18" s="110"/>
      <c r="L18" s="79"/>
      <c r="M18" s="79"/>
      <c r="N18" s="79"/>
      <c r="O18" s="79"/>
      <c r="P18" s="79"/>
      <c r="Q18" s="79"/>
      <c r="R18" s="79">
        <v>250000</v>
      </c>
      <c r="S18" s="79">
        <v>250000</v>
      </c>
      <c r="T18" s="79"/>
      <c r="U18" s="79"/>
      <c r="V18" s="79"/>
      <c r="W18" s="79"/>
    </row>
    <row r="19" ht="21.75" customHeight="1" spans="1:23">
      <c r="A19" s="70" t="s">
        <v>238</v>
      </c>
      <c r="B19" s="70" t="s">
        <v>239</v>
      </c>
      <c r="C19" s="70" t="s">
        <v>240</v>
      </c>
      <c r="D19" s="70" t="s">
        <v>70</v>
      </c>
      <c r="E19" s="70" t="s">
        <v>116</v>
      </c>
      <c r="F19" s="70" t="s">
        <v>117</v>
      </c>
      <c r="G19" s="70" t="s">
        <v>259</v>
      </c>
      <c r="H19" s="70" t="s">
        <v>260</v>
      </c>
      <c r="I19" s="79">
        <v>14000</v>
      </c>
      <c r="J19" s="79"/>
      <c r="K19" s="110"/>
      <c r="L19" s="79"/>
      <c r="M19" s="79"/>
      <c r="N19" s="79"/>
      <c r="O19" s="79"/>
      <c r="P19" s="79"/>
      <c r="Q19" s="79"/>
      <c r="R19" s="79">
        <v>14000</v>
      </c>
      <c r="S19" s="79">
        <v>14000</v>
      </c>
      <c r="T19" s="79"/>
      <c r="U19" s="79"/>
      <c r="V19" s="79"/>
      <c r="W19" s="79"/>
    </row>
    <row r="20" ht="18.75" customHeight="1" spans="1:23">
      <c r="A20" s="34" t="s">
        <v>170</v>
      </c>
      <c r="B20" s="35"/>
      <c r="C20" s="35"/>
      <c r="D20" s="35"/>
      <c r="E20" s="35"/>
      <c r="F20" s="35"/>
      <c r="G20" s="35"/>
      <c r="H20" s="36"/>
      <c r="I20" s="79">
        <v>5100000</v>
      </c>
      <c r="J20" s="79"/>
      <c r="K20" s="110"/>
      <c r="L20" s="79"/>
      <c r="M20" s="79"/>
      <c r="N20" s="79"/>
      <c r="O20" s="79"/>
      <c r="P20" s="79"/>
      <c r="Q20" s="79"/>
      <c r="R20" s="79">
        <v>5100000</v>
      </c>
      <c r="S20" s="79">
        <v>5100000</v>
      </c>
      <c r="T20" s="79"/>
      <c r="U20" s="79"/>
      <c r="V20" s="79"/>
      <c r="W20" s="79"/>
    </row>
  </sheetData>
  <mergeCells count="28">
    <mergeCell ref="A2:W2"/>
    <mergeCell ref="A3:H3"/>
    <mergeCell ref="J4:M4"/>
    <mergeCell ref="N4:P4"/>
    <mergeCell ref="R4:W4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A3" sqref="A3:H3"/>
    </sheetView>
  </sheetViews>
  <sheetFormatPr defaultColWidth="9.14782608695652" defaultRowHeight="12" customHeight="1"/>
  <cols>
    <col min="1" max="1" width="34.2782608695652" customWidth="1"/>
    <col min="2" max="2" width="29" customWidth="1"/>
    <col min="3" max="5" width="23.5739130434783" customWidth="1"/>
    <col min="6" max="6" width="11.2782608695652" customWidth="1"/>
    <col min="7" max="7" width="25.1478260869565" customWidth="1"/>
    <col min="8" max="8" width="15.5739130434783" customWidth="1"/>
    <col min="9" max="9" width="13.4260869565217" customWidth="1"/>
    <col min="10" max="10" width="18.8521739130435" customWidth="1"/>
  </cols>
  <sheetData>
    <row r="1" ht="18" customHeight="1" spans="10:10">
      <c r="J1" s="3" t="s">
        <v>261</v>
      </c>
    </row>
    <row r="2" ht="39.75" customHeight="1" spans="1:10">
      <c r="A2" s="66" t="str">
        <f>"2025"&amp;"年部门项目支出绩效目标表"</f>
        <v>2025年部门项目支出绩效目标表</v>
      </c>
      <c r="B2" s="4"/>
      <c r="C2" s="4"/>
      <c r="D2" s="4"/>
      <c r="E2" s="4"/>
      <c r="F2" s="67"/>
      <c r="G2" s="4"/>
      <c r="H2" s="67"/>
      <c r="I2" s="67"/>
      <c r="J2" s="4"/>
    </row>
    <row r="3" ht="17.25" customHeight="1" spans="1:1">
      <c r="A3" s="5" t="str">
        <f>"单位名称："&amp;"嵩明县杨林镇卫生院"</f>
        <v>单位名称：嵩明县杨林镇卫生院</v>
      </c>
    </row>
    <row r="4" ht="44.25" customHeight="1" spans="1:10">
      <c r="A4" s="68" t="s">
        <v>183</v>
      </c>
      <c r="B4" s="68" t="s">
        <v>262</v>
      </c>
      <c r="C4" s="68" t="s">
        <v>263</v>
      </c>
      <c r="D4" s="68" t="s">
        <v>264</v>
      </c>
      <c r="E4" s="68" t="s">
        <v>265</v>
      </c>
      <c r="F4" s="69" t="s">
        <v>266</v>
      </c>
      <c r="G4" s="68" t="s">
        <v>267</v>
      </c>
      <c r="H4" s="69" t="s">
        <v>268</v>
      </c>
      <c r="I4" s="69" t="s">
        <v>269</v>
      </c>
      <c r="J4" s="68" t="s">
        <v>270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7">
        <v>6</v>
      </c>
      <c r="G5" s="135">
        <v>7</v>
      </c>
      <c r="H5" s="37">
        <v>8</v>
      </c>
      <c r="I5" s="37">
        <v>9</v>
      </c>
      <c r="J5" s="135">
        <v>10</v>
      </c>
    </row>
    <row r="6" ht="42" customHeight="1" spans="1:10">
      <c r="A6" s="31" t="s">
        <v>70</v>
      </c>
      <c r="B6" s="70"/>
      <c r="C6" s="70"/>
      <c r="D6" s="70"/>
      <c r="E6" s="55"/>
      <c r="F6" s="71"/>
      <c r="G6" s="55"/>
      <c r="H6" s="71"/>
      <c r="I6" s="71"/>
      <c r="J6" s="55"/>
    </row>
    <row r="7" ht="88" customHeight="1" spans="1:10">
      <c r="A7" s="136" t="s">
        <v>240</v>
      </c>
      <c r="B7" s="21" t="s">
        <v>271</v>
      </c>
      <c r="C7" s="21" t="s">
        <v>272</v>
      </c>
      <c r="D7" s="21" t="s">
        <v>273</v>
      </c>
      <c r="E7" s="31" t="s">
        <v>274</v>
      </c>
      <c r="F7" s="21" t="s">
        <v>275</v>
      </c>
      <c r="G7" s="31" t="s">
        <v>276</v>
      </c>
      <c r="H7" s="21" t="s">
        <v>277</v>
      </c>
      <c r="I7" s="21" t="s">
        <v>278</v>
      </c>
      <c r="J7" s="31" t="s">
        <v>279</v>
      </c>
    </row>
    <row r="8" ht="64" customHeight="1" spans="1:10">
      <c r="A8" s="136" t="s">
        <v>240</v>
      </c>
      <c r="B8" s="21" t="s">
        <v>271</v>
      </c>
      <c r="C8" s="21" t="s">
        <v>280</v>
      </c>
      <c r="D8" s="21" t="s">
        <v>281</v>
      </c>
      <c r="E8" s="31" t="s">
        <v>282</v>
      </c>
      <c r="F8" s="21" t="s">
        <v>275</v>
      </c>
      <c r="G8" s="31" t="s">
        <v>283</v>
      </c>
      <c r="H8" s="21"/>
      <c r="I8" s="21" t="s">
        <v>284</v>
      </c>
      <c r="J8" s="31" t="s">
        <v>285</v>
      </c>
    </row>
    <row r="9" ht="61" customHeight="1" spans="1:10">
      <c r="A9" s="136" t="s">
        <v>240</v>
      </c>
      <c r="B9" s="21" t="s">
        <v>271</v>
      </c>
      <c r="C9" s="21" t="s">
        <v>286</v>
      </c>
      <c r="D9" s="21" t="s">
        <v>287</v>
      </c>
      <c r="E9" s="31" t="s">
        <v>288</v>
      </c>
      <c r="F9" s="21" t="s">
        <v>289</v>
      </c>
      <c r="G9" s="31" t="s">
        <v>290</v>
      </c>
      <c r="H9" s="21" t="s">
        <v>291</v>
      </c>
      <c r="I9" s="21" t="s">
        <v>278</v>
      </c>
      <c r="J9" s="31" t="s">
        <v>292</v>
      </c>
    </row>
  </sheetData>
  <mergeCells count="4">
    <mergeCell ref="A2:J2"/>
    <mergeCell ref="A3:H3"/>
    <mergeCell ref="A7:A9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蒋绍宇</cp:lastModifiedBy>
  <dcterms:created xsi:type="dcterms:W3CDTF">2025-03-12T01:33:00Z</dcterms:created>
  <dcterms:modified xsi:type="dcterms:W3CDTF">2025-04-25T11:17:42Z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140748ABB6074C6294A9B0649981E4F8_13</vt:lpwstr>
  </property>
  <property fmtid="{D5CDD505-2E9C-101B-9397-08002B2CF9AE}" pid="3" name="KSOProductBuildVer">
    <vt:lpwstr>2052-12.1.0.15374</vt:lpwstr>
  </property>
</Properties>
</file>