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<sst xmlns="http://schemas.openxmlformats.org/spreadsheetml/2006/main" count="893" uniqueCount="372">
  <si>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</si>
  <si>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</si>
  <si>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</si>
  <si>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</si>
  <si>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</si>
  <si>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</si>
  <si>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</si>
  <si>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</si>
  <si>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</si>
  <si>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</si>
  <si>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</si>
  <si>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</si>
  <si>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</si>
  <si>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</si>
  <si>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</si>
  <si>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</si>
  <si>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</si>
  <si>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</si>
  <si>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</si>
  <si>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</si>
  <si>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</si>
  <si>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</si>
  <si>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</si>
  <si>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</si>
  <si>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</si>
  <si>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</si>
  <si>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</si>
  <si>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</si>
  <si>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</si>
  <si>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</si>
  <si>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</si>
  <si>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</si>
  <si>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</si>
  <si>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</si>
  <si>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</si>
  <si>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</si>
  <si>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</si>
  <si>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</si>
  <si>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</si>
  <si>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</si>
  <si>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</si>
  <si>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</si>
  <si>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</si>
  <si>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</si>
  <si>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</si>
  <si>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</si>
  <si>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</si>
  <si>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</si>
  <si>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</si>
  <si>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</si>
  <si>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</si>
  <si>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</si>
  <si>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</si>
  <si>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</si>
  <si>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</si>
  <si>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</si>
  <si>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</si>
  <si>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</si>
  <si>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</si>
  <si>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</si>
  <si>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</si>
  <si>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</si>
  <si>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</si>
  <si>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</si>
  <si>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</si>
  <si>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</si>
  <si>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</si>
  <si>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</si>
  <si>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</si>
  <si>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131015</t>
  </si>
  <si>
    <t>嵩明县杨桥卫生院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</si>
  <si>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</si>
  <si>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</si>
  <si>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</si>
  <si>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</si>
  <si>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</si>
  <si>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</si>
  <si>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</si>
  <si>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</si>
  <si>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</si>
  <si>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</si>
  <si>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</si>
  <si>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</si>
  <si>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</si>
  <si>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</si>
  <si>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</si>
  <si>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</si>
  <si>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</si>
  <si>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</si>
  <si>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</si>
  <si>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</si>
  <si>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</si>
  <si>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</si>
  <si>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</si>
  <si>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</si>
  <si>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</si>
  <si>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</si>
  <si>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</si>
  <si>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</si>
  <si>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</si>
  <si>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</si>
  <si>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</si>
  <si>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</si>
  <si>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</si>
  <si>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</si>
  <si>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</si>
  <si>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</si>
  <si>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</si>
  <si>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</si>
  <si>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</si>
  <si>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</si>
  <si>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</si>
  <si>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</si>
  <si>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</si>
  <si>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21003</t>
  </si>
  <si>
    <t>基层医疗卫生机构</t>
  </si>
  <si>
    <t>2100302</t>
  </si>
  <si>
    <t>乡镇卫生院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</si>
  <si>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</si>
  <si>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</si>
  <si>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</si>
  <si>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</si>
  <si>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</si>
  <si>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</si>
  <si>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</si>
  <si>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</si>
  <si>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</si>
  <si>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</si>
  <si>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</si>
  <si>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</si>
  <si>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</si>
  <si>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</si>
  <si>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</si>
  <si>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</si>
  <si>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</si>
  <si>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</si>
  <si>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</si>
  <si>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</si>
  <si>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</si>
  <si>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</si>
  <si>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</si>
  <si>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</si>
  <si>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</si>
  <si>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</si>
  <si>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</si>
  <si>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</si>
  <si>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</si>
  <si>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</si>
  <si>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</si>
  <si>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</si>
  <si>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</si>
  <si>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</si>
  <si>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</si>
  <si>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</si>
  <si>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</si>
  <si>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</si>
  <si>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</si>
  <si>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</si>
  <si>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</si>
  <si>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</si>
  <si>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</si>
  <si>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</si>
  <si>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</si>
  <si>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</si>
  <si>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</si>
  <si>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</si>
  <si>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</si>
  <si>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</si>
  <si>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</si>
  <si>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</si>
  <si>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</si>
  <si>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</si>
  <si>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</si>
  <si>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</si>
  <si>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</si>
  <si>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</si>
  <si>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</si>
  <si>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</si>
  <si>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说明：嵩明县杨桥卫生院2025年无一般公共预算“三公”经费支出预算，故本表为空表。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</si>
  <si>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</si>
  <si>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</si>
  <si>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</si>
  <si>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</si>
  <si>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</si>
  <si>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</si>
  <si>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</si>
  <si>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</si>
  <si>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</si>
  <si>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</si>
  <si>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</si>
  <si>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</si>
  <si>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</si>
  <si>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</si>
  <si>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</si>
  <si>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</si>
  <si>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</si>
  <si>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</si>
  <si>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</si>
  <si>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嵩明县卫生健康局</t>
  </si>
  <si>
    <t>530186210000000018995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</si>
  <si>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</si>
  <si>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</si>
  <si>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</si>
  <si>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</si>
  <si>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</si>
  <si>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</si>
  <si>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</si>
  <si>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</si>
  <si>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</si>
  <si>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530186210000000018996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</si>
  <si>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</si>
  <si>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</si>
  <si>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</si>
  <si>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</si>
  <si>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</si>
  <si>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</si>
  <si>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</si>
  <si>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</si>
  <si>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</si>
  <si>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530186210000000018997</t>
  </si>
  <si>
    <t>30113</t>
  </si>
  <si>
    <t>530186210000000018998</t>
  </si>
  <si>
    <t>对个人和家庭的补助</t>
  </si>
  <si>
    <t>30305</t>
  </si>
  <si>
    <t>生活补助</t>
  </si>
  <si>
    <t>530186210000000019001</t>
  </si>
  <si>
    <t>一般公用经费</t>
  </si>
  <si>
    <t>30201</t>
  </si>
  <si>
    <t>办公费</t>
  </si>
  <si>
    <t>530186231100001468696</t>
  </si>
  <si>
    <t>离退休人员支出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</si>
  <si>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</si>
  <si>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</si>
  <si>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</si>
  <si>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</si>
  <si>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</si>
  <si>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</si>
  <si>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</si>
  <si>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事业发展类</t>
  </si>
  <si>
    <t>530186251100003841125</t>
  </si>
  <si>
    <t>单位自有资金公用经费</t>
  </si>
  <si>
    <t>30202</t>
  </si>
  <si>
    <t>印刷费</t>
  </si>
  <si>
    <t>30205</t>
  </si>
  <si>
    <t>水费</t>
  </si>
  <si>
    <t>30206</t>
  </si>
  <si>
    <t>电费</t>
  </si>
  <si>
    <t>30209</t>
  </si>
  <si>
    <t>物业管理费</t>
  </si>
  <si>
    <t>30211</t>
  </si>
  <si>
    <t>差旅费</t>
  </si>
  <si>
    <t>30213</t>
  </si>
  <si>
    <t>维修（护）费</t>
  </si>
  <si>
    <t>30218</t>
  </si>
  <si>
    <t>专用材料费</t>
  </si>
  <si>
    <t>30227</t>
  </si>
  <si>
    <t>委托业务费</t>
  </si>
  <si>
    <t>30228</t>
  </si>
  <si>
    <t>工会经费</t>
  </si>
  <si>
    <t>30231</t>
  </si>
  <si>
    <t>公务用车运行维护费</t>
  </si>
  <si>
    <t>31002</t>
  </si>
  <si>
    <t>办公设备购置</t>
  </si>
  <si>
    <t>31003</t>
  </si>
  <si>
    <t>专用设备购置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</si>
  <si>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</si>
  <si>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</si>
  <si>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</si>
  <si>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</si>
  <si>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</si>
  <si>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</si>
  <si>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</si>
  <si>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</si>
  <si>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</si>
  <si>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</si>
  <si>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保障基层医疗卫生工作正常开展，支付日常公用经费开支。</t>
  </si>
  <si>
    <t>产出指标</t>
  </si>
  <si>
    <t>质量指标</t>
  </si>
  <si>
    <t>药品占比</t>
  </si>
  <si>
    <t>&lt;=</t>
  </si>
  <si>
    <t>70</t>
  </si>
  <si>
    <t>%</t>
  </si>
  <si>
    <t>定量指标</t>
  </si>
  <si>
    <t>药品占比&lt;=70%</t>
  </si>
  <si>
    <t>效益指标</t>
  </si>
  <si>
    <t>社会效益</t>
  </si>
  <si>
    <t>基本医疗水平</t>
  </si>
  <si>
    <t>=</t>
  </si>
  <si>
    <t>不断提高</t>
  </si>
  <si>
    <t>定性指标</t>
  </si>
  <si>
    <t>基本医疗水平不断提高</t>
  </si>
  <si>
    <t>满意度指标</t>
  </si>
  <si>
    <t>服务对象满意度</t>
  </si>
  <si>
    <t>医疗服务满意度</t>
  </si>
  <si>
    <t>&gt;=</t>
  </si>
  <si>
    <t>80</t>
  </si>
  <si>
    <t>医疗服务满意度＞=85%</t>
  </si>
  <si>
    <t>预算06表</t>
  </si>
  <si>
    <t>政府性基金预算支出预算表</t>
  </si>
  <si>
    <t>单位名称：昆明市发展和改革委员会</t>
  </si>
  <si>
    <t>政府性基金预算支出</t>
  </si>
  <si>
    <t>说明：嵩明县杨桥卫生院无政府性基金预算支出预算，故本表为空表。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</si>
  <si>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</si>
  <si>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</si>
  <si>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</si>
  <si>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</si>
  <si>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</si>
  <si>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</si>
  <si>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</si>
  <si>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</si>
  <si>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</si>
  <si>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</si>
  <si>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</si>
  <si>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办公设备维修和保养</t>
  </si>
  <si>
    <t>办公设备维修和保养服务</t>
  </si>
  <si>
    <t>元</t>
  </si>
  <si>
    <t>笔记本电脑</t>
  </si>
  <si>
    <t>便携式计算机</t>
  </si>
  <si>
    <t>公务用车燃油费</t>
  </si>
  <si>
    <t>车辆加油、添加燃料服务</t>
  </si>
  <si>
    <t>公务用车车辆维修和保养</t>
  </si>
  <si>
    <t>车辆维修和保养服务</t>
  </si>
  <si>
    <t>冰箱</t>
  </si>
  <si>
    <t>电冰箱</t>
  </si>
  <si>
    <t>办公耗材</t>
  </si>
  <si>
    <t>复印纸</t>
  </si>
  <si>
    <t>公务用车车辆保险费</t>
  </si>
  <si>
    <t>机动车保险服务</t>
  </si>
  <si>
    <t>空调</t>
  </si>
  <si>
    <t>空调机组</t>
  </si>
  <si>
    <t>其他办公用品</t>
  </si>
  <si>
    <t>其他硒鼓、粉盒</t>
  </si>
  <si>
    <t>医疗设备</t>
  </si>
  <si>
    <t>其他医疗设备</t>
  </si>
  <si>
    <t>医疗印刷品</t>
  </si>
  <si>
    <t>其他印刷服务</t>
  </si>
  <si>
    <t>物业管理</t>
  </si>
  <si>
    <t>物业管理服务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</si>
  <si>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</si>
  <si>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</si>
  <si>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</si>
  <si>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</si>
  <si>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</si>
  <si>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</si>
  <si>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</si>
  <si>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</si>
  <si>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说明：嵩明县杨桥卫生院2025年无政府购买服务预算，故本表为空表。</t>
  </si>
  <si>
    <t>预算09-1表</t>
  </si>
  <si>
    <t>单位名称（项目）</t>
  </si>
  <si>
    <t>地区</t>
  </si>
  <si>
    <t>杨林经开区</t>
  </si>
  <si>
    <t>说明：嵩明县杨桥卫生院2025年无对下转移支付预算，故本表为空表。</t>
  </si>
  <si>
    <t>预算09-2表</t>
  </si>
  <si>
    <t>说明：嵩明县杨桥卫生院2025年无对下转移支付绩效目标，故本表为空表。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</si>
  <si>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</si>
  <si>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</si>
  <si>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</si>
  <si>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</si>
  <si>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</si>
  <si>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</si>
  <si>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</si>
  <si>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</si>
  <si>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通用设备</t>
  </si>
  <si>
    <t>A02010108</t>
  </si>
  <si>
    <t>台</t>
  </si>
  <si>
    <t>预算11表</t>
  </si>
  <si>
    <t>上级补助</t>
  </si>
  <si>
    <t>说明：嵩明县杨桥卫生院2025年无上级转移支付补助项目支出预算，故本表为空表。</t>
  </si>
  <si>
    <t>预算12表</t>
  </si>
  <si>
    <t>项目级次</t>
  </si>
  <si>
    <t/>
  </si>
  <si>
    <t>说明：嵩明县杨桥卫生院2025年无项目中期规划预算，故本表为空表。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</si>
</sst>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h:mm:ss"/>
    <numFmt numFmtId="177" formatCode="yyyy/mm/dd\ hh:mm:ss"/>
    <numFmt numFmtId="178" formatCode="yyyy/mm/dd"/>
    <numFmt numFmtId="179" formatCode="#,##0.00;\-#,##0.00;;@"/>
    <numFmt numFmtId="180" formatCode="#,##0;\-#,##0;;@"/>
  </numFmts>
  <fonts count="37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sz val="9"/>
      <color rgb="FF000000"/>
      <name val="宋体"/>
      <charset val="1"/>
    </font>
    <font>
      <sz val="9"/>
      <name val="宋体"/>
      <charset val="1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2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5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19" fillId="0" borderId="7">
      <alignment horizontal="right" vertical="center"/>
    </xf>
    <xf numFmtId="0" fontId="17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19" fillId="0" borderId="7">
      <alignment horizontal="right" vertical="center"/>
    </xf>
    <xf numFmtId="0" fontId="23" fillId="0" borderId="0" applyNumberFormat="0" applyFill="0" applyBorder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0" fillId="13" borderId="18" applyNumberFormat="0" applyAlignment="0" applyProtection="0">
      <alignment vertical="center"/>
    </xf>
    <xf numFmtId="0" fontId="31" fillId="13" borderId="14" applyNumberFormat="0" applyAlignment="0" applyProtection="0">
      <alignment vertical="center"/>
    </xf>
    <xf numFmtId="0" fontId="32" fillId="14" borderId="19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10" fontId="19" fillId="0" borderId="7">
      <alignment horizontal="right" vertical="center"/>
    </xf>
    <xf numFmtId="0" fontId="17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179" fontId="19" fillId="0" borderId="7">
      <alignment horizontal="right" vertical="center"/>
    </xf>
    <xf numFmtId="49" fontId="19" fillId="0" borderId="7">
      <alignment horizontal="left" vertical="center" wrapText="1"/>
    </xf>
    <xf numFmtId="179" fontId="19" fillId="0" borderId="7">
      <alignment horizontal="right" vertical="center"/>
    </xf>
    <xf numFmtId="176" fontId="19" fillId="0" borderId="7">
      <alignment horizontal="right" vertical="center"/>
    </xf>
    <xf numFmtId="180" fontId="19" fillId="0" borderId="7">
      <alignment horizontal="right" vertical="center"/>
    </xf>
    <xf numFmtId="0" fontId="19" fillId="0" borderId="0">
      <alignment vertical="top"/>
      <protection locked="0"/>
    </xf>
  </cellStyleXfs>
  <cellXfs count="203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>
      <alignment horizontal="right"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8" fillId="3" borderId="6" xfId="57" applyFont="1" applyFill="1" applyBorder="1" applyAlignment="1" applyProtection="1">
      <alignment horizontal="left" vertical="center" wrapText="1"/>
    </xf>
    <xf numFmtId="0" fontId="9" fillId="0" borderId="8" xfId="57" applyFont="1" applyFill="1" applyBorder="1" applyAlignment="1" applyProtection="1">
      <alignment horizontal="left" wrapText="1"/>
      <protection locked="0"/>
    </xf>
    <xf numFmtId="0" fontId="9" fillId="0" borderId="8" xfId="57" applyFont="1" applyFill="1" applyBorder="1" applyAlignment="1" applyProtection="1">
      <alignment horizontal="left" wrapText="1"/>
    </xf>
    <xf numFmtId="0" fontId="8" fillId="3" borderId="8" xfId="57" applyFont="1" applyFill="1" applyBorder="1" applyAlignment="1" applyProtection="1">
      <alignment horizontal="left" vertical="center" wrapText="1"/>
      <protection locked="0"/>
    </xf>
    <xf numFmtId="0" fontId="9" fillId="3" borderId="8" xfId="57" applyFont="1" applyFill="1" applyBorder="1" applyAlignment="1" applyProtection="1">
      <alignment horizontal="center" vertical="center" wrapText="1"/>
      <protection locked="0"/>
    </xf>
    <xf numFmtId="0" fontId="8" fillId="3" borderId="8" xfId="57" applyFont="1" applyFill="1" applyBorder="1" applyAlignment="1" applyProtection="1">
      <alignment horizontal="right" vertical="center"/>
      <protection locked="0"/>
    </xf>
    <xf numFmtId="0" fontId="8" fillId="0" borderId="8" xfId="57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right" vertical="center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9" fontId="5" fillId="0" borderId="7" xfId="54" applyFo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3" fillId="0" borderId="0" xfId="0" applyFont="1" applyAlignment="1">
      <alignment horizontal="center" vertical="center" wrapText="1"/>
    </xf>
    <xf numFmtId="0" fontId="4" fillId="0" borderId="0" xfId="0" applyFont="1" applyProtection="1"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>
      <alignment horizontal="left" vertical="center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179" fontId="5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right" vertical="center"/>
    </xf>
    <xf numFmtId="0" fontId="2" fillId="2" borderId="8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9" fontId="5" fillId="0" borderId="0" xfId="0" applyNumberFormat="1" applyFont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11" fillId="0" borderId="0" xfId="0" applyFont="1" applyAlignment="1" applyProtection="1">
      <alignment horizontal="right"/>
      <protection locked="0"/>
    </xf>
    <xf numFmtId="49" fontId="11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9" fontId="5" fillId="0" borderId="7" xfId="53" applyFont="1">
      <alignment horizontal="left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 vertical="center" wrapText="1"/>
    </xf>
    <xf numFmtId="0" fontId="13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5" fillId="0" borderId="7" xfId="0" applyFont="1" applyBorder="1" applyAlignment="1">
      <alignment horizontal="center" vertical="center"/>
    </xf>
    <xf numFmtId="0" fontId="15" fillId="0" borderId="7" xfId="0" applyFont="1" applyBorder="1" applyAlignment="1" applyProtection="1">
      <alignment horizontal="center" vertical="center" wrapText="1"/>
      <protection locked="0"/>
    </xf>
    <xf numFmtId="179" fontId="16" fillId="0" borderId="7" xfId="0" applyNumberFormat="1" applyFont="1" applyBorder="1" applyAlignment="1">
      <alignment horizontal="right" vertical="center"/>
    </xf>
    <xf numFmtId="0" fontId="14" fillId="2" borderId="1" xfId="0" applyFont="1" applyFill="1" applyBorder="1" applyAlignment="1">
      <alignment horizontal="center" vertical="center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2" borderId="6" xfId="0" applyFont="1" applyFill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tabSelected="1" workbookViewId="0">
      <selection activeCell="A16" sqref="A16"/>
    </sheetView>
  </sheetViews>
  <sheetFormatPr defaultColWidth="8.575" defaultRowHeight="12.75" customHeight="1" outlineLevelCol="3"/>
  <cols>
    <col min="1" max="1" width="41" customWidth="1"/>
    <col min="2" max="2" width="36.875" customWidth="1"/>
    <col min="3" max="3" width="41" customWidth="1"/>
    <col min="4" max="4" width="39.5" customWidth="1"/>
  </cols>
  <sheetData>
    <row r="1" ht="15" customHeight="1" spans="1:4">
      <c r="A1" s="44"/>
      <c r="B1" s="44"/>
      <c r="C1" s="44"/>
      <c r="D1" s="68" t="s">
        <v>0</v>
      </c>
    </row>
    <row r="2" ht="41.25" customHeight="1" spans="1:1">
      <c r="A2" s="39" t="str">
        <f>"2025"&amp;"年部门财务收支预算总表"</f>
        <v>2025年部门财务收支预算总表</v>
      </c>
    </row>
    <row r="3" ht="17.25" customHeight="1" spans="1:4">
      <c r="A3" s="42" t="str">
        <f>"单位名称："&amp;"嵩明县杨桥卫生院"</f>
        <v>单位名称：嵩明县杨桥卫生院</v>
      </c>
      <c r="B3" s="167"/>
      <c r="D3" s="145" t="s">
        <v>1</v>
      </c>
    </row>
    <row r="4" ht="23.25" customHeight="1" spans="1:4">
      <c r="A4" s="168" t="s">
        <v>2</v>
      </c>
      <c r="B4" s="169"/>
      <c r="C4" s="168" t="s">
        <v>3</v>
      </c>
      <c r="D4" s="169"/>
    </row>
    <row r="5" ht="24" customHeight="1" spans="1:4">
      <c r="A5" s="168" t="s">
        <v>4</v>
      </c>
      <c r="B5" s="168" t="s">
        <v>5</v>
      </c>
      <c r="C5" s="168" t="s">
        <v>6</v>
      </c>
      <c r="D5" s="168" t="s">
        <v>5</v>
      </c>
    </row>
    <row r="6" ht="17.25" customHeight="1" spans="1:4">
      <c r="A6" s="170" t="s">
        <v>7</v>
      </c>
      <c r="B6" s="82">
        <v>3515435.07</v>
      </c>
      <c r="C6" s="170" t="s">
        <v>8</v>
      </c>
      <c r="D6" s="82"/>
    </row>
    <row r="7" ht="17.25" customHeight="1" spans="1:4">
      <c r="A7" s="170" t="s">
        <v>9</v>
      </c>
      <c r="B7" s="82"/>
      <c r="C7" s="170" t="s">
        <v>10</v>
      </c>
      <c r="D7" s="82"/>
    </row>
    <row r="8" ht="17.25" customHeight="1" spans="1:4">
      <c r="A8" s="170" t="s">
        <v>11</v>
      </c>
      <c r="B8" s="82"/>
      <c r="C8" s="202" t="s">
        <v>12</v>
      </c>
      <c r="D8" s="82"/>
    </row>
    <row r="9" ht="17.25" customHeight="1" spans="1:4">
      <c r="A9" s="170" t="s">
        <v>13</v>
      </c>
      <c r="B9" s="82"/>
      <c r="C9" s="202" t="s">
        <v>14</v>
      </c>
      <c r="D9" s="82"/>
    </row>
    <row r="10" ht="17.25" customHeight="1" spans="1:4">
      <c r="A10" s="170" t="s">
        <v>15</v>
      </c>
      <c r="B10" s="82">
        <v>3500000</v>
      </c>
      <c r="C10" s="202" t="s">
        <v>16</v>
      </c>
      <c r="D10" s="82"/>
    </row>
    <row r="11" ht="17.25" customHeight="1" spans="1:4">
      <c r="A11" s="170" t="s">
        <v>17</v>
      </c>
      <c r="B11" s="82">
        <v>3500000</v>
      </c>
      <c r="C11" s="202" t="s">
        <v>18</v>
      </c>
      <c r="D11" s="82"/>
    </row>
    <row r="12" ht="17.25" customHeight="1" spans="1:4">
      <c r="A12" s="170" t="s">
        <v>19</v>
      </c>
      <c r="B12" s="82"/>
      <c r="C12" s="30" t="s">
        <v>20</v>
      </c>
      <c r="D12" s="82"/>
    </row>
    <row r="13" ht="17.25" customHeight="1" spans="1:4">
      <c r="A13" s="170" t="s">
        <v>21</v>
      </c>
      <c r="B13" s="82"/>
      <c r="C13" s="30" t="s">
        <v>22</v>
      </c>
      <c r="D13" s="82">
        <v>620809.81</v>
      </c>
    </row>
    <row r="14" ht="17.25" customHeight="1" spans="1:4">
      <c r="A14" s="170" t="s">
        <v>23</v>
      </c>
      <c r="B14" s="82"/>
      <c r="C14" s="30" t="s">
        <v>24</v>
      </c>
      <c r="D14" s="82">
        <v>6080091.46</v>
      </c>
    </row>
    <row r="15" ht="17.25" customHeight="1" spans="1:4">
      <c r="A15" s="170" t="s">
        <v>25</v>
      </c>
      <c r="B15" s="113"/>
      <c r="C15" s="30" t="s">
        <v>26</v>
      </c>
      <c r="D15" s="82"/>
    </row>
    <row r="16" ht="17.25" customHeight="1" spans="1:4">
      <c r="A16" s="150"/>
      <c r="B16" s="82"/>
      <c r="C16" s="30" t="s">
        <v>27</v>
      </c>
      <c r="D16" s="82"/>
    </row>
    <row r="17" ht="17.25" customHeight="1" spans="1:4">
      <c r="A17" s="171"/>
      <c r="B17" s="82"/>
      <c r="C17" s="30" t="s">
        <v>28</v>
      </c>
      <c r="D17" s="82"/>
    </row>
    <row r="18" ht="17.25" customHeight="1" spans="1:4">
      <c r="A18" s="171"/>
      <c r="B18" s="82"/>
      <c r="C18" s="30" t="s">
        <v>29</v>
      </c>
      <c r="D18" s="82"/>
    </row>
    <row r="19" ht="17.25" customHeight="1" spans="1:4">
      <c r="A19" s="171"/>
      <c r="B19" s="82"/>
      <c r="C19" s="30" t="s">
        <v>30</v>
      </c>
      <c r="D19" s="82"/>
    </row>
    <row r="20" ht="17.25" customHeight="1" spans="1:4">
      <c r="A20" s="171"/>
      <c r="B20" s="82"/>
      <c r="C20" s="30" t="s">
        <v>31</v>
      </c>
      <c r="D20" s="82"/>
    </row>
    <row r="21" ht="17.25" customHeight="1" spans="1:4">
      <c r="A21" s="171"/>
      <c r="B21" s="82"/>
      <c r="C21" s="30" t="s">
        <v>32</v>
      </c>
      <c r="D21" s="82"/>
    </row>
    <row r="22" ht="17.25" customHeight="1" spans="1:4">
      <c r="A22" s="171"/>
      <c r="B22" s="82"/>
      <c r="C22" s="30" t="s">
        <v>33</v>
      </c>
      <c r="D22" s="82"/>
    </row>
    <row r="23" ht="17.25" customHeight="1" spans="1:4">
      <c r="A23" s="171"/>
      <c r="B23" s="82"/>
      <c r="C23" s="30" t="s">
        <v>34</v>
      </c>
      <c r="D23" s="82"/>
    </row>
    <row r="24" ht="17.25" customHeight="1" spans="1:4">
      <c r="A24" s="171"/>
      <c r="B24" s="82"/>
      <c r="C24" s="30" t="s">
        <v>35</v>
      </c>
      <c r="D24" s="82">
        <v>314533.8</v>
      </c>
    </row>
    <row r="25" ht="17.25" customHeight="1" spans="1:4">
      <c r="A25" s="171"/>
      <c r="B25" s="82"/>
      <c r="C25" s="30" t="s">
        <v>36</v>
      </c>
      <c r="D25" s="82"/>
    </row>
    <row r="26" ht="17.25" customHeight="1" spans="1:4">
      <c r="A26" s="171"/>
      <c r="B26" s="82"/>
      <c r="C26" s="150" t="s">
        <v>37</v>
      </c>
      <c r="D26" s="82"/>
    </row>
    <row r="27" ht="17.25" customHeight="1" spans="1:4">
      <c r="A27" s="171"/>
      <c r="B27" s="82"/>
      <c r="C27" s="30" t="s">
        <v>38</v>
      </c>
      <c r="D27" s="82"/>
    </row>
    <row r="28" ht="16.5" customHeight="1" spans="1:4">
      <c r="A28" s="171"/>
      <c r="B28" s="82"/>
      <c r="C28" s="30" t="s">
        <v>39</v>
      </c>
      <c r="D28" s="82"/>
    </row>
    <row r="29" ht="16.5" customHeight="1" spans="1:4">
      <c r="A29" s="171"/>
      <c r="B29" s="82"/>
      <c r="C29" s="150" t="s">
        <v>40</v>
      </c>
      <c r="D29" s="82"/>
    </row>
    <row r="30" ht="17.25" customHeight="1" spans="1:4">
      <c r="A30" s="171"/>
      <c r="B30" s="82"/>
      <c r="C30" s="150" t="s">
        <v>41</v>
      </c>
      <c r="D30" s="82"/>
    </row>
    <row r="31" ht="17.25" customHeight="1" spans="1:4">
      <c r="A31" s="171"/>
      <c r="B31" s="82"/>
      <c r="C31" s="30" t="s">
        <v>42</v>
      </c>
      <c r="D31" s="82"/>
    </row>
    <row r="32" ht="16.5" customHeight="1" spans="1:4">
      <c r="A32" s="171" t="s">
        <v>43</v>
      </c>
      <c r="B32" s="82">
        <v>7015435.07</v>
      </c>
      <c r="C32" s="171" t="s">
        <v>44</v>
      </c>
      <c r="D32" s="82">
        <v>7015435.07</v>
      </c>
    </row>
    <row r="33" ht="16.5" customHeight="1" spans="1:4">
      <c r="A33" s="150" t="s">
        <v>45</v>
      </c>
      <c r="B33" s="82"/>
      <c r="C33" s="150" t="s">
        <v>46</v>
      </c>
      <c r="D33" s="82"/>
    </row>
    <row r="34" ht="16.5" customHeight="1" spans="1:4">
      <c r="A34" s="30" t="s">
        <v>47</v>
      </c>
      <c r="B34" s="113"/>
      <c r="C34" s="30" t="s">
        <v>47</v>
      </c>
      <c r="D34" s="113"/>
    </row>
    <row r="35" ht="16.5" customHeight="1" spans="1:4">
      <c r="A35" s="30" t="s">
        <v>48</v>
      </c>
      <c r="B35" s="113"/>
      <c r="C35" s="30" t="s">
        <v>49</v>
      </c>
      <c r="D35" s="113"/>
    </row>
    <row r="36" ht="16.5" customHeight="1" spans="1:4">
      <c r="A36" s="172" t="s">
        <v>50</v>
      </c>
      <c r="B36" s="82">
        <v>7015435.07</v>
      </c>
      <c r="C36" s="172" t="s">
        <v>51</v>
      </c>
      <c r="D36" s="82">
        <v>7015435.07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selection activeCell="D15" sqref="D15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24">
        <v>1</v>
      </c>
      <c r="B1" s="125">
        <v>0</v>
      </c>
      <c r="C1" s="124">
        <v>1</v>
      </c>
      <c r="D1" s="126"/>
      <c r="E1" s="126"/>
      <c r="F1" s="123" t="s">
        <v>297</v>
      </c>
    </row>
    <row r="2" ht="42" customHeight="1" spans="1:6">
      <c r="A2" s="127" t="str">
        <f>"2025"&amp;"年部门政府性基金预算支出预算表"</f>
        <v>2025年部门政府性基金预算支出预算表</v>
      </c>
      <c r="B2" s="127" t="s">
        <v>298</v>
      </c>
      <c r="C2" s="128"/>
      <c r="D2" s="129"/>
      <c r="E2" s="129"/>
      <c r="F2" s="129"/>
    </row>
    <row r="3" ht="13.5" customHeight="1" spans="1:6">
      <c r="A3" s="4" t="str">
        <f>"单位名称："&amp;"嵩明县杨桥卫生院"</f>
        <v>单位名称：嵩明县杨桥卫生院</v>
      </c>
      <c r="B3" s="4" t="s">
        <v>299</v>
      </c>
      <c r="C3" s="124"/>
      <c r="D3" s="126"/>
      <c r="E3" s="126"/>
      <c r="F3" s="123" t="s">
        <v>1</v>
      </c>
    </row>
    <row r="4" ht="19.5" customHeight="1" spans="1:6">
      <c r="A4" s="130" t="s">
        <v>181</v>
      </c>
      <c r="B4" s="131" t="s">
        <v>72</v>
      </c>
      <c r="C4" s="130" t="s">
        <v>73</v>
      </c>
      <c r="D4" s="10" t="s">
        <v>300</v>
      </c>
      <c r="E4" s="11"/>
      <c r="F4" s="12"/>
    </row>
    <row r="5" ht="18.75" customHeight="1" spans="1:6">
      <c r="A5" s="132"/>
      <c r="B5" s="133"/>
      <c r="C5" s="132"/>
      <c r="D5" s="15" t="s">
        <v>55</v>
      </c>
      <c r="E5" s="10" t="s">
        <v>75</v>
      </c>
      <c r="F5" s="15" t="s">
        <v>76</v>
      </c>
    </row>
    <row r="6" ht="18.75" customHeight="1" spans="1:6">
      <c r="A6" s="72">
        <v>1</v>
      </c>
      <c r="B6" s="134" t="s">
        <v>83</v>
      </c>
      <c r="C6" s="72">
        <v>3</v>
      </c>
      <c r="D6" s="135">
        <v>4</v>
      </c>
      <c r="E6" s="135">
        <v>5</v>
      </c>
      <c r="F6" s="135">
        <v>6</v>
      </c>
    </row>
    <row r="7" ht="21" customHeight="1" spans="1:6">
      <c r="A7" s="20"/>
      <c r="B7" s="20"/>
      <c r="C7" s="20"/>
      <c r="D7" s="82"/>
      <c r="E7" s="82"/>
      <c r="F7" s="82"/>
    </row>
    <row r="8" ht="21" customHeight="1" spans="1:6">
      <c r="A8" s="20"/>
      <c r="B8" s="20"/>
      <c r="C8" s="20"/>
      <c r="D8" s="82"/>
      <c r="E8" s="82"/>
      <c r="F8" s="82"/>
    </row>
    <row r="9" ht="18.75" customHeight="1" spans="1:6">
      <c r="A9" s="136" t="s">
        <v>170</v>
      </c>
      <c r="B9" s="136" t="s">
        <v>170</v>
      </c>
      <c r="C9" s="137" t="s">
        <v>170</v>
      </c>
      <c r="D9" s="82"/>
      <c r="E9" s="82"/>
      <c r="F9" s="82"/>
    </row>
    <row r="10" customHeight="1" spans="1:1">
      <c r="A10" t="s">
        <v>301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22"/>
  <sheetViews>
    <sheetView showZeros="0" workbookViewId="0">
      <selection activeCell="B4" sqref="B4:B6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7.25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84"/>
      <c r="C1" s="84"/>
      <c r="R1" s="2"/>
      <c r="S1" s="2" t="s">
        <v>302</v>
      </c>
    </row>
    <row r="2" ht="41.25" customHeight="1" spans="1:19">
      <c r="A2" s="76" t="str">
        <f>"2025"&amp;"年部门政府采购预算表"</f>
        <v>2025年部门政府采购预算表</v>
      </c>
      <c r="B2" s="70"/>
      <c r="C2" s="70"/>
      <c r="D2" s="3"/>
      <c r="E2" s="3"/>
      <c r="F2" s="3"/>
      <c r="G2" s="3"/>
      <c r="H2" s="3"/>
      <c r="I2" s="3"/>
      <c r="J2" s="3"/>
      <c r="K2" s="3"/>
      <c r="L2" s="3"/>
      <c r="M2" s="70"/>
      <c r="N2" s="3"/>
      <c r="O2" s="3"/>
      <c r="P2" s="70"/>
      <c r="Q2" s="3"/>
      <c r="R2" s="70"/>
      <c r="S2" s="70"/>
    </row>
    <row r="3" ht="18.75" customHeight="1" spans="1:19">
      <c r="A3" s="114" t="str">
        <f>"单位名称："&amp;"嵩明县杨桥卫生院"</f>
        <v>单位名称：嵩明县杨桥卫生院</v>
      </c>
      <c r="B3" s="86"/>
      <c r="C3" s="86"/>
      <c r="D3" s="6"/>
      <c r="E3" s="6"/>
      <c r="F3" s="6"/>
      <c r="G3" s="6"/>
      <c r="H3" s="6"/>
      <c r="I3" s="6"/>
      <c r="J3" s="6"/>
      <c r="K3" s="6"/>
      <c r="L3" s="6"/>
      <c r="R3" s="7"/>
      <c r="S3" s="123" t="s">
        <v>1</v>
      </c>
    </row>
    <row r="4" ht="15.75" customHeight="1" spans="1:19">
      <c r="A4" s="9" t="s">
        <v>180</v>
      </c>
      <c r="B4" s="87" t="s">
        <v>181</v>
      </c>
      <c r="C4" s="87" t="s">
        <v>303</v>
      </c>
      <c r="D4" s="88" t="s">
        <v>304</v>
      </c>
      <c r="E4" s="88" t="s">
        <v>305</v>
      </c>
      <c r="F4" s="88" t="s">
        <v>306</v>
      </c>
      <c r="G4" s="88" t="s">
        <v>307</v>
      </c>
      <c r="H4" s="88" t="s">
        <v>308</v>
      </c>
      <c r="I4" s="101" t="s">
        <v>188</v>
      </c>
      <c r="J4" s="101"/>
      <c r="K4" s="101"/>
      <c r="L4" s="101"/>
      <c r="M4" s="102"/>
      <c r="N4" s="101"/>
      <c r="O4" s="101"/>
      <c r="P4" s="109"/>
      <c r="Q4" s="101"/>
      <c r="R4" s="102"/>
      <c r="S4" s="110"/>
    </row>
    <row r="5" ht="17.25" customHeight="1" spans="1:19">
      <c r="A5" s="14"/>
      <c r="B5" s="89"/>
      <c r="C5" s="89"/>
      <c r="D5" s="90"/>
      <c r="E5" s="90"/>
      <c r="F5" s="90"/>
      <c r="G5" s="90"/>
      <c r="H5" s="90"/>
      <c r="I5" s="90" t="s">
        <v>55</v>
      </c>
      <c r="J5" s="90" t="s">
        <v>58</v>
      </c>
      <c r="K5" s="90" t="s">
        <v>309</v>
      </c>
      <c r="L5" s="90" t="s">
        <v>310</v>
      </c>
      <c r="M5" s="103" t="s">
        <v>311</v>
      </c>
      <c r="N5" s="104" t="s">
        <v>312</v>
      </c>
      <c r="O5" s="104"/>
      <c r="P5" s="111"/>
      <c r="Q5" s="104"/>
      <c r="R5" s="112"/>
      <c r="S5" s="91"/>
    </row>
    <row r="6" ht="54" customHeight="1" spans="1:19">
      <c r="A6" s="17"/>
      <c r="B6" s="91"/>
      <c r="C6" s="91"/>
      <c r="D6" s="92"/>
      <c r="E6" s="92"/>
      <c r="F6" s="92"/>
      <c r="G6" s="92"/>
      <c r="H6" s="92"/>
      <c r="I6" s="92"/>
      <c r="J6" s="92" t="s">
        <v>57</v>
      </c>
      <c r="K6" s="92"/>
      <c r="L6" s="92"/>
      <c r="M6" s="105"/>
      <c r="N6" s="92" t="s">
        <v>57</v>
      </c>
      <c r="O6" s="92" t="s">
        <v>64</v>
      </c>
      <c r="P6" s="91" t="s">
        <v>65</v>
      </c>
      <c r="Q6" s="92" t="s">
        <v>66</v>
      </c>
      <c r="R6" s="105" t="s">
        <v>67</v>
      </c>
      <c r="S6" s="91" t="s">
        <v>68</v>
      </c>
    </row>
    <row r="7" ht="18" customHeight="1" spans="1:19">
      <c r="A7" s="115">
        <v>1</v>
      </c>
      <c r="B7" s="115" t="s">
        <v>83</v>
      </c>
      <c r="C7" s="116">
        <v>3</v>
      </c>
      <c r="D7" s="116">
        <v>4</v>
      </c>
      <c r="E7" s="115">
        <v>5</v>
      </c>
      <c r="F7" s="115">
        <v>6</v>
      </c>
      <c r="G7" s="115">
        <v>7</v>
      </c>
      <c r="H7" s="115">
        <v>8</v>
      </c>
      <c r="I7" s="115">
        <v>9</v>
      </c>
      <c r="J7" s="115">
        <v>10</v>
      </c>
      <c r="K7" s="115">
        <v>11</v>
      </c>
      <c r="L7" s="115">
        <v>12</v>
      </c>
      <c r="M7" s="115">
        <v>13</v>
      </c>
      <c r="N7" s="115">
        <v>14</v>
      </c>
      <c r="O7" s="115">
        <v>15</v>
      </c>
      <c r="P7" s="115">
        <v>16</v>
      </c>
      <c r="Q7" s="115">
        <v>17</v>
      </c>
      <c r="R7" s="115">
        <v>18</v>
      </c>
      <c r="S7" s="115">
        <v>19</v>
      </c>
    </row>
    <row r="8" ht="21" customHeight="1" spans="1:19">
      <c r="A8" s="93" t="s">
        <v>198</v>
      </c>
      <c r="B8" s="94" t="s">
        <v>70</v>
      </c>
      <c r="C8" s="94" t="s">
        <v>240</v>
      </c>
      <c r="D8" s="95" t="s">
        <v>313</v>
      </c>
      <c r="E8" s="95" t="s">
        <v>314</v>
      </c>
      <c r="F8" s="95" t="s">
        <v>315</v>
      </c>
      <c r="G8" s="117">
        <v>20</v>
      </c>
      <c r="H8" s="82">
        <v>20000</v>
      </c>
      <c r="I8" s="82">
        <v>20000</v>
      </c>
      <c r="J8" s="82"/>
      <c r="K8" s="82"/>
      <c r="L8" s="82"/>
      <c r="M8" s="82"/>
      <c r="N8" s="82">
        <v>20000</v>
      </c>
      <c r="O8" s="82">
        <v>20000</v>
      </c>
      <c r="P8" s="113"/>
      <c r="Q8" s="113"/>
      <c r="R8" s="82"/>
      <c r="S8" s="82"/>
    </row>
    <row r="9" ht="21" customHeight="1" spans="1:19">
      <c r="A9" s="93" t="s">
        <v>198</v>
      </c>
      <c r="B9" s="94" t="s">
        <v>70</v>
      </c>
      <c r="C9" s="94" t="s">
        <v>240</v>
      </c>
      <c r="D9" s="95" t="s">
        <v>316</v>
      </c>
      <c r="E9" s="95" t="s">
        <v>317</v>
      </c>
      <c r="F9" s="95" t="s">
        <v>315</v>
      </c>
      <c r="G9" s="117">
        <v>2</v>
      </c>
      <c r="H9" s="82">
        <v>12000</v>
      </c>
      <c r="I9" s="82">
        <v>12000</v>
      </c>
      <c r="J9" s="82"/>
      <c r="K9" s="82"/>
      <c r="L9" s="82"/>
      <c r="M9" s="82"/>
      <c r="N9" s="82">
        <v>12000</v>
      </c>
      <c r="O9" s="82">
        <v>12000</v>
      </c>
      <c r="P9" s="113"/>
      <c r="Q9" s="113"/>
      <c r="R9" s="82"/>
      <c r="S9" s="82"/>
    </row>
    <row r="10" ht="21" customHeight="1" spans="1:19">
      <c r="A10" s="93" t="s">
        <v>198</v>
      </c>
      <c r="B10" s="94" t="s">
        <v>70</v>
      </c>
      <c r="C10" s="94" t="s">
        <v>240</v>
      </c>
      <c r="D10" s="95" t="s">
        <v>318</v>
      </c>
      <c r="E10" s="95" t="s">
        <v>319</v>
      </c>
      <c r="F10" s="95" t="s">
        <v>315</v>
      </c>
      <c r="G10" s="117">
        <v>2</v>
      </c>
      <c r="H10" s="82">
        <v>10000</v>
      </c>
      <c r="I10" s="82">
        <v>10000</v>
      </c>
      <c r="J10" s="82"/>
      <c r="K10" s="82"/>
      <c r="L10" s="82"/>
      <c r="M10" s="82"/>
      <c r="N10" s="82">
        <v>10000</v>
      </c>
      <c r="O10" s="82">
        <v>10000</v>
      </c>
      <c r="P10" s="113"/>
      <c r="Q10" s="113"/>
      <c r="R10" s="82"/>
      <c r="S10" s="82"/>
    </row>
    <row r="11" ht="21" customHeight="1" spans="1:19">
      <c r="A11" s="93" t="s">
        <v>198</v>
      </c>
      <c r="B11" s="94" t="s">
        <v>70</v>
      </c>
      <c r="C11" s="94" t="s">
        <v>240</v>
      </c>
      <c r="D11" s="95" t="s">
        <v>320</v>
      </c>
      <c r="E11" s="95" t="s">
        <v>321</v>
      </c>
      <c r="F11" s="95" t="s">
        <v>315</v>
      </c>
      <c r="G11" s="117">
        <v>3</v>
      </c>
      <c r="H11" s="82">
        <v>6000</v>
      </c>
      <c r="I11" s="82">
        <v>6000</v>
      </c>
      <c r="J11" s="82"/>
      <c r="K11" s="82"/>
      <c r="L11" s="82"/>
      <c r="M11" s="82"/>
      <c r="N11" s="82">
        <v>6000</v>
      </c>
      <c r="O11" s="82">
        <v>6000</v>
      </c>
      <c r="P11" s="113"/>
      <c r="Q11" s="113"/>
      <c r="R11" s="82"/>
      <c r="S11" s="82"/>
    </row>
    <row r="12" ht="21" customHeight="1" spans="1:19">
      <c r="A12" s="93" t="s">
        <v>198</v>
      </c>
      <c r="B12" s="94" t="s">
        <v>70</v>
      </c>
      <c r="C12" s="94" t="s">
        <v>240</v>
      </c>
      <c r="D12" s="95" t="s">
        <v>322</v>
      </c>
      <c r="E12" s="95" t="s">
        <v>323</v>
      </c>
      <c r="F12" s="95" t="s">
        <v>315</v>
      </c>
      <c r="G12" s="117">
        <v>2</v>
      </c>
      <c r="H12" s="82">
        <v>10000</v>
      </c>
      <c r="I12" s="82">
        <v>10000</v>
      </c>
      <c r="J12" s="82"/>
      <c r="K12" s="82"/>
      <c r="L12" s="82"/>
      <c r="M12" s="82"/>
      <c r="N12" s="82">
        <v>10000</v>
      </c>
      <c r="O12" s="82">
        <v>10000</v>
      </c>
      <c r="P12" s="113"/>
      <c r="Q12" s="113"/>
      <c r="R12" s="82"/>
      <c r="S12" s="82"/>
    </row>
    <row r="13" ht="21" customHeight="1" spans="1:19">
      <c r="A13" s="93" t="s">
        <v>198</v>
      </c>
      <c r="B13" s="94" t="s">
        <v>70</v>
      </c>
      <c r="C13" s="94" t="s">
        <v>240</v>
      </c>
      <c r="D13" s="95" t="s">
        <v>324</v>
      </c>
      <c r="E13" s="95" t="s">
        <v>325</v>
      </c>
      <c r="F13" s="95" t="s">
        <v>315</v>
      </c>
      <c r="G13" s="117">
        <v>33</v>
      </c>
      <c r="H13" s="82">
        <v>4950</v>
      </c>
      <c r="I13" s="82">
        <v>4950</v>
      </c>
      <c r="J13" s="82"/>
      <c r="K13" s="82"/>
      <c r="L13" s="82"/>
      <c r="M13" s="82"/>
      <c r="N13" s="82">
        <v>4950</v>
      </c>
      <c r="O13" s="82">
        <v>4950</v>
      </c>
      <c r="P13" s="113"/>
      <c r="Q13" s="113"/>
      <c r="R13" s="82"/>
      <c r="S13" s="82"/>
    </row>
    <row r="14" ht="21" customHeight="1" spans="1:19">
      <c r="A14" s="93" t="s">
        <v>198</v>
      </c>
      <c r="B14" s="94" t="s">
        <v>70</v>
      </c>
      <c r="C14" s="94" t="s">
        <v>240</v>
      </c>
      <c r="D14" s="95" t="s">
        <v>326</v>
      </c>
      <c r="E14" s="95" t="s">
        <v>327</v>
      </c>
      <c r="F14" s="95" t="s">
        <v>315</v>
      </c>
      <c r="G14" s="117">
        <v>1</v>
      </c>
      <c r="H14" s="82">
        <v>4000</v>
      </c>
      <c r="I14" s="82">
        <v>4000</v>
      </c>
      <c r="J14" s="82"/>
      <c r="K14" s="82"/>
      <c r="L14" s="82"/>
      <c r="M14" s="82"/>
      <c r="N14" s="82">
        <v>4000</v>
      </c>
      <c r="O14" s="82">
        <v>4000</v>
      </c>
      <c r="P14" s="113"/>
      <c r="Q14" s="113"/>
      <c r="R14" s="82"/>
      <c r="S14" s="82"/>
    </row>
    <row r="15" ht="21" customHeight="1" spans="1:19">
      <c r="A15" s="93" t="s">
        <v>198</v>
      </c>
      <c r="B15" s="94" t="s">
        <v>70</v>
      </c>
      <c r="C15" s="94" t="s">
        <v>240</v>
      </c>
      <c r="D15" s="95" t="s">
        <v>328</v>
      </c>
      <c r="E15" s="95" t="s">
        <v>329</v>
      </c>
      <c r="F15" s="95" t="s">
        <v>315</v>
      </c>
      <c r="G15" s="117">
        <v>2</v>
      </c>
      <c r="H15" s="82">
        <v>10000</v>
      </c>
      <c r="I15" s="82">
        <v>10000</v>
      </c>
      <c r="J15" s="82"/>
      <c r="K15" s="82"/>
      <c r="L15" s="82"/>
      <c r="M15" s="82"/>
      <c r="N15" s="82">
        <v>10000</v>
      </c>
      <c r="O15" s="82">
        <v>10000</v>
      </c>
      <c r="P15" s="113"/>
      <c r="Q15" s="113"/>
      <c r="R15" s="82"/>
      <c r="S15" s="82"/>
    </row>
    <row r="16" ht="21" customHeight="1" spans="1:19">
      <c r="A16" s="93" t="s">
        <v>198</v>
      </c>
      <c r="B16" s="94" t="s">
        <v>70</v>
      </c>
      <c r="C16" s="94" t="s">
        <v>240</v>
      </c>
      <c r="D16" s="95" t="s">
        <v>324</v>
      </c>
      <c r="E16" s="95" t="s">
        <v>330</v>
      </c>
      <c r="F16" s="95" t="s">
        <v>315</v>
      </c>
      <c r="G16" s="117">
        <v>10</v>
      </c>
      <c r="H16" s="82">
        <v>20000</v>
      </c>
      <c r="I16" s="82">
        <v>20000</v>
      </c>
      <c r="J16" s="82"/>
      <c r="K16" s="82"/>
      <c r="L16" s="82"/>
      <c r="M16" s="82"/>
      <c r="N16" s="82">
        <v>20000</v>
      </c>
      <c r="O16" s="82">
        <v>20000</v>
      </c>
      <c r="P16" s="113"/>
      <c r="Q16" s="113"/>
      <c r="R16" s="82"/>
      <c r="S16" s="82"/>
    </row>
    <row r="17" ht="21" customHeight="1" spans="1:19">
      <c r="A17" s="93" t="s">
        <v>198</v>
      </c>
      <c r="B17" s="94" t="s">
        <v>70</v>
      </c>
      <c r="C17" s="94" t="s">
        <v>240</v>
      </c>
      <c r="D17" s="95" t="s">
        <v>324</v>
      </c>
      <c r="E17" s="95" t="s">
        <v>331</v>
      </c>
      <c r="F17" s="95" t="s">
        <v>315</v>
      </c>
      <c r="G17" s="117">
        <v>5</v>
      </c>
      <c r="H17" s="82">
        <v>15000</v>
      </c>
      <c r="I17" s="82">
        <v>15000</v>
      </c>
      <c r="J17" s="82"/>
      <c r="K17" s="82"/>
      <c r="L17" s="82"/>
      <c r="M17" s="82"/>
      <c r="N17" s="82">
        <v>15000</v>
      </c>
      <c r="O17" s="82">
        <v>15000</v>
      </c>
      <c r="P17" s="113"/>
      <c r="Q17" s="113"/>
      <c r="R17" s="82"/>
      <c r="S17" s="82"/>
    </row>
    <row r="18" ht="21" customHeight="1" spans="1:19">
      <c r="A18" s="93" t="s">
        <v>198</v>
      </c>
      <c r="B18" s="94" t="s">
        <v>70</v>
      </c>
      <c r="C18" s="94" t="s">
        <v>240</v>
      </c>
      <c r="D18" s="95" t="s">
        <v>332</v>
      </c>
      <c r="E18" s="95" t="s">
        <v>333</v>
      </c>
      <c r="F18" s="95" t="s">
        <v>315</v>
      </c>
      <c r="G18" s="117">
        <v>2</v>
      </c>
      <c r="H18" s="82">
        <v>200000</v>
      </c>
      <c r="I18" s="82">
        <v>200000</v>
      </c>
      <c r="J18" s="82"/>
      <c r="K18" s="82"/>
      <c r="L18" s="82"/>
      <c r="M18" s="82"/>
      <c r="N18" s="82">
        <v>200000</v>
      </c>
      <c r="O18" s="82">
        <v>200000</v>
      </c>
      <c r="P18" s="113"/>
      <c r="Q18" s="113"/>
      <c r="R18" s="82"/>
      <c r="S18" s="82"/>
    </row>
    <row r="19" ht="21" customHeight="1" spans="1:19">
      <c r="A19" s="93" t="s">
        <v>198</v>
      </c>
      <c r="B19" s="94" t="s">
        <v>70</v>
      </c>
      <c r="C19" s="94" t="s">
        <v>240</v>
      </c>
      <c r="D19" s="95" t="s">
        <v>334</v>
      </c>
      <c r="E19" s="95" t="s">
        <v>335</v>
      </c>
      <c r="F19" s="95" t="s">
        <v>315</v>
      </c>
      <c r="G19" s="117">
        <v>5</v>
      </c>
      <c r="H19" s="82">
        <v>50000</v>
      </c>
      <c r="I19" s="82">
        <v>50000</v>
      </c>
      <c r="J19" s="82"/>
      <c r="K19" s="82"/>
      <c r="L19" s="82"/>
      <c r="M19" s="82"/>
      <c r="N19" s="82">
        <v>50000</v>
      </c>
      <c r="O19" s="82">
        <v>50000</v>
      </c>
      <c r="P19" s="113"/>
      <c r="Q19" s="113"/>
      <c r="R19" s="82"/>
      <c r="S19" s="82"/>
    </row>
    <row r="20" ht="21" customHeight="1" spans="1:19">
      <c r="A20" s="93" t="s">
        <v>198</v>
      </c>
      <c r="B20" s="94" t="s">
        <v>70</v>
      </c>
      <c r="C20" s="94" t="s">
        <v>240</v>
      </c>
      <c r="D20" s="95" t="s">
        <v>336</v>
      </c>
      <c r="E20" s="95" t="s">
        <v>337</v>
      </c>
      <c r="F20" s="95" t="s">
        <v>315</v>
      </c>
      <c r="G20" s="117">
        <v>1</v>
      </c>
      <c r="H20" s="82">
        <v>120000</v>
      </c>
      <c r="I20" s="82">
        <v>120000</v>
      </c>
      <c r="J20" s="82"/>
      <c r="K20" s="82"/>
      <c r="L20" s="82"/>
      <c r="M20" s="82"/>
      <c r="N20" s="82">
        <v>120000</v>
      </c>
      <c r="O20" s="82">
        <v>120000</v>
      </c>
      <c r="P20" s="113"/>
      <c r="Q20" s="113"/>
      <c r="R20" s="82"/>
      <c r="S20" s="82"/>
    </row>
    <row r="21" ht="21" customHeight="1" spans="1:19">
      <c r="A21" s="96" t="s">
        <v>170</v>
      </c>
      <c r="B21" s="97"/>
      <c r="C21" s="97"/>
      <c r="D21" s="98"/>
      <c r="E21" s="98"/>
      <c r="F21" s="98"/>
      <c r="G21" s="118"/>
      <c r="H21" s="82">
        <v>481950</v>
      </c>
      <c r="I21" s="82">
        <v>481950</v>
      </c>
      <c r="J21" s="82"/>
      <c r="K21" s="82"/>
      <c r="L21" s="82"/>
      <c r="M21" s="82"/>
      <c r="N21" s="82">
        <v>481950</v>
      </c>
      <c r="O21" s="82">
        <v>481950</v>
      </c>
      <c r="P21" s="113"/>
      <c r="Q21" s="113"/>
      <c r="R21" s="82"/>
      <c r="S21" s="82"/>
    </row>
    <row r="22" ht="21" customHeight="1" spans="1:19">
      <c r="A22" s="119" t="s">
        <v>338</v>
      </c>
      <c r="B22" s="120"/>
      <c r="C22" s="120"/>
      <c r="D22" s="119"/>
      <c r="E22" s="119"/>
      <c r="F22" s="119"/>
      <c r="G22" s="121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</row>
  </sheetData>
  <mergeCells count="19">
    <mergeCell ref="A2:S2"/>
    <mergeCell ref="A3:H3"/>
    <mergeCell ref="I4:S4"/>
    <mergeCell ref="N5:S5"/>
    <mergeCell ref="A21:G21"/>
    <mergeCell ref="A22:S22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10"/>
  <sheetViews>
    <sheetView showZeros="0" workbookViewId="0">
      <selection activeCell="B11" sqref="B11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83"/>
      <c r="B1" s="84"/>
      <c r="C1" s="84"/>
      <c r="D1" s="84"/>
      <c r="E1" s="84"/>
      <c r="F1" s="84"/>
      <c r="G1" s="84"/>
      <c r="H1" s="83"/>
      <c r="I1" s="83"/>
      <c r="J1" s="83"/>
      <c r="K1" s="83"/>
      <c r="L1" s="83"/>
      <c r="M1" s="83"/>
      <c r="N1" s="99"/>
      <c r="O1" s="83"/>
      <c r="P1" s="83"/>
      <c r="Q1" s="84"/>
      <c r="R1" s="83"/>
      <c r="S1" s="107"/>
      <c r="T1" s="107" t="s">
        <v>339</v>
      </c>
    </row>
    <row r="2" ht="41.25" customHeight="1" spans="1:20">
      <c r="A2" s="76" t="str">
        <f>"2025"&amp;"年部门政府购买服务预算表"</f>
        <v>2025年部门政府购买服务预算表</v>
      </c>
      <c r="B2" s="70"/>
      <c r="C2" s="70"/>
      <c r="D2" s="70"/>
      <c r="E2" s="70"/>
      <c r="F2" s="70"/>
      <c r="G2" s="70"/>
      <c r="H2" s="85"/>
      <c r="I2" s="85"/>
      <c r="J2" s="85"/>
      <c r="K2" s="85"/>
      <c r="L2" s="85"/>
      <c r="M2" s="85"/>
      <c r="N2" s="100"/>
      <c r="O2" s="85"/>
      <c r="P2" s="85"/>
      <c r="Q2" s="70"/>
      <c r="R2" s="85"/>
      <c r="S2" s="100"/>
      <c r="T2" s="70"/>
    </row>
    <row r="3" ht="22.5" customHeight="1" spans="1:20">
      <c r="A3" s="77" t="str">
        <f>"单位名称："&amp;"嵩明县杨桥卫生院"</f>
        <v>单位名称：嵩明县杨桥卫生院</v>
      </c>
      <c r="B3" s="86"/>
      <c r="C3" s="86"/>
      <c r="D3" s="86"/>
      <c r="E3" s="86"/>
      <c r="F3" s="86"/>
      <c r="G3" s="86"/>
      <c r="H3" s="78"/>
      <c r="I3" s="78"/>
      <c r="J3" s="78"/>
      <c r="K3" s="78"/>
      <c r="L3" s="78"/>
      <c r="M3" s="78"/>
      <c r="N3" s="99"/>
      <c r="O3" s="83"/>
      <c r="P3" s="83"/>
      <c r="Q3" s="84"/>
      <c r="R3" s="83"/>
      <c r="S3" s="108"/>
      <c r="T3" s="107" t="s">
        <v>1</v>
      </c>
    </row>
    <row r="4" ht="24" customHeight="1" spans="1:20">
      <c r="A4" s="9" t="s">
        <v>180</v>
      </c>
      <c r="B4" s="87" t="s">
        <v>181</v>
      </c>
      <c r="C4" s="87" t="s">
        <v>303</v>
      </c>
      <c r="D4" s="87" t="s">
        <v>340</v>
      </c>
      <c r="E4" s="87" t="s">
        <v>341</v>
      </c>
      <c r="F4" s="87" t="s">
        <v>342</v>
      </c>
      <c r="G4" s="87" t="s">
        <v>343</v>
      </c>
      <c r="H4" s="88" t="s">
        <v>344</v>
      </c>
      <c r="I4" s="88" t="s">
        <v>345</v>
      </c>
      <c r="J4" s="101" t="s">
        <v>188</v>
      </c>
      <c r="K4" s="101"/>
      <c r="L4" s="101"/>
      <c r="M4" s="101"/>
      <c r="N4" s="102"/>
      <c r="O4" s="101"/>
      <c r="P4" s="101"/>
      <c r="Q4" s="109"/>
      <c r="R4" s="101"/>
      <c r="S4" s="102"/>
      <c r="T4" s="110"/>
    </row>
    <row r="5" ht="24" customHeight="1" spans="1:20">
      <c r="A5" s="14"/>
      <c r="B5" s="89"/>
      <c r="C5" s="89"/>
      <c r="D5" s="89"/>
      <c r="E5" s="89"/>
      <c r="F5" s="89"/>
      <c r="G5" s="89"/>
      <c r="H5" s="90"/>
      <c r="I5" s="90"/>
      <c r="J5" s="90" t="s">
        <v>55</v>
      </c>
      <c r="K5" s="90" t="s">
        <v>58</v>
      </c>
      <c r="L5" s="90" t="s">
        <v>309</v>
      </c>
      <c r="M5" s="90" t="s">
        <v>310</v>
      </c>
      <c r="N5" s="103" t="s">
        <v>311</v>
      </c>
      <c r="O5" s="104" t="s">
        <v>312</v>
      </c>
      <c r="P5" s="104"/>
      <c r="Q5" s="111"/>
      <c r="R5" s="104"/>
      <c r="S5" s="112"/>
      <c r="T5" s="91"/>
    </row>
    <row r="6" ht="54" customHeight="1" spans="1:20">
      <c r="A6" s="17"/>
      <c r="B6" s="91"/>
      <c r="C6" s="91"/>
      <c r="D6" s="91"/>
      <c r="E6" s="91"/>
      <c r="F6" s="91"/>
      <c r="G6" s="91"/>
      <c r="H6" s="92"/>
      <c r="I6" s="92"/>
      <c r="J6" s="92"/>
      <c r="K6" s="92" t="s">
        <v>57</v>
      </c>
      <c r="L6" s="92"/>
      <c r="M6" s="92"/>
      <c r="N6" s="105"/>
      <c r="O6" s="92" t="s">
        <v>57</v>
      </c>
      <c r="P6" s="92" t="s">
        <v>64</v>
      </c>
      <c r="Q6" s="91" t="s">
        <v>65</v>
      </c>
      <c r="R6" s="92" t="s">
        <v>66</v>
      </c>
      <c r="S6" s="105" t="s">
        <v>67</v>
      </c>
      <c r="T6" s="91" t="s">
        <v>68</v>
      </c>
    </row>
    <row r="7" ht="17.25" customHeight="1" spans="1:20">
      <c r="A7" s="18">
        <v>1</v>
      </c>
      <c r="B7" s="91">
        <v>2</v>
      </c>
      <c r="C7" s="18">
        <v>3</v>
      </c>
      <c r="D7" s="18">
        <v>4</v>
      </c>
      <c r="E7" s="91">
        <v>5</v>
      </c>
      <c r="F7" s="18">
        <v>6</v>
      </c>
      <c r="G7" s="18">
        <v>7</v>
      </c>
      <c r="H7" s="91">
        <v>8</v>
      </c>
      <c r="I7" s="18">
        <v>9</v>
      </c>
      <c r="J7" s="18">
        <v>10</v>
      </c>
      <c r="K7" s="91">
        <v>11</v>
      </c>
      <c r="L7" s="18">
        <v>12</v>
      </c>
      <c r="M7" s="18">
        <v>13</v>
      </c>
      <c r="N7" s="91">
        <v>14</v>
      </c>
      <c r="O7" s="18">
        <v>15</v>
      </c>
      <c r="P7" s="18">
        <v>16</v>
      </c>
      <c r="Q7" s="91">
        <v>17</v>
      </c>
      <c r="R7" s="18">
        <v>18</v>
      </c>
      <c r="S7" s="18">
        <v>19</v>
      </c>
      <c r="T7" s="18">
        <v>20</v>
      </c>
    </row>
    <row r="8" ht="21" customHeight="1" spans="1:20">
      <c r="A8" s="93"/>
      <c r="B8" s="94"/>
      <c r="C8" s="94"/>
      <c r="D8" s="94"/>
      <c r="E8" s="94"/>
      <c r="F8" s="94"/>
      <c r="G8" s="94"/>
      <c r="H8" s="95"/>
      <c r="I8" s="95"/>
      <c r="J8" s="82"/>
      <c r="K8" s="82"/>
      <c r="L8" s="82"/>
      <c r="M8" s="82"/>
      <c r="N8" s="82"/>
      <c r="O8" s="82"/>
      <c r="P8" s="82"/>
      <c r="Q8" s="113"/>
      <c r="R8" s="113"/>
      <c r="S8" s="82"/>
      <c r="T8" s="82"/>
    </row>
    <row r="9" ht="21" customHeight="1" spans="1:20">
      <c r="A9" s="96" t="s">
        <v>170</v>
      </c>
      <c r="B9" s="97"/>
      <c r="C9" s="97"/>
      <c r="D9" s="97"/>
      <c r="E9" s="97"/>
      <c r="F9" s="97"/>
      <c r="G9" s="97"/>
      <c r="H9" s="98"/>
      <c r="I9" s="106"/>
      <c r="J9" s="82"/>
      <c r="K9" s="82"/>
      <c r="L9" s="82"/>
      <c r="M9" s="82"/>
      <c r="N9" s="82"/>
      <c r="O9" s="82"/>
      <c r="P9" s="82"/>
      <c r="Q9" s="113"/>
      <c r="R9" s="113"/>
      <c r="S9" s="82"/>
      <c r="T9" s="82"/>
    </row>
    <row r="10" customHeight="1" spans="1:1">
      <c r="A10" t="s">
        <v>346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E9"/>
  <sheetViews>
    <sheetView showZeros="0" workbookViewId="0">
      <selection activeCell="A13" sqref="A13"/>
    </sheetView>
  </sheetViews>
  <sheetFormatPr defaultColWidth="9.14166666666667" defaultRowHeight="14.25" customHeight="1" outlineLevelCol="4"/>
  <cols>
    <col min="1" max="1" width="37.7083333333333" customWidth="1"/>
    <col min="2" max="4" width="20" customWidth="1"/>
    <col min="5" max="5" width="24.475" customWidth="1"/>
  </cols>
  <sheetData>
    <row r="1" ht="17.25" customHeight="1" spans="4:5">
      <c r="D1" s="75"/>
      <c r="E1" s="2" t="s">
        <v>347</v>
      </c>
    </row>
    <row r="2" ht="41.25" customHeight="1" spans="1:5">
      <c r="A2" s="76" t="str">
        <f>"2025"&amp;"年对下转移支付预算表"</f>
        <v>2025年对下转移支付预算表</v>
      </c>
      <c r="B2" s="3"/>
      <c r="C2" s="3"/>
      <c r="D2" s="3"/>
      <c r="E2" s="70"/>
    </row>
    <row r="3" ht="18" customHeight="1" spans="1:5">
      <c r="A3" s="77" t="str">
        <f>"单位名称："&amp;"嵩明县杨桥卫生院"</f>
        <v>单位名称：嵩明县杨桥卫生院</v>
      </c>
      <c r="B3" s="78"/>
      <c r="C3" s="78"/>
      <c r="D3" s="79"/>
      <c r="E3" s="7" t="s">
        <v>1</v>
      </c>
    </row>
    <row r="4" ht="19.5" customHeight="1" spans="1:5">
      <c r="A4" s="26" t="s">
        <v>348</v>
      </c>
      <c r="B4" s="10" t="s">
        <v>188</v>
      </c>
      <c r="C4" s="11"/>
      <c r="D4" s="11"/>
      <c r="E4" s="72" t="s">
        <v>349</v>
      </c>
    </row>
    <row r="5" ht="40.5" customHeight="1" spans="1:5">
      <c r="A5" s="18"/>
      <c r="B5" s="27" t="s">
        <v>55</v>
      </c>
      <c r="C5" s="9" t="s">
        <v>58</v>
      </c>
      <c r="D5" s="80" t="s">
        <v>309</v>
      </c>
      <c r="E5" s="34" t="s">
        <v>350</v>
      </c>
    </row>
    <row r="6" ht="19.5" customHeight="1" spans="1:5">
      <c r="A6" s="19">
        <v>1</v>
      </c>
      <c r="B6" s="19">
        <v>2</v>
      </c>
      <c r="C6" s="19">
        <v>3</v>
      </c>
      <c r="D6" s="81">
        <v>4</v>
      </c>
      <c r="E6" s="34">
        <v>5</v>
      </c>
    </row>
    <row r="7" ht="19.5" customHeight="1" spans="1:5">
      <c r="A7" s="28"/>
      <c r="B7" s="82"/>
      <c r="C7" s="82"/>
      <c r="D7" s="82"/>
      <c r="E7" s="82"/>
    </row>
    <row r="8" ht="19.5" customHeight="1" spans="1:5">
      <c r="A8" s="73"/>
      <c r="B8" s="82"/>
      <c r="C8" s="82"/>
      <c r="D8" s="82"/>
      <c r="E8" s="82"/>
    </row>
    <row r="9" customHeight="1" spans="1:1">
      <c r="A9" t="s">
        <v>351</v>
      </c>
    </row>
  </sheetData>
  <mergeCells count="4">
    <mergeCell ref="A2:E2"/>
    <mergeCell ref="A3:D3"/>
    <mergeCell ref="B4:D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11" sqref="A11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352</v>
      </c>
    </row>
    <row r="2" ht="41.25" customHeight="1" spans="1:10">
      <c r="A2" s="69" t="str">
        <f>"2025"&amp;"年对下转移支付绩效目标表"</f>
        <v>2025年对下转移支付绩效目标表</v>
      </c>
      <c r="B2" s="3"/>
      <c r="C2" s="3"/>
      <c r="D2" s="3"/>
      <c r="E2" s="3"/>
      <c r="F2" s="70"/>
      <c r="G2" s="3"/>
      <c r="H2" s="70"/>
      <c r="I2" s="70"/>
      <c r="J2" s="3"/>
    </row>
    <row r="3" ht="17.25" customHeight="1" spans="1:1">
      <c r="A3" s="4" t="str">
        <f>"单位名称："&amp;"嵩明县杨桥卫生院"</f>
        <v>单位名称：嵩明县杨桥卫生院</v>
      </c>
    </row>
    <row r="4" ht="44.25" customHeight="1" spans="1:10">
      <c r="A4" s="71" t="s">
        <v>348</v>
      </c>
      <c r="B4" s="71" t="s">
        <v>266</v>
      </c>
      <c r="C4" s="71" t="s">
        <v>267</v>
      </c>
      <c r="D4" s="71" t="s">
        <v>268</v>
      </c>
      <c r="E4" s="71" t="s">
        <v>269</v>
      </c>
      <c r="F4" s="72" t="s">
        <v>270</v>
      </c>
      <c r="G4" s="71" t="s">
        <v>271</v>
      </c>
      <c r="H4" s="72" t="s">
        <v>272</v>
      </c>
      <c r="I4" s="72" t="s">
        <v>273</v>
      </c>
      <c r="J4" s="71" t="s">
        <v>274</v>
      </c>
    </row>
    <row r="5" ht="14.25" customHeight="1" spans="1:10">
      <c r="A5" s="71">
        <v>1</v>
      </c>
      <c r="B5" s="71">
        <v>2</v>
      </c>
      <c r="C5" s="71">
        <v>3</v>
      </c>
      <c r="D5" s="71">
        <v>4</v>
      </c>
      <c r="E5" s="71">
        <v>5</v>
      </c>
      <c r="F5" s="72">
        <v>6</v>
      </c>
      <c r="G5" s="71">
        <v>7</v>
      </c>
      <c r="H5" s="72">
        <v>8</v>
      </c>
      <c r="I5" s="72">
        <v>9</v>
      </c>
      <c r="J5" s="71">
        <v>10</v>
      </c>
    </row>
    <row r="6" ht="42" customHeight="1" spans="1:10">
      <c r="A6" s="28"/>
      <c r="B6" s="73"/>
      <c r="C6" s="73"/>
      <c r="D6" s="73"/>
      <c r="E6" s="52"/>
      <c r="F6" s="74"/>
      <c r="G6" s="52"/>
      <c r="H6" s="74"/>
      <c r="I6" s="74"/>
      <c r="J6" s="52"/>
    </row>
    <row r="7" ht="42" customHeight="1" spans="1:10">
      <c r="A7" s="28"/>
      <c r="B7" s="20"/>
      <c r="C7" s="20"/>
      <c r="D7" s="20"/>
      <c r="E7" s="28"/>
      <c r="F7" s="20"/>
      <c r="G7" s="28"/>
      <c r="H7" s="20"/>
      <c r="I7" s="20"/>
      <c r="J7" s="28"/>
    </row>
    <row r="8" customHeight="1" spans="1:1">
      <c r="A8" t="s">
        <v>353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8"/>
  <sheetViews>
    <sheetView showZeros="0" workbookViewId="0">
      <selection activeCell="B16" sqref="B16"/>
    </sheetView>
  </sheetViews>
  <sheetFormatPr defaultColWidth="10.425" defaultRowHeight="14.25" customHeight="1" outlineLevelRow="7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36"/>
      <c r="B1" s="37"/>
      <c r="C1" s="37"/>
      <c r="D1" s="38"/>
      <c r="E1" s="38"/>
      <c r="F1" s="38"/>
      <c r="G1" s="37"/>
      <c r="H1" s="37"/>
      <c r="I1" s="67" t="s">
        <v>354</v>
      </c>
    </row>
    <row r="2" ht="41.25" customHeight="1" spans="1:9">
      <c r="A2" s="39" t="str">
        <f>"2025"&amp;"年新增资产配置预算表"</f>
        <v>2025年新增资产配置预算表</v>
      </c>
      <c r="B2" s="40"/>
      <c r="C2" s="40"/>
      <c r="D2" s="41"/>
      <c r="E2" s="41"/>
      <c r="F2" s="41"/>
      <c r="G2" s="40"/>
      <c r="H2" s="40"/>
      <c r="I2" s="41"/>
    </row>
    <row r="3" customHeight="1" spans="1:9">
      <c r="A3" s="42" t="str">
        <f>"单位名称："&amp;"嵩明县杨桥卫生院"</f>
        <v>单位名称：嵩明县杨桥卫生院</v>
      </c>
      <c r="B3" s="43"/>
      <c r="C3" s="43"/>
      <c r="D3" s="44"/>
      <c r="F3" s="41"/>
      <c r="G3" s="40"/>
      <c r="H3" s="40"/>
      <c r="I3" s="68" t="s">
        <v>1</v>
      </c>
    </row>
    <row r="4" ht="28.5" customHeight="1" spans="1:9">
      <c r="A4" s="45" t="s">
        <v>180</v>
      </c>
      <c r="B4" s="46" t="s">
        <v>181</v>
      </c>
      <c r="C4" s="47" t="s">
        <v>355</v>
      </c>
      <c r="D4" s="45" t="s">
        <v>356</v>
      </c>
      <c r="E4" s="45" t="s">
        <v>357</v>
      </c>
      <c r="F4" s="45" t="s">
        <v>358</v>
      </c>
      <c r="G4" s="46" t="s">
        <v>359</v>
      </c>
      <c r="H4" s="34"/>
      <c r="I4" s="45"/>
    </row>
    <row r="5" ht="21" customHeight="1" spans="1:9">
      <c r="A5" s="47"/>
      <c r="B5" s="48"/>
      <c r="C5" s="48"/>
      <c r="D5" s="49"/>
      <c r="E5" s="48"/>
      <c r="F5" s="48"/>
      <c r="G5" s="46" t="s">
        <v>307</v>
      </c>
      <c r="H5" s="46" t="s">
        <v>360</v>
      </c>
      <c r="I5" s="46" t="s">
        <v>361</v>
      </c>
    </row>
    <row r="6" ht="17.25" customHeight="1" spans="1:9">
      <c r="A6" s="50" t="s">
        <v>82</v>
      </c>
      <c r="B6" s="51" t="s">
        <v>83</v>
      </c>
      <c r="C6" s="50" t="s">
        <v>84</v>
      </c>
      <c r="D6" s="52" t="s">
        <v>85</v>
      </c>
      <c r="E6" s="50" t="s">
        <v>86</v>
      </c>
      <c r="F6" s="51" t="s">
        <v>87</v>
      </c>
      <c r="G6" s="53" t="s">
        <v>88</v>
      </c>
      <c r="H6" s="52" t="s">
        <v>89</v>
      </c>
      <c r="I6" s="52">
        <v>9</v>
      </c>
    </row>
    <row r="7" ht="19.5" customHeight="1" spans="1:9">
      <c r="A7" s="54" t="s">
        <v>198</v>
      </c>
      <c r="B7" s="55" t="s">
        <v>70</v>
      </c>
      <c r="C7" s="55" t="s">
        <v>362</v>
      </c>
      <c r="D7" s="56" t="s">
        <v>363</v>
      </c>
      <c r="E7" s="57" t="s">
        <v>317</v>
      </c>
      <c r="F7" s="58" t="s">
        <v>364</v>
      </c>
      <c r="G7" s="59">
        <v>4</v>
      </c>
      <c r="H7" s="60">
        <v>7000</v>
      </c>
      <c r="I7" s="60">
        <v>28000</v>
      </c>
    </row>
    <row r="8" ht="19.5" customHeight="1" spans="1:9">
      <c r="A8" s="61" t="s">
        <v>55</v>
      </c>
      <c r="B8" s="62"/>
      <c r="C8" s="62"/>
      <c r="D8" s="63"/>
      <c r="E8" s="64"/>
      <c r="F8" s="64"/>
      <c r="G8" s="65">
        <v>4</v>
      </c>
      <c r="H8" s="66">
        <v>7000</v>
      </c>
      <c r="I8" s="66">
        <v>28000</v>
      </c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B17" sqref="B17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365</v>
      </c>
    </row>
    <row r="2" ht="41.25" customHeight="1" spans="1:11">
      <c r="A2" s="3" t="str">
        <f>"2025"&amp;"年上级转移支付补助项目支出预算表"</f>
        <v>2025年上级转移支付补助项目支出预算表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"单位名称："&amp;"嵩明县杨桥卫生院"</f>
        <v>单位名称：嵩明县杨桥卫生院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232</v>
      </c>
      <c r="B4" s="8" t="s">
        <v>183</v>
      </c>
      <c r="C4" s="8" t="s">
        <v>233</v>
      </c>
      <c r="D4" s="9" t="s">
        <v>184</v>
      </c>
      <c r="E4" s="9" t="s">
        <v>185</v>
      </c>
      <c r="F4" s="9" t="s">
        <v>234</v>
      </c>
      <c r="G4" s="9" t="s">
        <v>235</v>
      </c>
      <c r="H4" s="26" t="s">
        <v>55</v>
      </c>
      <c r="I4" s="10" t="s">
        <v>366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4">
        <v>10</v>
      </c>
      <c r="K7" s="34">
        <v>11</v>
      </c>
    </row>
    <row r="8" ht="18.75" customHeight="1" spans="1:11">
      <c r="A8" s="28"/>
      <c r="B8" s="20"/>
      <c r="C8" s="28"/>
      <c r="D8" s="28"/>
      <c r="E8" s="28"/>
      <c r="F8" s="28"/>
      <c r="G8" s="28"/>
      <c r="H8" s="29"/>
      <c r="I8" s="35"/>
      <c r="J8" s="35"/>
      <c r="K8" s="29"/>
    </row>
    <row r="9" ht="18.75" customHeight="1" spans="1:11">
      <c r="A9" s="30"/>
      <c r="B9" s="20"/>
      <c r="C9" s="20"/>
      <c r="D9" s="20"/>
      <c r="E9" s="20"/>
      <c r="F9" s="20"/>
      <c r="G9" s="20"/>
      <c r="H9" s="22"/>
      <c r="I9" s="22"/>
      <c r="J9" s="22"/>
      <c r="K9" s="29"/>
    </row>
    <row r="10" ht="18.75" customHeight="1" spans="1:11">
      <c r="A10" s="31" t="s">
        <v>170</v>
      </c>
      <c r="B10" s="32"/>
      <c r="C10" s="32"/>
      <c r="D10" s="32"/>
      <c r="E10" s="32"/>
      <c r="F10" s="32"/>
      <c r="G10" s="33"/>
      <c r="H10" s="22"/>
      <c r="I10" s="22"/>
      <c r="J10" s="22"/>
      <c r="K10" s="29"/>
    </row>
    <row r="11" customHeight="1" spans="1:1">
      <c r="A11" t="s">
        <v>367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1"/>
  <sheetViews>
    <sheetView showZeros="0" workbookViewId="0">
      <selection activeCell="C17" sqref="C17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368</v>
      </c>
    </row>
    <row r="2" ht="41.25" customHeight="1" spans="1:7">
      <c r="A2" s="3" t="str">
        <f>"2025"&amp;"年部门项目中期规划预算表"</f>
        <v>2025年部门项目中期规划预算表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"单位名称："&amp;"嵩明县杨桥卫生院"</f>
        <v>单位名称：嵩明县杨桥卫生院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233</v>
      </c>
      <c r="B4" s="8" t="s">
        <v>232</v>
      </c>
      <c r="C4" s="8" t="s">
        <v>183</v>
      </c>
      <c r="D4" s="9" t="s">
        <v>369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"2025"&amp;"年"</f>
        <v>2025年</v>
      </c>
      <c r="F5" s="9" t="str">
        <f>("2025"+1)&amp;"年"</f>
        <v>2026年</v>
      </c>
      <c r="G5" s="9" t="str">
        <f>("2025"+2)&amp;"年"</f>
        <v>2027年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/>
      <c r="B8" s="21"/>
      <c r="C8" s="21"/>
      <c r="D8" s="20"/>
      <c r="E8" s="22"/>
      <c r="F8" s="22"/>
      <c r="G8" s="22"/>
    </row>
    <row r="9" ht="18.75" customHeight="1" spans="1:7">
      <c r="A9" s="20"/>
      <c r="B9" s="20"/>
      <c r="C9" s="20"/>
      <c r="D9" s="20"/>
      <c r="E9" s="22"/>
      <c r="F9" s="22"/>
      <c r="G9" s="22"/>
    </row>
    <row r="10" ht="18.75" customHeight="1" spans="1:7">
      <c r="A10" s="23" t="s">
        <v>55</v>
      </c>
      <c r="B10" s="24" t="s">
        <v>370</v>
      </c>
      <c r="C10" s="24"/>
      <c r="D10" s="25"/>
      <c r="E10" s="22"/>
      <c r="F10" s="22"/>
      <c r="G10" s="22"/>
    </row>
    <row r="11" customHeight="1" spans="1:1">
      <c r="A11" t="s">
        <v>371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GridLines="0" showZeros="0" topLeftCell="A2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68" t="s">
        <v>52</v>
      </c>
    </row>
    <row r="2" ht="41.25" customHeight="1" spans="1:1">
      <c r="A2" s="39" t="str">
        <f>"2025"&amp;"年部门收入预算表"</f>
        <v>2025年部门收入预算表</v>
      </c>
    </row>
    <row r="3" ht="17.25" customHeight="1" spans="1:19">
      <c r="A3" s="42" t="str">
        <f>"单位名称："&amp;"嵩明县杨桥卫生院"</f>
        <v>单位名称：嵩明县杨桥卫生院</v>
      </c>
      <c r="S3" s="44" t="s">
        <v>1</v>
      </c>
    </row>
    <row r="4" ht="21.75" customHeight="1" spans="1:19">
      <c r="A4" s="189" t="s">
        <v>53</v>
      </c>
      <c r="B4" s="190" t="s">
        <v>54</v>
      </c>
      <c r="C4" s="190" t="s">
        <v>55</v>
      </c>
      <c r="D4" s="191" t="s">
        <v>56</v>
      </c>
      <c r="E4" s="191"/>
      <c r="F4" s="191"/>
      <c r="G4" s="191"/>
      <c r="H4" s="191"/>
      <c r="I4" s="136"/>
      <c r="J4" s="191"/>
      <c r="K4" s="191"/>
      <c r="L4" s="191"/>
      <c r="M4" s="191"/>
      <c r="N4" s="197"/>
      <c r="O4" s="191" t="s">
        <v>45</v>
      </c>
      <c r="P4" s="191"/>
      <c r="Q4" s="191"/>
      <c r="R4" s="191"/>
      <c r="S4" s="197"/>
    </row>
    <row r="5" ht="27" customHeight="1" spans="1:19">
      <c r="A5" s="192"/>
      <c r="B5" s="193"/>
      <c r="C5" s="193"/>
      <c r="D5" s="193" t="s">
        <v>57</v>
      </c>
      <c r="E5" s="193" t="s">
        <v>58</v>
      </c>
      <c r="F5" s="193" t="s">
        <v>59</v>
      </c>
      <c r="G5" s="193" t="s">
        <v>60</v>
      </c>
      <c r="H5" s="193" t="s">
        <v>61</v>
      </c>
      <c r="I5" s="198" t="s">
        <v>62</v>
      </c>
      <c r="J5" s="199"/>
      <c r="K5" s="199"/>
      <c r="L5" s="199"/>
      <c r="M5" s="199"/>
      <c r="N5" s="200"/>
      <c r="O5" s="193" t="s">
        <v>57</v>
      </c>
      <c r="P5" s="193" t="s">
        <v>58</v>
      </c>
      <c r="Q5" s="193" t="s">
        <v>59</v>
      </c>
      <c r="R5" s="193" t="s">
        <v>60</v>
      </c>
      <c r="S5" s="193" t="s">
        <v>63</v>
      </c>
    </row>
    <row r="6" ht="30" customHeight="1" spans="1:19">
      <c r="A6" s="194"/>
      <c r="B6" s="106"/>
      <c r="C6" s="118"/>
      <c r="D6" s="118"/>
      <c r="E6" s="118"/>
      <c r="F6" s="118"/>
      <c r="G6" s="118"/>
      <c r="H6" s="118"/>
      <c r="I6" s="74" t="s">
        <v>57</v>
      </c>
      <c r="J6" s="200" t="s">
        <v>64</v>
      </c>
      <c r="K6" s="200" t="s">
        <v>65</v>
      </c>
      <c r="L6" s="200" t="s">
        <v>66</v>
      </c>
      <c r="M6" s="200" t="s">
        <v>67</v>
      </c>
      <c r="N6" s="200" t="s">
        <v>68</v>
      </c>
      <c r="O6" s="201"/>
      <c r="P6" s="201"/>
      <c r="Q6" s="201"/>
      <c r="R6" s="201"/>
      <c r="S6" s="118"/>
    </row>
    <row r="7" ht="15" customHeight="1" spans="1:19">
      <c r="A7" s="195">
        <v>1</v>
      </c>
      <c r="B7" s="195">
        <v>2</v>
      </c>
      <c r="C7" s="195">
        <v>3</v>
      </c>
      <c r="D7" s="195">
        <v>4</v>
      </c>
      <c r="E7" s="195">
        <v>5</v>
      </c>
      <c r="F7" s="195">
        <v>6</v>
      </c>
      <c r="G7" s="195">
        <v>7</v>
      </c>
      <c r="H7" s="195">
        <v>8</v>
      </c>
      <c r="I7" s="74">
        <v>9</v>
      </c>
      <c r="J7" s="195">
        <v>10</v>
      </c>
      <c r="K7" s="195">
        <v>11</v>
      </c>
      <c r="L7" s="195">
        <v>12</v>
      </c>
      <c r="M7" s="195">
        <v>13</v>
      </c>
      <c r="N7" s="195">
        <v>14</v>
      </c>
      <c r="O7" s="195">
        <v>15</v>
      </c>
      <c r="P7" s="195">
        <v>16</v>
      </c>
      <c r="Q7" s="195">
        <v>17</v>
      </c>
      <c r="R7" s="195">
        <v>18</v>
      </c>
      <c r="S7" s="195">
        <v>19</v>
      </c>
    </row>
    <row r="8" ht="18" customHeight="1" spans="1:19">
      <c r="A8" s="20" t="s">
        <v>69</v>
      </c>
      <c r="B8" s="20" t="s">
        <v>70</v>
      </c>
      <c r="C8" s="113">
        <v>7015435.07</v>
      </c>
      <c r="D8" s="82">
        <v>7015435.07</v>
      </c>
      <c r="E8" s="82">
        <v>3515435.07</v>
      </c>
      <c r="F8" s="82"/>
      <c r="G8" s="82"/>
      <c r="H8" s="82"/>
      <c r="I8" s="82">
        <v>3500000</v>
      </c>
      <c r="J8" s="82">
        <v>3500000</v>
      </c>
      <c r="K8" s="82"/>
      <c r="L8" s="82"/>
      <c r="M8" s="82"/>
      <c r="N8" s="82"/>
      <c r="O8" s="82"/>
      <c r="P8" s="82"/>
      <c r="Q8" s="82"/>
      <c r="R8" s="82"/>
      <c r="S8" s="82"/>
    </row>
    <row r="9" ht="18" customHeight="1" spans="1:19">
      <c r="A9" s="47" t="s">
        <v>55</v>
      </c>
      <c r="B9" s="196"/>
      <c r="C9" s="82">
        <v>7015435.07</v>
      </c>
      <c r="D9" s="82">
        <v>7015435.07</v>
      </c>
      <c r="E9" s="82">
        <v>3515435.07</v>
      </c>
      <c r="F9" s="82"/>
      <c r="G9" s="82"/>
      <c r="H9" s="82"/>
      <c r="I9" s="82">
        <v>3500000</v>
      </c>
      <c r="J9" s="82">
        <v>3500000</v>
      </c>
      <c r="K9" s="82"/>
      <c r="L9" s="82"/>
      <c r="M9" s="82"/>
      <c r="N9" s="82"/>
      <c r="O9" s="82"/>
      <c r="P9" s="82"/>
      <c r="Q9" s="82"/>
      <c r="R9" s="82"/>
      <c r="S9" s="82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5"/>
  <sheetViews>
    <sheetView showGridLines="0" showZeros="0" topLeftCell="A11" workbookViewId="0">
      <selection activeCell="D17" sqref="D17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4" t="s">
        <v>71</v>
      </c>
    </row>
    <row r="2" ht="41.25" customHeight="1" spans="1:1">
      <c r="A2" s="39" t="str">
        <f>"2025"&amp;"年部门支出预算表"</f>
        <v>2025年部门支出预算表</v>
      </c>
    </row>
    <row r="3" ht="17.25" customHeight="1" spans="1:15">
      <c r="A3" s="42" t="str">
        <f>"单位名称："&amp;"嵩明县杨桥卫生院"</f>
        <v>单位名称：嵩明县杨桥卫生院</v>
      </c>
      <c r="O3" s="44" t="s">
        <v>1</v>
      </c>
    </row>
    <row r="4" ht="27" customHeight="1" spans="1:15">
      <c r="A4" s="174" t="s">
        <v>72</v>
      </c>
      <c r="B4" s="174" t="s">
        <v>73</v>
      </c>
      <c r="C4" s="174" t="s">
        <v>55</v>
      </c>
      <c r="D4" s="175" t="s">
        <v>58</v>
      </c>
      <c r="E4" s="176"/>
      <c r="F4" s="177"/>
      <c r="G4" s="178" t="s">
        <v>59</v>
      </c>
      <c r="H4" s="178" t="s">
        <v>60</v>
      </c>
      <c r="I4" s="178" t="s">
        <v>74</v>
      </c>
      <c r="J4" s="175" t="s">
        <v>62</v>
      </c>
      <c r="K4" s="176"/>
      <c r="L4" s="176"/>
      <c r="M4" s="176"/>
      <c r="N4" s="186"/>
      <c r="O4" s="187"/>
    </row>
    <row r="5" ht="42" customHeight="1" spans="1:15">
      <c r="A5" s="179"/>
      <c r="B5" s="179"/>
      <c r="C5" s="180"/>
      <c r="D5" s="181" t="s">
        <v>57</v>
      </c>
      <c r="E5" s="181" t="s">
        <v>75</v>
      </c>
      <c r="F5" s="181" t="s">
        <v>76</v>
      </c>
      <c r="G5" s="180"/>
      <c r="H5" s="180"/>
      <c r="I5" s="188"/>
      <c r="J5" s="181" t="s">
        <v>57</v>
      </c>
      <c r="K5" s="168" t="s">
        <v>77</v>
      </c>
      <c r="L5" s="168" t="s">
        <v>78</v>
      </c>
      <c r="M5" s="168" t="s">
        <v>79</v>
      </c>
      <c r="N5" s="168" t="s">
        <v>80</v>
      </c>
      <c r="O5" s="168" t="s">
        <v>81</v>
      </c>
    </row>
    <row r="6" ht="18" customHeight="1" spans="1:15">
      <c r="A6" s="50" t="s">
        <v>82</v>
      </c>
      <c r="B6" s="50" t="s">
        <v>83</v>
      </c>
      <c r="C6" s="50" t="s">
        <v>84</v>
      </c>
      <c r="D6" s="53" t="s">
        <v>85</v>
      </c>
      <c r="E6" s="53" t="s">
        <v>86</v>
      </c>
      <c r="F6" s="53" t="s">
        <v>87</v>
      </c>
      <c r="G6" s="53" t="s">
        <v>88</v>
      </c>
      <c r="H6" s="53" t="s">
        <v>89</v>
      </c>
      <c r="I6" s="53" t="s">
        <v>90</v>
      </c>
      <c r="J6" s="53" t="s">
        <v>91</v>
      </c>
      <c r="K6" s="53" t="s">
        <v>92</v>
      </c>
      <c r="L6" s="53" t="s">
        <v>93</v>
      </c>
      <c r="M6" s="53" t="s">
        <v>94</v>
      </c>
      <c r="N6" s="50" t="s">
        <v>95</v>
      </c>
      <c r="O6" s="53" t="s">
        <v>96</v>
      </c>
    </row>
    <row r="7" ht="21" customHeight="1" spans="1:15">
      <c r="A7" s="182" t="s">
        <v>97</v>
      </c>
      <c r="B7" s="182" t="s">
        <v>98</v>
      </c>
      <c r="C7" s="82">
        <v>620809.81</v>
      </c>
      <c r="D7" s="82">
        <v>620809.81</v>
      </c>
      <c r="E7" s="82">
        <v>620809.81</v>
      </c>
      <c r="F7" s="82"/>
      <c r="G7" s="82"/>
      <c r="H7" s="82"/>
      <c r="I7" s="82"/>
      <c r="J7" s="82"/>
      <c r="K7" s="82"/>
      <c r="L7" s="82"/>
      <c r="M7" s="82"/>
      <c r="N7" s="82"/>
      <c r="O7" s="82"/>
    </row>
    <row r="8" ht="21" customHeight="1" spans="1:15">
      <c r="A8" s="183" t="s">
        <v>99</v>
      </c>
      <c r="B8" s="183" t="s">
        <v>100</v>
      </c>
      <c r="C8" s="82">
        <v>586790</v>
      </c>
      <c r="D8" s="82">
        <v>586790</v>
      </c>
      <c r="E8" s="82">
        <v>586790</v>
      </c>
      <c r="F8" s="82"/>
      <c r="G8" s="82"/>
      <c r="H8" s="82"/>
      <c r="I8" s="82"/>
      <c r="J8" s="82"/>
      <c r="K8" s="82"/>
      <c r="L8" s="82"/>
      <c r="M8" s="82"/>
      <c r="N8" s="82"/>
      <c r="O8" s="82"/>
    </row>
    <row r="9" ht="21" customHeight="1" spans="1:15">
      <c r="A9" s="184" t="s">
        <v>101</v>
      </c>
      <c r="B9" s="184" t="s">
        <v>102</v>
      </c>
      <c r="C9" s="82">
        <v>244212</v>
      </c>
      <c r="D9" s="82">
        <v>244212</v>
      </c>
      <c r="E9" s="82">
        <v>244212</v>
      </c>
      <c r="F9" s="82"/>
      <c r="G9" s="82"/>
      <c r="H9" s="82"/>
      <c r="I9" s="82"/>
      <c r="J9" s="82"/>
      <c r="K9" s="82"/>
      <c r="L9" s="82"/>
      <c r="M9" s="82"/>
      <c r="N9" s="82"/>
      <c r="O9" s="82"/>
    </row>
    <row r="10" ht="21" customHeight="1" spans="1:15">
      <c r="A10" s="184" t="s">
        <v>103</v>
      </c>
      <c r="B10" s="184" t="s">
        <v>104</v>
      </c>
      <c r="C10" s="82">
        <v>342578</v>
      </c>
      <c r="D10" s="82">
        <v>342578</v>
      </c>
      <c r="E10" s="82">
        <v>342578</v>
      </c>
      <c r="F10" s="82"/>
      <c r="G10" s="82"/>
      <c r="H10" s="82"/>
      <c r="I10" s="82"/>
      <c r="J10" s="82"/>
      <c r="K10" s="82"/>
      <c r="L10" s="82"/>
      <c r="M10" s="82"/>
      <c r="N10" s="82"/>
      <c r="O10" s="82"/>
    </row>
    <row r="11" ht="21" customHeight="1" spans="1:15">
      <c r="A11" s="183" t="s">
        <v>105</v>
      </c>
      <c r="B11" s="183" t="s">
        <v>106</v>
      </c>
      <c r="C11" s="82">
        <v>19032</v>
      </c>
      <c r="D11" s="82">
        <v>19032</v>
      </c>
      <c r="E11" s="82">
        <v>19032</v>
      </c>
      <c r="F11" s="82"/>
      <c r="G11" s="82"/>
      <c r="H11" s="82"/>
      <c r="I11" s="82"/>
      <c r="J11" s="82"/>
      <c r="K11" s="82"/>
      <c r="L11" s="82"/>
      <c r="M11" s="82"/>
      <c r="N11" s="82"/>
      <c r="O11" s="82"/>
    </row>
    <row r="12" ht="21" customHeight="1" spans="1:15">
      <c r="A12" s="184" t="s">
        <v>107</v>
      </c>
      <c r="B12" s="184" t="s">
        <v>108</v>
      </c>
      <c r="C12" s="82">
        <v>19032</v>
      </c>
      <c r="D12" s="82">
        <v>19032</v>
      </c>
      <c r="E12" s="82">
        <v>19032</v>
      </c>
      <c r="F12" s="82"/>
      <c r="G12" s="82"/>
      <c r="H12" s="82"/>
      <c r="I12" s="82"/>
      <c r="J12" s="82"/>
      <c r="K12" s="82"/>
      <c r="L12" s="82"/>
      <c r="M12" s="82"/>
      <c r="N12" s="82"/>
      <c r="O12" s="82"/>
    </row>
    <row r="13" ht="21" customHeight="1" spans="1:15">
      <c r="A13" s="183" t="s">
        <v>109</v>
      </c>
      <c r="B13" s="183" t="s">
        <v>110</v>
      </c>
      <c r="C13" s="82">
        <v>14987.81</v>
      </c>
      <c r="D13" s="82">
        <v>14987.81</v>
      </c>
      <c r="E13" s="82">
        <v>14987.81</v>
      </c>
      <c r="F13" s="82"/>
      <c r="G13" s="82"/>
      <c r="H13" s="82"/>
      <c r="I13" s="82"/>
      <c r="J13" s="82"/>
      <c r="K13" s="82"/>
      <c r="L13" s="82"/>
      <c r="M13" s="82"/>
      <c r="N13" s="82"/>
      <c r="O13" s="82"/>
    </row>
    <row r="14" ht="21" customHeight="1" spans="1:15">
      <c r="A14" s="184" t="s">
        <v>111</v>
      </c>
      <c r="B14" s="184" t="s">
        <v>110</v>
      </c>
      <c r="C14" s="82">
        <v>14987.81</v>
      </c>
      <c r="D14" s="82">
        <v>14987.81</v>
      </c>
      <c r="E14" s="82">
        <v>14987.81</v>
      </c>
      <c r="F14" s="82"/>
      <c r="G14" s="82"/>
      <c r="H14" s="82"/>
      <c r="I14" s="82"/>
      <c r="J14" s="82"/>
      <c r="K14" s="82"/>
      <c r="L14" s="82"/>
      <c r="M14" s="82"/>
      <c r="N14" s="82"/>
      <c r="O14" s="82"/>
    </row>
    <row r="15" ht="21" customHeight="1" spans="1:15">
      <c r="A15" s="182" t="s">
        <v>112</v>
      </c>
      <c r="B15" s="182" t="s">
        <v>113</v>
      </c>
      <c r="C15" s="82">
        <v>6080091.46</v>
      </c>
      <c r="D15" s="82">
        <v>2580091.46</v>
      </c>
      <c r="E15" s="82">
        <v>2580091.46</v>
      </c>
      <c r="F15" s="82"/>
      <c r="G15" s="82"/>
      <c r="H15" s="82"/>
      <c r="I15" s="82"/>
      <c r="J15" s="82">
        <v>3500000</v>
      </c>
      <c r="K15" s="82">
        <v>3500000</v>
      </c>
      <c r="L15" s="82"/>
      <c r="M15" s="82"/>
      <c r="N15" s="82"/>
      <c r="O15" s="82"/>
    </row>
    <row r="16" ht="21" customHeight="1" spans="1:15">
      <c r="A16" s="183" t="s">
        <v>114</v>
      </c>
      <c r="B16" s="183" t="s">
        <v>115</v>
      </c>
      <c r="C16" s="82">
        <v>5770283</v>
      </c>
      <c r="D16" s="82">
        <v>2270283</v>
      </c>
      <c r="E16" s="82">
        <v>2270283</v>
      </c>
      <c r="F16" s="82"/>
      <c r="G16" s="82"/>
      <c r="H16" s="82"/>
      <c r="I16" s="82"/>
      <c r="J16" s="82">
        <v>3500000</v>
      </c>
      <c r="K16" s="82">
        <v>3500000</v>
      </c>
      <c r="L16" s="82"/>
      <c r="M16" s="82"/>
      <c r="N16" s="82"/>
      <c r="O16" s="82"/>
    </row>
    <row r="17" ht="21" customHeight="1" spans="1:15">
      <c r="A17" s="184" t="s">
        <v>116</v>
      </c>
      <c r="B17" s="184" t="s">
        <v>117</v>
      </c>
      <c r="C17" s="82">
        <v>5770283</v>
      </c>
      <c r="D17" s="82">
        <v>2270283</v>
      </c>
      <c r="E17" s="82">
        <v>2270283</v>
      </c>
      <c r="F17" s="82"/>
      <c r="G17" s="82"/>
      <c r="H17" s="82"/>
      <c r="I17" s="82"/>
      <c r="J17" s="82">
        <v>3500000</v>
      </c>
      <c r="K17" s="82">
        <v>3500000</v>
      </c>
      <c r="L17" s="82"/>
      <c r="M17" s="82"/>
      <c r="N17" s="82"/>
      <c r="O17" s="82"/>
    </row>
    <row r="18" ht="21" customHeight="1" spans="1:15">
      <c r="A18" s="183" t="s">
        <v>118</v>
      </c>
      <c r="B18" s="183" t="s">
        <v>119</v>
      </c>
      <c r="C18" s="82">
        <v>309808.46</v>
      </c>
      <c r="D18" s="82">
        <v>309808.46</v>
      </c>
      <c r="E18" s="82">
        <v>309808.46</v>
      </c>
      <c r="F18" s="82"/>
      <c r="G18" s="82"/>
      <c r="H18" s="82"/>
      <c r="I18" s="82"/>
      <c r="J18" s="82"/>
      <c r="K18" s="82"/>
      <c r="L18" s="82"/>
      <c r="M18" s="82"/>
      <c r="N18" s="82"/>
      <c r="O18" s="82"/>
    </row>
    <row r="19" ht="21" customHeight="1" spans="1:15">
      <c r="A19" s="184" t="s">
        <v>120</v>
      </c>
      <c r="B19" s="184" t="s">
        <v>121</v>
      </c>
      <c r="C19" s="82">
        <v>197418.31</v>
      </c>
      <c r="D19" s="82">
        <v>197418.31</v>
      </c>
      <c r="E19" s="82">
        <v>197418.31</v>
      </c>
      <c r="F19" s="82"/>
      <c r="G19" s="82"/>
      <c r="H19" s="82"/>
      <c r="I19" s="82"/>
      <c r="J19" s="82"/>
      <c r="K19" s="82"/>
      <c r="L19" s="82"/>
      <c r="M19" s="82"/>
      <c r="N19" s="82"/>
      <c r="O19" s="82"/>
    </row>
    <row r="20" ht="21" customHeight="1" spans="1:15">
      <c r="A20" s="184" t="s">
        <v>122</v>
      </c>
      <c r="B20" s="184" t="s">
        <v>123</v>
      </c>
      <c r="C20" s="82">
        <v>97455.75</v>
      </c>
      <c r="D20" s="82">
        <v>97455.75</v>
      </c>
      <c r="E20" s="82">
        <v>97455.75</v>
      </c>
      <c r="F20" s="82"/>
      <c r="G20" s="82"/>
      <c r="H20" s="82"/>
      <c r="I20" s="82"/>
      <c r="J20" s="82"/>
      <c r="K20" s="82"/>
      <c r="L20" s="82"/>
      <c r="M20" s="82"/>
      <c r="N20" s="82"/>
      <c r="O20" s="82"/>
    </row>
    <row r="21" ht="21" customHeight="1" spans="1:15">
      <c r="A21" s="184" t="s">
        <v>124</v>
      </c>
      <c r="B21" s="184" t="s">
        <v>125</v>
      </c>
      <c r="C21" s="82">
        <v>14934.4</v>
      </c>
      <c r="D21" s="82">
        <v>14934.4</v>
      </c>
      <c r="E21" s="82">
        <v>14934.4</v>
      </c>
      <c r="F21" s="82"/>
      <c r="G21" s="82"/>
      <c r="H21" s="82"/>
      <c r="I21" s="82"/>
      <c r="J21" s="82"/>
      <c r="K21" s="82"/>
      <c r="L21" s="82"/>
      <c r="M21" s="82"/>
      <c r="N21" s="82"/>
      <c r="O21" s="82"/>
    </row>
    <row r="22" ht="21" customHeight="1" spans="1:15">
      <c r="A22" s="182" t="s">
        <v>126</v>
      </c>
      <c r="B22" s="182" t="s">
        <v>127</v>
      </c>
      <c r="C22" s="82">
        <v>314533.8</v>
      </c>
      <c r="D22" s="82">
        <v>314533.8</v>
      </c>
      <c r="E22" s="82">
        <v>314533.8</v>
      </c>
      <c r="F22" s="82"/>
      <c r="G22" s="82"/>
      <c r="H22" s="82"/>
      <c r="I22" s="82"/>
      <c r="J22" s="82"/>
      <c r="K22" s="82"/>
      <c r="L22" s="82"/>
      <c r="M22" s="82"/>
      <c r="N22" s="82"/>
      <c r="O22" s="82"/>
    </row>
    <row r="23" ht="21" customHeight="1" spans="1:15">
      <c r="A23" s="183" t="s">
        <v>128</v>
      </c>
      <c r="B23" s="183" t="s">
        <v>129</v>
      </c>
      <c r="C23" s="82">
        <v>314533.8</v>
      </c>
      <c r="D23" s="82">
        <v>314533.8</v>
      </c>
      <c r="E23" s="82">
        <v>314533.8</v>
      </c>
      <c r="F23" s="82"/>
      <c r="G23" s="82"/>
      <c r="H23" s="82"/>
      <c r="I23" s="82"/>
      <c r="J23" s="82"/>
      <c r="K23" s="82"/>
      <c r="L23" s="82"/>
      <c r="M23" s="82"/>
      <c r="N23" s="82"/>
      <c r="O23" s="82"/>
    </row>
    <row r="24" ht="21" customHeight="1" spans="1:15">
      <c r="A24" s="184" t="s">
        <v>130</v>
      </c>
      <c r="B24" s="184" t="s">
        <v>131</v>
      </c>
      <c r="C24" s="82">
        <v>314533.8</v>
      </c>
      <c r="D24" s="82">
        <v>314533.8</v>
      </c>
      <c r="E24" s="82">
        <v>314533.8</v>
      </c>
      <c r="F24" s="82"/>
      <c r="G24" s="82"/>
      <c r="H24" s="82"/>
      <c r="I24" s="82"/>
      <c r="J24" s="82"/>
      <c r="K24" s="82"/>
      <c r="L24" s="82"/>
      <c r="M24" s="82"/>
      <c r="N24" s="82"/>
      <c r="O24" s="82"/>
    </row>
    <row r="25" ht="21" customHeight="1" spans="1:15">
      <c r="A25" s="185" t="s">
        <v>55</v>
      </c>
      <c r="B25" s="33"/>
      <c r="C25" s="82">
        <v>7015435.07</v>
      </c>
      <c r="D25" s="82">
        <v>3515435.07</v>
      </c>
      <c r="E25" s="82">
        <v>3515435.07</v>
      </c>
      <c r="F25" s="82"/>
      <c r="G25" s="82"/>
      <c r="H25" s="82"/>
      <c r="I25" s="82"/>
      <c r="J25" s="82">
        <v>3500000</v>
      </c>
      <c r="K25" s="82">
        <v>3500000</v>
      </c>
      <c r="L25" s="82"/>
      <c r="M25" s="82"/>
      <c r="N25" s="82"/>
      <c r="O25" s="82"/>
    </row>
  </sheetData>
  <mergeCells count="12">
    <mergeCell ref="A1:O1"/>
    <mergeCell ref="A2:O2"/>
    <mergeCell ref="A3:B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topLeftCell="A14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0"/>
      <c r="B1" s="44"/>
      <c r="C1" s="44"/>
      <c r="D1" s="44" t="s">
        <v>132</v>
      </c>
    </row>
    <row r="2" ht="41.25" customHeight="1" spans="1:1">
      <c r="A2" s="39" t="str">
        <f>"2025"&amp;"年部门财政拨款收支预算总表"</f>
        <v>2025年部门财政拨款收支预算总表</v>
      </c>
    </row>
    <row r="3" ht="17.25" customHeight="1" spans="1:4">
      <c r="A3" s="42" t="str">
        <f>"单位名称："&amp;"嵩明县杨桥卫生院"</f>
        <v>单位名称：嵩明县杨桥卫生院</v>
      </c>
      <c r="B3" s="167"/>
      <c r="D3" s="44" t="s">
        <v>1</v>
      </c>
    </row>
    <row r="4" ht="17.25" customHeight="1" spans="1:4">
      <c r="A4" s="168" t="s">
        <v>2</v>
      </c>
      <c r="B4" s="169"/>
      <c r="C4" s="168" t="s">
        <v>3</v>
      </c>
      <c r="D4" s="169"/>
    </row>
    <row r="5" ht="18.75" customHeight="1" spans="1:4">
      <c r="A5" s="168" t="s">
        <v>4</v>
      </c>
      <c r="B5" s="168" t="s">
        <v>5</v>
      </c>
      <c r="C5" s="168" t="s">
        <v>6</v>
      </c>
      <c r="D5" s="168" t="s">
        <v>5</v>
      </c>
    </row>
    <row r="6" ht="16.5" customHeight="1" spans="1:4">
      <c r="A6" s="170" t="s">
        <v>133</v>
      </c>
      <c r="B6" s="82">
        <v>3515435.07</v>
      </c>
      <c r="C6" s="170" t="s">
        <v>134</v>
      </c>
      <c r="D6" s="113">
        <v>3515435.07</v>
      </c>
    </row>
    <row r="7" ht="16.5" customHeight="1" spans="1:4">
      <c r="A7" s="170" t="s">
        <v>135</v>
      </c>
      <c r="B7" s="82">
        <v>3515435.07</v>
      </c>
      <c r="C7" s="170" t="s">
        <v>136</v>
      </c>
      <c r="D7" s="113"/>
    </row>
    <row r="8" ht="16.5" customHeight="1" spans="1:4">
      <c r="A8" s="170" t="s">
        <v>137</v>
      </c>
      <c r="B8" s="82"/>
      <c r="C8" s="170" t="s">
        <v>138</v>
      </c>
      <c r="D8" s="113"/>
    </row>
    <row r="9" ht="16.5" customHeight="1" spans="1:4">
      <c r="A9" s="170" t="s">
        <v>139</v>
      </c>
      <c r="B9" s="82"/>
      <c r="C9" s="170" t="s">
        <v>140</v>
      </c>
      <c r="D9" s="113"/>
    </row>
    <row r="10" ht="16.5" customHeight="1" spans="1:4">
      <c r="A10" s="170" t="s">
        <v>141</v>
      </c>
      <c r="B10" s="82"/>
      <c r="C10" s="170" t="s">
        <v>142</v>
      </c>
      <c r="D10" s="113"/>
    </row>
    <row r="11" ht="16.5" customHeight="1" spans="1:4">
      <c r="A11" s="170" t="s">
        <v>135</v>
      </c>
      <c r="B11" s="82"/>
      <c r="C11" s="170" t="s">
        <v>143</v>
      </c>
      <c r="D11" s="113"/>
    </row>
    <row r="12" ht="16.5" customHeight="1" spans="1:4">
      <c r="A12" s="150" t="s">
        <v>137</v>
      </c>
      <c r="B12" s="82"/>
      <c r="C12" s="73" t="s">
        <v>144</v>
      </c>
      <c r="D12" s="113"/>
    </row>
    <row r="13" ht="16.5" customHeight="1" spans="1:4">
      <c r="A13" s="150" t="s">
        <v>139</v>
      </c>
      <c r="B13" s="82"/>
      <c r="C13" s="73" t="s">
        <v>145</v>
      </c>
      <c r="D13" s="113"/>
    </row>
    <row r="14" ht="16.5" customHeight="1" spans="1:4">
      <c r="A14" s="171"/>
      <c r="B14" s="82"/>
      <c r="C14" s="73" t="s">
        <v>146</v>
      </c>
      <c r="D14" s="113">
        <v>620809.81</v>
      </c>
    </row>
    <row r="15" ht="16.5" customHeight="1" spans="1:4">
      <c r="A15" s="171"/>
      <c r="B15" s="82"/>
      <c r="C15" s="73" t="s">
        <v>147</v>
      </c>
      <c r="D15" s="113">
        <v>2580091.46</v>
      </c>
    </row>
    <row r="16" ht="16.5" customHeight="1" spans="1:4">
      <c r="A16" s="171"/>
      <c r="B16" s="82"/>
      <c r="C16" s="73" t="s">
        <v>148</v>
      </c>
      <c r="D16" s="113"/>
    </row>
    <row r="17" ht="16.5" customHeight="1" spans="1:4">
      <c r="A17" s="171"/>
      <c r="B17" s="82"/>
      <c r="C17" s="73" t="s">
        <v>149</v>
      </c>
      <c r="D17" s="113"/>
    </row>
    <row r="18" ht="16.5" customHeight="1" spans="1:4">
      <c r="A18" s="171"/>
      <c r="B18" s="82"/>
      <c r="C18" s="73" t="s">
        <v>150</v>
      </c>
      <c r="D18" s="113"/>
    </row>
    <row r="19" ht="16.5" customHeight="1" spans="1:4">
      <c r="A19" s="171"/>
      <c r="B19" s="82"/>
      <c r="C19" s="73" t="s">
        <v>151</v>
      </c>
      <c r="D19" s="113"/>
    </row>
    <row r="20" ht="16.5" customHeight="1" spans="1:4">
      <c r="A20" s="171"/>
      <c r="B20" s="82"/>
      <c r="C20" s="73" t="s">
        <v>152</v>
      </c>
      <c r="D20" s="113"/>
    </row>
    <row r="21" ht="16.5" customHeight="1" spans="1:4">
      <c r="A21" s="171"/>
      <c r="B21" s="82"/>
      <c r="C21" s="73" t="s">
        <v>153</v>
      </c>
      <c r="D21" s="113"/>
    </row>
    <row r="22" ht="16.5" customHeight="1" spans="1:4">
      <c r="A22" s="171"/>
      <c r="B22" s="82"/>
      <c r="C22" s="73" t="s">
        <v>154</v>
      </c>
      <c r="D22" s="113"/>
    </row>
    <row r="23" ht="16.5" customHeight="1" spans="1:4">
      <c r="A23" s="171"/>
      <c r="B23" s="82"/>
      <c r="C23" s="73" t="s">
        <v>155</v>
      </c>
      <c r="D23" s="113"/>
    </row>
    <row r="24" ht="16.5" customHeight="1" spans="1:4">
      <c r="A24" s="171"/>
      <c r="B24" s="82"/>
      <c r="C24" s="73" t="s">
        <v>156</v>
      </c>
      <c r="D24" s="113"/>
    </row>
    <row r="25" ht="16.5" customHeight="1" spans="1:4">
      <c r="A25" s="171"/>
      <c r="B25" s="82"/>
      <c r="C25" s="73" t="s">
        <v>157</v>
      </c>
      <c r="D25" s="113">
        <v>314533.8</v>
      </c>
    </row>
    <row r="26" ht="16.5" customHeight="1" spans="1:4">
      <c r="A26" s="171"/>
      <c r="B26" s="82"/>
      <c r="C26" s="73" t="s">
        <v>158</v>
      </c>
      <c r="D26" s="113"/>
    </row>
    <row r="27" ht="16.5" customHeight="1" spans="1:4">
      <c r="A27" s="171"/>
      <c r="B27" s="82"/>
      <c r="C27" s="73" t="s">
        <v>159</v>
      </c>
      <c r="D27" s="113"/>
    </row>
    <row r="28" ht="16.5" customHeight="1" spans="1:4">
      <c r="A28" s="171"/>
      <c r="B28" s="82"/>
      <c r="C28" s="73" t="s">
        <v>160</v>
      </c>
      <c r="D28" s="113"/>
    </row>
    <row r="29" ht="16.5" customHeight="1" spans="1:4">
      <c r="A29" s="171"/>
      <c r="B29" s="82"/>
      <c r="C29" s="73" t="s">
        <v>161</v>
      </c>
      <c r="D29" s="113"/>
    </row>
    <row r="30" ht="16.5" customHeight="1" spans="1:4">
      <c r="A30" s="171"/>
      <c r="B30" s="82"/>
      <c r="C30" s="73" t="s">
        <v>162</v>
      </c>
      <c r="D30" s="113"/>
    </row>
    <row r="31" ht="16.5" customHeight="1" spans="1:4">
      <c r="A31" s="171"/>
      <c r="B31" s="82"/>
      <c r="C31" s="150" t="s">
        <v>163</v>
      </c>
      <c r="D31" s="113"/>
    </row>
    <row r="32" ht="16.5" customHeight="1" spans="1:4">
      <c r="A32" s="171"/>
      <c r="B32" s="82"/>
      <c r="C32" s="150" t="s">
        <v>164</v>
      </c>
      <c r="D32" s="113"/>
    </row>
    <row r="33" ht="16.5" customHeight="1" spans="1:4">
      <c r="A33" s="171"/>
      <c r="B33" s="82"/>
      <c r="C33" s="28" t="s">
        <v>165</v>
      </c>
      <c r="D33" s="113"/>
    </row>
    <row r="34" ht="15" customHeight="1" spans="1:4">
      <c r="A34" s="172" t="s">
        <v>50</v>
      </c>
      <c r="B34" s="173">
        <v>3515435.07</v>
      </c>
      <c r="C34" s="172" t="s">
        <v>51</v>
      </c>
      <c r="D34" s="173">
        <v>3515435.07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5"/>
  <sheetViews>
    <sheetView showZeros="0" topLeftCell="A9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40"/>
      <c r="F1" s="75"/>
      <c r="G1" s="145" t="s">
        <v>166</v>
      </c>
    </row>
    <row r="2" ht="41.25" customHeight="1" spans="1:7">
      <c r="A2" s="129" t="str">
        <f>"2025"&amp;"年一般公共预算支出预算表（按功能科目分类）"</f>
        <v>2025年一般公共预算支出预算表（按功能科目分类）</v>
      </c>
      <c r="B2" s="129"/>
      <c r="C2" s="129"/>
      <c r="D2" s="129"/>
      <c r="E2" s="129"/>
      <c r="F2" s="129"/>
      <c r="G2" s="129"/>
    </row>
    <row r="3" ht="18" customHeight="1" spans="1:7">
      <c r="A3" s="4" t="str">
        <f>"单位名称："&amp;"嵩明县杨桥卫生院"</f>
        <v>单位名称：嵩明县杨桥卫生院</v>
      </c>
      <c r="F3" s="126"/>
      <c r="G3" s="145" t="s">
        <v>1</v>
      </c>
    </row>
    <row r="4" ht="20.25" customHeight="1" spans="1:7">
      <c r="A4" s="162" t="s">
        <v>167</v>
      </c>
      <c r="B4" s="163"/>
      <c r="C4" s="130" t="s">
        <v>55</v>
      </c>
      <c r="D4" s="153" t="s">
        <v>75</v>
      </c>
      <c r="E4" s="11"/>
      <c r="F4" s="12"/>
      <c r="G4" s="142" t="s">
        <v>76</v>
      </c>
    </row>
    <row r="5" ht="20.25" customHeight="1" spans="1:7">
      <c r="A5" s="164" t="s">
        <v>72</v>
      </c>
      <c r="B5" s="164" t="s">
        <v>73</v>
      </c>
      <c r="C5" s="18"/>
      <c r="D5" s="135" t="s">
        <v>57</v>
      </c>
      <c r="E5" s="135" t="s">
        <v>168</v>
      </c>
      <c r="F5" s="135" t="s">
        <v>169</v>
      </c>
      <c r="G5" s="144"/>
    </row>
    <row r="6" ht="15" customHeight="1" spans="1:7">
      <c r="A6" s="61" t="s">
        <v>82</v>
      </c>
      <c r="B6" s="61" t="s">
        <v>83</v>
      </c>
      <c r="C6" s="61" t="s">
        <v>84</v>
      </c>
      <c r="D6" s="61" t="s">
        <v>85</v>
      </c>
      <c r="E6" s="61" t="s">
        <v>86</v>
      </c>
      <c r="F6" s="61" t="s">
        <v>87</v>
      </c>
      <c r="G6" s="61" t="s">
        <v>88</v>
      </c>
    </row>
    <row r="7" ht="18" customHeight="1" spans="1:7">
      <c r="A7" s="28" t="s">
        <v>97</v>
      </c>
      <c r="B7" s="28" t="s">
        <v>98</v>
      </c>
      <c r="C7" s="82">
        <v>620809.81</v>
      </c>
      <c r="D7" s="82">
        <v>620809.81</v>
      </c>
      <c r="E7" s="82">
        <v>609809.81</v>
      </c>
      <c r="F7" s="82">
        <v>11000</v>
      </c>
      <c r="G7" s="82"/>
    </row>
    <row r="8" ht="18" customHeight="1" spans="1:7">
      <c r="A8" s="139" t="s">
        <v>99</v>
      </c>
      <c r="B8" s="139" t="s">
        <v>100</v>
      </c>
      <c r="C8" s="82">
        <v>586790</v>
      </c>
      <c r="D8" s="82">
        <v>586790</v>
      </c>
      <c r="E8" s="82">
        <v>575790</v>
      </c>
      <c r="F8" s="82">
        <v>11000</v>
      </c>
      <c r="G8" s="82"/>
    </row>
    <row r="9" ht="18" customHeight="1" spans="1:7">
      <c r="A9" s="165" t="s">
        <v>101</v>
      </c>
      <c r="B9" s="165" t="s">
        <v>102</v>
      </c>
      <c r="C9" s="82">
        <v>244212</v>
      </c>
      <c r="D9" s="82">
        <v>244212</v>
      </c>
      <c r="E9" s="82">
        <v>233212</v>
      </c>
      <c r="F9" s="82">
        <v>11000</v>
      </c>
      <c r="G9" s="82"/>
    </row>
    <row r="10" ht="18" customHeight="1" spans="1:7">
      <c r="A10" s="165" t="s">
        <v>103</v>
      </c>
      <c r="B10" s="165" t="s">
        <v>104</v>
      </c>
      <c r="C10" s="82">
        <v>342578</v>
      </c>
      <c r="D10" s="82">
        <v>342578</v>
      </c>
      <c r="E10" s="82">
        <v>342578</v>
      </c>
      <c r="F10" s="82"/>
      <c r="G10" s="82"/>
    </row>
    <row r="11" ht="18" customHeight="1" spans="1:7">
      <c r="A11" s="139" t="s">
        <v>105</v>
      </c>
      <c r="B11" s="139" t="s">
        <v>106</v>
      </c>
      <c r="C11" s="82">
        <v>19032</v>
      </c>
      <c r="D11" s="82">
        <v>19032</v>
      </c>
      <c r="E11" s="82">
        <v>19032</v>
      </c>
      <c r="F11" s="82"/>
      <c r="G11" s="82"/>
    </row>
    <row r="12" ht="18" customHeight="1" spans="1:7">
      <c r="A12" s="165" t="s">
        <v>107</v>
      </c>
      <c r="B12" s="165" t="s">
        <v>108</v>
      </c>
      <c r="C12" s="82">
        <v>19032</v>
      </c>
      <c r="D12" s="82">
        <v>19032</v>
      </c>
      <c r="E12" s="82">
        <v>19032</v>
      </c>
      <c r="F12" s="82"/>
      <c r="G12" s="82"/>
    </row>
    <row r="13" ht="18" customHeight="1" spans="1:7">
      <c r="A13" s="139" t="s">
        <v>109</v>
      </c>
      <c r="B13" s="139" t="s">
        <v>110</v>
      </c>
      <c r="C13" s="82">
        <v>14987.81</v>
      </c>
      <c r="D13" s="82">
        <v>14987.81</v>
      </c>
      <c r="E13" s="82">
        <v>14987.81</v>
      </c>
      <c r="F13" s="82"/>
      <c r="G13" s="82"/>
    </row>
    <row r="14" ht="18" customHeight="1" spans="1:7">
      <c r="A14" s="165" t="s">
        <v>111</v>
      </c>
      <c r="B14" s="165" t="s">
        <v>110</v>
      </c>
      <c r="C14" s="82">
        <v>14987.81</v>
      </c>
      <c r="D14" s="82">
        <v>14987.81</v>
      </c>
      <c r="E14" s="82">
        <v>14987.81</v>
      </c>
      <c r="F14" s="82"/>
      <c r="G14" s="82"/>
    </row>
    <row r="15" ht="18" customHeight="1" spans="1:7">
      <c r="A15" s="28" t="s">
        <v>112</v>
      </c>
      <c r="B15" s="28" t="s">
        <v>113</v>
      </c>
      <c r="C15" s="82">
        <v>2580091.46</v>
      </c>
      <c r="D15" s="82">
        <v>2580091.46</v>
      </c>
      <c r="E15" s="82">
        <v>2580091.46</v>
      </c>
      <c r="F15" s="82"/>
      <c r="G15" s="82"/>
    </row>
    <row r="16" ht="18" customHeight="1" spans="1:7">
      <c r="A16" s="139" t="s">
        <v>114</v>
      </c>
      <c r="B16" s="139" t="s">
        <v>115</v>
      </c>
      <c r="C16" s="82">
        <v>2270283</v>
      </c>
      <c r="D16" s="82">
        <v>2270283</v>
      </c>
      <c r="E16" s="82">
        <v>2270283</v>
      </c>
      <c r="F16" s="82"/>
      <c r="G16" s="82"/>
    </row>
    <row r="17" ht="18" customHeight="1" spans="1:7">
      <c r="A17" s="165" t="s">
        <v>116</v>
      </c>
      <c r="B17" s="165" t="s">
        <v>117</v>
      </c>
      <c r="C17" s="82">
        <v>2270283</v>
      </c>
      <c r="D17" s="82">
        <v>2270283</v>
      </c>
      <c r="E17" s="82">
        <v>2270283</v>
      </c>
      <c r="F17" s="82"/>
      <c r="G17" s="82"/>
    </row>
    <row r="18" ht="18" customHeight="1" spans="1:7">
      <c r="A18" s="139" t="s">
        <v>118</v>
      </c>
      <c r="B18" s="139" t="s">
        <v>119</v>
      </c>
      <c r="C18" s="82">
        <v>309808.46</v>
      </c>
      <c r="D18" s="82">
        <v>309808.46</v>
      </c>
      <c r="E18" s="82">
        <v>309808.46</v>
      </c>
      <c r="F18" s="82"/>
      <c r="G18" s="82"/>
    </row>
    <row r="19" ht="18" customHeight="1" spans="1:7">
      <c r="A19" s="165" t="s">
        <v>120</v>
      </c>
      <c r="B19" s="165" t="s">
        <v>121</v>
      </c>
      <c r="C19" s="82">
        <v>197418.31</v>
      </c>
      <c r="D19" s="82">
        <v>197418.31</v>
      </c>
      <c r="E19" s="82">
        <v>197418.31</v>
      </c>
      <c r="F19" s="82"/>
      <c r="G19" s="82"/>
    </row>
    <row r="20" ht="18" customHeight="1" spans="1:7">
      <c r="A20" s="165" t="s">
        <v>122</v>
      </c>
      <c r="B20" s="165" t="s">
        <v>123</v>
      </c>
      <c r="C20" s="82">
        <v>97455.75</v>
      </c>
      <c r="D20" s="82">
        <v>97455.75</v>
      </c>
      <c r="E20" s="82">
        <v>97455.75</v>
      </c>
      <c r="F20" s="82"/>
      <c r="G20" s="82"/>
    </row>
    <row r="21" ht="18" customHeight="1" spans="1:7">
      <c r="A21" s="165" t="s">
        <v>124</v>
      </c>
      <c r="B21" s="165" t="s">
        <v>125</v>
      </c>
      <c r="C21" s="82">
        <v>14934.4</v>
      </c>
      <c r="D21" s="82">
        <v>14934.4</v>
      </c>
      <c r="E21" s="82">
        <v>14934.4</v>
      </c>
      <c r="F21" s="82"/>
      <c r="G21" s="82"/>
    </row>
    <row r="22" ht="18" customHeight="1" spans="1:7">
      <c r="A22" s="28" t="s">
        <v>126</v>
      </c>
      <c r="B22" s="28" t="s">
        <v>127</v>
      </c>
      <c r="C22" s="82">
        <v>314533.8</v>
      </c>
      <c r="D22" s="82">
        <v>314533.8</v>
      </c>
      <c r="E22" s="82">
        <v>314533.8</v>
      </c>
      <c r="F22" s="82"/>
      <c r="G22" s="82"/>
    </row>
    <row r="23" ht="18" customHeight="1" spans="1:7">
      <c r="A23" s="139" t="s">
        <v>128</v>
      </c>
      <c r="B23" s="139" t="s">
        <v>129</v>
      </c>
      <c r="C23" s="82">
        <v>314533.8</v>
      </c>
      <c r="D23" s="82">
        <v>314533.8</v>
      </c>
      <c r="E23" s="82">
        <v>314533.8</v>
      </c>
      <c r="F23" s="82"/>
      <c r="G23" s="82"/>
    </row>
    <row r="24" ht="18" customHeight="1" spans="1:7">
      <c r="A24" s="165" t="s">
        <v>130</v>
      </c>
      <c r="B24" s="165" t="s">
        <v>131</v>
      </c>
      <c r="C24" s="82">
        <v>314533.8</v>
      </c>
      <c r="D24" s="82">
        <v>314533.8</v>
      </c>
      <c r="E24" s="82">
        <v>314533.8</v>
      </c>
      <c r="F24" s="82"/>
      <c r="G24" s="82"/>
    </row>
    <row r="25" ht="18" customHeight="1" spans="1:7">
      <c r="A25" s="81" t="s">
        <v>170</v>
      </c>
      <c r="B25" s="166" t="s">
        <v>170</v>
      </c>
      <c r="C25" s="82">
        <v>3515435.07</v>
      </c>
      <c r="D25" s="82">
        <v>3515435.07</v>
      </c>
      <c r="E25" s="82">
        <v>3504435.07</v>
      </c>
      <c r="F25" s="82">
        <v>11000</v>
      </c>
      <c r="G25" s="82"/>
    </row>
  </sheetData>
  <mergeCells count="6">
    <mergeCell ref="A2:G2"/>
    <mergeCell ref="A4:B4"/>
    <mergeCell ref="D4:F4"/>
    <mergeCell ref="A25:B25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workbookViewId="0">
      <selection activeCell="A15" sqref="A15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41"/>
      <c r="B1" s="41"/>
      <c r="C1" s="41"/>
      <c r="D1" s="41"/>
      <c r="E1" s="40"/>
      <c r="F1" s="158" t="s">
        <v>171</v>
      </c>
    </row>
    <row r="2" ht="41.25" customHeight="1" spans="1:6">
      <c r="A2" s="159" t="str">
        <f>"2025"&amp;"年一般公共预算“三公”经费支出预算表"</f>
        <v>2025年一般公共预算“三公”经费支出预算表</v>
      </c>
      <c r="B2" s="41"/>
      <c r="C2" s="41"/>
      <c r="D2" s="41"/>
      <c r="E2" s="40"/>
      <c r="F2" s="41"/>
    </row>
    <row r="3" customHeight="1" spans="1:6">
      <c r="A3" s="114" t="str">
        <f>"单位名称："&amp;"嵩明县杨桥卫生院"</f>
        <v>单位名称：嵩明县杨桥卫生院</v>
      </c>
      <c r="B3" s="160"/>
      <c r="D3" s="41"/>
      <c r="E3" s="40"/>
      <c r="F3" s="68" t="s">
        <v>1</v>
      </c>
    </row>
    <row r="4" ht="27" customHeight="1" spans="1:6">
      <c r="A4" s="45" t="s">
        <v>172</v>
      </c>
      <c r="B4" s="45" t="s">
        <v>173</v>
      </c>
      <c r="C4" s="47" t="s">
        <v>174</v>
      </c>
      <c r="D4" s="45"/>
      <c r="E4" s="46"/>
      <c r="F4" s="45" t="s">
        <v>175</v>
      </c>
    </row>
    <row r="5" ht="28.5" customHeight="1" spans="1:6">
      <c r="A5" s="161"/>
      <c r="B5" s="49"/>
      <c r="C5" s="46" t="s">
        <v>57</v>
      </c>
      <c r="D5" s="46" t="s">
        <v>176</v>
      </c>
      <c r="E5" s="46" t="s">
        <v>177</v>
      </c>
      <c r="F5" s="48"/>
    </row>
    <row r="6" ht="17.25" customHeight="1" spans="1:6">
      <c r="A6" s="53" t="s">
        <v>82</v>
      </c>
      <c r="B6" s="53" t="s">
        <v>83</v>
      </c>
      <c r="C6" s="53" t="s">
        <v>84</v>
      </c>
      <c r="D6" s="53" t="s">
        <v>85</v>
      </c>
      <c r="E6" s="53" t="s">
        <v>86</v>
      </c>
      <c r="F6" s="53" t="s">
        <v>87</v>
      </c>
    </row>
    <row r="7" ht="17.25" customHeight="1" spans="1:6">
      <c r="A7" s="82"/>
      <c r="B7" s="82"/>
      <c r="C7" s="82"/>
      <c r="D7" s="82"/>
      <c r="E7" s="82"/>
      <c r="F7" s="82"/>
    </row>
    <row r="8" customHeight="1" spans="1:1">
      <c r="A8" t="s">
        <v>178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29"/>
  <sheetViews>
    <sheetView showZeros="0" workbookViewId="0">
      <selection activeCell="C10" sqref="C10"/>
    </sheetView>
  </sheetViews>
  <sheetFormatPr defaultColWidth="9.14166666666667" defaultRowHeight="14.25" customHeight="1"/>
  <cols>
    <col min="1" max="1" width="27.125" customWidth="1"/>
    <col min="2" max="2" width="32.85" customWidth="1"/>
    <col min="3" max="3" width="20.7083333333333" customWidth="1"/>
    <col min="4" max="4" width="31.2833333333333" customWidth="1"/>
    <col min="5" max="5" width="10.1416666666667" customWidth="1"/>
    <col min="6" max="6" width="30.25" customWidth="1"/>
    <col min="7" max="7" width="10.2833333333333" customWidth="1"/>
    <col min="8" max="8" width="26.875" customWidth="1"/>
    <col min="9" max="24" width="18.7083333333333" customWidth="1"/>
  </cols>
  <sheetData>
    <row r="1" ht="13.5" customHeight="1" spans="2:24">
      <c r="B1" s="140"/>
      <c r="C1" s="146"/>
      <c r="E1" s="147"/>
      <c r="F1" s="147"/>
      <c r="G1" s="147"/>
      <c r="H1" s="147"/>
      <c r="I1" s="84"/>
      <c r="J1" s="84"/>
      <c r="K1" s="84"/>
      <c r="L1" s="84"/>
      <c r="M1" s="84"/>
      <c r="N1" s="84"/>
      <c r="R1" s="84"/>
      <c r="V1" s="146"/>
      <c r="X1" s="2" t="s">
        <v>179</v>
      </c>
    </row>
    <row r="2" ht="45.75" customHeight="1" spans="1:24">
      <c r="A2" s="70" t="str">
        <f>"2025"&amp;"年部门基本支出预算表"</f>
        <v>2025年部门基本支出预算表</v>
      </c>
      <c r="B2" s="3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3"/>
      <c r="P2" s="3"/>
      <c r="Q2" s="3"/>
      <c r="R2" s="70"/>
      <c r="S2" s="70"/>
      <c r="T2" s="70"/>
      <c r="U2" s="70"/>
      <c r="V2" s="70"/>
      <c r="W2" s="70"/>
      <c r="X2" s="70"/>
    </row>
    <row r="3" ht="18.75" customHeight="1" spans="1:24">
      <c r="A3" s="4" t="str">
        <f>"单位名称："&amp;"嵩明县杨桥卫生院"</f>
        <v>单位名称：嵩明县杨桥卫生院</v>
      </c>
      <c r="B3" s="5"/>
      <c r="C3" s="148"/>
      <c r="D3" s="148"/>
      <c r="E3" s="148"/>
      <c r="F3" s="148"/>
      <c r="G3" s="148"/>
      <c r="H3" s="148"/>
      <c r="I3" s="86"/>
      <c r="J3" s="86"/>
      <c r="K3" s="86"/>
      <c r="L3" s="86"/>
      <c r="M3" s="86"/>
      <c r="N3" s="86"/>
      <c r="O3" s="6"/>
      <c r="P3" s="6"/>
      <c r="Q3" s="6"/>
      <c r="R3" s="86"/>
      <c r="V3" s="146"/>
      <c r="X3" s="2" t="s">
        <v>1</v>
      </c>
    </row>
    <row r="4" ht="18" customHeight="1" spans="1:24">
      <c r="A4" s="8" t="s">
        <v>180</v>
      </c>
      <c r="B4" s="8" t="s">
        <v>181</v>
      </c>
      <c r="C4" s="8" t="s">
        <v>182</v>
      </c>
      <c r="D4" s="8" t="s">
        <v>183</v>
      </c>
      <c r="E4" s="8" t="s">
        <v>184</v>
      </c>
      <c r="F4" s="8" t="s">
        <v>185</v>
      </c>
      <c r="G4" s="8" t="s">
        <v>186</v>
      </c>
      <c r="H4" s="8" t="s">
        <v>187</v>
      </c>
      <c r="I4" s="153" t="s">
        <v>188</v>
      </c>
      <c r="J4" s="109" t="s">
        <v>188</v>
      </c>
      <c r="K4" s="109"/>
      <c r="L4" s="109"/>
      <c r="M4" s="109"/>
      <c r="N4" s="109"/>
      <c r="O4" s="11"/>
      <c r="P4" s="11"/>
      <c r="Q4" s="11"/>
      <c r="R4" s="102" t="s">
        <v>61</v>
      </c>
      <c r="S4" s="109" t="s">
        <v>62</v>
      </c>
      <c r="T4" s="109"/>
      <c r="U4" s="109"/>
      <c r="V4" s="109"/>
      <c r="W4" s="109"/>
      <c r="X4" s="110"/>
    </row>
    <row r="5" ht="18" customHeight="1" spans="1:24">
      <c r="A5" s="13"/>
      <c r="B5" s="27"/>
      <c r="C5" s="132"/>
      <c r="D5" s="13"/>
      <c r="E5" s="13"/>
      <c r="F5" s="13"/>
      <c r="G5" s="13"/>
      <c r="H5" s="13"/>
      <c r="I5" s="130" t="s">
        <v>189</v>
      </c>
      <c r="J5" s="153" t="s">
        <v>58</v>
      </c>
      <c r="K5" s="109"/>
      <c r="L5" s="109"/>
      <c r="M5" s="109"/>
      <c r="N5" s="110"/>
      <c r="O5" s="10" t="s">
        <v>190</v>
      </c>
      <c r="P5" s="11"/>
      <c r="Q5" s="12"/>
      <c r="R5" s="8" t="s">
        <v>61</v>
      </c>
      <c r="S5" s="153" t="s">
        <v>62</v>
      </c>
      <c r="T5" s="102" t="s">
        <v>64</v>
      </c>
      <c r="U5" s="109" t="s">
        <v>62</v>
      </c>
      <c r="V5" s="102" t="s">
        <v>66</v>
      </c>
      <c r="W5" s="102" t="s">
        <v>67</v>
      </c>
      <c r="X5" s="157" t="s">
        <v>68</v>
      </c>
    </row>
    <row r="6" ht="19.5" customHeight="1" spans="1:24">
      <c r="A6" s="27"/>
      <c r="B6" s="27"/>
      <c r="C6" s="27"/>
      <c r="D6" s="27"/>
      <c r="E6" s="27"/>
      <c r="F6" s="27"/>
      <c r="G6" s="27"/>
      <c r="H6" s="27"/>
      <c r="I6" s="27"/>
      <c r="J6" s="154" t="s">
        <v>191</v>
      </c>
      <c r="K6" s="8" t="s">
        <v>192</v>
      </c>
      <c r="L6" s="8" t="s">
        <v>193</v>
      </c>
      <c r="M6" s="8" t="s">
        <v>194</v>
      </c>
      <c r="N6" s="8" t="s">
        <v>195</v>
      </c>
      <c r="O6" s="8" t="s">
        <v>58</v>
      </c>
      <c r="P6" s="8" t="s">
        <v>59</v>
      </c>
      <c r="Q6" s="8" t="s">
        <v>60</v>
      </c>
      <c r="R6" s="27"/>
      <c r="S6" s="8" t="s">
        <v>57</v>
      </c>
      <c r="T6" s="8" t="s">
        <v>64</v>
      </c>
      <c r="U6" s="8" t="s">
        <v>196</v>
      </c>
      <c r="V6" s="8" t="s">
        <v>66</v>
      </c>
      <c r="W6" s="8" t="s">
        <v>67</v>
      </c>
      <c r="X6" s="8" t="s">
        <v>68</v>
      </c>
    </row>
    <row r="7" ht="37.5" customHeight="1" spans="1:24">
      <c r="A7" s="149"/>
      <c r="B7" s="18"/>
      <c r="C7" s="149"/>
      <c r="D7" s="149"/>
      <c r="E7" s="149"/>
      <c r="F7" s="149"/>
      <c r="G7" s="149"/>
      <c r="H7" s="149"/>
      <c r="I7" s="149"/>
      <c r="J7" s="155" t="s">
        <v>57</v>
      </c>
      <c r="K7" s="16" t="s">
        <v>197</v>
      </c>
      <c r="L7" s="16" t="s">
        <v>193</v>
      </c>
      <c r="M7" s="16" t="s">
        <v>194</v>
      </c>
      <c r="N7" s="16" t="s">
        <v>195</v>
      </c>
      <c r="O7" s="16" t="s">
        <v>193</v>
      </c>
      <c r="P7" s="16" t="s">
        <v>194</v>
      </c>
      <c r="Q7" s="16" t="s">
        <v>195</v>
      </c>
      <c r="R7" s="16" t="s">
        <v>61</v>
      </c>
      <c r="S7" s="16" t="s">
        <v>57</v>
      </c>
      <c r="T7" s="16" t="s">
        <v>64</v>
      </c>
      <c r="U7" s="16" t="s">
        <v>196</v>
      </c>
      <c r="V7" s="16" t="s">
        <v>66</v>
      </c>
      <c r="W7" s="16" t="s">
        <v>67</v>
      </c>
      <c r="X7" s="16" t="s">
        <v>68</v>
      </c>
    </row>
    <row r="8" customHeight="1" spans="1:24">
      <c r="A8" s="34">
        <v>1</v>
      </c>
      <c r="B8" s="34">
        <v>2</v>
      </c>
      <c r="C8" s="34">
        <v>3</v>
      </c>
      <c r="D8" s="34">
        <v>4</v>
      </c>
      <c r="E8" s="34">
        <v>5</v>
      </c>
      <c r="F8" s="34">
        <v>6</v>
      </c>
      <c r="G8" s="34">
        <v>7</v>
      </c>
      <c r="H8" s="34">
        <v>8</v>
      </c>
      <c r="I8" s="34">
        <v>9</v>
      </c>
      <c r="J8" s="34">
        <v>10</v>
      </c>
      <c r="K8" s="34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34">
        <v>21</v>
      </c>
      <c r="V8" s="34">
        <v>22</v>
      </c>
      <c r="W8" s="34">
        <v>23</v>
      </c>
      <c r="X8" s="34">
        <v>24</v>
      </c>
    </row>
    <row r="9" ht="20.25" customHeight="1" spans="1:24">
      <c r="A9" s="150" t="s">
        <v>198</v>
      </c>
      <c r="B9" s="150" t="s">
        <v>70</v>
      </c>
      <c r="C9" s="150" t="s">
        <v>199</v>
      </c>
      <c r="D9" s="150" t="s">
        <v>200</v>
      </c>
      <c r="E9" s="150" t="s">
        <v>116</v>
      </c>
      <c r="F9" s="150" t="s">
        <v>117</v>
      </c>
      <c r="G9" s="150" t="s">
        <v>201</v>
      </c>
      <c r="H9" s="150" t="s">
        <v>202</v>
      </c>
      <c r="I9" s="82">
        <v>851076</v>
      </c>
      <c r="J9" s="82">
        <v>851076</v>
      </c>
      <c r="K9" s="82"/>
      <c r="L9" s="82"/>
      <c r="M9" s="113">
        <v>851076</v>
      </c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</row>
    <row r="10" ht="20.25" customHeight="1" spans="1:24">
      <c r="A10" s="150" t="s">
        <v>198</v>
      </c>
      <c r="B10" s="150" t="s">
        <v>70</v>
      </c>
      <c r="C10" s="150" t="s">
        <v>199</v>
      </c>
      <c r="D10" s="150" t="s">
        <v>200</v>
      </c>
      <c r="E10" s="150" t="s">
        <v>116</v>
      </c>
      <c r="F10" s="150" t="s">
        <v>117</v>
      </c>
      <c r="G10" s="150" t="s">
        <v>203</v>
      </c>
      <c r="H10" s="150" t="s">
        <v>204</v>
      </c>
      <c r="I10" s="82">
        <v>179832</v>
      </c>
      <c r="J10" s="82">
        <v>179832</v>
      </c>
      <c r="K10" s="156"/>
      <c r="L10" s="156"/>
      <c r="M10" s="113">
        <v>179832</v>
      </c>
      <c r="N10" s="156"/>
      <c r="O10" s="82"/>
      <c r="P10" s="82"/>
      <c r="Q10" s="82"/>
      <c r="R10" s="82"/>
      <c r="S10" s="82"/>
      <c r="T10" s="82"/>
      <c r="U10" s="82"/>
      <c r="V10" s="82"/>
      <c r="W10" s="82"/>
      <c r="X10" s="82"/>
    </row>
    <row r="11" ht="20.25" customHeight="1" spans="1:24">
      <c r="A11" s="150" t="s">
        <v>198</v>
      </c>
      <c r="B11" s="150" t="s">
        <v>70</v>
      </c>
      <c r="C11" s="150" t="s">
        <v>199</v>
      </c>
      <c r="D11" s="150" t="s">
        <v>200</v>
      </c>
      <c r="E11" s="150" t="s">
        <v>116</v>
      </c>
      <c r="F11" s="150" t="s">
        <v>117</v>
      </c>
      <c r="G11" s="150" t="s">
        <v>205</v>
      </c>
      <c r="H11" s="150" t="s">
        <v>206</v>
      </c>
      <c r="I11" s="82">
        <v>1880</v>
      </c>
      <c r="J11" s="82">
        <v>1880</v>
      </c>
      <c r="K11" s="156"/>
      <c r="L11" s="156"/>
      <c r="M11" s="113">
        <v>1880</v>
      </c>
      <c r="N11" s="156"/>
      <c r="O11" s="82"/>
      <c r="P11" s="82"/>
      <c r="Q11" s="82"/>
      <c r="R11" s="82"/>
      <c r="S11" s="82"/>
      <c r="T11" s="82"/>
      <c r="U11" s="82"/>
      <c r="V11" s="82"/>
      <c r="W11" s="82"/>
      <c r="X11" s="82"/>
    </row>
    <row r="12" ht="20.25" customHeight="1" spans="1:24">
      <c r="A12" s="150" t="s">
        <v>198</v>
      </c>
      <c r="B12" s="150" t="s">
        <v>70</v>
      </c>
      <c r="C12" s="150" t="s">
        <v>199</v>
      </c>
      <c r="D12" s="150" t="s">
        <v>200</v>
      </c>
      <c r="E12" s="150" t="s">
        <v>116</v>
      </c>
      <c r="F12" s="150" t="s">
        <v>117</v>
      </c>
      <c r="G12" s="150" t="s">
        <v>205</v>
      </c>
      <c r="H12" s="150" t="s">
        <v>206</v>
      </c>
      <c r="I12" s="82">
        <v>70923</v>
      </c>
      <c r="J12" s="82">
        <v>70923</v>
      </c>
      <c r="K12" s="156"/>
      <c r="L12" s="156"/>
      <c r="M12" s="113">
        <v>70923</v>
      </c>
      <c r="N12" s="156"/>
      <c r="O12" s="82"/>
      <c r="P12" s="82"/>
      <c r="Q12" s="82"/>
      <c r="R12" s="82"/>
      <c r="S12" s="82"/>
      <c r="T12" s="82"/>
      <c r="U12" s="82"/>
      <c r="V12" s="82"/>
      <c r="W12" s="82"/>
      <c r="X12" s="82"/>
    </row>
    <row r="13" ht="20.25" customHeight="1" spans="1:24">
      <c r="A13" s="150" t="s">
        <v>198</v>
      </c>
      <c r="B13" s="150" t="s">
        <v>70</v>
      </c>
      <c r="C13" s="150" t="s">
        <v>199</v>
      </c>
      <c r="D13" s="150" t="s">
        <v>200</v>
      </c>
      <c r="E13" s="150" t="s">
        <v>116</v>
      </c>
      <c r="F13" s="150" t="s">
        <v>117</v>
      </c>
      <c r="G13" s="150" t="s">
        <v>207</v>
      </c>
      <c r="H13" s="150" t="s">
        <v>208</v>
      </c>
      <c r="I13" s="82">
        <v>6736</v>
      </c>
      <c r="J13" s="82">
        <v>6736</v>
      </c>
      <c r="K13" s="156"/>
      <c r="L13" s="156"/>
      <c r="M13" s="113">
        <v>6736</v>
      </c>
      <c r="N13" s="156"/>
      <c r="O13" s="82"/>
      <c r="P13" s="82"/>
      <c r="Q13" s="82"/>
      <c r="R13" s="82"/>
      <c r="S13" s="82"/>
      <c r="T13" s="82"/>
      <c r="U13" s="82"/>
      <c r="V13" s="82"/>
      <c r="W13" s="82"/>
      <c r="X13" s="82"/>
    </row>
    <row r="14" ht="20.25" customHeight="1" spans="1:24">
      <c r="A14" s="150" t="s">
        <v>198</v>
      </c>
      <c r="B14" s="150" t="s">
        <v>70</v>
      </c>
      <c r="C14" s="150" t="s">
        <v>199</v>
      </c>
      <c r="D14" s="150" t="s">
        <v>200</v>
      </c>
      <c r="E14" s="150" t="s">
        <v>116</v>
      </c>
      <c r="F14" s="150" t="s">
        <v>117</v>
      </c>
      <c r="G14" s="150" t="s">
        <v>207</v>
      </c>
      <c r="H14" s="150" t="s">
        <v>208</v>
      </c>
      <c r="I14" s="82">
        <v>414396</v>
      </c>
      <c r="J14" s="82">
        <v>414396</v>
      </c>
      <c r="K14" s="156"/>
      <c r="L14" s="156"/>
      <c r="M14" s="113">
        <v>414396</v>
      </c>
      <c r="N14" s="156"/>
      <c r="O14" s="82"/>
      <c r="P14" s="82"/>
      <c r="Q14" s="82"/>
      <c r="R14" s="82"/>
      <c r="S14" s="82"/>
      <c r="T14" s="82"/>
      <c r="U14" s="82"/>
      <c r="V14" s="82"/>
      <c r="W14" s="82"/>
      <c r="X14" s="82"/>
    </row>
    <row r="15" ht="20.25" customHeight="1" spans="1:24">
      <c r="A15" s="150" t="s">
        <v>198</v>
      </c>
      <c r="B15" s="150" t="s">
        <v>70</v>
      </c>
      <c r="C15" s="150" t="s">
        <v>199</v>
      </c>
      <c r="D15" s="150" t="s">
        <v>200</v>
      </c>
      <c r="E15" s="150" t="s">
        <v>116</v>
      </c>
      <c r="F15" s="150" t="s">
        <v>117</v>
      </c>
      <c r="G15" s="150" t="s">
        <v>207</v>
      </c>
      <c r="H15" s="150" t="s">
        <v>208</v>
      </c>
      <c r="I15" s="82">
        <v>192000</v>
      </c>
      <c r="J15" s="82">
        <v>192000</v>
      </c>
      <c r="K15" s="156"/>
      <c r="L15" s="156"/>
      <c r="M15" s="113">
        <v>192000</v>
      </c>
      <c r="N15" s="156"/>
      <c r="O15" s="82"/>
      <c r="P15" s="82"/>
      <c r="Q15" s="82"/>
      <c r="R15" s="82"/>
      <c r="S15" s="82"/>
      <c r="T15" s="82"/>
      <c r="U15" s="82"/>
      <c r="V15" s="82"/>
      <c r="W15" s="82"/>
      <c r="X15" s="82"/>
    </row>
    <row r="16" ht="20.25" customHeight="1" spans="1:24">
      <c r="A16" s="150" t="s">
        <v>198</v>
      </c>
      <c r="B16" s="150" t="s">
        <v>70</v>
      </c>
      <c r="C16" s="150" t="s">
        <v>199</v>
      </c>
      <c r="D16" s="150" t="s">
        <v>200</v>
      </c>
      <c r="E16" s="150" t="s">
        <v>116</v>
      </c>
      <c r="F16" s="150" t="s">
        <v>117</v>
      </c>
      <c r="G16" s="150" t="s">
        <v>207</v>
      </c>
      <c r="H16" s="150" t="s">
        <v>208</v>
      </c>
      <c r="I16" s="82">
        <v>361920</v>
      </c>
      <c r="J16" s="82">
        <v>361920</v>
      </c>
      <c r="K16" s="156"/>
      <c r="L16" s="156"/>
      <c r="M16" s="113">
        <v>361920</v>
      </c>
      <c r="N16" s="156"/>
      <c r="O16" s="82"/>
      <c r="P16" s="82"/>
      <c r="Q16" s="82"/>
      <c r="R16" s="82"/>
      <c r="S16" s="82"/>
      <c r="T16" s="82"/>
      <c r="U16" s="82"/>
      <c r="V16" s="82"/>
      <c r="W16" s="82"/>
      <c r="X16" s="82"/>
    </row>
    <row r="17" ht="20.25" customHeight="1" spans="1:24">
      <c r="A17" s="150" t="s">
        <v>198</v>
      </c>
      <c r="B17" s="150" t="s">
        <v>70</v>
      </c>
      <c r="C17" s="150" t="s">
        <v>199</v>
      </c>
      <c r="D17" s="150" t="s">
        <v>200</v>
      </c>
      <c r="E17" s="150" t="s">
        <v>116</v>
      </c>
      <c r="F17" s="150" t="s">
        <v>117</v>
      </c>
      <c r="G17" s="150" t="s">
        <v>207</v>
      </c>
      <c r="H17" s="150" t="s">
        <v>208</v>
      </c>
      <c r="I17" s="82">
        <v>191520</v>
      </c>
      <c r="J17" s="82">
        <v>191520</v>
      </c>
      <c r="K17" s="156"/>
      <c r="L17" s="156"/>
      <c r="M17" s="113">
        <v>191520</v>
      </c>
      <c r="N17" s="156"/>
      <c r="O17" s="82"/>
      <c r="P17" s="82"/>
      <c r="Q17" s="82"/>
      <c r="R17" s="82"/>
      <c r="S17" s="82"/>
      <c r="T17" s="82"/>
      <c r="U17" s="82"/>
      <c r="V17" s="82"/>
      <c r="W17" s="82"/>
      <c r="X17" s="82"/>
    </row>
    <row r="18" ht="20.25" customHeight="1" spans="1:24">
      <c r="A18" s="150" t="s">
        <v>198</v>
      </c>
      <c r="B18" s="150" t="s">
        <v>70</v>
      </c>
      <c r="C18" s="150" t="s">
        <v>209</v>
      </c>
      <c r="D18" s="150" t="s">
        <v>210</v>
      </c>
      <c r="E18" s="150" t="s">
        <v>103</v>
      </c>
      <c r="F18" s="150" t="s">
        <v>104</v>
      </c>
      <c r="G18" s="150" t="s">
        <v>211</v>
      </c>
      <c r="H18" s="150" t="s">
        <v>212</v>
      </c>
      <c r="I18" s="82">
        <v>342578</v>
      </c>
      <c r="J18" s="82">
        <v>342578</v>
      </c>
      <c r="K18" s="156"/>
      <c r="L18" s="156"/>
      <c r="M18" s="113">
        <v>342578</v>
      </c>
      <c r="N18" s="156"/>
      <c r="O18" s="82"/>
      <c r="P18" s="82"/>
      <c r="Q18" s="82"/>
      <c r="R18" s="82"/>
      <c r="S18" s="82"/>
      <c r="T18" s="82"/>
      <c r="U18" s="82"/>
      <c r="V18" s="82"/>
      <c r="W18" s="82"/>
      <c r="X18" s="82"/>
    </row>
    <row r="19" ht="20.25" customHeight="1" spans="1:24">
      <c r="A19" s="150" t="s">
        <v>198</v>
      </c>
      <c r="B19" s="150" t="s">
        <v>70</v>
      </c>
      <c r="C19" s="150" t="s">
        <v>209</v>
      </c>
      <c r="D19" s="150" t="s">
        <v>210</v>
      </c>
      <c r="E19" s="150" t="s">
        <v>120</v>
      </c>
      <c r="F19" s="150" t="s">
        <v>121</v>
      </c>
      <c r="G19" s="150" t="s">
        <v>213</v>
      </c>
      <c r="H19" s="150" t="s">
        <v>214</v>
      </c>
      <c r="I19" s="82">
        <v>153980.09</v>
      </c>
      <c r="J19" s="82">
        <v>153980.09</v>
      </c>
      <c r="K19" s="156"/>
      <c r="L19" s="156"/>
      <c r="M19" s="113">
        <v>153980.09</v>
      </c>
      <c r="N19" s="156"/>
      <c r="O19" s="82"/>
      <c r="P19" s="82"/>
      <c r="Q19" s="82"/>
      <c r="R19" s="82"/>
      <c r="S19" s="82"/>
      <c r="T19" s="82"/>
      <c r="U19" s="82"/>
      <c r="V19" s="82"/>
      <c r="W19" s="82"/>
      <c r="X19" s="82"/>
    </row>
    <row r="20" ht="20.25" customHeight="1" spans="1:24">
      <c r="A20" s="150" t="s">
        <v>198</v>
      </c>
      <c r="B20" s="150" t="s">
        <v>70</v>
      </c>
      <c r="C20" s="150" t="s">
        <v>209</v>
      </c>
      <c r="D20" s="150" t="s">
        <v>210</v>
      </c>
      <c r="E20" s="150" t="s">
        <v>120</v>
      </c>
      <c r="F20" s="150" t="s">
        <v>121</v>
      </c>
      <c r="G20" s="150" t="s">
        <v>213</v>
      </c>
      <c r="H20" s="150" t="s">
        <v>214</v>
      </c>
      <c r="I20" s="82">
        <v>43438.22</v>
      </c>
      <c r="J20" s="82">
        <v>43438.22</v>
      </c>
      <c r="K20" s="156"/>
      <c r="L20" s="156"/>
      <c r="M20" s="113">
        <v>43438.22</v>
      </c>
      <c r="N20" s="156"/>
      <c r="O20" s="82"/>
      <c r="P20" s="82"/>
      <c r="Q20" s="82"/>
      <c r="R20" s="82"/>
      <c r="S20" s="82"/>
      <c r="T20" s="82"/>
      <c r="U20" s="82"/>
      <c r="V20" s="82"/>
      <c r="W20" s="82"/>
      <c r="X20" s="82"/>
    </row>
    <row r="21" ht="20.25" customHeight="1" spans="1:24">
      <c r="A21" s="150" t="s">
        <v>198</v>
      </c>
      <c r="B21" s="150" t="s">
        <v>70</v>
      </c>
      <c r="C21" s="150" t="s">
        <v>209</v>
      </c>
      <c r="D21" s="150" t="s">
        <v>210</v>
      </c>
      <c r="E21" s="150" t="s">
        <v>122</v>
      </c>
      <c r="F21" s="150" t="s">
        <v>123</v>
      </c>
      <c r="G21" s="150" t="s">
        <v>215</v>
      </c>
      <c r="H21" s="150" t="s">
        <v>216</v>
      </c>
      <c r="I21" s="82">
        <v>97455.75</v>
      </c>
      <c r="J21" s="82">
        <v>97455.75</v>
      </c>
      <c r="K21" s="156"/>
      <c r="L21" s="156"/>
      <c r="M21" s="113">
        <v>97455.75</v>
      </c>
      <c r="N21" s="156"/>
      <c r="O21" s="82"/>
      <c r="P21" s="82"/>
      <c r="Q21" s="82"/>
      <c r="R21" s="82"/>
      <c r="S21" s="82"/>
      <c r="T21" s="82"/>
      <c r="U21" s="82"/>
      <c r="V21" s="82"/>
      <c r="W21" s="82"/>
      <c r="X21" s="82"/>
    </row>
    <row r="22" ht="20.25" customHeight="1" spans="1:24">
      <c r="A22" s="150" t="s">
        <v>198</v>
      </c>
      <c r="B22" s="150" t="s">
        <v>70</v>
      </c>
      <c r="C22" s="150" t="s">
        <v>209</v>
      </c>
      <c r="D22" s="150" t="s">
        <v>210</v>
      </c>
      <c r="E22" s="150" t="s">
        <v>111</v>
      </c>
      <c r="F22" s="150" t="s">
        <v>110</v>
      </c>
      <c r="G22" s="150" t="s">
        <v>217</v>
      </c>
      <c r="H22" s="150" t="s">
        <v>218</v>
      </c>
      <c r="I22" s="82">
        <v>14987.81</v>
      </c>
      <c r="J22" s="82">
        <v>14987.81</v>
      </c>
      <c r="K22" s="156"/>
      <c r="L22" s="156"/>
      <c r="M22" s="113">
        <v>14987.81</v>
      </c>
      <c r="N22" s="156"/>
      <c r="O22" s="82"/>
      <c r="P22" s="82"/>
      <c r="Q22" s="82"/>
      <c r="R22" s="82"/>
      <c r="S22" s="82"/>
      <c r="T22" s="82"/>
      <c r="U22" s="82"/>
      <c r="V22" s="82"/>
      <c r="W22" s="82"/>
      <c r="X22" s="82"/>
    </row>
    <row r="23" ht="20.25" customHeight="1" spans="1:24">
      <c r="A23" s="150" t="s">
        <v>198</v>
      </c>
      <c r="B23" s="150" t="s">
        <v>70</v>
      </c>
      <c r="C23" s="150" t="s">
        <v>209</v>
      </c>
      <c r="D23" s="150" t="s">
        <v>210</v>
      </c>
      <c r="E23" s="150" t="s">
        <v>124</v>
      </c>
      <c r="F23" s="150" t="s">
        <v>125</v>
      </c>
      <c r="G23" s="150" t="s">
        <v>217</v>
      </c>
      <c r="H23" s="150" t="s">
        <v>218</v>
      </c>
      <c r="I23" s="82">
        <v>10334.4</v>
      </c>
      <c r="J23" s="82">
        <v>10334.4</v>
      </c>
      <c r="K23" s="156"/>
      <c r="L23" s="156"/>
      <c r="M23" s="113">
        <v>10334.4</v>
      </c>
      <c r="N23" s="156"/>
      <c r="O23" s="82"/>
      <c r="P23" s="82"/>
      <c r="Q23" s="82"/>
      <c r="R23" s="82"/>
      <c r="S23" s="82"/>
      <c r="T23" s="82"/>
      <c r="U23" s="82"/>
      <c r="V23" s="82"/>
      <c r="W23" s="82"/>
      <c r="X23" s="82"/>
    </row>
    <row r="24" ht="20.25" customHeight="1" spans="1:24">
      <c r="A24" s="150" t="s">
        <v>198</v>
      </c>
      <c r="B24" s="150" t="s">
        <v>70</v>
      </c>
      <c r="C24" s="150" t="s">
        <v>209</v>
      </c>
      <c r="D24" s="150" t="s">
        <v>210</v>
      </c>
      <c r="E24" s="150" t="s">
        <v>124</v>
      </c>
      <c r="F24" s="150" t="s">
        <v>125</v>
      </c>
      <c r="G24" s="150" t="s">
        <v>217</v>
      </c>
      <c r="H24" s="150" t="s">
        <v>218</v>
      </c>
      <c r="I24" s="82">
        <v>4600</v>
      </c>
      <c r="J24" s="82">
        <v>4600</v>
      </c>
      <c r="K24" s="156"/>
      <c r="L24" s="156"/>
      <c r="M24" s="113">
        <v>4600</v>
      </c>
      <c r="N24" s="156"/>
      <c r="O24" s="82"/>
      <c r="P24" s="82"/>
      <c r="Q24" s="82"/>
      <c r="R24" s="82"/>
      <c r="S24" s="82"/>
      <c r="T24" s="82"/>
      <c r="U24" s="82"/>
      <c r="V24" s="82"/>
      <c r="W24" s="82"/>
      <c r="X24" s="82"/>
    </row>
    <row r="25" ht="20.25" customHeight="1" spans="1:24">
      <c r="A25" s="150" t="s">
        <v>198</v>
      </c>
      <c r="B25" s="150" t="s">
        <v>70</v>
      </c>
      <c r="C25" s="150" t="s">
        <v>219</v>
      </c>
      <c r="D25" s="150" t="s">
        <v>131</v>
      </c>
      <c r="E25" s="150" t="s">
        <v>130</v>
      </c>
      <c r="F25" s="150" t="s">
        <v>131</v>
      </c>
      <c r="G25" s="150" t="s">
        <v>220</v>
      </c>
      <c r="H25" s="150" t="s">
        <v>131</v>
      </c>
      <c r="I25" s="82">
        <v>314533.8</v>
      </c>
      <c r="J25" s="82">
        <v>314533.8</v>
      </c>
      <c r="K25" s="156"/>
      <c r="L25" s="156"/>
      <c r="M25" s="113">
        <v>314533.8</v>
      </c>
      <c r="N25" s="156"/>
      <c r="O25" s="82"/>
      <c r="P25" s="82"/>
      <c r="Q25" s="82"/>
      <c r="R25" s="82"/>
      <c r="S25" s="82"/>
      <c r="T25" s="82"/>
      <c r="U25" s="82"/>
      <c r="V25" s="82"/>
      <c r="W25" s="82"/>
      <c r="X25" s="82"/>
    </row>
    <row r="26" ht="20.25" customHeight="1" spans="1:24">
      <c r="A26" s="150" t="s">
        <v>198</v>
      </c>
      <c r="B26" s="150" t="s">
        <v>70</v>
      </c>
      <c r="C26" s="150" t="s">
        <v>221</v>
      </c>
      <c r="D26" s="150" t="s">
        <v>222</v>
      </c>
      <c r="E26" s="150" t="s">
        <v>107</v>
      </c>
      <c r="F26" s="150" t="s">
        <v>108</v>
      </c>
      <c r="G26" s="150" t="s">
        <v>223</v>
      </c>
      <c r="H26" s="150" t="s">
        <v>224</v>
      </c>
      <c r="I26" s="82">
        <v>19032</v>
      </c>
      <c r="J26" s="82">
        <v>19032</v>
      </c>
      <c r="K26" s="156"/>
      <c r="L26" s="156"/>
      <c r="M26" s="113">
        <v>19032</v>
      </c>
      <c r="N26" s="156"/>
      <c r="O26" s="82"/>
      <c r="P26" s="82"/>
      <c r="Q26" s="82"/>
      <c r="R26" s="82"/>
      <c r="S26" s="82"/>
      <c r="T26" s="82"/>
      <c r="U26" s="82"/>
      <c r="V26" s="82"/>
      <c r="W26" s="82"/>
      <c r="X26" s="82"/>
    </row>
    <row r="27" ht="20.25" customHeight="1" spans="1:24">
      <c r="A27" s="150" t="s">
        <v>198</v>
      </c>
      <c r="B27" s="150" t="s">
        <v>70</v>
      </c>
      <c r="C27" s="150" t="s">
        <v>225</v>
      </c>
      <c r="D27" s="150" t="s">
        <v>226</v>
      </c>
      <c r="E27" s="150" t="s">
        <v>101</v>
      </c>
      <c r="F27" s="150" t="s">
        <v>102</v>
      </c>
      <c r="G27" s="150" t="s">
        <v>227</v>
      </c>
      <c r="H27" s="150" t="s">
        <v>228</v>
      </c>
      <c r="I27" s="82">
        <v>11000</v>
      </c>
      <c r="J27" s="82">
        <v>11000</v>
      </c>
      <c r="K27" s="156"/>
      <c r="L27" s="156"/>
      <c r="M27" s="113">
        <v>11000</v>
      </c>
      <c r="N27" s="156"/>
      <c r="O27" s="82"/>
      <c r="P27" s="82"/>
      <c r="Q27" s="82"/>
      <c r="R27" s="82"/>
      <c r="S27" s="82"/>
      <c r="T27" s="82"/>
      <c r="U27" s="82"/>
      <c r="V27" s="82"/>
      <c r="W27" s="82"/>
      <c r="X27" s="82"/>
    </row>
    <row r="28" ht="20.25" customHeight="1" spans="1:24">
      <c r="A28" s="150" t="s">
        <v>198</v>
      </c>
      <c r="B28" s="150" t="s">
        <v>70</v>
      </c>
      <c r="C28" s="150" t="s">
        <v>229</v>
      </c>
      <c r="D28" s="150" t="s">
        <v>230</v>
      </c>
      <c r="E28" s="150" t="s">
        <v>101</v>
      </c>
      <c r="F28" s="150" t="s">
        <v>102</v>
      </c>
      <c r="G28" s="150" t="s">
        <v>223</v>
      </c>
      <c r="H28" s="150" t="s">
        <v>224</v>
      </c>
      <c r="I28" s="82">
        <v>233212</v>
      </c>
      <c r="J28" s="82">
        <v>233212</v>
      </c>
      <c r="K28" s="156"/>
      <c r="L28" s="156"/>
      <c r="M28" s="113">
        <v>233212</v>
      </c>
      <c r="N28" s="156"/>
      <c r="O28" s="82"/>
      <c r="P28" s="82"/>
      <c r="Q28" s="82"/>
      <c r="R28" s="82"/>
      <c r="S28" s="82"/>
      <c r="T28" s="82"/>
      <c r="U28" s="82"/>
      <c r="V28" s="82"/>
      <c r="W28" s="82"/>
      <c r="X28" s="82"/>
    </row>
    <row r="29" ht="17.25" customHeight="1" spans="1:24">
      <c r="A29" s="31" t="s">
        <v>170</v>
      </c>
      <c r="B29" s="32"/>
      <c r="C29" s="151"/>
      <c r="D29" s="151"/>
      <c r="E29" s="151"/>
      <c r="F29" s="151"/>
      <c r="G29" s="151"/>
      <c r="H29" s="152"/>
      <c r="I29" s="82">
        <v>3515435.07</v>
      </c>
      <c r="J29" s="82">
        <v>3515435.07</v>
      </c>
      <c r="K29" s="82"/>
      <c r="L29" s="82"/>
      <c r="M29" s="113">
        <v>3515435.07</v>
      </c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</row>
  </sheetData>
  <mergeCells count="31">
    <mergeCell ref="A2:X2"/>
    <mergeCell ref="A3:H3"/>
    <mergeCell ref="I4:X4"/>
    <mergeCell ref="J5:N5"/>
    <mergeCell ref="O5:Q5"/>
    <mergeCell ref="S5:X5"/>
    <mergeCell ref="A29:H29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23"/>
  <sheetViews>
    <sheetView showZeros="0" topLeftCell="A8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9.1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40"/>
      <c r="E1" s="1"/>
      <c r="F1" s="1"/>
      <c r="G1" s="1"/>
      <c r="H1" s="1"/>
      <c r="U1" s="140"/>
      <c r="W1" s="145" t="s">
        <v>231</v>
      </c>
    </row>
    <row r="2" ht="46.5" customHeight="1" spans="1:23">
      <c r="A2" s="3" t="str">
        <f>"2025"&amp;"年部门项目支出预算表"</f>
        <v>2025年部门项目支出预算表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"单位名称："&amp;"嵩明县杨桥卫生院"</f>
        <v>单位名称：嵩明县杨桥卫生院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40"/>
      <c r="W3" s="123" t="s">
        <v>1</v>
      </c>
    </row>
    <row r="4" ht="21.75" customHeight="1" spans="1:23">
      <c r="A4" s="8" t="s">
        <v>232</v>
      </c>
      <c r="B4" s="9" t="s">
        <v>182</v>
      </c>
      <c r="C4" s="8" t="s">
        <v>183</v>
      </c>
      <c r="D4" s="8" t="s">
        <v>233</v>
      </c>
      <c r="E4" s="9" t="s">
        <v>184</v>
      </c>
      <c r="F4" s="9" t="s">
        <v>185</v>
      </c>
      <c r="G4" s="9" t="s">
        <v>234</v>
      </c>
      <c r="H4" s="9" t="s">
        <v>235</v>
      </c>
      <c r="I4" s="26" t="s">
        <v>55</v>
      </c>
      <c r="J4" s="10" t="s">
        <v>236</v>
      </c>
      <c r="K4" s="11"/>
      <c r="L4" s="11"/>
      <c r="M4" s="12"/>
      <c r="N4" s="10" t="s">
        <v>190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41" t="s">
        <v>58</v>
      </c>
      <c r="K5" s="142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196</v>
      </c>
      <c r="U5" s="9" t="s">
        <v>66</v>
      </c>
      <c r="V5" s="9" t="s">
        <v>67</v>
      </c>
      <c r="W5" s="9" t="s">
        <v>68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43" t="s">
        <v>57</v>
      </c>
      <c r="K6" s="144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71" t="s">
        <v>57</v>
      </c>
      <c r="K7" s="71" t="s">
        <v>237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19">
        <v>21</v>
      </c>
      <c r="V8" s="34">
        <v>22</v>
      </c>
      <c r="W8" s="19">
        <v>23</v>
      </c>
    </row>
    <row r="9" ht="21.75" customHeight="1" spans="1:23">
      <c r="A9" s="73" t="s">
        <v>238</v>
      </c>
      <c r="B9" s="73" t="s">
        <v>239</v>
      </c>
      <c r="C9" s="73" t="s">
        <v>240</v>
      </c>
      <c r="D9" s="73" t="s">
        <v>70</v>
      </c>
      <c r="E9" s="73" t="s">
        <v>116</v>
      </c>
      <c r="F9" s="73" t="s">
        <v>117</v>
      </c>
      <c r="G9" s="73" t="s">
        <v>227</v>
      </c>
      <c r="H9" s="73" t="s">
        <v>228</v>
      </c>
      <c r="I9" s="82">
        <v>100000</v>
      </c>
      <c r="J9" s="82"/>
      <c r="K9" s="113"/>
      <c r="L9" s="82"/>
      <c r="M9" s="82"/>
      <c r="N9" s="82"/>
      <c r="O9" s="82"/>
      <c r="P9" s="82"/>
      <c r="Q9" s="82"/>
      <c r="R9" s="82">
        <v>100000</v>
      </c>
      <c r="S9" s="82">
        <v>100000</v>
      </c>
      <c r="T9" s="82"/>
      <c r="U9" s="82"/>
      <c r="V9" s="82"/>
      <c r="W9" s="82"/>
    </row>
    <row r="10" ht="21.75" customHeight="1" spans="1:23">
      <c r="A10" s="73" t="s">
        <v>238</v>
      </c>
      <c r="B10" s="73" t="s">
        <v>239</v>
      </c>
      <c r="C10" s="73" t="s">
        <v>240</v>
      </c>
      <c r="D10" s="73" t="s">
        <v>70</v>
      </c>
      <c r="E10" s="73" t="s">
        <v>116</v>
      </c>
      <c r="F10" s="73" t="s">
        <v>117</v>
      </c>
      <c r="G10" s="73" t="s">
        <v>241</v>
      </c>
      <c r="H10" s="73" t="s">
        <v>242</v>
      </c>
      <c r="I10" s="82">
        <v>50000</v>
      </c>
      <c r="J10" s="82"/>
      <c r="K10" s="113"/>
      <c r="L10" s="82"/>
      <c r="M10" s="82"/>
      <c r="N10" s="82"/>
      <c r="O10" s="82"/>
      <c r="P10" s="82"/>
      <c r="Q10" s="82"/>
      <c r="R10" s="82">
        <v>50000</v>
      </c>
      <c r="S10" s="82">
        <v>50000</v>
      </c>
      <c r="T10" s="82"/>
      <c r="U10" s="82"/>
      <c r="V10" s="82"/>
      <c r="W10" s="82"/>
    </row>
    <row r="11" ht="21.75" customHeight="1" spans="1:23">
      <c r="A11" s="73" t="s">
        <v>238</v>
      </c>
      <c r="B11" s="73" t="s">
        <v>239</v>
      </c>
      <c r="C11" s="73" t="s">
        <v>240</v>
      </c>
      <c r="D11" s="73" t="s">
        <v>70</v>
      </c>
      <c r="E11" s="73" t="s">
        <v>116</v>
      </c>
      <c r="F11" s="73" t="s">
        <v>117</v>
      </c>
      <c r="G11" s="73" t="s">
        <v>243</v>
      </c>
      <c r="H11" s="73" t="s">
        <v>244</v>
      </c>
      <c r="I11" s="82">
        <v>50000</v>
      </c>
      <c r="J11" s="82"/>
      <c r="K11" s="113"/>
      <c r="L11" s="82"/>
      <c r="M11" s="82"/>
      <c r="N11" s="82"/>
      <c r="O11" s="82"/>
      <c r="P11" s="82"/>
      <c r="Q11" s="82"/>
      <c r="R11" s="82">
        <v>50000</v>
      </c>
      <c r="S11" s="82">
        <v>50000</v>
      </c>
      <c r="T11" s="82"/>
      <c r="U11" s="82"/>
      <c r="V11" s="82"/>
      <c r="W11" s="82"/>
    </row>
    <row r="12" ht="21.75" customHeight="1" spans="1:23">
      <c r="A12" s="73" t="s">
        <v>238</v>
      </c>
      <c r="B12" s="73" t="s">
        <v>239</v>
      </c>
      <c r="C12" s="73" t="s">
        <v>240</v>
      </c>
      <c r="D12" s="73" t="s">
        <v>70</v>
      </c>
      <c r="E12" s="73" t="s">
        <v>116</v>
      </c>
      <c r="F12" s="73" t="s">
        <v>117</v>
      </c>
      <c r="G12" s="73" t="s">
        <v>245</v>
      </c>
      <c r="H12" s="73" t="s">
        <v>246</v>
      </c>
      <c r="I12" s="82">
        <v>28000</v>
      </c>
      <c r="J12" s="82"/>
      <c r="K12" s="113"/>
      <c r="L12" s="82"/>
      <c r="M12" s="82"/>
      <c r="N12" s="82"/>
      <c r="O12" s="82"/>
      <c r="P12" s="82"/>
      <c r="Q12" s="82"/>
      <c r="R12" s="82">
        <v>28000</v>
      </c>
      <c r="S12" s="82">
        <v>28000</v>
      </c>
      <c r="T12" s="82"/>
      <c r="U12" s="82"/>
      <c r="V12" s="82"/>
      <c r="W12" s="82"/>
    </row>
    <row r="13" ht="21.75" customHeight="1" spans="1:23">
      <c r="A13" s="73" t="s">
        <v>238</v>
      </c>
      <c r="B13" s="73" t="s">
        <v>239</v>
      </c>
      <c r="C13" s="73" t="s">
        <v>240</v>
      </c>
      <c r="D13" s="73" t="s">
        <v>70</v>
      </c>
      <c r="E13" s="73" t="s">
        <v>116</v>
      </c>
      <c r="F13" s="73" t="s">
        <v>117</v>
      </c>
      <c r="G13" s="73" t="s">
        <v>247</v>
      </c>
      <c r="H13" s="73" t="s">
        <v>248</v>
      </c>
      <c r="I13" s="82">
        <v>120000</v>
      </c>
      <c r="J13" s="82"/>
      <c r="K13" s="113"/>
      <c r="L13" s="82"/>
      <c r="M13" s="82"/>
      <c r="N13" s="82"/>
      <c r="O13" s="82"/>
      <c r="P13" s="82"/>
      <c r="Q13" s="82"/>
      <c r="R13" s="82">
        <v>120000</v>
      </c>
      <c r="S13" s="82">
        <v>120000</v>
      </c>
      <c r="T13" s="82"/>
      <c r="U13" s="82"/>
      <c r="V13" s="82"/>
      <c r="W13" s="82"/>
    </row>
    <row r="14" ht="21.75" customHeight="1" spans="1:23">
      <c r="A14" s="73" t="s">
        <v>238</v>
      </c>
      <c r="B14" s="73" t="s">
        <v>239</v>
      </c>
      <c r="C14" s="73" t="s">
        <v>240</v>
      </c>
      <c r="D14" s="73" t="s">
        <v>70</v>
      </c>
      <c r="E14" s="73" t="s">
        <v>116</v>
      </c>
      <c r="F14" s="73" t="s">
        <v>117</v>
      </c>
      <c r="G14" s="73" t="s">
        <v>249</v>
      </c>
      <c r="H14" s="73" t="s">
        <v>250</v>
      </c>
      <c r="I14" s="82">
        <v>5000</v>
      </c>
      <c r="J14" s="82"/>
      <c r="K14" s="113"/>
      <c r="L14" s="82"/>
      <c r="M14" s="82"/>
      <c r="N14" s="82"/>
      <c r="O14" s="82"/>
      <c r="P14" s="82"/>
      <c r="Q14" s="82"/>
      <c r="R14" s="82">
        <v>5000</v>
      </c>
      <c r="S14" s="82">
        <v>5000</v>
      </c>
      <c r="T14" s="82"/>
      <c r="U14" s="82"/>
      <c r="V14" s="82"/>
      <c r="W14" s="82"/>
    </row>
    <row r="15" ht="21.75" customHeight="1" spans="1:23">
      <c r="A15" s="73" t="s">
        <v>238</v>
      </c>
      <c r="B15" s="73" t="s">
        <v>239</v>
      </c>
      <c r="C15" s="73" t="s">
        <v>240</v>
      </c>
      <c r="D15" s="73" t="s">
        <v>70</v>
      </c>
      <c r="E15" s="73" t="s">
        <v>116</v>
      </c>
      <c r="F15" s="73" t="s">
        <v>117</v>
      </c>
      <c r="G15" s="73" t="s">
        <v>251</v>
      </c>
      <c r="H15" s="73" t="s">
        <v>252</v>
      </c>
      <c r="I15" s="82">
        <v>120000</v>
      </c>
      <c r="J15" s="82"/>
      <c r="K15" s="113"/>
      <c r="L15" s="82"/>
      <c r="M15" s="82"/>
      <c r="N15" s="82"/>
      <c r="O15" s="82"/>
      <c r="P15" s="82"/>
      <c r="Q15" s="82"/>
      <c r="R15" s="82">
        <v>120000</v>
      </c>
      <c r="S15" s="82">
        <v>120000</v>
      </c>
      <c r="T15" s="82"/>
      <c r="U15" s="82"/>
      <c r="V15" s="82"/>
      <c r="W15" s="82"/>
    </row>
    <row r="16" ht="21.75" customHeight="1" spans="1:23">
      <c r="A16" s="73" t="s">
        <v>238</v>
      </c>
      <c r="B16" s="73" t="s">
        <v>239</v>
      </c>
      <c r="C16" s="73" t="s">
        <v>240</v>
      </c>
      <c r="D16" s="73" t="s">
        <v>70</v>
      </c>
      <c r="E16" s="73" t="s">
        <v>116</v>
      </c>
      <c r="F16" s="73" t="s">
        <v>117</v>
      </c>
      <c r="G16" s="73" t="s">
        <v>253</v>
      </c>
      <c r="H16" s="73" t="s">
        <v>254</v>
      </c>
      <c r="I16" s="82">
        <v>2000000</v>
      </c>
      <c r="J16" s="82"/>
      <c r="K16" s="113"/>
      <c r="L16" s="82"/>
      <c r="M16" s="82"/>
      <c r="N16" s="82"/>
      <c r="O16" s="82"/>
      <c r="P16" s="82"/>
      <c r="Q16" s="82"/>
      <c r="R16" s="82">
        <v>2000000</v>
      </c>
      <c r="S16" s="82">
        <v>2000000</v>
      </c>
      <c r="T16" s="82"/>
      <c r="U16" s="82"/>
      <c r="V16" s="82"/>
      <c r="W16" s="82"/>
    </row>
    <row r="17" ht="21.75" customHeight="1" spans="1:23">
      <c r="A17" s="73" t="s">
        <v>238</v>
      </c>
      <c r="B17" s="73" t="s">
        <v>239</v>
      </c>
      <c r="C17" s="73" t="s">
        <v>240</v>
      </c>
      <c r="D17" s="73" t="s">
        <v>70</v>
      </c>
      <c r="E17" s="73" t="s">
        <v>116</v>
      </c>
      <c r="F17" s="73" t="s">
        <v>117</v>
      </c>
      <c r="G17" s="73" t="s">
        <v>255</v>
      </c>
      <c r="H17" s="73" t="s">
        <v>256</v>
      </c>
      <c r="I17" s="82">
        <v>25000</v>
      </c>
      <c r="J17" s="82"/>
      <c r="K17" s="113"/>
      <c r="L17" s="82"/>
      <c r="M17" s="82"/>
      <c r="N17" s="82"/>
      <c r="O17" s="82"/>
      <c r="P17" s="82"/>
      <c r="Q17" s="82"/>
      <c r="R17" s="82">
        <v>25000</v>
      </c>
      <c r="S17" s="82">
        <v>25000</v>
      </c>
      <c r="T17" s="82"/>
      <c r="U17" s="82"/>
      <c r="V17" s="82"/>
      <c r="W17" s="82"/>
    </row>
    <row r="18" ht="21.75" customHeight="1" spans="1:23">
      <c r="A18" s="73" t="s">
        <v>238</v>
      </c>
      <c r="B18" s="73" t="s">
        <v>239</v>
      </c>
      <c r="C18" s="73" t="s">
        <v>240</v>
      </c>
      <c r="D18" s="73" t="s">
        <v>70</v>
      </c>
      <c r="E18" s="73" t="s">
        <v>116</v>
      </c>
      <c r="F18" s="73" t="s">
        <v>117</v>
      </c>
      <c r="G18" s="73" t="s">
        <v>257</v>
      </c>
      <c r="H18" s="73" t="s">
        <v>258</v>
      </c>
      <c r="I18" s="82">
        <v>116000</v>
      </c>
      <c r="J18" s="82"/>
      <c r="K18" s="113"/>
      <c r="L18" s="82"/>
      <c r="M18" s="82"/>
      <c r="N18" s="82"/>
      <c r="O18" s="82"/>
      <c r="P18" s="82"/>
      <c r="Q18" s="82"/>
      <c r="R18" s="82">
        <v>116000</v>
      </c>
      <c r="S18" s="82">
        <v>116000</v>
      </c>
      <c r="T18" s="82"/>
      <c r="U18" s="82"/>
      <c r="V18" s="82"/>
      <c r="W18" s="82"/>
    </row>
    <row r="19" ht="21.75" customHeight="1" spans="1:23">
      <c r="A19" s="73" t="s">
        <v>238</v>
      </c>
      <c r="B19" s="73" t="s">
        <v>239</v>
      </c>
      <c r="C19" s="73" t="s">
        <v>240</v>
      </c>
      <c r="D19" s="73" t="s">
        <v>70</v>
      </c>
      <c r="E19" s="73" t="s">
        <v>116</v>
      </c>
      <c r="F19" s="73" t="s">
        <v>117</v>
      </c>
      <c r="G19" s="73" t="s">
        <v>259</v>
      </c>
      <c r="H19" s="73" t="s">
        <v>260</v>
      </c>
      <c r="I19" s="82">
        <v>20000</v>
      </c>
      <c r="J19" s="82"/>
      <c r="K19" s="113"/>
      <c r="L19" s="82"/>
      <c r="M19" s="82"/>
      <c r="N19" s="82"/>
      <c r="O19" s="82"/>
      <c r="P19" s="82"/>
      <c r="Q19" s="82"/>
      <c r="R19" s="82">
        <v>20000</v>
      </c>
      <c r="S19" s="82">
        <v>20000</v>
      </c>
      <c r="T19" s="82"/>
      <c r="U19" s="82"/>
      <c r="V19" s="82"/>
      <c r="W19" s="82"/>
    </row>
    <row r="20" ht="21.75" customHeight="1" spans="1:23">
      <c r="A20" s="73" t="s">
        <v>238</v>
      </c>
      <c r="B20" s="73" t="s">
        <v>239</v>
      </c>
      <c r="C20" s="73" t="s">
        <v>240</v>
      </c>
      <c r="D20" s="73" t="s">
        <v>70</v>
      </c>
      <c r="E20" s="73" t="s">
        <v>116</v>
      </c>
      <c r="F20" s="73" t="s">
        <v>117</v>
      </c>
      <c r="G20" s="73" t="s">
        <v>223</v>
      </c>
      <c r="H20" s="73" t="s">
        <v>224</v>
      </c>
      <c r="I20" s="82">
        <v>616000</v>
      </c>
      <c r="J20" s="82"/>
      <c r="K20" s="113"/>
      <c r="L20" s="82"/>
      <c r="M20" s="82"/>
      <c r="N20" s="82"/>
      <c r="O20" s="82"/>
      <c r="P20" s="82"/>
      <c r="Q20" s="82"/>
      <c r="R20" s="82">
        <v>616000</v>
      </c>
      <c r="S20" s="82">
        <v>616000</v>
      </c>
      <c r="T20" s="82"/>
      <c r="U20" s="82"/>
      <c r="V20" s="82"/>
      <c r="W20" s="82"/>
    </row>
    <row r="21" ht="21.75" customHeight="1" spans="1:23">
      <c r="A21" s="73" t="s">
        <v>238</v>
      </c>
      <c r="B21" s="73" t="s">
        <v>239</v>
      </c>
      <c r="C21" s="73" t="s">
        <v>240</v>
      </c>
      <c r="D21" s="73" t="s">
        <v>70</v>
      </c>
      <c r="E21" s="73" t="s">
        <v>116</v>
      </c>
      <c r="F21" s="73" t="s">
        <v>117</v>
      </c>
      <c r="G21" s="73" t="s">
        <v>261</v>
      </c>
      <c r="H21" s="73" t="s">
        <v>262</v>
      </c>
      <c r="I21" s="82">
        <v>50000</v>
      </c>
      <c r="J21" s="82"/>
      <c r="K21" s="113"/>
      <c r="L21" s="82"/>
      <c r="M21" s="82"/>
      <c r="N21" s="82"/>
      <c r="O21" s="82"/>
      <c r="P21" s="82"/>
      <c r="Q21" s="82"/>
      <c r="R21" s="82">
        <v>50000</v>
      </c>
      <c r="S21" s="82">
        <v>50000</v>
      </c>
      <c r="T21" s="82"/>
      <c r="U21" s="82"/>
      <c r="V21" s="82"/>
      <c r="W21" s="82"/>
    </row>
    <row r="22" ht="21.75" customHeight="1" spans="1:23">
      <c r="A22" s="73" t="s">
        <v>238</v>
      </c>
      <c r="B22" s="73" t="s">
        <v>239</v>
      </c>
      <c r="C22" s="73" t="s">
        <v>240</v>
      </c>
      <c r="D22" s="73" t="s">
        <v>70</v>
      </c>
      <c r="E22" s="73" t="s">
        <v>116</v>
      </c>
      <c r="F22" s="73" t="s">
        <v>117</v>
      </c>
      <c r="G22" s="73" t="s">
        <v>263</v>
      </c>
      <c r="H22" s="73" t="s">
        <v>264</v>
      </c>
      <c r="I22" s="82">
        <v>200000</v>
      </c>
      <c r="J22" s="82"/>
      <c r="K22" s="113"/>
      <c r="L22" s="82"/>
      <c r="M22" s="82"/>
      <c r="N22" s="82"/>
      <c r="O22" s="82"/>
      <c r="P22" s="82"/>
      <c r="Q22" s="82"/>
      <c r="R22" s="82">
        <v>200000</v>
      </c>
      <c r="S22" s="82">
        <v>200000</v>
      </c>
      <c r="T22" s="82"/>
      <c r="U22" s="82"/>
      <c r="V22" s="82"/>
      <c r="W22" s="82"/>
    </row>
    <row r="23" ht="18.75" customHeight="1" spans="1:23">
      <c r="A23" s="31" t="s">
        <v>170</v>
      </c>
      <c r="B23" s="32"/>
      <c r="C23" s="32"/>
      <c r="D23" s="32"/>
      <c r="E23" s="32"/>
      <c r="F23" s="32"/>
      <c r="G23" s="32"/>
      <c r="H23" s="33"/>
      <c r="I23" s="82">
        <v>3500000</v>
      </c>
      <c r="J23" s="82"/>
      <c r="K23" s="113"/>
      <c r="L23" s="82"/>
      <c r="M23" s="82"/>
      <c r="N23" s="82"/>
      <c r="O23" s="82"/>
      <c r="P23" s="82"/>
      <c r="Q23" s="82"/>
      <c r="R23" s="82">
        <v>3500000</v>
      </c>
      <c r="S23" s="82">
        <v>3500000</v>
      </c>
      <c r="T23" s="82"/>
      <c r="U23" s="82"/>
      <c r="V23" s="82"/>
      <c r="W23" s="82"/>
    </row>
  </sheetData>
  <mergeCells count="28">
    <mergeCell ref="A2:W2"/>
    <mergeCell ref="A3:H3"/>
    <mergeCell ref="J4:M4"/>
    <mergeCell ref="N4:P4"/>
    <mergeCell ref="R4:W4"/>
    <mergeCell ref="A23:H2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9"/>
  <sheetViews>
    <sheetView showZeros="0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265</v>
      </c>
    </row>
    <row r="2" ht="39.75" customHeight="1" spans="1:10">
      <c r="A2" s="69" t="str">
        <f>"2025"&amp;"年部门项目支出绩效目标表"</f>
        <v>2025年部门项目支出绩效目标表</v>
      </c>
      <c r="B2" s="3"/>
      <c r="C2" s="3"/>
      <c r="D2" s="3"/>
      <c r="E2" s="3"/>
      <c r="F2" s="70"/>
      <c r="G2" s="3"/>
      <c r="H2" s="70"/>
      <c r="I2" s="70"/>
      <c r="J2" s="3"/>
    </row>
    <row r="3" ht="17.25" customHeight="1" spans="1:1">
      <c r="A3" s="4" t="str">
        <f>"单位名称："&amp;"嵩明县杨桥卫生院"</f>
        <v>单位名称：嵩明县杨桥卫生院</v>
      </c>
    </row>
    <row r="4" ht="44.25" customHeight="1" spans="1:10">
      <c r="A4" s="71" t="s">
        <v>183</v>
      </c>
      <c r="B4" s="71" t="s">
        <v>266</v>
      </c>
      <c r="C4" s="71" t="s">
        <v>267</v>
      </c>
      <c r="D4" s="71" t="s">
        <v>268</v>
      </c>
      <c r="E4" s="71" t="s">
        <v>269</v>
      </c>
      <c r="F4" s="72" t="s">
        <v>270</v>
      </c>
      <c r="G4" s="71" t="s">
        <v>271</v>
      </c>
      <c r="H4" s="72" t="s">
        <v>272</v>
      </c>
      <c r="I4" s="72" t="s">
        <v>273</v>
      </c>
      <c r="J4" s="71" t="s">
        <v>274</v>
      </c>
    </row>
    <row r="5" ht="18.75" customHeight="1" spans="1:10">
      <c r="A5" s="138">
        <v>1</v>
      </c>
      <c r="B5" s="138">
        <v>2</v>
      </c>
      <c r="C5" s="138">
        <v>3</v>
      </c>
      <c r="D5" s="138">
        <v>4</v>
      </c>
      <c r="E5" s="138">
        <v>5</v>
      </c>
      <c r="F5" s="34">
        <v>6</v>
      </c>
      <c r="G5" s="138">
        <v>7</v>
      </c>
      <c r="H5" s="34">
        <v>8</v>
      </c>
      <c r="I5" s="34">
        <v>9</v>
      </c>
      <c r="J5" s="138">
        <v>10</v>
      </c>
    </row>
    <row r="6" ht="42" customHeight="1" spans="1:10">
      <c r="A6" s="28" t="s">
        <v>70</v>
      </c>
      <c r="B6" s="73"/>
      <c r="C6" s="73"/>
      <c r="D6" s="73"/>
      <c r="E6" s="52"/>
      <c r="F6" s="74"/>
      <c r="G6" s="52"/>
      <c r="H6" s="74"/>
      <c r="I6" s="74"/>
      <c r="J6" s="52"/>
    </row>
    <row r="7" ht="42" customHeight="1" spans="1:10">
      <c r="A7" s="139" t="s">
        <v>240</v>
      </c>
      <c r="B7" s="20" t="s">
        <v>275</v>
      </c>
      <c r="C7" s="20" t="s">
        <v>276</v>
      </c>
      <c r="D7" s="20" t="s">
        <v>277</v>
      </c>
      <c r="E7" s="28" t="s">
        <v>278</v>
      </c>
      <c r="F7" s="20" t="s">
        <v>279</v>
      </c>
      <c r="G7" s="28" t="s">
        <v>280</v>
      </c>
      <c r="H7" s="20" t="s">
        <v>281</v>
      </c>
      <c r="I7" s="20" t="s">
        <v>282</v>
      </c>
      <c r="J7" s="28" t="s">
        <v>283</v>
      </c>
    </row>
    <row r="8" ht="42" customHeight="1" spans="1:10">
      <c r="A8" s="139" t="s">
        <v>240</v>
      </c>
      <c r="B8" s="20" t="s">
        <v>275</v>
      </c>
      <c r="C8" s="20" t="s">
        <v>284</v>
      </c>
      <c r="D8" s="20" t="s">
        <v>285</v>
      </c>
      <c r="E8" s="28" t="s">
        <v>286</v>
      </c>
      <c r="F8" s="20" t="s">
        <v>287</v>
      </c>
      <c r="G8" s="28" t="s">
        <v>288</v>
      </c>
      <c r="H8" s="20"/>
      <c r="I8" s="20" t="s">
        <v>289</v>
      </c>
      <c r="J8" s="28" t="s">
        <v>290</v>
      </c>
    </row>
    <row r="9" ht="42" customHeight="1" spans="1:10">
      <c r="A9" s="139" t="s">
        <v>240</v>
      </c>
      <c r="B9" s="20" t="s">
        <v>275</v>
      </c>
      <c r="C9" s="20" t="s">
        <v>291</v>
      </c>
      <c r="D9" s="20" t="s">
        <v>292</v>
      </c>
      <c r="E9" s="28" t="s">
        <v>293</v>
      </c>
      <c r="F9" s="20" t="s">
        <v>294</v>
      </c>
      <c r="G9" s="28" t="s">
        <v>295</v>
      </c>
      <c r="H9" s="20" t="s">
        <v>281</v>
      </c>
      <c r="I9" s="20" t="s">
        <v>282</v>
      </c>
      <c r="J9" s="28" t="s">
        <v>296</v>
      </c>
    </row>
  </sheetData>
  <mergeCells count="4">
    <mergeCell ref="A2:J2"/>
    <mergeCell ref="A3:H3"/>
    <mergeCell ref="A7:A9"/>
    <mergeCell ref="B7:B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2025-03-10T03:28:00Z</dcterms:created>
  <dcterms:modified xsi:type="dcterms:W3CDTF">2025-04-25T08:03:58Z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A53E3215187C44D4B92D70628824B4E6_13</vt:lpwstr>
  </property>
  <property fmtid="{D5CDD505-2E9C-101B-9397-08002B2CF9AE}" pid="3" name="KSOProductBuildVer">
    <vt:lpwstr>2052-11.1.0.14309</vt:lpwstr>
  </property>
</Properties>
</file>