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0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<sst xmlns="http://schemas.openxmlformats.org/spreadsheetml/2006/main" count="835" uniqueCount="356">
  <si>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</si>
  <si>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</si>
  <si>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</si>
  <si>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</si>
  <si>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</si>
  <si>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</si>
  <si>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</si>
  <si>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</si>
  <si>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</si>
  <si>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</si>
  <si>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</si>
  <si>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</si>
  <si>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</si>
  <si>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</si>
  <si>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</si>
  <si>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</si>
  <si>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</si>
  <si>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</si>
  <si>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</si>
  <si>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</si>
  <si>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</si>
  <si>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</si>
  <si>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</si>
  <si>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</si>
  <si>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</si>
  <si>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</si>
  <si>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</si>
  <si>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</si>
  <si>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</si>
  <si>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</si>
  <si>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</si>
  <si>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</si>
  <si>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</si>
  <si>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</si>
  <si>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</si>
  <si>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</si>
  <si>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</si>
  <si>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</si>
  <si>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</si>
  <si>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</si>
  <si>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</si>
  <si>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</si>
  <si>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</si>
  <si>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</si>
  <si>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</si>
  <si>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</si>
  <si>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</si>
  <si>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</si>
  <si>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</si>
  <si>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</si>
  <si>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</si>
  <si>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</si>
  <si>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</si>
  <si>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</si>
  <si>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</si>
  <si>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</si>
  <si>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</si>
  <si>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</si>
  <si>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</si>
  <si>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</si>
  <si>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</si>
  <si>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</si>
  <si>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</si>
  <si>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</si>
  <si>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</si>
  <si>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</si>
  <si>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</si>
  <si>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</si>
  <si>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</si>
  <si>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451</t>
  </si>
  <si>
    <t>中国共产党嵩明县委员会社会工作部</t>
  </si>
  <si>
    <t>451001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</si>
  <si>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</si>
  <si>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</si>
  <si>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</si>
  <si>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</si>
  <si>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</si>
  <si>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</si>
  <si>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</si>
  <si>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</si>
  <si>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</si>
  <si>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</si>
  <si>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</si>
  <si>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</si>
  <si>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</si>
  <si>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</si>
  <si>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</si>
  <si>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</si>
  <si>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</si>
  <si>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</si>
  <si>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</si>
  <si>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</si>
  <si>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</si>
  <si>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</si>
  <si>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</si>
  <si>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</si>
  <si>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</si>
  <si>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</si>
  <si>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</si>
  <si>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</si>
  <si>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20139</t>
  </si>
  <si>
    <t>社会工作事务</t>
  </si>
  <si>
    <t>2013901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</si>
  <si>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</si>
  <si>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</si>
  <si>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</si>
  <si>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</si>
  <si>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</si>
  <si>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</si>
  <si>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</si>
  <si>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</si>
  <si>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</si>
  <si>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</si>
  <si>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</si>
  <si>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</si>
  <si>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</si>
  <si>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</si>
  <si>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</si>
  <si>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</si>
  <si>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</si>
  <si>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</si>
  <si>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</si>
  <si>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</si>
  <si>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</si>
  <si>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</si>
  <si>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</si>
  <si>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</si>
  <si>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</si>
  <si>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</si>
  <si>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</si>
  <si>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</si>
  <si>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</si>
  <si>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</si>
  <si>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</si>
  <si>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</si>
  <si>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</si>
  <si>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</si>
  <si>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</si>
  <si>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</si>
  <si>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</si>
  <si>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</si>
  <si>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</si>
  <si>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</si>
  <si>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</si>
  <si>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</si>
  <si>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</si>
  <si>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</si>
  <si>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</si>
  <si>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</si>
  <si>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</si>
  <si>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</si>
  <si>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</si>
  <si>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</si>
  <si>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</si>
  <si>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</si>
  <si>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</si>
  <si>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</si>
  <si>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</si>
  <si>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</si>
  <si>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</si>
  <si>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</si>
  <si>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</si>
  <si>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</si>
  <si>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</si>
  <si>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</si>
  <si>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</si>
  <si>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</si>
  <si>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</si>
  <si>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</si>
  <si>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</si>
  <si>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</si>
  <si>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</si>
  <si>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备注：我单位无一般公共预算“三公”经费支出预算，故此表为空表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</si>
  <si>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</si>
  <si>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</si>
  <si>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</si>
  <si>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</si>
  <si>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</si>
  <si>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</si>
  <si>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</si>
  <si>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</si>
  <si>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</si>
  <si>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</si>
  <si>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</si>
  <si>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</si>
  <si>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</si>
  <si>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</si>
  <si>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</si>
  <si>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</si>
  <si>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</si>
  <si>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</si>
  <si>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</si>
  <si>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530127251100003823202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</si>
  <si>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</si>
  <si>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</si>
  <si>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</si>
  <si>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</si>
  <si>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</si>
  <si>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</si>
  <si>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</si>
  <si>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530127251100003823203</t>
  </si>
  <si>
    <t>30113</t>
  </si>
  <si>
    <t>530127251100003823204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</si>
  <si>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</si>
  <si>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</si>
  <si>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</si>
  <si>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</si>
  <si>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</si>
  <si>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</si>
  <si>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</si>
  <si>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</si>
  <si>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</si>
  <si>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530127251100003823227</t>
  </si>
  <si>
    <t>行政人员绩效奖励</t>
  </si>
  <si>
    <t>530127251100003823228</t>
  </si>
  <si>
    <t>公务交通补贴</t>
  </si>
  <si>
    <t>30239</t>
  </si>
  <si>
    <t>其他交通费用</t>
  </si>
  <si>
    <t>530127251100003823229</t>
  </si>
  <si>
    <t>工会经费</t>
  </si>
  <si>
    <t>30228</t>
  </si>
  <si>
    <t>530127251100003823230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</si>
  <si>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</si>
  <si>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</si>
  <si>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</si>
  <si>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</si>
  <si>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</si>
  <si>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</si>
  <si>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</si>
  <si>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</si>
  <si>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</si>
  <si>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</si>
  <si>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</si>
  <si>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</si>
  <si>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</si>
  <si>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</si>
  <si>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</si>
  <si>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</si>
  <si>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</si>
  <si>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</si>
  <si>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</si>
  <si>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</si>
  <si>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</si>
  <si>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</si>
  <si>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</si>
  <si>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</si>
  <si>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</si>
  <si>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</si>
  <si>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</si>
  <si>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530127251100003813692</t>
  </si>
  <si>
    <t>“两新”组织党建工作经费</t>
  </si>
  <si>
    <t>530127251100003813761</t>
  </si>
  <si>
    <t>正常离任村干部生活补贴经费</t>
  </si>
  <si>
    <t>530127251100003936260</t>
  </si>
  <si>
    <t>健全新时代志愿服务体系工作经费</t>
  </si>
  <si>
    <t>530127251100003936316</t>
  </si>
  <si>
    <t>社会工作相关经费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</si>
  <si>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</si>
  <si>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</si>
  <si>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</si>
  <si>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</si>
  <si>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</si>
  <si>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</si>
  <si>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</si>
  <si>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</si>
  <si>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</si>
  <si>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</si>
  <si>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完成“两新”组织党建工作工作</t>
  </si>
  <si>
    <t>产出指标</t>
  </si>
  <si>
    <t>数量指标</t>
  </si>
  <si>
    <t>两新组织党建培训</t>
  </si>
  <si>
    <t>=</t>
  </si>
  <si>
    <t>次</t>
  </si>
  <si>
    <t>定量指标</t>
  </si>
  <si>
    <t>反映预算部门（单位）保障党员培训场次。</t>
  </si>
  <si>
    <t>效益指标</t>
  </si>
  <si>
    <t>社会效益</t>
  </si>
  <si>
    <t>部门运转</t>
  </si>
  <si>
    <t>正常运转</t>
  </si>
  <si>
    <t>定性指标</t>
  </si>
  <si>
    <t>反映部门（单位）正常运转情况。</t>
  </si>
  <si>
    <t>满意度指标</t>
  </si>
  <si>
    <t>服务对象满意度</t>
  </si>
  <si>
    <t>社会公众满意度</t>
  </si>
  <si>
    <t>&gt;=</t>
  </si>
  <si>
    <t>90</t>
  </si>
  <si>
    <t>%</t>
  </si>
  <si>
    <t xml:space="preserve"> 反映社会公众对部门（单位）履职情况的满意程度。</t>
  </si>
  <si>
    <t>根据云南省新时代文明实践活动指南（2024年版）云文明办通（2024））1号要求，每年完成“3.5”学雷锋纪念日、“12.5”国际志愿者日，国际社工日主题宣传周要根据各地方实际组织相关活动。组织开展评选学雷锋志愿服务。</t>
  </si>
  <si>
    <t>完成志愿活动</t>
  </si>
  <si>
    <t>反映预算部门（单位）志愿活动开展次数。</t>
  </si>
  <si>
    <t>志愿活动正常运转</t>
  </si>
  <si>
    <t>反映志愿活动正常运转情况。</t>
  </si>
  <si>
    <t>完成离任村干部生活补贴</t>
  </si>
  <si>
    <t>离任村干部生活补贴发放</t>
  </si>
  <si>
    <t>425</t>
  </si>
  <si>
    <t>人</t>
  </si>
  <si>
    <t>反映预算部门（单位）保障离任村干部生活补贴发放人数。</t>
  </si>
  <si>
    <t>项目用于社会工作者职业水平考试培训及村社区小组干部履职培训，旅居友好型社区创建</t>
  </si>
  <si>
    <t>社区工作者培训，村社区干部履职培训</t>
  </si>
  <si>
    <t>1.00</t>
  </si>
  <si>
    <t>反映预算部门（单位）保障培训场次。</t>
  </si>
  <si>
    <t>旅居友好型社区创建</t>
  </si>
  <si>
    <t>个</t>
  </si>
  <si>
    <t>反映预算部门（单位）旅居友好型社区创建数量。</t>
  </si>
  <si>
    <t>反映部门（单位）正常运转情况</t>
  </si>
  <si>
    <t>预算06表</t>
  </si>
  <si>
    <t>政府性基金预算支出预算表</t>
  </si>
  <si>
    <t>单位名称：昆明市发展和改革委员会</t>
  </si>
  <si>
    <t>政府性基金预算支出</t>
  </si>
  <si>
    <t>备注：我单位无部门政府行基金预算支出预算，故此表为空表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</si>
  <si>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</si>
  <si>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</si>
  <si>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</si>
  <si>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</si>
  <si>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</si>
  <si>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</si>
  <si>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</si>
  <si>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</si>
  <si>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</si>
  <si>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</si>
  <si>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</si>
  <si>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</si>
  <si>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说明：我部门无政府采购预算，故此表为空表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</si>
  <si>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</si>
  <si>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</si>
  <si>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</si>
  <si>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</si>
  <si>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</si>
  <si>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</si>
  <si>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</si>
  <si>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备注：我单位无政府购买服务预算，故此表为空表</t>
  </si>
  <si>
    <t>预算09-1表</t>
  </si>
  <si>
    <t>单位名称（项目）</t>
  </si>
  <si>
    <t>地区</t>
  </si>
  <si>
    <t>杨林经开区</t>
  </si>
  <si>
    <t>备注：我单位无对下转移支付，故此表为空表</t>
  </si>
  <si>
    <t>预算09-2表</t>
  </si>
  <si>
    <t>备注：我单位无对下转移支付绩效目标，故此表为空表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</si>
  <si>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</si>
  <si>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</si>
  <si>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</si>
  <si>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</si>
  <si>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</si>
  <si>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</si>
  <si>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</si>
  <si>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</si>
  <si>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备注：我单位无新增配置预算，故此表为空表</t>
  </si>
  <si>
    <t>预算11表</t>
  </si>
  <si>
    <t>上级补助</t>
  </si>
  <si>
    <t>备注：我单位无上级转移支付补助项目支出，故此表为空表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</si>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</sst>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4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0" fontId="35" fillId="0" borderId="7">
      <alignment horizontal="right" vertical="center"/>
    </xf>
    <xf numFmtId="178" fontId="35" fillId="0" borderId="7">
      <alignment horizontal="right" vertical="center"/>
    </xf>
    <xf numFmtId="49" fontId="35" fillId="0" borderId="7">
      <alignment horizontal="left" vertical="center" wrapText="1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80" fontId="35" fillId="0" borderId="7">
      <alignment horizontal="right" vertical="center"/>
    </xf>
  </cellStyleXfs>
  <cellXfs count="204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>
      <alignment horizontal="right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0" fillId="0" borderId="0" xfId="0" applyFill="1" applyAlignment="1"/>
    <xf numFmtId="0" fontId="6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54" applyFont="1">
      <alignment horizontal="right"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 indent="2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opLeftCell="A23" workbookViewId="0">
      <selection activeCell="C34" sqref="C34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6"/>
      <c r="B1" s="46"/>
      <c r="C1" s="46"/>
      <c r="D1" s="65" t="s">
        <v>0</v>
      </c>
    </row>
    <row r="2" ht="41.25" customHeight="1" spans="1:1">
      <c r="A2" s="41" t="str">
        <f>"2025"&amp;"年部门财务收支预算总表"</f>
        <v>2025年部门财务收支预算总表</v>
      </c>
    </row>
    <row r="3" ht="17.25" customHeight="1" spans="1:4">
      <c r="A3" s="44" t="str">
        <f>"单位名称："&amp;"中国共产党嵩明县委员会社会工作部"</f>
        <v>单位名称：中国共产党嵩明县委员会社会工作部</v>
      </c>
      <c r="B3" s="168"/>
      <c r="D3" s="145" t="s">
        <v>1</v>
      </c>
    </row>
    <row r="4" ht="23.25" customHeight="1" spans="1:4">
      <c r="A4" s="169" t="s">
        <v>2</v>
      </c>
      <c r="B4" s="170"/>
      <c r="C4" s="169" t="s">
        <v>3</v>
      </c>
      <c r="D4" s="170"/>
    </row>
    <row r="5" ht="24" customHeight="1" spans="1:4">
      <c r="A5" s="169" t="s">
        <v>4</v>
      </c>
      <c r="B5" s="169" t="s">
        <v>5</v>
      </c>
      <c r="C5" s="169" t="s">
        <v>6</v>
      </c>
      <c r="D5" s="169" t="s">
        <v>5</v>
      </c>
    </row>
    <row r="6" ht="17.25" customHeight="1" spans="1:4">
      <c r="A6" s="171" t="s">
        <v>7</v>
      </c>
      <c r="B6" s="79">
        <v>4091018.54</v>
      </c>
      <c r="C6" s="171" t="s">
        <v>8</v>
      </c>
      <c r="D6" s="79">
        <v>3691953</v>
      </c>
    </row>
    <row r="7" ht="17.25" customHeight="1" spans="1:4">
      <c r="A7" s="171" t="s">
        <v>9</v>
      </c>
      <c r="B7" s="79"/>
      <c r="C7" s="171" t="s">
        <v>10</v>
      </c>
      <c r="D7" s="79"/>
    </row>
    <row r="8" ht="17.25" customHeight="1" spans="1:4">
      <c r="A8" s="171" t="s">
        <v>11</v>
      </c>
      <c r="B8" s="79"/>
      <c r="C8" s="203" t="s">
        <v>12</v>
      </c>
      <c r="D8" s="79"/>
    </row>
    <row r="9" ht="17.25" customHeight="1" spans="1:4">
      <c r="A9" s="171" t="s">
        <v>13</v>
      </c>
      <c r="B9" s="79"/>
      <c r="C9" s="203" t="s">
        <v>14</v>
      </c>
      <c r="D9" s="79"/>
    </row>
    <row r="10" ht="17.25" customHeight="1" spans="1:4">
      <c r="A10" s="171" t="s">
        <v>15</v>
      </c>
      <c r="B10" s="79"/>
      <c r="C10" s="203" t="s">
        <v>16</v>
      </c>
      <c r="D10" s="79"/>
    </row>
    <row r="11" ht="17.25" customHeight="1" spans="1:4">
      <c r="A11" s="171" t="s">
        <v>17</v>
      </c>
      <c r="B11" s="79"/>
      <c r="C11" s="203" t="s">
        <v>18</v>
      </c>
      <c r="D11" s="79"/>
    </row>
    <row r="12" ht="17.25" customHeight="1" spans="1:4">
      <c r="A12" s="171" t="s">
        <v>19</v>
      </c>
      <c r="B12" s="79"/>
      <c r="C12" s="31" t="s">
        <v>20</v>
      </c>
      <c r="D12" s="79"/>
    </row>
    <row r="13" ht="17.25" customHeight="1" spans="1:4">
      <c r="A13" s="171" t="s">
        <v>21</v>
      </c>
      <c r="B13" s="79"/>
      <c r="C13" s="31" t="s">
        <v>22</v>
      </c>
      <c r="D13" s="79">
        <v>145754</v>
      </c>
    </row>
    <row r="14" ht="17.25" customHeight="1" spans="1:4">
      <c r="A14" s="171" t="s">
        <v>23</v>
      </c>
      <c r="B14" s="79"/>
      <c r="C14" s="31" t="s">
        <v>24</v>
      </c>
      <c r="D14" s="79">
        <v>123487.98</v>
      </c>
    </row>
    <row r="15" ht="17.25" customHeight="1" spans="1:4">
      <c r="A15" s="171" t="s">
        <v>25</v>
      </c>
      <c r="B15" s="111"/>
      <c r="C15" s="31" t="s">
        <v>26</v>
      </c>
      <c r="D15" s="79"/>
    </row>
    <row r="16" ht="17.25" customHeight="1" spans="1:4">
      <c r="A16" s="150"/>
      <c r="B16" s="79"/>
      <c r="C16" s="31" t="s">
        <v>27</v>
      </c>
      <c r="D16" s="79"/>
    </row>
    <row r="17" ht="17.25" customHeight="1" spans="1:4">
      <c r="A17" s="172"/>
      <c r="B17" s="79"/>
      <c r="C17" s="31" t="s">
        <v>28</v>
      </c>
      <c r="D17" s="79"/>
    </row>
    <row r="18" ht="17.25" customHeight="1" spans="1:4">
      <c r="A18" s="172"/>
      <c r="B18" s="79"/>
      <c r="C18" s="31" t="s">
        <v>29</v>
      </c>
      <c r="D18" s="79"/>
    </row>
    <row r="19" ht="17.25" customHeight="1" spans="1:4">
      <c r="A19" s="172"/>
      <c r="B19" s="79"/>
      <c r="C19" s="31" t="s">
        <v>30</v>
      </c>
      <c r="D19" s="79"/>
    </row>
    <row r="20" ht="17.25" customHeight="1" spans="1:4">
      <c r="A20" s="172"/>
      <c r="B20" s="79"/>
      <c r="C20" s="31" t="s">
        <v>31</v>
      </c>
      <c r="D20" s="79"/>
    </row>
    <row r="21" ht="17.25" customHeight="1" spans="1:4">
      <c r="A21" s="172"/>
      <c r="B21" s="79"/>
      <c r="C21" s="31" t="s">
        <v>32</v>
      </c>
      <c r="D21" s="79"/>
    </row>
    <row r="22" ht="17.25" customHeight="1" spans="1:4">
      <c r="A22" s="172"/>
      <c r="B22" s="79"/>
      <c r="C22" s="31" t="s">
        <v>33</v>
      </c>
      <c r="D22" s="79"/>
    </row>
    <row r="23" ht="17.25" customHeight="1" spans="1:4">
      <c r="A23" s="172"/>
      <c r="B23" s="79"/>
      <c r="C23" s="31" t="s">
        <v>34</v>
      </c>
      <c r="D23" s="79"/>
    </row>
    <row r="24" ht="17.25" customHeight="1" spans="1:4">
      <c r="A24" s="172"/>
      <c r="B24" s="79"/>
      <c r="C24" s="31" t="s">
        <v>35</v>
      </c>
      <c r="D24" s="79">
        <v>129823.56</v>
      </c>
    </row>
    <row r="25" ht="17.25" customHeight="1" spans="1:4">
      <c r="A25" s="172"/>
      <c r="B25" s="79"/>
      <c r="C25" s="31" t="s">
        <v>36</v>
      </c>
      <c r="D25" s="79"/>
    </row>
    <row r="26" ht="17.25" customHeight="1" spans="1:4">
      <c r="A26" s="172"/>
      <c r="B26" s="79"/>
      <c r="C26" s="150" t="s">
        <v>37</v>
      </c>
      <c r="D26" s="79"/>
    </row>
    <row r="27" ht="17.25" customHeight="1" spans="1:4">
      <c r="A27" s="172"/>
      <c r="B27" s="79"/>
      <c r="C27" s="31" t="s">
        <v>38</v>
      </c>
      <c r="D27" s="79"/>
    </row>
    <row r="28" ht="16.5" customHeight="1" spans="1:4">
      <c r="A28" s="172"/>
      <c r="B28" s="79"/>
      <c r="C28" s="31" t="s">
        <v>39</v>
      </c>
      <c r="D28" s="79"/>
    </row>
    <row r="29" ht="16.5" customHeight="1" spans="1:4">
      <c r="A29" s="172"/>
      <c r="B29" s="79"/>
      <c r="C29" s="150" t="s">
        <v>40</v>
      </c>
      <c r="D29" s="79"/>
    </row>
    <row r="30" ht="17.25" customHeight="1" spans="1:4">
      <c r="A30" s="172"/>
      <c r="B30" s="79"/>
      <c r="C30" s="150" t="s">
        <v>41</v>
      </c>
      <c r="D30" s="79"/>
    </row>
    <row r="31" ht="17.25" customHeight="1" spans="1:4">
      <c r="A31" s="172"/>
      <c r="B31" s="79"/>
      <c r="C31" s="31" t="s">
        <v>42</v>
      </c>
      <c r="D31" s="79"/>
    </row>
    <row r="32" ht="16.5" customHeight="1" spans="1:4">
      <c r="A32" s="172" t="s">
        <v>43</v>
      </c>
      <c r="B32" s="79">
        <v>4091018.54</v>
      </c>
      <c r="C32" s="172" t="s">
        <v>44</v>
      </c>
      <c r="D32" s="79">
        <v>4091018.54</v>
      </c>
    </row>
    <row r="33" ht="16.5" customHeight="1" spans="1:4">
      <c r="A33" s="150" t="s">
        <v>45</v>
      </c>
      <c r="B33" s="79"/>
      <c r="C33" s="150" t="s">
        <v>46</v>
      </c>
      <c r="D33" s="79"/>
    </row>
    <row r="34" ht="16.5" customHeight="1" spans="1:4">
      <c r="A34" s="31" t="s">
        <v>47</v>
      </c>
      <c r="B34" s="111"/>
      <c r="C34" s="31" t="s">
        <v>47</v>
      </c>
      <c r="D34" s="111"/>
    </row>
    <row r="35" ht="16.5" customHeight="1" spans="1:4">
      <c r="A35" s="31" t="s">
        <v>48</v>
      </c>
      <c r="B35" s="111"/>
      <c r="C35" s="31" t="s">
        <v>49</v>
      </c>
      <c r="D35" s="111"/>
    </row>
    <row r="36" ht="16.5" customHeight="1" spans="1:4">
      <c r="A36" s="173" t="s">
        <v>50</v>
      </c>
      <c r="B36" s="79">
        <v>4091018.54</v>
      </c>
      <c r="C36" s="173" t="s">
        <v>51</v>
      </c>
      <c r="D36" s="79">
        <v>4091018.54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zoomScale="130" zoomScaleNormal="130" workbookViewId="0">
      <selection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3">
        <v>1</v>
      </c>
      <c r="B1" s="124">
        <v>0</v>
      </c>
      <c r="C1" s="123">
        <v>1</v>
      </c>
      <c r="D1" s="125"/>
      <c r="E1" s="125"/>
      <c r="F1" s="122" t="s">
        <v>306</v>
      </c>
    </row>
    <row r="2" ht="42" customHeight="1" spans="1:6">
      <c r="A2" s="126" t="str">
        <f>"2025"&amp;"年部门政府性基金预算支出预算表"</f>
        <v>2025年部门政府性基金预算支出预算表</v>
      </c>
      <c r="B2" s="126" t="s">
        <v>307</v>
      </c>
      <c r="C2" s="127"/>
      <c r="D2" s="128"/>
      <c r="E2" s="128"/>
      <c r="F2" s="128"/>
    </row>
    <row r="3" ht="13.5" customHeight="1" spans="1:6">
      <c r="A3" s="4" t="str">
        <f>"单位名称："&amp;"中国共产党嵩明县委员会社会工作部"</f>
        <v>单位名称：中国共产党嵩明县委员会社会工作部</v>
      </c>
      <c r="B3" s="4" t="s">
        <v>308</v>
      </c>
      <c r="C3" s="123"/>
      <c r="D3" s="125"/>
      <c r="E3" s="125"/>
      <c r="F3" s="122" t="s">
        <v>1</v>
      </c>
    </row>
    <row r="4" ht="19.5" customHeight="1" spans="1:6">
      <c r="A4" s="129" t="s">
        <v>175</v>
      </c>
      <c r="B4" s="130" t="s">
        <v>73</v>
      </c>
      <c r="C4" s="129" t="s">
        <v>74</v>
      </c>
      <c r="D4" s="10" t="s">
        <v>309</v>
      </c>
      <c r="E4" s="11"/>
      <c r="F4" s="12"/>
    </row>
    <row r="5" ht="18.75" customHeight="1" spans="1:6">
      <c r="A5" s="131"/>
      <c r="B5" s="132"/>
      <c r="C5" s="131"/>
      <c r="D5" s="15" t="s">
        <v>55</v>
      </c>
      <c r="E5" s="10" t="s">
        <v>76</v>
      </c>
      <c r="F5" s="15" t="s">
        <v>77</v>
      </c>
    </row>
    <row r="6" ht="18.75" customHeight="1" spans="1:6">
      <c r="A6" s="69">
        <v>1</v>
      </c>
      <c r="B6" s="133" t="s">
        <v>84</v>
      </c>
      <c r="C6" s="69">
        <v>3</v>
      </c>
      <c r="D6" s="134">
        <v>4</v>
      </c>
      <c r="E6" s="134">
        <v>5</v>
      </c>
      <c r="F6" s="134">
        <v>6</v>
      </c>
    </row>
    <row r="7" ht="21" customHeight="1" spans="1:6">
      <c r="A7" s="20"/>
      <c r="B7" s="20"/>
      <c r="C7" s="20"/>
      <c r="D7" s="79"/>
      <c r="E7" s="79"/>
      <c r="F7" s="79"/>
    </row>
    <row r="8" ht="21" customHeight="1" spans="1:6">
      <c r="A8" s="20"/>
      <c r="B8" s="20"/>
      <c r="C8" s="20"/>
      <c r="D8" s="79"/>
      <c r="E8" s="79"/>
      <c r="F8" s="79"/>
    </row>
    <row r="9" ht="18.75" customHeight="1" spans="1:6">
      <c r="A9" s="135" t="s">
        <v>164</v>
      </c>
      <c r="B9" s="135" t="s">
        <v>164</v>
      </c>
      <c r="C9" s="136" t="s">
        <v>164</v>
      </c>
      <c r="D9" s="79"/>
      <c r="E9" s="79"/>
      <c r="F9" s="79"/>
    </row>
    <row r="11" customHeight="1" spans="1:1">
      <c r="A11" t="s">
        <v>310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3"/>
  <sheetViews>
    <sheetView showZeros="0" zoomScale="130" zoomScaleNormal="130" topLeftCell="A6" workbookViewId="0">
      <selection activeCell="A10" sqref="A10:S1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1:19">
      <c r="A1" s="112"/>
      <c r="B1" s="82"/>
      <c r="C1" s="82"/>
      <c r="R1" s="2"/>
      <c r="S1" s="2" t="s">
        <v>311</v>
      </c>
    </row>
    <row r="2" ht="41.25" customHeight="1" spans="1:19">
      <c r="A2" s="73" t="str">
        <f>"2025"&amp;"年部门政府采购预算表"</f>
        <v>2025年部门政府采购预算表</v>
      </c>
      <c r="B2" s="67"/>
      <c r="C2" s="67"/>
      <c r="D2" s="3"/>
      <c r="E2" s="3"/>
      <c r="F2" s="3"/>
      <c r="G2" s="3"/>
      <c r="H2" s="3"/>
      <c r="I2" s="3"/>
      <c r="J2" s="3"/>
      <c r="K2" s="3"/>
      <c r="L2" s="3"/>
      <c r="M2" s="67"/>
      <c r="N2" s="3"/>
      <c r="O2" s="3"/>
      <c r="P2" s="67"/>
      <c r="Q2" s="3"/>
      <c r="R2" s="67"/>
      <c r="S2" s="67"/>
    </row>
    <row r="3" ht="18.75" customHeight="1" spans="1:19">
      <c r="A3" s="113" t="str">
        <f>"单位名称："&amp;"中国共产党嵩明县委员会社会工作部"</f>
        <v>单位名称：中国共产党嵩明县委员会社会工作部</v>
      </c>
      <c r="B3" s="84"/>
      <c r="C3" s="84"/>
      <c r="D3" s="6"/>
      <c r="E3" s="6"/>
      <c r="F3" s="6"/>
      <c r="G3" s="6"/>
      <c r="H3" s="6"/>
      <c r="I3" s="6"/>
      <c r="J3" s="6"/>
      <c r="K3" s="6"/>
      <c r="L3" s="6"/>
      <c r="R3" s="7"/>
      <c r="S3" s="122" t="s">
        <v>1</v>
      </c>
    </row>
    <row r="4" ht="15.75" customHeight="1" spans="1:19">
      <c r="A4" s="9" t="s">
        <v>174</v>
      </c>
      <c r="B4" s="85" t="s">
        <v>175</v>
      </c>
      <c r="C4" s="85" t="s">
        <v>312</v>
      </c>
      <c r="D4" s="86" t="s">
        <v>313</v>
      </c>
      <c r="E4" s="86" t="s">
        <v>314</v>
      </c>
      <c r="F4" s="86" t="s">
        <v>315</v>
      </c>
      <c r="G4" s="86" t="s">
        <v>316</v>
      </c>
      <c r="H4" s="86" t="s">
        <v>317</v>
      </c>
      <c r="I4" s="99" t="s">
        <v>182</v>
      </c>
      <c r="J4" s="99"/>
      <c r="K4" s="99"/>
      <c r="L4" s="99"/>
      <c r="M4" s="100"/>
      <c r="N4" s="99"/>
      <c r="O4" s="99"/>
      <c r="P4" s="107"/>
      <c r="Q4" s="99"/>
      <c r="R4" s="100"/>
      <c r="S4" s="108"/>
    </row>
    <row r="5" ht="17.25" customHeight="1" spans="1:19">
      <c r="A5" s="14"/>
      <c r="B5" s="87"/>
      <c r="C5" s="87"/>
      <c r="D5" s="88"/>
      <c r="E5" s="88"/>
      <c r="F5" s="88"/>
      <c r="G5" s="88"/>
      <c r="H5" s="88"/>
      <c r="I5" s="88" t="s">
        <v>55</v>
      </c>
      <c r="J5" s="88" t="s">
        <v>58</v>
      </c>
      <c r="K5" s="88" t="s">
        <v>318</v>
      </c>
      <c r="L5" s="88" t="s">
        <v>319</v>
      </c>
      <c r="M5" s="101" t="s">
        <v>320</v>
      </c>
      <c r="N5" s="102" t="s">
        <v>321</v>
      </c>
      <c r="O5" s="102"/>
      <c r="P5" s="109"/>
      <c r="Q5" s="102"/>
      <c r="R5" s="110"/>
      <c r="S5" s="89"/>
    </row>
    <row r="6" ht="54" customHeight="1" spans="1:19">
      <c r="A6" s="17"/>
      <c r="B6" s="89"/>
      <c r="C6" s="89"/>
      <c r="D6" s="90"/>
      <c r="E6" s="90"/>
      <c r="F6" s="90"/>
      <c r="G6" s="90"/>
      <c r="H6" s="90"/>
      <c r="I6" s="90"/>
      <c r="J6" s="90" t="s">
        <v>57</v>
      </c>
      <c r="K6" s="90"/>
      <c r="L6" s="90"/>
      <c r="M6" s="103"/>
      <c r="N6" s="90" t="s">
        <v>57</v>
      </c>
      <c r="O6" s="90" t="s">
        <v>64</v>
      </c>
      <c r="P6" s="89" t="s">
        <v>65</v>
      </c>
      <c r="Q6" s="90" t="s">
        <v>66</v>
      </c>
      <c r="R6" s="103" t="s">
        <v>67</v>
      </c>
      <c r="S6" s="89" t="s">
        <v>68</v>
      </c>
    </row>
    <row r="7" ht="18" customHeight="1" spans="1:19">
      <c r="A7" s="114">
        <v>1</v>
      </c>
      <c r="B7" s="114" t="s">
        <v>84</v>
      </c>
      <c r="C7" s="115">
        <v>3</v>
      </c>
      <c r="D7" s="115">
        <v>4</v>
      </c>
      <c r="E7" s="114">
        <v>5</v>
      </c>
      <c r="F7" s="114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  <c r="R7" s="114">
        <v>18</v>
      </c>
      <c r="S7" s="114">
        <v>19</v>
      </c>
    </row>
    <row r="8" ht="21" customHeight="1" spans="1:19">
      <c r="A8" s="91"/>
      <c r="B8" s="92"/>
      <c r="C8" s="92"/>
      <c r="D8" s="93"/>
      <c r="E8" s="93"/>
      <c r="F8" s="93"/>
      <c r="G8" s="116"/>
      <c r="H8" s="79"/>
      <c r="I8" s="79"/>
      <c r="J8" s="79"/>
      <c r="K8" s="79"/>
      <c r="L8" s="79"/>
      <c r="M8" s="79"/>
      <c r="N8" s="79"/>
      <c r="O8" s="79"/>
      <c r="P8" s="111"/>
      <c r="Q8" s="111"/>
      <c r="R8" s="79"/>
      <c r="S8" s="79"/>
    </row>
    <row r="9" ht="21" customHeight="1" spans="1:19">
      <c r="A9" s="94" t="s">
        <v>164</v>
      </c>
      <c r="B9" s="95"/>
      <c r="C9" s="95"/>
      <c r="D9" s="96"/>
      <c r="E9" s="96"/>
      <c r="F9" s="96"/>
      <c r="G9" s="117"/>
      <c r="H9" s="79"/>
      <c r="I9" s="79"/>
      <c r="J9" s="79"/>
      <c r="K9" s="79"/>
      <c r="L9" s="79"/>
      <c r="M9" s="79"/>
      <c r="N9" s="79"/>
      <c r="O9" s="79"/>
      <c r="P9" s="111"/>
      <c r="Q9" s="111"/>
      <c r="R9" s="79"/>
      <c r="S9" s="79"/>
    </row>
    <row r="10" ht="21" customHeight="1" spans="1:19">
      <c r="A10" s="118" t="s">
        <v>322</v>
      </c>
      <c r="B10" s="119"/>
      <c r="C10" s="119"/>
      <c r="D10" s="118"/>
      <c r="E10" s="118"/>
      <c r="F10" s="118"/>
      <c r="G10" s="120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3" customHeight="1" spans="1:1">
      <c r="A13" t="s">
        <v>323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zoomScale="130" zoomScaleNormal="130" workbookViewId="0">
      <selection activeCell="A13" sqref="A1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81"/>
      <c r="B1" s="82"/>
      <c r="C1" s="82"/>
      <c r="D1" s="82"/>
      <c r="E1" s="82"/>
      <c r="F1" s="82"/>
      <c r="G1" s="82"/>
      <c r="H1" s="81"/>
      <c r="I1" s="81"/>
      <c r="J1" s="81"/>
      <c r="K1" s="81"/>
      <c r="L1" s="81"/>
      <c r="M1" s="81"/>
      <c r="N1" s="97"/>
      <c r="O1" s="81"/>
      <c r="P1" s="81"/>
      <c r="Q1" s="82"/>
      <c r="R1" s="81"/>
      <c r="S1" s="105"/>
      <c r="T1" s="105" t="s">
        <v>324</v>
      </c>
    </row>
    <row r="2" ht="41.25" customHeight="1" spans="1:20">
      <c r="A2" s="73" t="str">
        <f>"2025"&amp;"年部门政府购买服务预算表"</f>
        <v>2025年部门政府购买服务预算表</v>
      </c>
      <c r="B2" s="67"/>
      <c r="C2" s="67"/>
      <c r="D2" s="67"/>
      <c r="E2" s="67"/>
      <c r="F2" s="67"/>
      <c r="G2" s="67"/>
      <c r="H2" s="83"/>
      <c r="I2" s="83"/>
      <c r="J2" s="83"/>
      <c r="K2" s="83"/>
      <c r="L2" s="83"/>
      <c r="M2" s="83"/>
      <c r="N2" s="98"/>
      <c r="O2" s="83"/>
      <c r="P2" s="83"/>
      <c r="Q2" s="67"/>
      <c r="R2" s="83"/>
      <c r="S2" s="98"/>
      <c r="T2" s="67"/>
    </row>
    <row r="3" ht="22.5" customHeight="1" spans="1:20">
      <c r="A3" s="74" t="str">
        <f>"单位名称："&amp;"中国共产党嵩明县委员会社会工作部"</f>
        <v>单位名称：中国共产党嵩明县委员会社会工作部</v>
      </c>
      <c r="B3" s="84"/>
      <c r="C3" s="84"/>
      <c r="D3" s="84"/>
      <c r="E3" s="84"/>
      <c r="F3" s="84"/>
      <c r="G3" s="84"/>
      <c r="H3" s="75"/>
      <c r="I3" s="75"/>
      <c r="J3" s="75"/>
      <c r="K3" s="75"/>
      <c r="L3" s="75"/>
      <c r="M3" s="75"/>
      <c r="N3" s="97"/>
      <c r="O3" s="81"/>
      <c r="P3" s="81"/>
      <c r="Q3" s="82"/>
      <c r="R3" s="81"/>
      <c r="S3" s="106"/>
      <c r="T3" s="105" t="s">
        <v>1</v>
      </c>
    </row>
    <row r="4" ht="24" customHeight="1" spans="1:20">
      <c r="A4" s="9" t="s">
        <v>174</v>
      </c>
      <c r="B4" s="85" t="s">
        <v>175</v>
      </c>
      <c r="C4" s="85" t="s">
        <v>312</v>
      </c>
      <c r="D4" s="85" t="s">
        <v>325</v>
      </c>
      <c r="E4" s="85" t="s">
        <v>326</v>
      </c>
      <c r="F4" s="85" t="s">
        <v>327</v>
      </c>
      <c r="G4" s="85" t="s">
        <v>328</v>
      </c>
      <c r="H4" s="86" t="s">
        <v>329</v>
      </c>
      <c r="I4" s="86" t="s">
        <v>330</v>
      </c>
      <c r="J4" s="99" t="s">
        <v>182</v>
      </c>
      <c r="K4" s="99"/>
      <c r="L4" s="99"/>
      <c r="M4" s="99"/>
      <c r="N4" s="100"/>
      <c r="O4" s="99"/>
      <c r="P4" s="99"/>
      <c r="Q4" s="107"/>
      <c r="R4" s="99"/>
      <c r="S4" s="100"/>
      <c r="T4" s="108"/>
    </row>
    <row r="5" ht="24" customHeight="1" spans="1:20">
      <c r="A5" s="14"/>
      <c r="B5" s="87"/>
      <c r="C5" s="87"/>
      <c r="D5" s="87"/>
      <c r="E5" s="87"/>
      <c r="F5" s="87"/>
      <c r="G5" s="87"/>
      <c r="H5" s="88"/>
      <c r="I5" s="88"/>
      <c r="J5" s="88" t="s">
        <v>55</v>
      </c>
      <c r="K5" s="88" t="s">
        <v>58</v>
      </c>
      <c r="L5" s="88" t="s">
        <v>318</v>
      </c>
      <c r="M5" s="88" t="s">
        <v>319</v>
      </c>
      <c r="N5" s="101" t="s">
        <v>320</v>
      </c>
      <c r="O5" s="102" t="s">
        <v>321</v>
      </c>
      <c r="P5" s="102"/>
      <c r="Q5" s="109"/>
      <c r="R5" s="102"/>
      <c r="S5" s="110"/>
      <c r="T5" s="89"/>
    </row>
    <row r="6" ht="54" customHeight="1" spans="1:20">
      <c r="A6" s="17"/>
      <c r="B6" s="89"/>
      <c r="C6" s="89"/>
      <c r="D6" s="89"/>
      <c r="E6" s="89"/>
      <c r="F6" s="89"/>
      <c r="G6" s="89"/>
      <c r="H6" s="90"/>
      <c r="I6" s="90"/>
      <c r="J6" s="90"/>
      <c r="K6" s="90" t="s">
        <v>57</v>
      </c>
      <c r="L6" s="90"/>
      <c r="M6" s="90"/>
      <c r="N6" s="103"/>
      <c r="O6" s="90" t="s">
        <v>57</v>
      </c>
      <c r="P6" s="90" t="s">
        <v>64</v>
      </c>
      <c r="Q6" s="89" t="s">
        <v>65</v>
      </c>
      <c r="R6" s="90" t="s">
        <v>66</v>
      </c>
      <c r="S6" s="103" t="s">
        <v>67</v>
      </c>
      <c r="T6" s="89" t="s">
        <v>68</v>
      </c>
    </row>
    <row r="7" ht="17.25" customHeight="1" spans="1:20">
      <c r="A7" s="18">
        <v>1</v>
      </c>
      <c r="B7" s="89">
        <v>2</v>
      </c>
      <c r="C7" s="18">
        <v>3</v>
      </c>
      <c r="D7" s="18">
        <v>4</v>
      </c>
      <c r="E7" s="89">
        <v>5</v>
      </c>
      <c r="F7" s="18">
        <v>6</v>
      </c>
      <c r="G7" s="18">
        <v>7</v>
      </c>
      <c r="H7" s="89">
        <v>8</v>
      </c>
      <c r="I7" s="18">
        <v>9</v>
      </c>
      <c r="J7" s="18">
        <v>10</v>
      </c>
      <c r="K7" s="89">
        <v>11</v>
      </c>
      <c r="L7" s="18">
        <v>12</v>
      </c>
      <c r="M7" s="18">
        <v>13</v>
      </c>
      <c r="N7" s="89">
        <v>14</v>
      </c>
      <c r="O7" s="18">
        <v>15</v>
      </c>
      <c r="P7" s="18">
        <v>16</v>
      </c>
      <c r="Q7" s="89">
        <v>17</v>
      </c>
      <c r="R7" s="18">
        <v>18</v>
      </c>
      <c r="S7" s="18">
        <v>19</v>
      </c>
      <c r="T7" s="18">
        <v>20</v>
      </c>
    </row>
    <row r="8" ht="21" customHeight="1" spans="1:20">
      <c r="A8" s="91"/>
      <c r="B8" s="92"/>
      <c r="C8" s="92"/>
      <c r="D8" s="92"/>
      <c r="E8" s="92"/>
      <c r="F8" s="92"/>
      <c r="G8" s="92"/>
      <c r="H8" s="93"/>
      <c r="I8" s="93"/>
      <c r="J8" s="79"/>
      <c r="K8" s="79"/>
      <c r="L8" s="79"/>
      <c r="M8" s="79"/>
      <c r="N8" s="79"/>
      <c r="O8" s="79"/>
      <c r="P8" s="79"/>
      <c r="Q8" s="111"/>
      <c r="R8" s="111"/>
      <c r="S8" s="79"/>
      <c r="T8" s="79"/>
    </row>
    <row r="9" ht="21" customHeight="1" spans="1:20">
      <c r="A9" s="94" t="s">
        <v>164</v>
      </c>
      <c r="B9" s="95"/>
      <c r="C9" s="95"/>
      <c r="D9" s="95"/>
      <c r="E9" s="95"/>
      <c r="F9" s="95"/>
      <c r="G9" s="95"/>
      <c r="H9" s="96"/>
      <c r="I9" s="104"/>
      <c r="J9" s="79"/>
      <c r="K9" s="79"/>
      <c r="L9" s="79"/>
      <c r="M9" s="79"/>
      <c r="N9" s="79"/>
      <c r="O9" s="79"/>
      <c r="P9" s="79"/>
      <c r="Q9" s="111"/>
      <c r="R9" s="111"/>
      <c r="S9" s="79"/>
      <c r="T9" s="79"/>
    </row>
    <row r="11" customHeight="1" spans="1:1">
      <c r="A11" t="s">
        <v>331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10"/>
  <sheetViews>
    <sheetView showZeros="0" zoomScale="130" zoomScaleNormal="130" workbookViewId="0">
      <selection activeCell="B12" sqref="B12"/>
    </sheetView>
  </sheetViews>
  <sheetFormatPr defaultColWidth="9.14166666666667" defaultRowHeight="14.25" customHeight="1" outlineLevelCol="4"/>
  <cols>
    <col min="1" max="1" width="37.7083333333333" customWidth="1"/>
    <col min="2" max="4" width="20" customWidth="1"/>
    <col min="5" max="5" width="24.475" customWidth="1"/>
  </cols>
  <sheetData>
    <row r="1" ht="17.25" customHeight="1" spans="4:5">
      <c r="D1" s="72"/>
      <c r="E1" s="2" t="s">
        <v>332</v>
      </c>
    </row>
    <row r="2" ht="41.25" customHeight="1" spans="1:5">
      <c r="A2" s="73" t="str">
        <f>"2025"&amp;"年对下转移支付预算表"</f>
        <v>2025年对下转移支付预算表</v>
      </c>
      <c r="B2" s="3"/>
      <c r="C2" s="3"/>
      <c r="D2" s="3"/>
      <c r="E2" s="67"/>
    </row>
    <row r="3" ht="18" customHeight="1" spans="1:5">
      <c r="A3" s="74" t="str">
        <f>"单位名称："&amp;"中国共产党嵩明县委员会社会工作部"</f>
        <v>单位名称：中国共产党嵩明县委员会社会工作部</v>
      </c>
      <c r="B3" s="75"/>
      <c r="C3" s="75"/>
      <c r="D3" s="76"/>
      <c r="E3" s="7" t="s">
        <v>1</v>
      </c>
    </row>
    <row r="4" ht="19.5" customHeight="1" spans="1:5">
      <c r="A4" s="27" t="s">
        <v>333</v>
      </c>
      <c r="B4" s="10" t="s">
        <v>182</v>
      </c>
      <c r="C4" s="11"/>
      <c r="D4" s="11"/>
      <c r="E4" s="69" t="s">
        <v>334</v>
      </c>
    </row>
    <row r="5" ht="40.5" customHeight="1" spans="1:5">
      <c r="A5" s="18"/>
      <c r="B5" s="28" t="s">
        <v>55</v>
      </c>
      <c r="C5" s="9" t="s">
        <v>58</v>
      </c>
      <c r="D5" s="77" t="s">
        <v>318</v>
      </c>
      <c r="E5" s="36" t="s">
        <v>335</v>
      </c>
    </row>
    <row r="6" ht="19.5" customHeight="1" spans="1:5">
      <c r="A6" s="19">
        <v>1</v>
      </c>
      <c r="B6" s="19">
        <v>2</v>
      </c>
      <c r="C6" s="19">
        <v>3</v>
      </c>
      <c r="D6" s="78">
        <v>4</v>
      </c>
      <c r="E6" s="36">
        <v>5</v>
      </c>
    </row>
    <row r="7" ht="19.5" customHeight="1" spans="1:5">
      <c r="A7" s="29"/>
      <c r="B7" s="79"/>
      <c r="C7" s="79"/>
      <c r="D7" s="79"/>
      <c r="E7" s="79"/>
    </row>
    <row r="8" ht="19.5" customHeight="1" spans="1:5">
      <c r="A8" s="70"/>
      <c r="B8" s="79"/>
      <c r="C8" s="79"/>
      <c r="D8" s="79"/>
      <c r="E8" s="79"/>
    </row>
    <row r="10" customHeight="1" spans="1:2">
      <c r="A10" s="63" t="s">
        <v>336</v>
      </c>
      <c r="B10" s="80"/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zoomScale="130" zoomScaleNormal="130" workbookViewId="0">
      <selection activeCell="B15" sqref="B1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337</v>
      </c>
    </row>
    <row r="2" ht="41.25" customHeight="1" spans="1:10">
      <c r="A2" s="66" t="str">
        <f>"2025"&amp;"年对下转移支付绩效目标表"</f>
        <v>2025年对下转移支付绩效目标表</v>
      </c>
      <c r="B2" s="3"/>
      <c r="C2" s="3"/>
      <c r="D2" s="3"/>
      <c r="E2" s="3"/>
      <c r="F2" s="67"/>
      <c r="G2" s="3"/>
      <c r="H2" s="67"/>
      <c r="I2" s="67"/>
      <c r="J2" s="3"/>
    </row>
    <row r="3" ht="17.25" customHeight="1" spans="1:1">
      <c r="A3" s="4" t="str">
        <f>"单位名称："&amp;"中国共产党嵩明县委员会社会工作部"</f>
        <v>单位名称：中国共产党嵩明县委员会社会工作部</v>
      </c>
    </row>
    <row r="4" ht="44.25" customHeight="1" spans="1:10">
      <c r="A4" s="68" t="s">
        <v>333</v>
      </c>
      <c r="B4" s="68" t="s">
        <v>258</v>
      </c>
      <c r="C4" s="68" t="s">
        <v>259</v>
      </c>
      <c r="D4" s="68" t="s">
        <v>260</v>
      </c>
      <c r="E4" s="68" t="s">
        <v>261</v>
      </c>
      <c r="F4" s="69" t="s">
        <v>262</v>
      </c>
      <c r="G4" s="68" t="s">
        <v>263</v>
      </c>
      <c r="H4" s="69" t="s">
        <v>264</v>
      </c>
      <c r="I4" s="69" t="s">
        <v>265</v>
      </c>
      <c r="J4" s="68" t="s">
        <v>266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9">
        <v>6</v>
      </c>
      <c r="G5" s="68">
        <v>7</v>
      </c>
      <c r="H5" s="69">
        <v>8</v>
      </c>
      <c r="I5" s="69">
        <v>9</v>
      </c>
      <c r="J5" s="68">
        <v>10</v>
      </c>
    </row>
    <row r="6" ht="42" customHeight="1" spans="1:10">
      <c r="A6" s="29"/>
      <c r="B6" s="70"/>
      <c r="C6" s="70"/>
      <c r="D6" s="70"/>
      <c r="E6" s="54"/>
      <c r="F6" s="71"/>
      <c r="G6" s="54"/>
      <c r="H6" s="71"/>
      <c r="I6" s="71"/>
      <c r="J6" s="54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11" customHeight="1" spans="1:2">
      <c r="A11" s="63" t="s">
        <v>338</v>
      </c>
      <c r="B11" s="63"/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0"/>
  <sheetViews>
    <sheetView showZeros="0" tabSelected="1" zoomScale="130" zoomScaleNormal="130" workbookViewId="0">
      <selection activeCell="B16" sqref="B16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8"/>
      <c r="B1" s="39"/>
      <c r="C1" s="39"/>
      <c r="D1" s="40"/>
      <c r="E1" s="40"/>
      <c r="F1" s="40"/>
      <c r="G1" s="39"/>
      <c r="H1" s="39"/>
      <c r="I1" s="64" t="s">
        <v>339</v>
      </c>
    </row>
    <row r="2" ht="41.25" customHeight="1" spans="1:9">
      <c r="A2" s="41" t="str">
        <f>"2025"&amp;"年新增资产配置预算表"</f>
        <v>2025年新增资产配置预算表</v>
      </c>
      <c r="B2" s="42"/>
      <c r="C2" s="42"/>
      <c r="D2" s="43"/>
      <c r="E2" s="43"/>
      <c r="F2" s="43"/>
      <c r="G2" s="42"/>
      <c r="H2" s="42"/>
      <c r="I2" s="43"/>
    </row>
    <row r="3" customHeight="1" spans="1:9">
      <c r="A3" s="44" t="str">
        <f>"单位名称："&amp;"中国共产党嵩明县委员会社会工作部"</f>
        <v>单位名称：中国共产党嵩明县委员会社会工作部</v>
      </c>
      <c r="B3" s="45"/>
      <c r="C3" s="45"/>
      <c r="D3" s="46"/>
      <c r="F3" s="43"/>
      <c r="G3" s="42"/>
      <c r="H3" s="42"/>
      <c r="I3" s="65" t="s">
        <v>1</v>
      </c>
    </row>
    <row r="4" ht="28.5" customHeight="1" spans="1:9">
      <c r="A4" s="47" t="s">
        <v>174</v>
      </c>
      <c r="B4" s="48" t="s">
        <v>175</v>
      </c>
      <c r="C4" s="49" t="s">
        <v>340</v>
      </c>
      <c r="D4" s="47" t="s">
        <v>341</v>
      </c>
      <c r="E4" s="47" t="s">
        <v>342</v>
      </c>
      <c r="F4" s="47" t="s">
        <v>343</v>
      </c>
      <c r="G4" s="48" t="s">
        <v>344</v>
      </c>
      <c r="H4" s="36"/>
      <c r="I4" s="47"/>
    </row>
    <row r="5" ht="21" customHeight="1" spans="1:9">
      <c r="A5" s="49"/>
      <c r="B5" s="50"/>
      <c r="C5" s="50"/>
      <c r="D5" s="51"/>
      <c r="E5" s="50"/>
      <c r="F5" s="50"/>
      <c r="G5" s="48" t="s">
        <v>316</v>
      </c>
      <c r="H5" s="48" t="s">
        <v>345</v>
      </c>
      <c r="I5" s="48" t="s">
        <v>346</v>
      </c>
    </row>
    <row r="6" ht="17.25" customHeight="1" spans="1:9">
      <c r="A6" s="52" t="s">
        <v>83</v>
      </c>
      <c r="B6" s="53" t="s">
        <v>84</v>
      </c>
      <c r="C6" s="52" t="s">
        <v>85</v>
      </c>
      <c r="D6" s="54" t="s">
        <v>86</v>
      </c>
      <c r="E6" s="52" t="s">
        <v>87</v>
      </c>
      <c r="F6" s="53" t="s">
        <v>88</v>
      </c>
      <c r="G6" s="55" t="s">
        <v>89</v>
      </c>
      <c r="H6" s="54" t="s">
        <v>90</v>
      </c>
      <c r="I6" s="54">
        <v>9</v>
      </c>
    </row>
    <row r="7" ht="19.5" customHeight="1" spans="1:9">
      <c r="A7" s="56"/>
      <c r="B7" s="31"/>
      <c r="C7" s="31"/>
      <c r="D7" s="29"/>
      <c r="E7" s="20"/>
      <c r="F7" s="55"/>
      <c r="G7" s="57"/>
      <c r="H7" s="58"/>
      <c r="I7" s="58"/>
    </row>
    <row r="8" ht="19.5" customHeight="1" spans="1:9">
      <c r="A8" s="59" t="s">
        <v>55</v>
      </c>
      <c r="B8" s="60"/>
      <c r="C8" s="60"/>
      <c r="D8" s="61"/>
      <c r="E8" s="62"/>
      <c r="F8" s="62"/>
      <c r="G8" s="57"/>
      <c r="H8" s="58"/>
      <c r="I8" s="58"/>
    </row>
    <row r="10" customHeight="1" spans="1:2">
      <c r="A10" s="63" t="s">
        <v>347</v>
      </c>
      <c r="B10" s="63"/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zoomScale="130" zoomScaleNormal="130" workbookViewId="0">
      <selection activeCell="E4" sqref="E4:E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348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"单位名称："&amp;"中国共产党嵩明县委员会社会工作部"</f>
        <v>单位名称：中国共产党嵩明县委员会社会工作部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242</v>
      </c>
      <c r="B4" s="8" t="s">
        <v>177</v>
      </c>
      <c r="C4" s="8" t="s">
        <v>243</v>
      </c>
      <c r="D4" s="9" t="s">
        <v>178</v>
      </c>
      <c r="E4" s="9" t="s">
        <v>179</v>
      </c>
      <c r="F4" s="9" t="s">
        <v>244</v>
      </c>
      <c r="G4" s="9" t="s">
        <v>245</v>
      </c>
      <c r="H4" s="27" t="s">
        <v>55</v>
      </c>
      <c r="I4" s="10" t="s">
        <v>349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6">
        <v>10</v>
      </c>
      <c r="K7" s="36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7"/>
      <c r="J8" s="37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164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2" customHeight="1" spans="1:2">
      <c r="A12" s="35" t="s">
        <v>350</v>
      </c>
      <c r="B12" s="35"/>
    </row>
  </sheetData>
  <mergeCells count="16">
    <mergeCell ref="A2:K2"/>
    <mergeCell ref="A3:G3"/>
    <mergeCell ref="I4:K4"/>
    <mergeCell ref="A10:G10"/>
    <mergeCell ref="A12:B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zoomScale="130" zoomScaleNormal="13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351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"单位名称："&amp;"中国共产党嵩明县委员会社会工作部"</f>
        <v>单位名称：中国共产党嵩明县委员会社会工作部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243</v>
      </c>
      <c r="B4" s="8" t="s">
        <v>242</v>
      </c>
      <c r="C4" s="8" t="s">
        <v>177</v>
      </c>
      <c r="D4" s="9" t="s">
        <v>352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2530000</v>
      </c>
      <c r="F8" s="22"/>
      <c r="G8" s="22"/>
    </row>
    <row r="9" ht="18.75" customHeight="1" spans="1:7">
      <c r="A9" s="20"/>
      <c r="B9" s="20" t="s">
        <v>353</v>
      </c>
      <c r="C9" s="20" t="s">
        <v>250</v>
      </c>
      <c r="D9" s="20" t="s">
        <v>354</v>
      </c>
      <c r="E9" s="22">
        <v>340000</v>
      </c>
      <c r="F9" s="22"/>
      <c r="G9" s="22"/>
    </row>
    <row r="10" ht="18.75" customHeight="1" spans="1:7">
      <c r="A10" s="23"/>
      <c r="B10" s="20" t="s">
        <v>353</v>
      </c>
      <c r="C10" s="20" t="s">
        <v>252</v>
      </c>
      <c r="D10" s="20" t="s">
        <v>354</v>
      </c>
      <c r="E10" s="22">
        <v>2000000</v>
      </c>
      <c r="F10" s="22"/>
      <c r="G10" s="22"/>
    </row>
    <row r="11" ht="18.75" customHeight="1" spans="1:7">
      <c r="A11" s="23"/>
      <c r="B11" s="20" t="s">
        <v>353</v>
      </c>
      <c r="C11" s="20" t="s">
        <v>254</v>
      </c>
      <c r="D11" s="20" t="s">
        <v>354</v>
      </c>
      <c r="E11" s="22">
        <v>50000</v>
      </c>
      <c r="F11" s="22"/>
      <c r="G11" s="22"/>
    </row>
    <row r="12" ht="18.75" customHeight="1" spans="1:7">
      <c r="A12" s="23"/>
      <c r="B12" s="20" t="s">
        <v>353</v>
      </c>
      <c r="C12" s="20" t="s">
        <v>256</v>
      </c>
      <c r="D12" s="20" t="s">
        <v>354</v>
      </c>
      <c r="E12" s="22">
        <v>140000</v>
      </c>
      <c r="F12" s="22"/>
      <c r="G12" s="22"/>
    </row>
    <row r="13" ht="18.75" customHeight="1" spans="1:7">
      <c r="A13" s="24" t="s">
        <v>55</v>
      </c>
      <c r="B13" s="25" t="s">
        <v>355</v>
      </c>
      <c r="C13" s="25"/>
      <c r="D13" s="26"/>
      <c r="E13" s="22">
        <v>2530000</v>
      </c>
      <c r="F13" s="22"/>
      <c r="G13" s="22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zoomScale="130" zoomScaleNormal="13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5" t="s">
        <v>52</v>
      </c>
    </row>
    <row r="2" ht="41.25" customHeight="1" spans="1:1">
      <c r="A2" s="41" t="str">
        <f>"2025"&amp;"年部门收入预算表"</f>
        <v>2025年部门收入预算表</v>
      </c>
    </row>
    <row r="3" ht="17.25" customHeight="1" spans="1:19">
      <c r="A3" s="44" t="str">
        <f>"单位名称："&amp;"中国共产党嵩明县委员会社会工作部"</f>
        <v>单位名称：中国共产党嵩明县委员会社会工作部</v>
      </c>
      <c r="S3" s="46" t="s">
        <v>1</v>
      </c>
    </row>
    <row r="4" ht="21.75" customHeight="1" spans="1:19">
      <c r="A4" s="189" t="s">
        <v>53</v>
      </c>
      <c r="B4" s="190" t="s">
        <v>54</v>
      </c>
      <c r="C4" s="190" t="s">
        <v>55</v>
      </c>
      <c r="D4" s="191" t="s">
        <v>56</v>
      </c>
      <c r="E4" s="191"/>
      <c r="F4" s="191"/>
      <c r="G4" s="191"/>
      <c r="H4" s="191"/>
      <c r="I4" s="135"/>
      <c r="J4" s="191"/>
      <c r="K4" s="191"/>
      <c r="L4" s="191"/>
      <c r="M4" s="191"/>
      <c r="N4" s="198"/>
      <c r="O4" s="191" t="s">
        <v>45</v>
      </c>
      <c r="P4" s="191"/>
      <c r="Q4" s="191"/>
      <c r="R4" s="191"/>
      <c r="S4" s="198"/>
    </row>
    <row r="5" ht="27" customHeight="1" spans="1:19">
      <c r="A5" s="192"/>
      <c r="B5" s="193"/>
      <c r="C5" s="193"/>
      <c r="D5" s="193" t="s">
        <v>57</v>
      </c>
      <c r="E5" s="193" t="s">
        <v>58</v>
      </c>
      <c r="F5" s="193" t="s">
        <v>59</v>
      </c>
      <c r="G5" s="193" t="s">
        <v>60</v>
      </c>
      <c r="H5" s="193" t="s">
        <v>61</v>
      </c>
      <c r="I5" s="199" t="s">
        <v>62</v>
      </c>
      <c r="J5" s="200"/>
      <c r="K5" s="200"/>
      <c r="L5" s="200"/>
      <c r="M5" s="200"/>
      <c r="N5" s="201"/>
      <c r="O5" s="193" t="s">
        <v>57</v>
      </c>
      <c r="P5" s="193" t="s">
        <v>58</v>
      </c>
      <c r="Q5" s="193" t="s">
        <v>59</v>
      </c>
      <c r="R5" s="193" t="s">
        <v>60</v>
      </c>
      <c r="S5" s="193" t="s">
        <v>63</v>
      </c>
    </row>
    <row r="6" ht="30" customHeight="1" spans="1:19">
      <c r="A6" s="194"/>
      <c r="B6" s="104"/>
      <c r="C6" s="117"/>
      <c r="D6" s="117"/>
      <c r="E6" s="117"/>
      <c r="F6" s="117"/>
      <c r="G6" s="117"/>
      <c r="H6" s="117"/>
      <c r="I6" s="71" t="s">
        <v>57</v>
      </c>
      <c r="J6" s="201" t="s">
        <v>64</v>
      </c>
      <c r="K6" s="201" t="s">
        <v>65</v>
      </c>
      <c r="L6" s="201" t="s">
        <v>66</v>
      </c>
      <c r="M6" s="201" t="s">
        <v>67</v>
      </c>
      <c r="N6" s="201" t="s">
        <v>68</v>
      </c>
      <c r="O6" s="202"/>
      <c r="P6" s="202"/>
      <c r="Q6" s="202"/>
      <c r="R6" s="202"/>
      <c r="S6" s="117"/>
    </row>
    <row r="7" ht="15" customHeight="1" spans="1:19">
      <c r="A7" s="195">
        <v>1</v>
      </c>
      <c r="B7" s="195">
        <v>2</v>
      </c>
      <c r="C7" s="195">
        <v>3</v>
      </c>
      <c r="D7" s="195">
        <v>4</v>
      </c>
      <c r="E7" s="195">
        <v>5</v>
      </c>
      <c r="F7" s="195">
        <v>6</v>
      </c>
      <c r="G7" s="195">
        <v>7</v>
      </c>
      <c r="H7" s="195">
        <v>8</v>
      </c>
      <c r="I7" s="71">
        <v>9</v>
      </c>
      <c r="J7" s="195">
        <v>10</v>
      </c>
      <c r="K7" s="195">
        <v>11</v>
      </c>
      <c r="L7" s="195">
        <v>12</v>
      </c>
      <c r="M7" s="195">
        <v>13</v>
      </c>
      <c r="N7" s="195">
        <v>14</v>
      </c>
      <c r="O7" s="195">
        <v>15</v>
      </c>
      <c r="P7" s="195">
        <v>16</v>
      </c>
      <c r="Q7" s="195">
        <v>17</v>
      </c>
      <c r="R7" s="195">
        <v>18</v>
      </c>
      <c r="S7" s="195">
        <v>19</v>
      </c>
    </row>
    <row r="8" ht="18" customHeight="1" spans="1:19">
      <c r="A8" s="20" t="s">
        <v>69</v>
      </c>
      <c r="B8" s="20" t="s">
        <v>70</v>
      </c>
      <c r="C8" s="111">
        <v>4091018.54</v>
      </c>
      <c r="D8" s="79">
        <v>4091018.54</v>
      </c>
      <c r="E8" s="79">
        <v>4091018.54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ht="18" customHeight="1" spans="1:19">
      <c r="A9" s="196" t="s">
        <v>71</v>
      </c>
      <c r="B9" s="196" t="s">
        <v>70</v>
      </c>
      <c r="C9" s="111">
        <v>4091018.54</v>
      </c>
      <c r="D9" s="79">
        <v>4091018.54</v>
      </c>
      <c r="E9" s="79">
        <v>4091018.54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9" t="s">
        <v>55</v>
      </c>
      <c r="B10" s="197"/>
      <c r="C10" s="79">
        <v>4091018.54</v>
      </c>
      <c r="D10" s="79">
        <v>4091018.54</v>
      </c>
      <c r="E10" s="79">
        <v>4091018.54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1"/>
  <sheetViews>
    <sheetView showGridLines="0" showZeros="0" zoomScale="130" zoomScaleNormal="130" topLeftCell="A4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6" t="s">
        <v>72</v>
      </c>
    </row>
    <row r="2" ht="41.25" customHeight="1" spans="1:1">
      <c r="A2" s="41" t="str">
        <f>"2025"&amp;"年部门支出预算表"</f>
        <v>2025年部门支出预算表</v>
      </c>
    </row>
    <row r="3" ht="17.25" customHeight="1" spans="1:15">
      <c r="A3" s="44" t="str">
        <f>"单位名称："&amp;"中国共产党嵩明县委员会社会工作部"</f>
        <v>单位名称：中国共产党嵩明县委员会社会工作部</v>
      </c>
      <c r="O3" s="46" t="s">
        <v>1</v>
      </c>
    </row>
    <row r="4" ht="27" customHeight="1" spans="1:15">
      <c r="A4" s="175" t="s">
        <v>73</v>
      </c>
      <c r="B4" s="175" t="s">
        <v>74</v>
      </c>
      <c r="C4" s="175" t="s">
        <v>55</v>
      </c>
      <c r="D4" s="176" t="s">
        <v>58</v>
      </c>
      <c r="E4" s="177"/>
      <c r="F4" s="178"/>
      <c r="G4" s="179" t="s">
        <v>59</v>
      </c>
      <c r="H4" s="179" t="s">
        <v>60</v>
      </c>
      <c r="I4" s="179" t="s">
        <v>75</v>
      </c>
      <c r="J4" s="176" t="s">
        <v>62</v>
      </c>
      <c r="K4" s="177"/>
      <c r="L4" s="177"/>
      <c r="M4" s="177"/>
      <c r="N4" s="186"/>
      <c r="O4" s="187"/>
    </row>
    <row r="5" ht="42" customHeight="1" spans="1:15">
      <c r="A5" s="180"/>
      <c r="B5" s="180"/>
      <c r="C5" s="181"/>
      <c r="D5" s="182" t="s">
        <v>57</v>
      </c>
      <c r="E5" s="182" t="s">
        <v>76</v>
      </c>
      <c r="F5" s="182" t="s">
        <v>77</v>
      </c>
      <c r="G5" s="181"/>
      <c r="H5" s="181"/>
      <c r="I5" s="188"/>
      <c r="J5" s="182" t="s">
        <v>57</v>
      </c>
      <c r="K5" s="169" t="s">
        <v>78</v>
      </c>
      <c r="L5" s="169" t="s">
        <v>79</v>
      </c>
      <c r="M5" s="169" t="s">
        <v>80</v>
      </c>
      <c r="N5" s="169" t="s">
        <v>81</v>
      </c>
      <c r="O5" s="169" t="s">
        <v>82</v>
      </c>
    </row>
    <row r="6" ht="18" customHeight="1" spans="1:15">
      <c r="A6" s="52" t="s">
        <v>83</v>
      </c>
      <c r="B6" s="52" t="s">
        <v>84</v>
      </c>
      <c r="C6" s="52" t="s">
        <v>85</v>
      </c>
      <c r="D6" s="55" t="s">
        <v>86</v>
      </c>
      <c r="E6" s="55" t="s">
        <v>87</v>
      </c>
      <c r="F6" s="55" t="s">
        <v>88</v>
      </c>
      <c r="G6" s="55" t="s">
        <v>89</v>
      </c>
      <c r="H6" s="55" t="s">
        <v>90</v>
      </c>
      <c r="I6" s="55" t="s">
        <v>91</v>
      </c>
      <c r="J6" s="55" t="s">
        <v>92</v>
      </c>
      <c r="K6" s="55" t="s">
        <v>93</v>
      </c>
      <c r="L6" s="55" t="s">
        <v>94</v>
      </c>
      <c r="M6" s="55" t="s">
        <v>95</v>
      </c>
      <c r="N6" s="52" t="s">
        <v>96</v>
      </c>
      <c r="O6" s="55" t="s">
        <v>97</v>
      </c>
    </row>
    <row r="7" ht="21" customHeight="1" spans="1:15">
      <c r="A7" s="56" t="s">
        <v>98</v>
      </c>
      <c r="B7" s="56" t="s">
        <v>99</v>
      </c>
      <c r="C7" s="79">
        <v>3691953</v>
      </c>
      <c r="D7" s="79">
        <v>3691953</v>
      </c>
      <c r="E7" s="79">
        <v>1161953</v>
      </c>
      <c r="F7" s="79">
        <v>2530000</v>
      </c>
      <c r="G7" s="79"/>
      <c r="H7" s="79"/>
      <c r="I7" s="79"/>
      <c r="J7" s="79"/>
      <c r="K7" s="79"/>
      <c r="L7" s="79"/>
      <c r="M7" s="79"/>
      <c r="N7" s="79"/>
      <c r="O7" s="79"/>
    </row>
    <row r="8" ht="21" customHeight="1" spans="1:15">
      <c r="A8" s="183" t="s">
        <v>100</v>
      </c>
      <c r="B8" s="183" t="s">
        <v>101</v>
      </c>
      <c r="C8" s="79">
        <v>3691953</v>
      </c>
      <c r="D8" s="79">
        <v>3691953</v>
      </c>
      <c r="E8" s="79">
        <v>1161953</v>
      </c>
      <c r="F8" s="79">
        <v>2530000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84" t="s">
        <v>102</v>
      </c>
      <c r="B9" s="184" t="s">
        <v>103</v>
      </c>
      <c r="C9" s="79">
        <v>3691953</v>
      </c>
      <c r="D9" s="79">
        <v>3691953</v>
      </c>
      <c r="E9" s="79">
        <v>1161953</v>
      </c>
      <c r="F9" s="79">
        <v>2530000</v>
      </c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56" t="s">
        <v>104</v>
      </c>
      <c r="B10" s="56" t="s">
        <v>105</v>
      </c>
      <c r="C10" s="79">
        <v>145754</v>
      </c>
      <c r="D10" s="79">
        <v>145754</v>
      </c>
      <c r="E10" s="79">
        <v>145754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83" t="s">
        <v>106</v>
      </c>
      <c r="B11" s="183" t="s">
        <v>107</v>
      </c>
      <c r="C11" s="79">
        <v>145754</v>
      </c>
      <c r="D11" s="79">
        <v>145754</v>
      </c>
      <c r="E11" s="79">
        <v>145754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84" t="s">
        <v>108</v>
      </c>
      <c r="B12" s="184" t="s">
        <v>109</v>
      </c>
      <c r="C12" s="79">
        <v>145754</v>
      </c>
      <c r="D12" s="79">
        <v>145754</v>
      </c>
      <c r="E12" s="79">
        <v>145754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56" t="s">
        <v>110</v>
      </c>
      <c r="B13" s="56" t="s">
        <v>111</v>
      </c>
      <c r="C13" s="79">
        <v>123487.98</v>
      </c>
      <c r="D13" s="79">
        <v>123487.98</v>
      </c>
      <c r="E13" s="79">
        <v>123487.98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83" t="s">
        <v>112</v>
      </c>
      <c r="B14" s="183" t="s">
        <v>113</v>
      </c>
      <c r="C14" s="79">
        <v>123487.98</v>
      </c>
      <c r="D14" s="79">
        <v>123487.98</v>
      </c>
      <c r="E14" s="79">
        <v>123487.98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84" t="s">
        <v>114</v>
      </c>
      <c r="B15" s="184" t="s">
        <v>115</v>
      </c>
      <c r="C15" s="79">
        <v>71966.07</v>
      </c>
      <c r="D15" s="79">
        <v>71966.07</v>
      </c>
      <c r="E15" s="79">
        <v>71966.07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84" t="s">
        <v>116</v>
      </c>
      <c r="B16" s="184" t="s">
        <v>117</v>
      </c>
      <c r="C16" s="79">
        <v>45548.15</v>
      </c>
      <c r="D16" s="79">
        <v>45548.15</v>
      </c>
      <c r="E16" s="79">
        <v>45548.15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84" t="s">
        <v>118</v>
      </c>
      <c r="B17" s="184" t="s">
        <v>119</v>
      </c>
      <c r="C17" s="79">
        <v>5973.76</v>
      </c>
      <c r="D17" s="79">
        <v>5973.76</v>
      </c>
      <c r="E17" s="79">
        <v>5973.76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56" t="s">
        <v>120</v>
      </c>
      <c r="B18" s="56" t="s">
        <v>121</v>
      </c>
      <c r="C18" s="79">
        <v>129823.56</v>
      </c>
      <c r="D18" s="79">
        <v>129823.56</v>
      </c>
      <c r="E18" s="79">
        <v>129823.56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83" t="s">
        <v>122</v>
      </c>
      <c r="B19" s="183" t="s">
        <v>123</v>
      </c>
      <c r="C19" s="79">
        <v>129823.56</v>
      </c>
      <c r="D19" s="79">
        <v>129823.56</v>
      </c>
      <c r="E19" s="79">
        <v>129823.56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84" t="s">
        <v>124</v>
      </c>
      <c r="B20" s="184" t="s">
        <v>125</v>
      </c>
      <c r="C20" s="79">
        <v>129823.56</v>
      </c>
      <c r="D20" s="79">
        <v>129823.56</v>
      </c>
      <c r="E20" s="79">
        <v>129823.56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85" t="s">
        <v>55</v>
      </c>
      <c r="B21" s="34"/>
      <c r="C21" s="79">
        <v>4091018.54</v>
      </c>
      <c r="D21" s="79">
        <v>4091018.54</v>
      </c>
      <c r="E21" s="79">
        <v>1561018.54</v>
      </c>
      <c r="F21" s="79">
        <v>2530000</v>
      </c>
      <c r="G21" s="79"/>
      <c r="H21" s="79"/>
      <c r="I21" s="79"/>
      <c r="J21" s="79"/>
      <c r="K21" s="79"/>
      <c r="L21" s="79"/>
      <c r="M21" s="79"/>
      <c r="N21" s="79"/>
      <c r="O21" s="79"/>
    </row>
  </sheetData>
  <mergeCells count="12">
    <mergeCell ref="A1:O1"/>
    <mergeCell ref="A2:O2"/>
    <mergeCell ref="A3:B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zoomScale="130" zoomScaleNormal="13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2"/>
      <c r="B1" s="46"/>
      <c r="C1" s="46"/>
      <c r="D1" s="46" t="s">
        <v>126</v>
      </c>
    </row>
    <row r="2" ht="41.25" customHeight="1" spans="1:1">
      <c r="A2" s="41" t="str">
        <f>"2025"&amp;"年部门财政拨款收支预算总表"</f>
        <v>2025年部门财政拨款收支预算总表</v>
      </c>
    </row>
    <row r="3" ht="17.25" customHeight="1" spans="1:4">
      <c r="A3" s="44" t="str">
        <f>"单位名称："&amp;"中国共产党嵩明县委员会社会工作部"</f>
        <v>单位名称：中国共产党嵩明县委员会社会工作部</v>
      </c>
      <c r="B3" s="168"/>
      <c r="D3" s="46" t="s">
        <v>1</v>
      </c>
    </row>
    <row r="4" ht="17.25" customHeight="1" spans="1:4">
      <c r="A4" s="169" t="s">
        <v>2</v>
      </c>
      <c r="B4" s="170"/>
      <c r="C4" s="169" t="s">
        <v>3</v>
      </c>
      <c r="D4" s="170"/>
    </row>
    <row r="5" ht="18.75" customHeight="1" spans="1:4">
      <c r="A5" s="169" t="s">
        <v>4</v>
      </c>
      <c r="B5" s="169" t="s">
        <v>5</v>
      </c>
      <c r="C5" s="169" t="s">
        <v>6</v>
      </c>
      <c r="D5" s="169" t="s">
        <v>5</v>
      </c>
    </row>
    <row r="6" ht="16.5" customHeight="1" spans="1:4">
      <c r="A6" s="171" t="s">
        <v>127</v>
      </c>
      <c r="B6" s="79">
        <v>4091018.54</v>
      </c>
      <c r="C6" s="171" t="s">
        <v>128</v>
      </c>
      <c r="D6" s="111">
        <v>4091018.54</v>
      </c>
    </row>
    <row r="7" ht="16.5" customHeight="1" spans="1:4">
      <c r="A7" s="171" t="s">
        <v>129</v>
      </c>
      <c r="B7" s="79">
        <v>4091018.54</v>
      </c>
      <c r="C7" s="171" t="s">
        <v>130</v>
      </c>
      <c r="D7" s="111">
        <v>3691953</v>
      </c>
    </row>
    <row r="8" ht="16.5" customHeight="1" spans="1:4">
      <c r="A8" s="171" t="s">
        <v>131</v>
      </c>
      <c r="B8" s="79"/>
      <c r="C8" s="171" t="s">
        <v>132</v>
      </c>
      <c r="D8" s="111"/>
    </row>
    <row r="9" ht="16.5" customHeight="1" spans="1:4">
      <c r="A9" s="171" t="s">
        <v>133</v>
      </c>
      <c r="B9" s="79"/>
      <c r="C9" s="171" t="s">
        <v>134</v>
      </c>
      <c r="D9" s="111"/>
    </row>
    <row r="10" ht="16.5" customHeight="1" spans="1:4">
      <c r="A10" s="171" t="s">
        <v>135</v>
      </c>
      <c r="B10" s="79"/>
      <c r="C10" s="171" t="s">
        <v>136</v>
      </c>
      <c r="D10" s="111"/>
    </row>
    <row r="11" ht="16.5" customHeight="1" spans="1:4">
      <c r="A11" s="171" t="s">
        <v>129</v>
      </c>
      <c r="B11" s="79"/>
      <c r="C11" s="171" t="s">
        <v>137</v>
      </c>
      <c r="D11" s="111"/>
    </row>
    <row r="12" ht="16.5" customHeight="1" spans="1:4">
      <c r="A12" s="150" t="s">
        <v>131</v>
      </c>
      <c r="B12" s="79"/>
      <c r="C12" s="70" t="s">
        <v>138</v>
      </c>
      <c r="D12" s="111"/>
    </row>
    <row r="13" ht="16.5" customHeight="1" spans="1:4">
      <c r="A13" s="150" t="s">
        <v>133</v>
      </c>
      <c r="B13" s="79"/>
      <c r="C13" s="70" t="s">
        <v>139</v>
      </c>
      <c r="D13" s="111"/>
    </row>
    <row r="14" ht="16.5" customHeight="1" spans="1:4">
      <c r="A14" s="172"/>
      <c r="B14" s="79"/>
      <c r="C14" s="70" t="s">
        <v>140</v>
      </c>
      <c r="D14" s="111">
        <v>145754</v>
      </c>
    </row>
    <row r="15" ht="16.5" customHeight="1" spans="1:4">
      <c r="A15" s="172"/>
      <c r="B15" s="79"/>
      <c r="C15" s="70" t="s">
        <v>141</v>
      </c>
      <c r="D15" s="111">
        <v>123487.98</v>
      </c>
    </row>
    <row r="16" ht="16.5" customHeight="1" spans="1:4">
      <c r="A16" s="172"/>
      <c r="B16" s="79"/>
      <c r="C16" s="70" t="s">
        <v>142</v>
      </c>
      <c r="D16" s="111"/>
    </row>
    <row r="17" ht="16.5" customHeight="1" spans="1:4">
      <c r="A17" s="172"/>
      <c r="B17" s="79"/>
      <c r="C17" s="70" t="s">
        <v>143</v>
      </c>
      <c r="D17" s="111"/>
    </row>
    <row r="18" ht="16.5" customHeight="1" spans="1:4">
      <c r="A18" s="172"/>
      <c r="B18" s="79"/>
      <c r="C18" s="70" t="s">
        <v>144</v>
      </c>
      <c r="D18" s="111"/>
    </row>
    <row r="19" ht="16.5" customHeight="1" spans="1:4">
      <c r="A19" s="172"/>
      <c r="B19" s="79"/>
      <c r="C19" s="70" t="s">
        <v>145</v>
      </c>
      <c r="D19" s="111"/>
    </row>
    <row r="20" ht="16.5" customHeight="1" spans="1:4">
      <c r="A20" s="172"/>
      <c r="B20" s="79"/>
      <c r="C20" s="70" t="s">
        <v>146</v>
      </c>
      <c r="D20" s="111"/>
    </row>
    <row r="21" ht="16.5" customHeight="1" spans="1:4">
      <c r="A21" s="172"/>
      <c r="B21" s="79"/>
      <c r="C21" s="70" t="s">
        <v>147</v>
      </c>
      <c r="D21" s="111"/>
    </row>
    <row r="22" ht="16.5" customHeight="1" spans="1:4">
      <c r="A22" s="172"/>
      <c r="B22" s="79"/>
      <c r="C22" s="70" t="s">
        <v>148</v>
      </c>
      <c r="D22" s="111"/>
    </row>
    <row r="23" ht="16.5" customHeight="1" spans="1:4">
      <c r="A23" s="172"/>
      <c r="B23" s="79"/>
      <c r="C23" s="70" t="s">
        <v>149</v>
      </c>
      <c r="D23" s="111"/>
    </row>
    <row r="24" ht="16.5" customHeight="1" spans="1:4">
      <c r="A24" s="172"/>
      <c r="B24" s="79"/>
      <c r="C24" s="70" t="s">
        <v>150</v>
      </c>
      <c r="D24" s="111"/>
    </row>
    <row r="25" ht="16.5" customHeight="1" spans="1:4">
      <c r="A25" s="172"/>
      <c r="B25" s="79"/>
      <c r="C25" s="70" t="s">
        <v>151</v>
      </c>
      <c r="D25" s="111">
        <v>129823.56</v>
      </c>
    </row>
    <row r="26" ht="16.5" customHeight="1" spans="1:4">
      <c r="A26" s="172"/>
      <c r="B26" s="79"/>
      <c r="C26" s="70" t="s">
        <v>152</v>
      </c>
      <c r="D26" s="111"/>
    </row>
    <row r="27" ht="16.5" customHeight="1" spans="1:4">
      <c r="A27" s="172"/>
      <c r="B27" s="79"/>
      <c r="C27" s="70" t="s">
        <v>153</v>
      </c>
      <c r="D27" s="111"/>
    </row>
    <row r="28" ht="16.5" customHeight="1" spans="1:4">
      <c r="A28" s="172"/>
      <c r="B28" s="79"/>
      <c r="C28" s="70" t="s">
        <v>154</v>
      </c>
      <c r="D28" s="111"/>
    </row>
    <row r="29" ht="16.5" customHeight="1" spans="1:4">
      <c r="A29" s="172"/>
      <c r="B29" s="79"/>
      <c r="C29" s="70" t="s">
        <v>155</v>
      </c>
      <c r="D29" s="111"/>
    </row>
    <row r="30" ht="16.5" customHeight="1" spans="1:4">
      <c r="A30" s="172"/>
      <c r="B30" s="79"/>
      <c r="C30" s="70" t="s">
        <v>156</v>
      </c>
      <c r="D30" s="111"/>
    </row>
    <row r="31" ht="16.5" customHeight="1" spans="1:4">
      <c r="A31" s="172"/>
      <c r="B31" s="79"/>
      <c r="C31" s="150" t="s">
        <v>157</v>
      </c>
      <c r="D31" s="111"/>
    </row>
    <row r="32" ht="16.5" customHeight="1" spans="1:4">
      <c r="A32" s="172"/>
      <c r="B32" s="79"/>
      <c r="C32" s="150" t="s">
        <v>158</v>
      </c>
      <c r="D32" s="111"/>
    </row>
    <row r="33" ht="16.5" customHeight="1" spans="1:4">
      <c r="A33" s="172"/>
      <c r="B33" s="79"/>
      <c r="C33" s="29" t="s">
        <v>159</v>
      </c>
      <c r="D33" s="111"/>
    </row>
    <row r="34" ht="15" customHeight="1" spans="1:4">
      <c r="A34" s="173" t="s">
        <v>50</v>
      </c>
      <c r="B34" s="174">
        <v>4091018.54</v>
      </c>
      <c r="C34" s="173" t="s">
        <v>51</v>
      </c>
      <c r="D34" s="174">
        <v>4091018.54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1"/>
  <sheetViews>
    <sheetView showZeros="0" zoomScale="120" zoomScaleNormal="120" topLeftCell="B15" workbookViewId="0">
      <selection activeCell="F26" sqref="F2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40"/>
      <c r="F1" s="72"/>
      <c r="G1" s="145" t="s">
        <v>160</v>
      </c>
    </row>
    <row r="2" ht="41.25" customHeight="1" spans="1:7">
      <c r="A2" s="128" t="str">
        <f>"2025"&amp;"年一般公共预算支出预算表（按功能科目分类）"</f>
        <v>2025年一般公共预算支出预算表（按功能科目分类）</v>
      </c>
      <c r="B2" s="128"/>
      <c r="C2" s="128"/>
      <c r="D2" s="128"/>
      <c r="E2" s="128"/>
      <c r="F2" s="128"/>
      <c r="G2" s="128"/>
    </row>
    <row r="3" ht="18" customHeight="1" spans="1:7">
      <c r="A3" s="4" t="str">
        <f>"单位名称："&amp;"中国共产党嵩明县委员会社会工作部"</f>
        <v>单位名称：中国共产党嵩明县委员会社会工作部</v>
      </c>
      <c r="F3" s="125"/>
      <c r="G3" s="145" t="s">
        <v>1</v>
      </c>
    </row>
    <row r="4" ht="20.25" customHeight="1" spans="1:7">
      <c r="A4" s="161" t="s">
        <v>161</v>
      </c>
      <c r="B4" s="162"/>
      <c r="C4" s="129" t="s">
        <v>55</v>
      </c>
      <c r="D4" s="153" t="s">
        <v>76</v>
      </c>
      <c r="E4" s="11"/>
      <c r="F4" s="12"/>
      <c r="G4" s="142" t="s">
        <v>77</v>
      </c>
    </row>
    <row r="5" ht="20.25" customHeight="1" spans="1:7">
      <c r="A5" s="163" t="s">
        <v>73</v>
      </c>
      <c r="B5" s="163" t="s">
        <v>74</v>
      </c>
      <c r="C5" s="18"/>
      <c r="D5" s="134" t="s">
        <v>57</v>
      </c>
      <c r="E5" s="134" t="s">
        <v>162</v>
      </c>
      <c r="F5" s="134" t="s">
        <v>163</v>
      </c>
      <c r="G5" s="144"/>
    </row>
    <row r="6" ht="15" customHeight="1" spans="1:7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  <c r="G6" s="59" t="s">
        <v>89</v>
      </c>
    </row>
    <row r="7" ht="18" customHeight="1" spans="1:7">
      <c r="A7" s="29" t="s">
        <v>98</v>
      </c>
      <c r="B7" s="29" t="s">
        <v>99</v>
      </c>
      <c r="C7" s="79">
        <v>3691953</v>
      </c>
      <c r="D7" s="79">
        <v>1161953</v>
      </c>
      <c r="E7" s="79">
        <v>1001959</v>
      </c>
      <c r="F7" s="79">
        <v>159994</v>
      </c>
      <c r="G7" s="79">
        <v>2530000</v>
      </c>
    </row>
    <row r="8" ht="18" customHeight="1" spans="1:7">
      <c r="A8" s="138" t="s">
        <v>100</v>
      </c>
      <c r="B8" s="138" t="s">
        <v>101</v>
      </c>
      <c r="C8" s="79">
        <v>3691953</v>
      </c>
      <c r="D8" s="79">
        <v>1161953</v>
      </c>
      <c r="E8" s="79">
        <v>1001959</v>
      </c>
      <c r="F8" s="79">
        <v>159994</v>
      </c>
      <c r="G8" s="79">
        <v>2530000</v>
      </c>
    </row>
    <row r="9" ht="18" customHeight="1" spans="1:7">
      <c r="A9" s="139" t="s">
        <v>102</v>
      </c>
      <c r="B9" s="164" t="s">
        <v>103</v>
      </c>
      <c r="C9" s="79">
        <v>3691953</v>
      </c>
      <c r="D9" s="79">
        <v>1161953</v>
      </c>
      <c r="E9" s="79">
        <v>1001959</v>
      </c>
      <c r="F9" s="79">
        <v>159994</v>
      </c>
      <c r="G9" s="79">
        <v>2530000</v>
      </c>
    </row>
    <row r="10" ht="18" customHeight="1" spans="1:7">
      <c r="A10" s="29" t="s">
        <v>104</v>
      </c>
      <c r="B10" s="165" t="s">
        <v>105</v>
      </c>
      <c r="C10" s="79">
        <v>145754</v>
      </c>
      <c r="D10" s="79">
        <v>145754</v>
      </c>
      <c r="E10" s="79">
        <v>145754</v>
      </c>
      <c r="F10" s="79"/>
      <c r="G10" s="79"/>
    </row>
    <row r="11" ht="18" customHeight="1" spans="1:7">
      <c r="A11" s="138" t="s">
        <v>106</v>
      </c>
      <c r="B11" s="166" t="s">
        <v>107</v>
      </c>
      <c r="C11" s="79">
        <v>145754</v>
      </c>
      <c r="D11" s="79">
        <v>145754</v>
      </c>
      <c r="E11" s="79">
        <v>145754</v>
      </c>
      <c r="F11" s="79"/>
      <c r="G11" s="79"/>
    </row>
    <row r="12" ht="18" customHeight="1" spans="1:7">
      <c r="A12" s="139" t="s">
        <v>108</v>
      </c>
      <c r="B12" s="164" t="s">
        <v>109</v>
      </c>
      <c r="C12" s="79">
        <v>145754</v>
      </c>
      <c r="D12" s="79">
        <v>145754</v>
      </c>
      <c r="E12" s="79">
        <v>145754</v>
      </c>
      <c r="F12" s="79"/>
      <c r="G12" s="79"/>
    </row>
    <row r="13" ht="18" customHeight="1" spans="1:7">
      <c r="A13" s="29" t="s">
        <v>110</v>
      </c>
      <c r="B13" s="165" t="s">
        <v>111</v>
      </c>
      <c r="C13" s="79">
        <v>123487.98</v>
      </c>
      <c r="D13" s="79">
        <v>123487.98</v>
      </c>
      <c r="E13" s="79">
        <v>123487.98</v>
      </c>
      <c r="F13" s="79"/>
      <c r="G13" s="79"/>
    </row>
    <row r="14" ht="18" customHeight="1" spans="1:7">
      <c r="A14" s="138" t="s">
        <v>112</v>
      </c>
      <c r="B14" s="166" t="s">
        <v>113</v>
      </c>
      <c r="C14" s="79">
        <v>123487.98</v>
      </c>
      <c r="D14" s="79">
        <v>123487.98</v>
      </c>
      <c r="E14" s="79">
        <v>123487.98</v>
      </c>
      <c r="F14" s="79"/>
      <c r="G14" s="79"/>
    </row>
    <row r="15" ht="18" customHeight="1" spans="1:7">
      <c r="A15" s="139" t="s">
        <v>114</v>
      </c>
      <c r="B15" s="164" t="s">
        <v>115</v>
      </c>
      <c r="C15" s="79">
        <v>71966.07</v>
      </c>
      <c r="D15" s="79">
        <v>71966.07</v>
      </c>
      <c r="E15" s="79">
        <v>71966.07</v>
      </c>
      <c r="F15" s="79"/>
      <c r="G15" s="79"/>
    </row>
    <row r="16" ht="18" customHeight="1" spans="1:7">
      <c r="A16" s="139" t="s">
        <v>116</v>
      </c>
      <c r="B16" s="164" t="s">
        <v>117</v>
      </c>
      <c r="C16" s="79">
        <v>45548.15</v>
      </c>
      <c r="D16" s="79">
        <v>45548.15</v>
      </c>
      <c r="E16" s="79">
        <v>45548.15</v>
      </c>
      <c r="F16" s="79"/>
      <c r="G16" s="79"/>
    </row>
    <row r="17" ht="18" customHeight="1" spans="1:7">
      <c r="A17" s="139" t="s">
        <v>118</v>
      </c>
      <c r="B17" s="164" t="s">
        <v>119</v>
      </c>
      <c r="C17" s="79">
        <v>5973.76</v>
      </c>
      <c r="D17" s="79">
        <v>5973.76</v>
      </c>
      <c r="E17" s="79">
        <v>5973.76</v>
      </c>
      <c r="F17" s="79"/>
      <c r="G17" s="79"/>
    </row>
    <row r="18" ht="18" customHeight="1" spans="1:7">
      <c r="A18" s="29" t="s">
        <v>120</v>
      </c>
      <c r="B18" s="29" t="s">
        <v>121</v>
      </c>
      <c r="C18" s="79">
        <v>129823.56</v>
      </c>
      <c r="D18" s="79">
        <v>129823.56</v>
      </c>
      <c r="E18" s="79">
        <v>129823.56</v>
      </c>
      <c r="F18" s="79"/>
      <c r="G18" s="79"/>
    </row>
    <row r="19" ht="18" customHeight="1" spans="1:7">
      <c r="A19" s="138" t="s">
        <v>122</v>
      </c>
      <c r="B19" s="138" t="s">
        <v>123</v>
      </c>
      <c r="C19" s="79">
        <v>129823.56</v>
      </c>
      <c r="D19" s="79">
        <v>129823.56</v>
      </c>
      <c r="E19" s="79">
        <v>129823.56</v>
      </c>
      <c r="F19" s="79"/>
      <c r="G19" s="79"/>
    </row>
    <row r="20" ht="18" customHeight="1" spans="1:7">
      <c r="A20" s="139" t="s">
        <v>124</v>
      </c>
      <c r="B20" s="139" t="s">
        <v>125</v>
      </c>
      <c r="C20" s="79">
        <v>129823.56</v>
      </c>
      <c r="D20" s="79">
        <v>129823.56</v>
      </c>
      <c r="E20" s="79">
        <v>129823.56</v>
      </c>
      <c r="F20" s="79"/>
      <c r="G20" s="79"/>
    </row>
    <row r="21" ht="18" customHeight="1" spans="1:7">
      <c r="A21" s="78" t="s">
        <v>164</v>
      </c>
      <c r="B21" s="167" t="s">
        <v>164</v>
      </c>
      <c r="C21" s="79">
        <v>4091018.54</v>
      </c>
      <c r="D21" s="79">
        <v>1561018.54</v>
      </c>
      <c r="E21" s="79">
        <v>1401024.54</v>
      </c>
      <c r="F21" s="79">
        <v>159994</v>
      </c>
      <c r="G21" s="79">
        <v>2530000</v>
      </c>
    </row>
  </sheetData>
  <mergeCells count="6">
    <mergeCell ref="A2:G2"/>
    <mergeCell ref="A4:B4"/>
    <mergeCell ref="D4:F4"/>
    <mergeCell ref="A21:B2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zoomScale="130" zoomScaleNormal="130" topLeftCell="B1" workbookViewId="0">
      <selection activeCell="B9" sqref="B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43"/>
      <c r="B1" s="43"/>
      <c r="C1" s="43"/>
      <c r="D1" s="43"/>
      <c r="E1" s="42"/>
      <c r="F1" s="157" t="s">
        <v>165</v>
      </c>
    </row>
    <row r="2" ht="41.25" customHeight="1" spans="1:6">
      <c r="A2" s="158" t="str">
        <f>"2025"&amp;"年一般公共预算“三公”经费支出预算表"</f>
        <v>2025年一般公共预算“三公”经费支出预算表</v>
      </c>
      <c r="B2" s="43"/>
      <c r="C2" s="43"/>
      <c r="D2" s="43"/>
      <c r="E2" s="42"/>
      <c r="F2" s="43"/>
    </row>
    <row r="3" customHeight="1" spans="1:6">
      <c r="A3" s="113" t="str">
        <f>"单位名称："&amp;"中国共产党嵩明县委员会社会工作部"</f>
        <v>单位名称：中国共产党嵩明县委员会社会工作部</v>
      </c>
      <c r="B3" s="159"/>
      <c r="D3" s="43"/>
      <c r="E3" s="42"/>
      <c r="F3" s="65" t="s">
        <v>1</v>
      </c>
    </row>
    <row r="4" ht="27" customHeight="1" spans="1:6">
      <c r="A4" s="47" t="s">
        <v>166</v>
      </c>
      <c r="B4" s="47" t="s">
        <v>167</v>
      </c>
      <c r="C4" s="49" t="s">
        <v>168</v>
      </c>
      <c r="D4" s="47"/>
      <c r="E4" s="48"/>
      <c r="F4" s="47" t="s">
        <v>169</v>
      </c>
    </row>
    <row r="5" ht="28.5" customHeight="1" spans="1:6">
      <c r="A5" s="160"/>
      <c r="B5" s="51"/>
      <c r="C5" s="48" t="s">
        <v>57</v>
      </c>
      <c r="D5" s="48" t="s">
        <v>170</v>
      </c>
      <c r="E5" s="48" t="s">
        <v>171</v>
      </c>
      <c r="F5" s="50"/>
    </row>
    <row r="6" ht="17.25" customHeight="1" spans="1:6">
      <c r="A6" s="55" t="s">
        <v>83</v>
      </c>
      <c r="B6" s="55" t="s">
        <v>84</v>
      </c>
      <c r="C6" s="55" t="s">
        <v>85</v>
      </c>
      <c r="D6" s="55" t="s">
        <v>86</v>
      </c>
      <c r="E6" s="55" t="s">
        <v>87</v>
      </c>
      <c r="F6" s="55" t="s">
        <v>88</v>
      </c>
    </row>
    <row r="7" ht="17.25" customHeight="1" spans="1:6">
      <c r="A7" s="79"/>
      <c r="B7" s="79"/>
      <c r="C7" s="79"/>
      <c r="D7" s="79"/>
      <c r="E7" s="79"/>
      <c r="F7" s="79"/>
    </row>
    <row r="9" customHeight="1" spans="2:2">
      <c r="B9" t="s">
        <v>172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0"/>
  <sheetViews>
    <sheetView showZeros="0" zoomScale="130" zoomScaleNormal="130" topLeftCell="A9" workbookViewId="0">
      <selection activeCell="F14" sqref="F1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30.1916666666667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40"/>
      <c r="C1" s="146"/>
      <c r="E1" s="147"/>
      <c r="F1" s="147"/>
      <c r="G1" s="147"/>
      <c r="H1" s="147"/>
      <c r="I1" s="82"/>
      <c r="J1" s="82"/>
      <c r="K1" s="82"/>
      <c r="L1" s="82"/>
      <c r="M1" s="82"/>
      <c r="N1" s="82"/>
      <c r="R1" s="82"/>
      <c r="V1" s="146"/>
      <c r="X1" s="2" t="s">
        <v>173</v>
      </c>
    </row>
    <row r="2" ht="45.75" customHeight="1" spans="1:24">
      <c r="A2" s="67" t="str">
        <f>"2025"&amp;"年部门基本支出预算表"</f>
        <v>2025年部门基本支出预算表</v>
      </c>
      <c r="B2" s="3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3"/>
      <c r="P2" s="3"/>
      <c r="Q2" s="3"/>
      <c r="R2" s="67"/>
      <c r="S2" s="67"/>
      <c r="T2" s="67"/>
      <c r="U2" s="67"/>
      <c r="V2" s="67"/>
      <c r="W2" s="67"/>
      <c r="X2" s="67"/>
    </row>
    <row r="3" ht="18.75" customHeight="1" spans="1:24">
      <c r="A3" s="4" t="str">
        <f>"单位名称："&amp;"中国共产党嵩明县委员会社会工作部"</f>
        <v>单位名称：中国共产党嵩明县委员会社会工作部</v>
      </c>
      <c r="B3" s="5"/>
      <c r="C3" s="148"/>
      <c r="D3" s="148"/>
      <c r="E3" s="148"/>
      <c r="F3" s="148"/>
      <c r="G3" s="148"/>
      <c r="H3" s="148"/>
      <c r="I3" s="84"/>
      <c r="J3" s="84"/>
      <c r="K3" s="84"/>
      <c r="L3" s="84"/>
      <c r="M3" s="84"/>
      <c r="N3" s="84"/>
      <c r="O3" s="6"/>
      <c r="P3" s="6"/>
      <c r="Q3" s="6"/>
      <c r="R3" s="84"/>
      <c r="V3" s="146"/>
      <c r="X3" s="2" t="s">
        <v>1</v>
      </c>
    </row>
    <row r="4" ht="18" customHeight="1" spans="1:24">
      <c r="A4" s="8" t="s">
        <v>174</v>
      </c>
      <c r="B4" s="8" t="s">
        <v>175</v>
      </c>
      <c r="C4" s="8" t="s">
        <v>176</v>
      </c>
      <c r="D4" s="8" t="s">
        <v>177</v>
      </c>
      <c r="E4" s="8" t="s">
        <v>178</v>
      </c>
      <c r="F4" s="8" t="s">
        <v>179</v>
      </c>
      <c r="G4" s="8" t="s">
        <v>180</v>
      </c>
      <c r="H4" s="8" t="s">
        <v>181</v>
      </c>
      <c r="I4" s="153" t="s">
        <v>182</v>
      </c>
      <c r="J4" s="107" t="s">
        <v>182</v>
      </c>
      <c r="K4" s="107"/>
      <c r="L4" s="107"/>
      <c r="M4" s="107"/>
      <c r="N4" s="107"/>
      <c r="O4" s="11"/>
      <c r="P4" s="11"/>
      <c r="Q4" s="11"/>
      <c r="R4" s="100" t="s">
        <v>61</v>
      </c>
      <c r="S4" s="107" t="s">
        <v>62</v>
      </c>
      <c r="T4" s="107"/>
      <c r="U4" s="107"/>
      <c r="V4" s="107"/>
      <c r="W4" s="107"/>
      <c r="X4" s="108"/>
    </row>
    <row r="5" ht="18" customHeight="1" spans="1:24">
      <c r="A5" s="13"/>
      <c r="B5" s="28"/>
      <c r="C5" s="131"/>
      <c r="D5" s="13"/>
      <c r="E5" s="13"/>
      <c r="F5" s="13"/>
      <c r="G5" s="13"/>
      <c r="H5" s="13"/>
      <c r="I5" s="129" t="s">
        <v>183</v>
      </c>
      <c r="J5" s="153" t="s">
        <v>58</v>
      </c>
      <c r="K5" s="107"/>
      <c r="L5" s="107"/>
      <c r="M5" s="107"/>
      <c r="N5" s="108"/>
      <c r="O5" s="10" t="s">
        <v>184</v>
      </c>
      <c r="P5" s="11"/>
      <c r="Q5" s="12"/>
      <c r="R5" s="8" t="s">
        <v>61</v>
      </c>
      <c r="S5" s="153" t="s">
        <v>62</v>
      </c>
      <c r="T5" s="100" t="s">
        <v>64</v>
      </c>
      <c r="U5" s="107" t="s">
        <v>62</v>
      </c>
      <c r="V5" s="100" t="s">
        <v>66</v>
      </c>
      <c r="W5" s="100" t="s">
        <v>67</v>
      </c>
      <c r="X5" s="156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4" t="s">
        <v>185</v>
      </c>
      <c r="K6" s="8" t="s">
        <v>186</v>
      </c>
      <c r="L6" s="8" t="s">
        <v>187</v>
      </c>
      <c r="M6" s="8" t="s">
        <v>188</v>
      </c>
      <c r="N6" s="8" t="s">
        <v>189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190</v>
      </c>
      <c r="V6" s="8" t="s">
        <v>66</v>
      </c>
      <c r="W6" s="8" t="s">
        <v>67</v>
      </c>
      <c r="X6" s="8" t="s">
        <v>68</v>
      </c>
    </row>
    <row r="7" ht="37.5" customHeight="1" spans="1:24">
      <c r="A7" s="149"/>
      <c r="B7" s="18"/>
      <c r="C7" s="149"/>
      <c r="D7" s="149"/>
      <c r="E7" s="149"/>
      <c r="F7" s="149"/>
      <c r="G7" s="149"/>
      <c r="H7" s="149"/>
      <c r="I7" s="149"/>
      <c r="J7" s="155" t="s">
        <v>57</v>
      </c>
      <c r="K7" s="16" t="s">
        <v>191</v>
      </c>
      <c r="L7" s="16" t="s">
        <v>187</v>
      </c>
      <c r="M7" s="16" t="s">
        <v>188</v>
      </c>
      <c r="N7" s="16" t="s">
        <v>189</v>
      </c>
      <c r="O7" s="16" t="s">
        <v>187</v>
      </c>
      <c r="P7" s="16" t="s">
        <v>188</v>
      </c>
      <c r="Q7" s="16" t="s">
        <v>189</v>
      </c>
      <c r="R7" s="16" t="s">
        <v>61</v>
      </c>
      <c r="S7" s="16" t="s">
        <v>57</v>
      </c>
      <c r="T7" s="16" t="s">
        <v>64</v>
      </c>
      <c r="U7" s="16" t="s">
        <v>190</v>
      </c>
      <c r="V7" s="16" t="s">
        <v>66</v>
      </c>
      <c r="W7" s="16" t="s">
        <v>67</v>
      </c>
      <c r="X7" s="16" t="s">
        <v>68</v>
      </c>
    </row>
    <row r="8" customHeight="1" spans="1:24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36">
        <v>21</v>
      </c>
      <c r="V8" s="36">
        <v>22</v>
      </c>
      <c r="W8" s="36">
        <v>23</v>
      </c>
      <c r="X8" s="36">
        <v>24</v>
      </c>
    </row>
    <row r="9" ht="20.25" customHeight="1" spans="1:24">
      <c r="A9" s="150" t="s">
        <v>70</v>
      </c>
      <c r="B9" s="150" t="s">
        <v>70</v>
      </c>
      <c r="C9" s="150" t="s">
        <v>192</v>
      </c>
      <c r="D9" s="150" t="s">
        <v>193</v>
      </c>
      <c r="E9" s="150" t="s">
        <v>102</v>
      </c>
      <c r="F9" s="150" t="s">
        <v>103</v>
      </c>
      <c r="G9" s="150" t="s">
        <v>194</v>
      </c>
      <c r="H9" s="150" t="s">
        <v>195</v>
      </c>
      <c r="I9" s="79">
        <v>328980</v>
      </c>
      <c r="J9" s="79">
        <v>328980</v>
      </c>
      <c r="K9" s="79"/>
      <c r="L9" s="79"/>
      <c r="M9" s="111">
        <v>328980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ht="20.25" customHeight="1" spans="1:24">
      <c r="A10" s="150" t="s">
        <v>70</v>
      </c>
      <c r="B10" s="150" t="s">
        <v>70</v>
      </c>
      <c r="C10" s="150" t="s">
        <v>192</v>
      </c>
      <c r="D10" s="150" t="s">
        <v>193</v>
      </c>
      <c r="E10" s="150" t="s">
        <v>102</v>
      </c>
      <c r="F10" s="150" t="s">
        <v>103</v>
      </c>
      <c r="G10" s="150" t="s">
        <v>196</v>
      </c>
      <c r="H10" s="150" t="s">
        <v>197</v>
      </c>
      <c r="I10" s="79">
        <v>516084</v>
      </c>
      <c r="J10" s="79">
        <v>516084</v>
      </c>
      <c r="K10" s="23"/>
      <c r="L10" s="23"/>
      <c r="M10" s="111">
        <v>516084</v>
      </c>
      <c r="N10" s="23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50" t="s">
        <v>70</v>
      </c>
      <c r="B11" s="150" t="s">
        <v>70</v>
      </c>
      <c r="C11" s="150" t="s">
        <v>192</v>
      </c>
      <c r="D11" s="150" t="s">
        <v>193</v>
      </c>
      <c r="E11" s="150" t="s">
        <v>102</v>
      </c>
      <c r="F11" s="150" t="s">
        <v>103</v>
      </c>
      <c r="G11" s="150" t="s">
        <v>198</v>
      </c>
      <c r="H11" s="150" t="s">
        <v>199</v>
      </c>
      <c r="I11" s="79">
        <v>27415</v>
      </c>
      <c r="J11" s="79">
        <v>27415</v>
      </c>
      <c r="K11" s="23"/>
      <c r="L11" s="23"/>
      <c r="M11" s="111">
        <v>27415</v>
      </c>
      <c r="N11" s="23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50" t="s">
        <v>70</v>
      </c>
      <c r="B12" s="150" t="s">
        <v>70</v>
      </c>
      <c r="C12" s="150" t="s">
        <v>200</v>
      </c>
      <c r="D12" s="150" t="s">
        <v>125</v>
      </c>
      <c r="E12" s="150" t="s">
        <v>124</v>
      </c>
      <c r="F12" s="150" t="s">
        <v>125</v>
      </c>
      <c r="G12" s="150" t="s">
        <v>201</v>
      </c>
      <c r="H12" s="150" t="s">
        <v>125</v>
      </c>
      <c r="I12" s="79">
        <v>129823.56</v>
      </c>
      <c r="J12" s="79">
        <v>129823.56</v>
      </c>
      <c r="K12" s="23"/>
      <c r="L12" s="23"/>
      <c r="M12" s="111">
        <v>129823.56</v>
      </c>
      <c r="N12" s="23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50" t="s">
        <v>70</v>
      </c>
      <c r="B13" s="150" t="s">
        <v>70</v>
      </c>
      <c r="C13" s="150" t="s">
        <v>202</v>
      </c>
      <c r="D13" s="150" t="s">
        <v>203</v>
      </c>
      <c r="E13" s="150" t="s">
        <v>108</v>
      </c>
      <c r="F13" s="150" t="s">
        <v>109</v>
      </c>
      <c r="G13" s="150" t="s">
        <v>204</v>
      </c>
      <c r="H13" s="150" t="s">
        <v>205</v>
      </c>
      <c r="I13" s="79">
        <v>145754</v>
      </c>
      <c r="J13" s="79">
        <v>145754</v>
      </c>
      <c r="K13" s="23"/>
      <c r="L13" s="23"/>
      <c r="M13" s="111">
        <v>145754</v>
      </c>
      <c r="N13" s="23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50" t="s">
        <v>70</v>
      </c>
      <c r="B14" s="150" t="s">
        <v>70</v>
      </c>
      <c r="C14" s="150" t="s">
        <v>202</v>
      </c>
      <c r="D14" s="150" t="s">
        <v>203</v>
      </c>
      <c r="E14" s="150" t="s">
        <v>114</v>
      </c>
      <c r="F14" s="150" t="s">
        <v>115</v>
      </c>
      <c r="G14" s="150" t="s">
        <v>206</v>
      </c>
      <c r="H14" s="150" t="s">
        <v>207</v>
      </c>
      <c r="I14" s="79">
        <v>71966.07</v>
      </c>
      <c r="J14" s="79">
        <v>71966.07</v>
      </c>
      <c r="K14" s="23"/>
      <c r="L14" s="23"/>
      <c r="M14" s="111">
        <v>71966.07</v>
      </c>
      <c r="N14" s="23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50" t="s">
        <v>70</v>
      </c>
      <c r="B15" s="150" t="s">
        <v>70</v>
      </c>
      <c r="C15" s="150" t="s">
        <v>202</v>
      </c>
      <c r="D15" s="150" t="s">
        <v>203</v>
      </c>
      <c r="E15" s="150" t="s">
        <v>116</v>
      </c>
      <c r="F15" s="150" t="s">
        <v>117</v>
      </c>
      <c r="G15" s="150" t="s">
        <v>208</v>
      </c>
      <c r="H15" s="150" t="s">
        <v>209</v>
      </c>
      <c r="I15" s="79">
        <v>45548.15</v>
      </c>
      <c r="J15" s="79">
        <v>45548.15</v>
      </c>
      <c r="K15" s="23"/>
      <c r="L15" s="23"/>
      <c r="M15" s="111">
        <v>45548.15</v>
      </c>
      <c r="N15" s="23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50" t="s">
        <v>70</v>
      </c>
      <c r="B16" s="150" t="s">
        <v>70</v>
      </c>
      <c r="C16" s="150" t="s">
        <v>202</v>
      </c>
      <c r="D16" s="150" t="s">
        <v>203</v>
      </c>
      <c r="E16" s="150" t="s">
        <v>118</v>
      </c>
      <c r="F16" s="150" t="s">
        <v>119</v>
      </c>
      <c r="G16" s="150" t="s">
        <v>210</v>
      </c>
      <c r="H16" s="150" t="s">
        <v>211</v>
      </c>
      <c r="I16" s="79">
        <v>4133.76</v>
      </c>
      <c r="J16" s="79">
        <v>4133.76</v>
      </c>
      <c r="K16" s="23"/>
      <c r="L16" s="23"/>
      <c r="M16" s="111">
        <v>4133.76</v>
      </c>
      <c r="N16" s="23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50" t="s">
        <v>70</v>
      </c>
      <c r="B17" s="150" t="s">
        <v>70</v>
      </c>
      <c r="C17" s="150" t="s">
        <v>202</v>
      </c>
      <c r="D17" s="150" t="s">
        <v>203</v>
      </c>
      <c r="E17" s="150" t="s">
        <v>118</v>
      </c>
      <c r="F17" s="150" t="s">
        <v>119</v>
      </c>
      <c r="G17" s="150" t="s">
        <v>210</v>
      </c>
      <c r="H17" s="150" t="s">
        <v>211</v>
      </c>
      <c r="I17" s="79">
        <v>1840</v>
      </c>
      <c r="J17" s="79">
        <v>1840</v>
      </c>
      <c r="K17" s="23"/>
      <c r="L17" s="23"/>
      <c r="M17" s="111">
        <v>1840</v>
      </c>
      <c r="N17" s="23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50" t="s">
        <v>70</v>
      </c>
      <c r="B18" s="150" t="s">
        <v>70</v>
      </c>
      <c r="C18" s="150" t="s">
        <v>212</v>
      </c>
      <c r="D18" s="150" t="s">
        <v>213</v>
      </c>
      <c r="E18" s="150" t="s">
        <v>102</v>
      </c>
      <c r="F18" s="150" t="s">
        <v>103</v>
      </c>
      <c r="G18" s="150" t="s">
        <v>198</v>
      </c>
      <c r="H18" s="150" t="s">
        <v>199</v>
      </c>
      <c r="I18" s="79">
        <v>129480</v>
      </c>
      <c r="J18" s="79">
        <v>129480</v>
      </c>
      <c r="K18" s="23"/>
      <c r="L18" s="23"/>
      <c r="M18" s="111">
        <v>129480</v>
      </c>
      <c r="N18" s="23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50" t="s">
        <v>70</v>
      </c>
      <c r="B19" s="150" t="s">
        <v>70</v>
      </c>
      <c r="C19" s="150" t="s">
        <v>214</v>
      </c>
      <c r="D19" s="150" t="s">
        <v>215</v>
      </c>
      <c r="E19" s="150" t="s">
        <v>102</v>
      </c>
      <c r="F19" s="150" t="s">
        <v>103</v>
      </c>
      <c r="G19" s="150" t="s">
        <v>216</v>
      </c>
      <c r="H19" s="150" t="s">
        <v>217</v>
      </c>
      <c r="I19" s="79">
        <v>82800</v>
      </c>
      <c r="J19" s="79">
        <v>82800</v>
      </c>
      <c r="K19" s="23"/>
      <c r="L19" s="23"/>
      <c r="M19" s="111">
        <v>82800</v>
      </c>
      <c r="N19" s="23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50" t="s">
        <v>70</v>
      </c>
      <c r="B20" s="150" t="s">
        <v>70</v>
      </c>
      <c r="C20" s="150" t="s">
        <v>218</v>
      </c>
      <c r="D20" s="150" t="s">
        <v>219</v>
      </c>
      <c r="E20" s="150" t="s">
        <v>102</v>
      </c>
      <c r="F20" s="150" t="s">
        <v>103</v>
      </c>
      <c r="G20" s="150" t="s">
        <v>220</v>
      </c>
      <c r="H20" s="150" t="s">
        <v>219</v>
      </c>
      <c r="I20" s="79">
        <v>3376</v>
      </c>
      <c r="J20" s="79">
        <v>3376</v>
      </c>
      <c r="K20" s="23"/>
      <c r="L20" s="23"/>
      <c r="M20" s="111">
        <v>3376</v>
      </c>
      <c r="N20" s="23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50" t="s">
        <v>70</v>
      </c>
      <c r="B21" s="150" t="s">
        <v>70</v>
      </c>
      <c r="C21" s="150" t="s">
        <v>221</v>
      </c>
      <c r="D21" s="150" t="s">
        <v>222</v>
      </c>
      <c r="E21" s="150" t="s">
        <v>102</v>
      </c>
      <c r="F21" s="150" t="s">
        <v>103</v>
      </c>
      <c r="G21" s="150" t="s">
        <v>223</v>
      </c>
      <c r="H21" s="150" t="s">
        <v>224</v>
      </c>
      <c r="I21" s="79">
        <v>14400</v>
      </c>
      <c r="J21" s="79">
        <v>14400</v>
      </c>
      <c r="K21" s="23"/>
      <c r="L21" s="23"/>
      <c r="M21" s="111">
        <v>14400</v>
      </c>
      <c r="N21" s="23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50" t="s">
        <v>70</v>
      </c>
      <c r="B22" s="150" t="s">
        <v>70</v>
      </c>
      <c r="C22" s="150" t="s">
        <v>221</v>
      </c>
      <c r="D22" s="150" t="s">
        <v>222</v>
      </c>
      <c r="E22" s="150" t="s">
        <v>102</v>
      </c>
      <c r="F22" s="150" t="s">
        <v>103</v>
      </c>
      <c r="G22" s="150" t="s">
        <v>225</v>
      </c>
      <c r="H22" s="150" t="s">
        <v>226</v>
      </c>
      <c r="I22" s="79">
        <v>2400</v>
      </c>
      <c r="J22" s="79">
        <v>2400</v>
      </c>
      <c r="K22" s="23"/>
      <c r="L22" s="23"/>
      <c r="M22" s="111">
        <v>2400</v>
      </c>
      <c r="N22" s="23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50" t="s">
        <v>70</v>
      </c>
      <c r="B23" s="150" t="s">
        <v>70</v>
      </c>
      <c r="C23" s="150" t="s">
        <v>221</v>
      </c>
      <c r="D23" s="150" t="s">
        <v>222</v>
      </c>
      <c r="E23" s="150" t="s">
        <v>102</v>
      </c>
      <c r="F23" s="150" t="s">
        <v>103</v>
      </c>
      <c r="G23" s="150" t="s">
        <v>227</v>
      </c>
      <c r="H23" s="150" t="s">
        <v>228</v>
      </c>
      <c r="I23" s="79">
        <v>2400</v>
      </c>
      <c r="J23" s="79">
        <v>2400</v>
      </c>
      <c r="K23" s="23"/>
      <c r="L23" s="23"/>
      <c r="M23" s="111">
        <v>2400</v>
      </c>
      <c r="N23" s="23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50" t="s">
        <v>70</v>
      </c>
      <c r="B24" s="150" t="s">
        <v>70</v>
      </c>
      <c r="C24" s="150" t="s">
        <v>221</v>
      </c>
      <c r="D24" s="150" t="s">
        <v>222</v>
      </c>
      <c r="E24" s="150" t="s">
        <v>102</v>
      </c>
      <c r="F24" s="150" t="s">
        <v>103</v>
      </c>
      <c r="G24" s="150" t="s">
        <v>229</v>
      </c>
      <c r="H24" s="150" t="s">
        <v>230</v>
      </c>
      <c r="I24" s="79">
        <v>2400</v>
      </c>
      <c r="J24" s="79">
        <v>2400</v>
      </c>
      <c r="K24" s="23"/>
      <c r="L24" s="23"/>
      <c r="M24" s="111">
        <v>2400</v>
      </c>
      <c r="N24" s="23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50" t="s">
        <v>70</v>
      </c>
      <c r="B25" s="150" t="s">
        <v>70</v>
      </c>
      <c r="C25" s="150" t="s">
        <v>221</v>
      </c>
      <c r="D25" s="150" t="s">
        <v>222</v>
      </c>
      <c r="E25" s="150" t="s">
        <v>102</v>
      </c>
      <c r="F25" s="150" t="s">
        <v>103</v>
      </c>
      <c r="G25" s="150" t="s">
        <v>231</v>
      </c>
      <c r="H25" s="150" t="s">
        <v>232</v>
      </c>
      <c r="I25" s="79">
        <v>2400</v>
      </c>
      <c r="J25" s="79">
        <v>2400</v>
      </c>
      <c r="K25" s="23"/>
      <c r="L25" s="23"/>
      <c r="M25" s="111">
        <v>2400</v>
      </c>
      <c r="N25" s="23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50" t="s">
        <v>70</v>
      </c>
      <c r="B26" s="150" t="s">
        <v>70</v>
      </c>
      <c r="C26" s="150" t="s">
        <v>221</v>
      </c>
      <c r="D26" s="150" t="s">
        <v>222</v>
      </c>
      <c r="E26" s="150" t="s">
        <v>102</v>
      </c>
      <c r="F26" s="150" t="s">
        <v>103</v>
      </c>
      <c r="G26" s="150" t="s">
        <v>233</v>
      </c>
      <c r="H26" s="150" t="s">
        <v>234</v>
      </c>
      <c r="I26" s="79">
        <v>8800</v>
      </c>
      <c r="J26" s="79">
        <v>8800</v>
      </c>
      <c r="K26" s="23"/>
      <c r="L26" s="23"/>
      <c r="M26" s="111">
        <v>8800</v>
      </c>
      <c r="N26" s="23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50" t="s">
        <v>70</v>
      </c>
      <c r="B27" s="150" t="s">
        <v>70</v>
      </c>
      <c r="C27" s="150" t="s">
        <v>221</v>
      </c>
      <c r="D27" s="150" t="s">
        <v>222</v>
      </c>
      <c r="E27" s="150" t="s">
        <v>102</v>
      </c>
      <c r="F27" s="150" t="s">
        <v>103</v>
      </c>
      <c r="G27" s="150" t="s">
        <v>235</v>
      </c>
      <c r="H27" s="150" t="s">
        <v>236</v>
      </c>
      <c r="I27" s="79">
        <v>7200</v>
      </c>
      <c r="J27" s="79">
        <v>7200</v>
      </c>
      <c r="K27" s="23"/>
      <c r="L27" s="23"/>
      <c r="M27" s="111">
        <v>7200</v>
      </c>
      <c r="N27" s="23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50" t="s">
        <v>70</v>
      </c>
      <c r="B28" s="150" t="s">
        <v>70</v>
      </c>
      <c r="C28" s="150" t="s">
        <v>221</v>
      </c>
      <c r="D28" s="150" t="s">
        <v>222</v>
      </c>
      <c r="E28" s="150" t="s">
        <v>102</v>
      </c>
      <c r="F28" s="150" t="s">
        <v>103</v>
      </c>
      <c r="G28" s="150" t="s">
        <v>237</v>
      </c>
      <c r="H28" s="150" t="s">
        <v>238</v>
      </c>
      <c r="I28" s="79">
        <v>14618</v>
      </c>
      <c r="J28" s="79">
        <v>14618</v>
      </c>
      <c r="K28" s="23"/>
      <c r="L28" s="23"/>
      <c r="M28" s="111">
        <v>14618</v>
      </c>
      <c r="N28" s="23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50" t="s">
        <v>70</v>
      </c>
      <c r="B29" s="150" t="s">
        <v>70</v>
      </c>
      <c r="C29" s="150" t="s">
        <v>221</v>
      </c>
      <c r="D29" s="150" t="s">
        <v>222</v>
      </c>
      <c r="E29" s="150" t="s">
        <v>102</v>
      </c>
      <c r="F29" s="150" t="s">
        <v>103</v>
      </c>
      <c r="G29" s="150" t="s">
        <v>239</v>
      </c>
      <c r="H29" s="150" t="s">
        <v>240</v>
      </c>
      <c r="I29" s="79">
        <v>19200</v>
      </c>
      <c r="J29" s="79">
        <v>19200</v>
      </c>
      <c r="K29" s="23"/>
      <c r="L29" s="23"/>
      <c r="M29" s="111">
        <v>19200</v>
      </c>
      <c r="N29" s="23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17.25" customHeight="1" spans="1:24">
      <c r="A30" s="32" t="s">
        <v>164</v>
      </c>
      <c r="B30" s="33"/>
      <c r="C30" s="151"/>
      <c r="D30" s="151"/>
      <c r="E30" s="151"/>
      <c r="F30" s="151"/>
      <c r="G30" s="151"/>
      <c r="H30" s="152"/>
      <c r="I30" s="79">
        <v>1561018.54</v>
      </c>
      <c r="J30" s="79">
        <v>1561018.54</v>
      </c>
      <c r="K30" s="79"/>
      <c r="L30" s="79"/>
      <c r="M30" s="111">
        <v>1561018.54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</row>
  </sheetData>
  <mergeCells count="31">
    <mergeCell ref="A2:X2"/>
    <mergeCell ref="A3:H3"/>
    <mergeCell ref="I4:X4"/>
    <mergeCell ref="J5:N5"/>
    <mergeCell ref="O5:Q5"/>
    <mergeCell ref="S5:X5"/>
    <mergeCell ref="A30:H3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zoomScale="130" zoomScaleNormal="13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9.5166666666667" customWidth="1"/>
    <col min="3" max="3" width="32.85" customWidth="1"/>
    <col min="4" max="4" width="25.9583333333333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40"/>
      <c r="E1" s="1"/>
      <c r="F1" s="1"/>
      <c r="G1" s="1"/>
      <c r="H1" s="1"/>
      <c r="U1" s="140"/>
      <c r="W1" s="145" t="s">
        <v>241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"单位名称："&amp;"中国共产党嵩明县委员会社会工作部"</f>
        <v>单位名称：中国共产党嵩明县委员会社会工作部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0"/>
      <c r="W3" s="122" t="s">
        <v>1</v>
      </c>
    </row>
    <row r="4" ht="21.75" customHeight="1" spans="1:23">
      <c r="A4" s="8" t="s">
        <v>242</v>
      </c>
      <c r="B4" s="9" t="s">
        <v>176</v>
      </c>
      <c r="C4" s="8" t="s">
        <v>177</v>
      </c>
      <c r="D4" s="8" t="s">
        <v>243</v>
      </c>
      <c r="E4" s="9" t="s">
        <v>178</v>
      </c>
      <c r="F4" s="9" t="s">
        <v>179</v>
      </c>
      <c r="G4" s="9" t="s">
        <v>244</v>
      </c>
      <c r="H4" s="9" t="s">
        <v>245</v>
      </c>
      <c r="I4" s="27" t="s">
        <v>55</v>
      </c>
      <c r="J4" s="10" t="s">
        <v>246</v>
      </c>
      <c r="K4" s="11"/>
      <c r="L4" s="11"/>
      <c r="M4" s="12"/>
      <c r="N4" s="10" t="s">
        <v>184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41" t="s">
        <v>58</v>
      </c>
      <c r="K5" s="142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190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3" t="s">
        <v>57</v>
      </c>
      <c r="K6" s="144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8" t="s">
        <v>57</v>
      </c>
      <c r="K7" s="68" t="s">
        <v>247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19">
        <v>21</v>
      </c>
      <c r="V8" s="36">
        <v>22</v>
      </c>
      <c r="W8" s="19">
        <v>23</v>
      </c>
    </row>
    <row r="9" ht="21.75" customHeight="1" spans="1:23">
      <c r="A9" s="70" t="s">
        <v>248</v>
      </c>
      <c r="B9" s="70" t="s">
        <v>249</v>
      </c>
      <c r="C9" s="70" t="s">
        <v>250</v>
      </c>
      <c r="D9" s="70" t="s">
        <v>70</v>
      </c>
      <c r="E9" s="70" t="s">
        <v>102</v>
      </c>
      <c r="F9" s="70" t="s">
        <v>103</v>
      </c>
      <c r="G9" s="70" t="s">
        <v>223</v>
      </c>
      <c r="H9" s="70" t="s">
        <v>224</v>
      </c>
      <c r="I9" s="79">
        <v>340000</v>
      </c>
      <c r="J9" s="79">
        <v>340000</v>
      </c>
      <c r="K9" s="111">
        <v>340000</v>
      </c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ht="21.75" customHeight="1" spans="1:23">
      <c r="A10" s="70" t="s">
        <v>248</v>
      </c>
      <c r="B10" s="70" t="s">
        <v>251</v>
      </c>
      <c r="C10" s="70" t="s">
        <v>252</v>
      </c>
      <c r="D10" s="70" t="s">
        <v>70</v>
      </c>
      <c r="E10" s="70" t="s">
        <v>102</v>
      </c>
      <c r="F10" s="70" t="s">
        <v>103</v>
      </c>
      <c r="G10" s="70" t="s">
        <v>223</v>
      </c>
      <c r="H10" s="70" t="s">
        <v>224</v>
      </c>
      <c r="I10" s="79">
        <v>2000000</v>
      </c>
      <c r="J10" s="79">
        <v>2000000</v>
      </c>
      <c r="K10" s="111">
        <v>2000000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70" t="s">
        <v>248</v>
      </c>
      <c r="B11" s="70" t="s">
        <v>253</v>
      </c>
      <c r="C11" s="70" t="s">
        <v>254</v>
      </c>
      <c r="D11" s="70" t="s">
        <v>70</v>
      </c>
      <c r="E11" s="70" t="s">
        <v>102</v>
      </c>
      <c r="F11" s="70" t="s">
        <v>103</v>
      </c>
      <c r="G11" s="70" t="s">
        <v>223</v>
      </c>
      <c r="H11" s="70" t="s">
        <v>224</v>
      </c>
      <c r="I11" s="79">
        <v>50000</v>
      </c>
      <c r="J11" s="79">
        <v>50000</v>
      </c>
      <c r="K11" s="111">
        <v>50000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70" t="s">
        <v>248</v>
      </c>
      <c r="B12" s="70" t="s">
        <v>255</v>
      </c>
      <c r="C12" s="70" t="s">
        <v>256</v>
      </c>
      <c r="D12" s="70" t="s">
        <v>70</v>
      </c>
      <c r="E12" s="70" t="s">
        <v>102</v>
      </c>
      <c r="F12" s="70" t="s">
        <v>103</v>
      </c>
      <c r="G12" s="70" t="s">
        <v>223</v>
      </c>
      <c r="H12" s="70" t="s">
        <v>224</v>
      </c>
      <c r="I12" s="79">
        <v>140000</v>
      </c>
      <c r="J12" s="79">
        <v>140000</v>
      </c>
      <c r="K12" s="111">
        <v>140000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18.75" customHeight="1" spans="1:23">
      <c r="A13" s="32" t="s">
        <v>164</v>
      </c>
      <c r="B13" s="33"/>
      <c r="C13" s="33"/>
      <c r="D13" s="33"/>
      <c r="E13" s="33"/>
      <c r="F13" s="33"/>
      <c r="G13" s="33"/>
      <c r="H13" s="34"/>
      <c r="I13" s="79">
        <v>2530000</v>
      </c>
      <c r="J13" s="79">
        <v>2530000</v>
      </c>
      <c r="K13" s="111">
        <v>2530000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0"/>
  <sheetViews>
    <sheetView showZeros="0" topLeftCell="B2" workbookViewId="0">
      <selection activeCell="G11" sqref="G1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257</v>
      </c>
    </row>
    <row r="2" ht="39.75" customHeight="1" spans="1:10">
      <c r="A2" s="66" t="str">
        <f>"2025"&amp;"年部门项目支出绩效目标表"</f>
        <v>2025年部门项目支出绩效目标表</v>
      </c>
      <c r="B2" s="3"/>
      <c r="C2" s="3"/>
      <c r="D2" s="3"/>
      <c r="E2" s="3"/>
      <c r="F2" s="67"/>
      <c r="G2" s="3"/>
      <c r="H2" s="67"/>
      <c r="I2" s="67"/>
      <c r="J2" s="3"/>
    </row>
    <row r="3" ht="17.25" customHeight="1" spans="1:1">
      <c r="A3" s="4" t="str">
        <f>"单位名称："&amp;"中国共产党嵩明县委员会社会工作部"</f>
        <v>单位名称：中国共产党嵩明县委员会社会工作部</v>
      </c>
    </row>
    <row r="4" ht="44.25" customHeight="1" spans="1:10">
      <c r="A4" s="68" t="s">
        <v>177</v>
      </c>
      <c r="B4" s="68" t="s">
        <v>258</v>
      </c>
      <c r="C4" s="68" t="s">
        <v>259</v>
      </c>
      <c r="D4" s="68" t="s">
        <v>260</v>
      </c>
      <c r="E4" s="68" t="s">
        <v>261</v>
      </c>
      <c r="F4" s="69" t="s">
        <v>262</v>
      </c>
      <c r="G4" s="68" t="s">
        <v>263</v>
      </c>
      <c r="H4" s="69" t="s">
        <v>264</v>
      </c>
      <c r="I4" s="69" t="s">
        <v>265</v>
      </c>
      <c r="J4" s="68" t="s">
        <v>266</v>
      </c>
    </row>
    <row r="5" ht="18.75" customHeight="1" spans="1:10">
      <c r="A5" s="137">
        <v>1</v>
      </c>
      <c r="B5" s="137">
        <v>2</v>
      </c>
      <c r="C5" s="137">
        <v>3</v>
      </c>
      <c r="D5" s="137">
        <v>4</v>
      </c>
      <c r="E5" s="137">
        <v>5</v>
      </c>
      <c r="F5" s="36">
        <v>6</v>
      </c>
      <c r="G5" s="137">
        <v>7</v>
      </c>
      <c r="H5" s="36">
        <v>8</v>
      </c>
      <c r="I5" s="36">
        <v>9</v>
      </c>
      <c r="J5" s="137">
        <v>10</v>
      </c>
    </row>
    <row r="6" ht="42" customHeight="1" spans="1:10">
      <c r="A6" s="29" t="s">
        <v>70</v>
      </c>
      <c r="B6" s="70"/>
      <c r="C6" s="70"/>
      <c r="D6" s="70"/>
      <c r="E6" s="54"/>
      <c r="F6" s="71"/>
      <c r="G6" s="54"/>
      <c r="H6" s="71"/>
      <c r="I6" s="71"/>
      <c r="J6" s="54"/>
    </row>
    <row r="7" ht="42" customHeight="1" spans="1:10">
      <c r="A7" s="138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9" t="s">
        <v>250</v>
      </c>
      <c r="B8" s="20" t="s">
        <v>267</v>
      </c>
      <c r="C8" s="20" t="s">
        <v>268</v>
      </c>
      <c r="D8" s="20" t="s">
        <v>269</v>
      </c>
      <c r="E8" s="29" t="s">
        <v>270</v>
      </c>
      <c r="F8" s="20" t="s">
        <v>271</v>
      </c>
      <c r="G8" s="29" t="s">
        <v>84</v>
      </c>
      <c r="H8" s="20" t="s">
        <v>272</v>
      </c>
      <c r="I8" s="20" t="s">
        <v>273</v>
      </c>
      <c r="J8" s="29" t="s">
        <v>274</v>
      </c>
    </row>
    <row r="9" ht="42" customHeight="1" spans="1:10">
      <c r="A9" s="139" t="s">
        <v>250</v>
      </c>
      <c r="B9" s="20" t="s">
        <v>267</v>
      </c>
      <c r="C9" s="20" t="s">
        <v>275</v>
      </c>
      <c r="D9" s="20" t="s">
        <v>276</v>
      </c>
      <c r="E9" s="29" t="s">
        <v>277</v>
      </c>
      <c r="F9" s="20" t="s">
        <v>271</v>
      </c>
      <c r="G9" s="29" t="s">
        <v>278</v>
      </c>
      <c r="H9" s="20"/>
      <c r="I9" s="20" t="s">
        <v>279</v>
      </c>
      <c r="J9" s="29" t="s">
        <v>280</v>
      </c>
    </row>
    <row r="10" ht="42" customHeight="1" spans="1:10">
      <c r="A10" s="139" t="s">
        <v>250</v>
      </c>
      <c r="B10" s="20" t="s">
        <v>267</v>
      </c>
      <c r="C10" s="20" t="s">
        <v>281</v>
      </c>
      <c r="D10" s="20" t="s">
        <v>282</v>
      </c>
      <c r="E10" s="29" t="s">
        <v>283</v>
      </c>
      <c r="F10" s="20" t="s">
        <v>284</v>
      </c>
      <c r="G10" s="29" t="s">
        <v>285</v>
      </c>
      <c r="H10" s="20" t="s">
        <v>286</v>
      </c>
      <c r="I10" s="20" t="s">
        <v>273</v>
      </c>
      <c r="J10" s="29" t="s">
        <v>287</v>
      </c>
    </row>
    <row r="11" ht="42" customHeight="1" spans="1:10">
      <c r="A11" s="139" t="s">
        <v>254</v>
      </c>
      <c r="B11" s="20" t="s">
        <v>288</v>
      </c>
      <c r="C11" s="20" t="s">
        <v>268</v>
      </c>
      <c r="D11" s="20" t="s">
        <v>269</v>
      </c>
      <c r="E11" s="29" t="s">
        <v>289</v>
      </c>
      <c r="F11" s="20" t="s">
        <v>271</v>
      </c>
      <c r="G11" s="29" t="s">
        <v>84</v>
      </c>
      <c r="H11" s="20" t="s">
        <v>272</v>
      </c>
      <c r="I11" s="20" t="s">
        <v>273</v>
      </c>
      <c r="J11" s="29" t="s">
        <v>290</v>
      </c>
    </row>
    <row r="12" ht="42" customHeight="1" spans="1:10">
      <c r="A12" s="139" t="s">
        <v>254</v>
      </c>
      <c r="B12" s="20" t="s">
        <v>288</v>
      </c>
      <c r="C12" s="20" t="s">
        <v>275</v>
      </c>
      <c r="D12" s="20" t="s">
        <v>276</v>
      </c>
      <c r="E12" s="29" t="s">
        <v>291</v>
      </c>
      <c r="F12" s="20" t="s">
        <v>271</v>
      </c>
      <c r="G12" s="29" t="s">
        <v>278</v>
      </c>
      <c r="H12" s="20"/>
      <c r="I12" s="20" t="s">
        <v>279</v>
      </c>
      <c r="J12" s="29" t="s">
        <v>292</v>
      </c>
    </row>
    <row r="13" ht="42" customHeight="1" spans="1:10">
      <c r="A13" s="139" t="s">
        <v>254</v>
      </c>
      <c r="B13" s="20" t="s">
        <v>288</v>
      </c>
      <c r="C13" s="20" t="s">
        <v>281</v>
      </c>
      <c r="D13" s="20" t="s">
        <v>282</v>
      </c>
      <c r="E13" s="29" t="s">
        <v>283</v>
      </c>
      <c r="F13" s="20" t="s">
        <v>284</v>
      </c>
      <c r="G13" s="29" t="s">
        <v>285</v>
      </c>
      <c r="H13" s="20" t="s">
        <v>286</v>
      </c>
      <c r="I13" s="20" t="s">
        <v>273</v>
      </c>
      <c r="J13" s="29" t="s">
        <v>287</v>
      </c>
    </row>
    <row r="14" ht="42" customHeight="1" spans="1:10">
      <c r="A14" s="139" t="s">
        <v>252</v>
      </c>
      <c r="B14" s="20" t="s">
        <v>293</v>
      </c>
      <c r="C14" s="20" t="s">
        <v>268</v>
      </c>
      <c r="D14" s="20" t="s">
        <v>269</v>
      </c>
      <c r="E14" s="29" t="s">
        <v>294</v>
      </c>
      <c r="F14" s="20" t="s">
        <v>271</v>
      </c>
      <c r="G14" s="29" t="s">
        <v>295</v>
      </c>
      <c r="H14" s="20" t="s">
        <v>296</v>
      </c>
      <c r="I14" s="20" t="s">
        <v>273</v>
      </c>
      <c r="J14" s="29" t="s">
        <v>297</v>
      </c>
    </row>
    <row r="15" ht="42" customHeight="1" spans="1:10">
      <c r="A15" s="139" t="s">
        <v>252</v>
      </c>
      <c r="B15" s="20" t="s">
        <v>293</v>
      </c>
      <c r="C15" s="20" t="s">
        <v>275</v>
      </c>
      <c r="D15" s="20" t="s">
        <v>276</v>
      </c>
      <c r="E15" s="29" t="s">
        <v>277</v>
      </c>
      <c r="F15" s="20" t="s">
        <v>271</v>
      </c>
      <c r="G15" s="29" t="s">
        <v>278</v>
      </c>
      <c r="H15" s="20"/>
      <c r="I15" s="20" t="s">
        <v>279</v>
      </c>
      <c r="J15" s="29" t="s">
        <v>280</v>
      </c>
    </row>
    <row r="16" ht="42" customHeight="1" spans="1:10">
      <c r="A16" s="139" t="s">
        <v>252</v>
      </c>
      <c r="B16" s="20" t="s">
        <v>293</v>
      </c>
      <c r="C16" s="20" t="s">
        <v>281</v>
      </c>
      <c r="D16" s="20" t="s">
        <v>282</v>
      </c>
      <c r="E16" s="29" t="s">
        <v>283</v>
      </c>
      <c r="F16" s="20" t="s">
        <v>284</v>
      </c>
      <c r="G16" s="29" t="s">
        <v>285</v>
      </c>
      <c r="H16" s="20" t="s">
        <v>286</v>
      </c>
      <c r="I16" s="20" t="s">
        <v>279</v>
      </c>
      <c r="J16" s="29" t="s">
        <v>287</v>
      </c>
    </row>
    <row r="17" ht="42" customHeight="1" spans="1:10">
      <c r="A17" s="139" t="s">
        <v>256</v>
      </c>
      <c r="B17" s="20" t="s">
        <v>298</v>
      </c>
      <c r="C17" s="20" t="s">
        <v>268</v>
      </c>
      <c r="D17" s="20" t="s">
        <v>269</v>
      </c>
      <c r="E17" s="29" t="s">
        <v>299</v>
      </c>
      <c r="F17" s="20" t="s">
        <v>271</v>
      </c>
      <c r="G17" s="29" t="s">
        <v>300</v>
      </c>
      <c r="H17" s="20" t="s">
        <v>272</v>
      </c>
      <c r="I17" s="20" t="s">
        <v>273</v>
      </c>
      <c r="J17" s="29" t="s">
        <v>301</v>
      </c>
    </row>
    <row r="18" ht="42" customHeight="1" spans="1:10">
      <c r="A18" s="139" t="s">
        <v>256</v>
      </c>
      <c r="B18" s="20" t="s">
        <v>298</v>
      </c>
      <c r="C18" s="20" t="s">
        <v>268</v>
      </c>
      <c r="D18" s="20" t="s">
        <v>269</v>
      </c>
      <c r="E18" s="29" t="s">
        <v>302</v>
      </c>
      <c r="F18" s="20" t="s">
        <v>271</v>
      </c>
      <c r="G18" s="29" t="s">
        <v>86</v>
      </c>
      <c r="H18" s="20" t="s">
        <v>303</v>
      </c>
      <c r="I18" s="20" t="s">
        <v>273</v>
      </c>
      <c r="J18" s="29" t="s">
        <v>304</v>
      </c>
    </row>
    <row r="19" ht="42" customHeight="1" spans="1:10">
      <c r="A19" s="139" t="s">
        <v>256</v>
      </c>
      <c r="B19" s="20" t="s">
        <v>298</v>
      </c>
      <c r="C19" s="20" t="s">
        <v>275</v>
      </c>
      <c r="D19" s="20" t="s">
        <v>276</v>
      </c>
      <c r="E19" s="29" t="s">
        <v>277</v>
      </c>
      <c r="F19" s="20" t="s">
        <v>271</v>
      </c>
      <c r="G19" s="29" t="s">
        <v>278</v>
      </c>
      <c r="H19" s="20"/>
      <c r="I19" s="20" t="s">
        <v>279</v>
      </c>
      <c r="J19" s="29" t="s">
        <v>305</v>
      </c>
    </row>
    <row r="20" ht="42" customHeight="1" spans="1:10">
      <c r="A20" s="139" t="s">
        <v>256</v>
      </c>
      <c r="B20" s="20" t="s">
        <v>298</v>
      </c>
      <c r="C20" s="20" t="s">
        <v>281</v>
      </c>
      <c r="D20" s="20" t="s">
        <v>282</v>
      </c>
      <c r="E20" s="29" t="s">
        <v>283</v>
      </c>
      <c r="F20" s="20" t="s">
        <v>284</v>
      </c>
      <c r="G20" s="29" t="s">
        <v>285</v>
      </c>
      <c r="H20" s="20" t="s">
        <v>286</v>
      </c>
      <c r="I20" s="20" t="s">
        <v>273</v>
      </c>
      <c r="J20" s="29" t="s">
        <v>287</v>
      </c>
    </row>
  </sheetData>
  <mergeCells count="10">
    <mergeCell ref="A2:J2"/>
    <mergeCell ref="A3:H3"/>
    <mergeCell ref="A8:A10"/>
    <mergeCell ref="A11:A13"/>
    <mergeCell ref="A14:A16"/>
    <mergeCell ref="A17:A20"/>
    <mergeCell ref="B8:B10"/>
    <mergeCell ref="B11:B13"/>
    <mergeCell ref="B14:B16"/>
    <mergeCell ref="B17:B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XQ</cp:lastModifiedBy>
  <dcterms:created xsi:type="dcterms:W3CDTF">2025-03-14T08:14:00Z</dcterms:created>
  <dcterms:modified xsi:type="dcterms:W3CDTF">2025-04-25T05:16:35Z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096CFE7AF0EB42DF89F75CA97A360572_13</vt:lpwstr>
  </property>
  <property fmtid="{D5CDD505-2E9C-101B-9397-08002B2CF9AE}" pid="3" name="KSOProductBuildVer">
    <vt:lpwstr>2052-12.1.0.20784</vt:lpwstr>
  </property>
</Properties>
</file>