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8" firstSheet="10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<sst xmlns="http://schemas.openxmlformats.org/spreadsheetml/2006/main" count="733" uniqueCount="318">
  <si>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</si>
  <si>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</si>
  <si>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</si>
  <si>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</si>
  <si>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</si>
  <si>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</si>
  <si>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</si>
  <si>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</si>
  <si>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</si>
  <si>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</si>
  <si>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</si>
  <si>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</si>
  <si>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</si>
  <si>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</si>
  <si>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</si>
  <si>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</si>
  <si>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</si>
  <si>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</si>
  <si>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</si>
  <si>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</si>
  <si>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</si>
  <si>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</si>
  <si>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</si>
  <si>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</si>
  <si>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</si>
  <si>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</si>
  <si>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</si>
  <si>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</si>
  <si>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</si>
  <si>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</si>
  <si>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</si>
  <si>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</si>
  <si>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</si>
  <si>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</si>
  <si>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</si>
  <si>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</si>
  <si>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</si>
  <si>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</si>
  <si>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</si>
  <si>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</si>
  <si>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</si>
  <si>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</si>
  <si>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</si>
  <si>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</si>
  <si>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</si>
  <si>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</si>
  <si>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</si>
  <si>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</si>
  <si>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</si>
  <si>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</si>
  <si>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</si>
  <si>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</si>
  <si>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</si>
  <si>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</si>
  <si>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</si>
  <si>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</si>
  <si>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</si>
  <si>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</si>
  <si>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</si>
  <si>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</si>
  <si>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</si>
  <si>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</si>
  <si>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</si>
  <si>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</si>
  <si>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</si>
  <si>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</si>
  <si>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</si>
  <si>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</si>
  <si>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</si>
  <si>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121004</t>
  </si>
  <si>
    <t>嵩明县土地矿产储备中心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</si>
  <si>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</si>
  <si>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</si>
  <si>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</si>
  <si>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</si>
  <si>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</si>
  <si>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</si>
  <si>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</si>
  <si>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</si>
  <si>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</si>
  <si>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</si>
  <si>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</si>
  <si>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</si>
  <si>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</si>
  <si>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</si>
  <si>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</si>
  <si>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</si>
  <si>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</si>
  <si>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</si>
  <si>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</si>
  <si>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</si>
  <si>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</si>
  <si>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</si>
  <si>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</si>
  <si>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</si>
  <si>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</si>
  <si>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</si>
  <si>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</si>
  <si>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</si>
  <si>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</si>
  <si>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</si>
  <si>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</si>
  <si>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</si>
  <si>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</si>
  <si>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</si>
  <si>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</si>
  <si>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</si>
  <si>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</si>
  <si>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</si>
  <si>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</si>
  <si>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</si>
  <si>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</si>
  <si>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</si>
  <si>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</si>
  <si>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</si>
  <si>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</si>
  <si>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220</t>
  </si>
  <si>
    <t>自然资源海洋气象等支出</t>
  </si>
  <si>
    <t>22001</t>
  </si>
  <si>
    <t>自然资源事务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</si>
  <si>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</si>
  <si>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</si>
  <si>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</si>
  <si>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</si>
  <si>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</si>
  <si>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</si>
  <si>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</si>
  <si>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</si>
  <si>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</si>
  <si>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</si>
  <si>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</si>
  <si>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</si>
  <si>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</si>
  <si>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</si>
  <si>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</si>
  <si>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</si>
  <si>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</si>
  <si>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</si>
  <si>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</si>
  <si>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</si>
  <si>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</si>
  <si>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</si>
  <si>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</si>
  <si>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</si>
  <si>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</si>
  <si>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</si>
  <si>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</si>
  <si>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</si>
  <si>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</si>
  <si>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</si>
  <si>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</si>
  <si>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</si>
  <si>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</si>
  <si>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</si>
  <si>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</si>
  <si>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</si>
  <si>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</si>
  <si>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</si>
  <si>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</si>
  <si>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</si>
  <si>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</si>
  <si>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</si>
  <si>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</si>
  <si>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</si>
  <si>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</si>
  <si>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</si>
  <si>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</si>
  <si>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</si>
  <si>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</si>
  <si>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</si>
  <si>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</si>
  <si>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</si>
  <si>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</si>
  <si>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</si>
  <si>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</si>
  <si>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</si>
  <si>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</si>
  <si>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</si>
  <si>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</si>
  <si>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</si>
  <si>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</si>
  <si>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</si>
  <si>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</si>
  <si>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</si>
  <si>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</si>
  <si>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</si>
  <si>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</si>
  <si>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</si>
  <si>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</si>
  <si>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</si>
  <si>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</si>
  <si>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</si>
  <si>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</si>
  <si>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嵩明县自然资源局</t>
  </si>
  <si>
    <t>530127210000000017607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</si>
  <si>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</si>
  <si>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</si>
  <si>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</si>
  <si>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</si>
  <si>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</si>
  <si>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</si>
  <si>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</si>
  <si>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</si>
  <si>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</si>
  <si>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530127210000000017608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</si>
  <si>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</si>
  <si>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</si>
  <si>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</si>
  <si>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</si>
  <si>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</si>
  <si>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</si>
  <si>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</si>
  <si>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</si>
  <si>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</si>
  <si>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530127210000000017609</t>
  </si>
  <si>
    <t>30113</t>
  </si>
  <si>
    <t>530127210000000017610</t>
  </si>
  <si>
    <t>公车购置及运维费</t>
  </si>
  <si>
    <t>30231</t>
  </si>
  <si>
    <t>公务用车运行维护费</t>
  </si>
  <si>
    <t>530127210000000017612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</si>
  <si>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</si>
  <si>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</si>
  <si>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</si>
  <si>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</si>
  <si>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</si>
  <si>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</si>
  <si>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</si>
  <si>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</si>
  <si>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</si>
  <si>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</si>
  <si>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</si>
  <si>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</si>
  <si>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</si>
  <si>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</si>
  <si>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</si>
  <si>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</si>
  <si>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</si>
  <si>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</si>
  <si>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</si>
  <si>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530127241100002310379</t>
  </si>
  <si>
    <t>工会经费</t>
  </si>
  <si>
    <t>30228</t>
  </si>
  <si>
    <t>530127241100002555959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</si>
  <si>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</si>
  <si>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</si>
  <si>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</si>
  <si>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</si>
  <si>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</si>
  <si>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</si>
  <si>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</si>
  <si>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</si>
  <si>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备注：本单位2025年无此项目支出预算支出，故此表为空表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</si>
  <si>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</si>
  <si>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</si>
  <si>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</si>
  <si>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</si>
  <si>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</si>
  <si>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</si>
  <si>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</si>
  <si>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</si>
  <si>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</si>
  <si>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</si>
  <si>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</si>
  <si>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</si>
  <si>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</si>
  <si>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</si>
  <si>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</si>
  <si>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</si>
  <si>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</si>
  <si>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</si>
  <si>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</si>
  <si>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</si>
  <si>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</si>
  <si>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</si>
  <si>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</si>
  <si>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</si>
  <si>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</si>
  <si>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机动车加油</t>
  </si>
  <si>
    <t>车辆加油、添加燃料服务</t>
  </si>
  <si>
    <t>元</t>
  </si>
  <si>
    <t>机动车维修保养</t>
  </si>
  <si>
    <t>车辆维修和保养服务</t>
  </si>
  <si>
    <t>机动车保险服务</t>
  </si>
  <si>
    <t>办公用纸采购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</si>
  <si>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</si>
  <si>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</si>
  <si>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</si>
  <si>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</si>
  <si>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</si>
  <si>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</si>
  <si>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</si>
  <si>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</si>
  <si>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</si>
  <si>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备注：本单位2025年无政府购买服务支出，故此表为空表</t>
  </si>
  <si>
    <t>预算09-1表</t>
  </si>
  <si>
    <t>单位名称（项目）</t>
  </si>
  <si>
    <t>地区</t>
  </si>
  <si>
    <t>杨林经开区</t>
  </si>
  <si>
    <t>备注：本单位2025年对下转移支出预算支出，故此表为空表</t>
  </si>
  <si>
    <t>预算09-2表</t>
  </si>
  <si>
    <t>备注：本单位2025年无项目支出预算支出，故此表为空表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</si>
  <si>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</si>
  <si>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</si>
  <si>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</si>
  <si>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</si>
  <si>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</si>
  <si>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</si>
  <si>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</si>
  <si>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</si>
  <si>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备注：本单位2025年无新增资产配置预算支出，故此表为空表</t>
  </si>
  <si>
    <t>预算11表</t>
  </si>
  <si>
    <t>上级补助</t>
  </si>
  <si>
    <t>备注：本单位2025年无上级转移支付补助项目预算支出，故此表为空表</t>
  </si>
  <si>
    <t>预算12表</t>
  </si>
  <si>
    <t>项目级次</t>
  </si>
  <si>
    <t/>
  </si>
  <si>
    <t>备注：本部门2025年无中期预算，故此表为空表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</si>
</sst>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yyyy/mm/dd"/>
    <numFmt numFmtId="179" formatCode="hh:mm:ss"/>
    <numFmt numFmtId="180" formatCode="#,##0;\-#,##0;;@"/>
    <numFmt numFmtId="181" formatCode="0.00_ "/>
    <numFmt numFmtId="182" formatCode="0.00000_ 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177" fontId="17" fillId="0" borderId="7">
      <alignment horizontal="right" vertical="center"/>
    </xf>
    <xf numFmtId="49" fontId="17" fillId="0" borderId="7">
      <alignment horizontal="left" vertical="center" wrapText="1"/>
    </xf>
    <xf numFmtId="177" fontId="17" fillId="0" borderId="7">
      <alignment horizontal="right" vertical="center"/>
    </xf>
    <xf numFmtId="179" fontId="17" fillId="0" borderId="7">
      <alignment horizontal="right" vertical="center"/>
    </xf>
    <xf numFmtId="180" fontId="17" fillId="0" borderId="7">
      <alignment horizontal="right" vertical="center"/>
    </xf>
  </cellStyleXfs>
  <cellXfs count="20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81" fontId="0" fillId="0" borderId="0" xfId="0" applyNumberFormat="1"/>
    <xf numFmtId="182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7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left" vertical="center" wrapText="1" indent="1"/>
    </xf>
    <xf numFmtId="0" fontId="2" fillId="3" borderId="7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9" sqref="B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"2025"&amp;"年部门财务收支预算总表"</f>
        <v>2025年部门财务收支预算总表</v>
      </c>
    </row>
    <row r="3" ht="17.25" customHeight="1" spans="1:4">
      <c r="A3" s="44" t="str">
        <f>"单位名称："&amp;"嵩明县土地矿产储备中心"</f>
        <v>单位名称：嵩明县土地矿产储备中心</v>
      </c>
      <c r="B3" s="166"/>
      <c r="D3" s="140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78">
        <v>818006.2</v>
      </c>
      <c r="C6" s="169" t="s">
        <v>8</v>
      </c>
      <c r="D6" s="78"/>
    </row>
    <row r="7" ht="17.25" customHeight="1" spans="1:4">
      <c r="A7" s="169" t="s">
        <v>9</v>
      </c>
      <c r="B7" s="78"/>
      <c r="C7" s="169" t="s">
        <v>10</v>
      </c>
      <c r="D7" s="78"/>
    </row>
    <row r="8" ht="17.25" customHeight="1" spans="1:4">
      <c r="A8" s="169" t="s">
        <v>11</v>
      </c>
      <c r="B8" s="78"/>
      <c r="C8" s="200" t="s">
        <v>12</v>
      </c>
      <c r="D8" s="78"/>
    </row>
    <row r="9" ht="17.25" customHeight="1" spans="1:4">
      <c r="A9" s="169" t="s">
        <v>13</v>
      </c>
      <c r="B9" s="78"/>
      <c r="C9" s="200" t="s">
        <v>14</v>
      </c>
      <c r="D9" s="78"/>
    </row>
    <row r="10" ht="17.25" customHeight="1" spans="1:4">
      <c r="A10" s="169" t="s">
        <v>15</v>
      </c>
      <c r="B10" s="78"/>
      <c r="C10" s="200" t="s">
        <v>16</v>
      </c>
      <c r="D10" s="78"/>
    </row>
    <row r="11" ht="17.25" customHeight="1" spans="1:4">
      <c r="A11" s="169" t="s">
        <v>17</v>
      </c>
      <c r="B11" s="78"/>
      <c r="C11" s="200" t="s">
        <v>18</v>
      </c>
      <c r="D11" s="78"/>
    </row>
    <row r="12" ht="17.25" customHeight="1" spans="1:4">
      <c r="A12" s="169" t="s">
        <v>19</v>
      </c>
      <c r="B12" s="78"/>
      <c r="C12" s="32" t="s">
        <v>20</v>
      </c>
      <c r="D12" s="78"/>
    </row>
    <row r="13" ht="17.25" customHeight="1" spans="1:4">
      <c r="A13" s="169" t="s">
        <v>21</v>
      </c>
      <c r="B13" s="78"/>
      <c r="C13" s="32" t="s">
        <v>22</v>
      </c>
      <c r="D13" s="78">
        <v>86689.7</v>
      </c>
    </row>
    <row r="14" ht="17.25" customHeight="1" spans="1:4">
      <c r="A14" s="169" t="s">
        <v>23</v>
      </c>
      <c r="B14" s="78"/>
      <c r="C14" s="32" t="s">
        <v>24</v>
      </c>
      <c r="D14" s="78">
        <v>64505.5</v>
      </c>
    </row>
    <row r="15" ht="17.25" customHeight="1" spans="1:4">
      <c r="A15" s="169" t="s">
        <v>25</v>
      </c>
      <c r="B15" s="109"/>
      <c r="C15" s="32" t="s">
        <v>26</v>
      </c>
      <c r="D15" s="78"/>
    </row>
    <row r="16" ht="17.25" customHeight="1" spans="1:4">
      <c r="A16" s="145"/>
      <c r="B16" s="78"/>
      <c r="C16" s="32" t="s">
        <v>27</v>
      </c>
      <c r="D16" s="78"/>
    </row>
    <row r="17" ht="17.25" customHeight="1" spans="1:4">
      <c r="A17" s="170"/>
      <c r="B17" s="78"/>
      <c r="C17" s="32" t="s">
        <v>28</v>
      </c>
      <c r="D17" s="78"/>
    </row>
    <row r="18" ht="17.25" customHeight="1" spans="1:4">
      <c r="A18" s="170"/>
      <c r="B18" s="78"/>
      <c r="C18" s="32" t="s">
        <v>29</v>
      </c>
      <c r="D18" s="78"/>
    </row>
    <row r="19" ht="17.25" customHeight="1" spans="1:4">
      <c r="A19" s="170"/>
      <c r="B19" s="78"/>
      <c r="C19" s="32" t="s">
        <v>30</v>
      </c>
      <c r="D19" s="78"/>
    </row>
    <row r="20" ht="17.25" customHeight="1" spans="1:4">
      <c r="A20" s="170"/>
      <c r="B20" s="78"/>
      <c r="C20" s="32" t="s">
        <v>31</v>
      </c>
      <c r="D20" s="78"/>
    </row>
    <row r="21" ht="17.25" customHeight="1" spans="1:4">
      <c r="A21" s="170"/>
      <c r="B21" s="78"/>
      <c r="C21" s="32" t="s">
        <v>32</v>
      </c>
      <c r="D21" s="78"/>
    </row>
    <row r="22" ht="17.25" customHeight="1" spans="1:4">
      <c r="A22" s="170"/>
      <c r="B22" s="78"/>
      <c r="C22" s="32" t="s">
        <v>33</v>
      </c>
      <c r="D22" s="78"/>
    </row>
    <row r="23" ht="17.25" customHeight="1" spans="1:4">
      <c r="A23" s="170"/>
      <c r="B23" s="78"/>
      <c r="C23" s="32" t="s">
        <v>34</v>
      </c>
      <c r="D23" s="78">
        <v>590119</v>
      </c>
    </row>
    <row r="24" ht="17.25" customHeight="1" spans="1:4">
      <c r="A24" s="170"/>
      <c r="B24" s="78"/>
      <c r="C24" s="32" t="s">
        <v>35</v>
      </c>
      <c r="D24" s="78">
        <v>76692</v>
      </c>
    </row>
    <row r="25" ht="17.25" customHeight="1" spans="1:4">
      <c r="A25" s="170"/>
      <c r="B25" s="78"/>
      <c r="C25" s="32" t="s">
        <v>36</v>
      </c>
      <c r="D25" s="78"/>
    </row>
    <row r="26" ht="17.25" customHeight="1" spans="1:4">
      <c r="A26" s="170"/>
      <c r="B26" s="78"/>
      <c r="C26" s="145" t="s">
        <v>37</v>
      </c>
      <c r="D26" s="78"/>
    </row>
    <row r="27" ht="17.25" customHeight="1" spans="1:4">
      <c r="A27" s="170"/>
      <c r="B27" s="78"/>
      <c r="C27" s="32" t="s">
        <v>38</v>
      </c>
      <c r="D27" s="78"/>
    </row>
    <row r="28" ht="16.5" customHeight="1" spans="1:4">
      <c r="A28" s="170"/>
      <c r="B28" s="78"/>
      <c r="C28" s="32" t="s">
        <v>39</v>
      </c>
      <c r="D28" s="78"/>
    </row>
    <row r="29" ht="16.5" customHeight="1" spans="1:4">
      <c r="A29" s="170"/>
      <c r="B29" s="78"/>
      <c r="C29" s="145" t="s">
        <v>40</v>
      </c>
      <c r="D29" s="78"/>
    </row>
    <row r="30" ht="17.25" customHeight="1" spans="1:4">
      <c r="A30" s="170"/>
      <c r="B30" s="78"/>
      <c r="C30" s="145" t="s">
        <v>41</v>
      </c>
      <c r="D30" s="78"/>
    </row>
    <row r="31" ht="17.25" customHeight="1" spans="1:4">
      <c r="A31" s="170"/>
      <c r="B31" s="78"/>
      <c r="C31" s="32" t="s">
        <v>42</v>
      </c>
      <c r="D31" s="78"/>
    </row>
    <row r="32" ht="16.5" customHeight="1" spans="1:4">
      <c r="A32" s="170" t="s">
        <v>43</v>
      </c>
      <c r="B32" s="78">
        <v>818006.2</v>
      </c>
      <c r="C32" s="170" t="s">
        <v>44</v>
      </c>
      <c r="D32" s="78">
        <v>818006.2</v>
      </c>
    </row>
    <row r="33" ht="16.5" customHeight="1" spans="1:4">
      <c r="A33" s="145" t="s">
        <v>45</v>
      </c>
      <c r="B33" s="78"/>
      <c r="C33" s="145" t="s">
        <v>46</v>
      </c>
      <c r="D33" s="78"/>
    </row>
    <row r="34" ht="16.5" customHeight="1" spans="1:4">
      <c r="A34" s="32" t="s">
        <v>47</v>
      </c>
      <c r="B34" s="109"/>
      <c r="C34" s="32" t="s">
        <v>47</v>
      </c>
      <c r="D34" s="109"/>
    </row>
    <row r="35" ht="16.5" customHeight="1" spans="1:4">
      <c r="A35" s="32" t="s">
        <v>48</v>
      </c>
      <c r="B35" s="109"/>
      <c r="C35" s="32" t="s">
        <v>49</v>
      </c>
      <c r="D35" s="109"/>
    </row>
    <row r="36" ht="16.5" customHeight="1" spans="1:4">
      <c r="A36" s="171" t="s">
        <v>50</v>
      </c>
      <c r="B36" s="78">
        <v>818006.2</v>
      </c>
      <c r="C36" s="171" t="s">
        <v>51</v>
      </c>
      <c r="D36" s="78">
        <v>818006.2</v>
      </c>
    </row>
  </sheetData>
  <mergeCells count="4">
    <mergeCell ref="A2:D2"/>
    <mergeCell ref="A3:B3"/>
    <mergeCell ref="A4:B4"/>
    <mergeCell ref="C4:D4"/>
  </mergeCells>
  <printOptions horizontalCentered="1" verticalCentered="1"/>
  <pageMargins left="0.751388888888889" right="0.751388888888889" top="1" bottom="1" header="0.5" footer="0.5"/>
  <pageSetup paperSize="9" scale="73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263</v>
      </c>
    </row>
    <row r="2" ht="42" customHeight="1" spans="1:6">
      <c r="A2" s="123" t="str">
        <f>"2025"&amp;"年部门政府性基金预算支出预算表"</f>
        <v>2025年部门政府性基金预算支出预算表</v>
      </c>
      <c r="B2" s="123" t="s">
        <v>264</v>
      </c>
      <c r="C2" s="124"/>
      <c r="D2" s="125"/>
      <c r="E2" s="125"/>
      <c r="F2" s="125"/>
    </row>
    <row r="3" ht="13.5" customHeight="1" spans="1:6">
      <c r="A3" s="4" t="str">
        <f>"单位名称："&amp;"嵩明县土地矿产储备中心"</f>
        <v>单位名称：嵩明县土地矿产储备中心</v>
      </c>
      <c r="B3" s="4" t="s">
        <v>265</v>
      </c>
      <c r="C3" s="120"/>
      <c r="D3" s="122"/>
      <c r="E3" s="122"/>
      <c r="F3" s="119" t="s">
        <v>1</v>
      </c>
    </row>
    <row r="4" ht="19.5" customHeight="1" spans="1:6">
      <c r="A4" s="126" t="s">
        <v>176</v>
      </c>
      <c r="B4" s="127" t="s">
        <v>72</v>
      </c>
      <c r="C4" s="126" t="s">
        <v>73</v>
      </c>
      <c r="D4" s="10" t="s">
        <v>266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0" t="s">
        <v>83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166</v>
      </c>
      <c r="B9" s="132" t="s">
        <v>166</v>
      </c>
      <c r="C9" s="133" t="s">
        <v>166</v>
      </c>
      <c r="D9" s="78"/>
      <c r="E9" s="78"/>
      <c r="F9" s="78"/>
    </row>
    <row r="10" customHeight="1" spans="1:1">
      <c r="A10" t="s">
        <v>252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7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267</v>
      </c>
    </row>
    <row r="2" ht="41.25" customHeight="1" spans="1:19">
      <c r="A2" s="72" t="str">
        <f>"2025"&amp;"年部门政府采购预算表"</f>
        <v>2025年部门政府采购预算表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"单位名称："&amp;"嵩明县土地矿产储备中心"</f>
        <v>单位名称：嵩明县土地矿产储备中心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175</v>
      </c>
      <c r="B4" s="83" t="s">
        <v>176</v>
      </c>
      <c r="C4" s="83" t="s">
        <v>268</v>
      </c>
      <c r="D4" s="84" t="s">
        <v>269</v>
      </c>
      <c r="E4" s="84" t="s">
        <v>270</v>
      </c>
      <c r="F4" s="84" t="s">
        <v>271</v>
      </c>
      <c r="G4" s="84" t="s">
        <v>272</v>
      </c>
      <c r="H4" s="84" t="s">
        <v>273</v>
      </c>
      <c r="I4" s="97" t="s">
        <v>183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274</v>
      </c>
      <c r="L5" s="86" t="s">
        <v>275</v>
      </c>
      <c r="M5" s="99" t="s">
        <v>276</v>
      </c>
      <c r="N5" s="100" t="s">
        <v>277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 t="s">
        <v>193</v>
      </c>
      <c r="B8" s="90" t="s">
        <v>70</v>
      </c>
      <c r="C8" s="90" t="s">
        <v>217</v>
      </c>
      <c r="D8" s="91" t="s">
        <v>278</v>
      </c>
      <c r="E8" s="91" t="s">
        <v>279</v>
      </c>
      <c r="F8" s="91" t="s">
        <v>280</v>
      </c>
      <c r="G8" s="113">
        <v>11000</v>
      </c>
      <c r="H8" s="78">
        <v>11000</v>
      </c>
      <c r="I8" s="78">
        <v>11000</v>
      </c>
      <c r="J8" s="78">
        <v>11000</v>
      </c>
      <c r="K8" s="78"/>
      <c r="L8" s="78"/>
      <c r="M8" s="78"/>
      <c r="N8" s="78"/>
      <c r="O8" s="78"/>
      <c r="P8" s="109"/>
      <c r="Q8" s="109"/>
      <c r="R8" s="78"/>
      <c r="S8" s="78"/>
    </row>
    <row r="9" ht="21" customHeight="1" spans="1:19">
      <c r="A9" s="89" t="s">
        <v>193</v>
      </c>
      <c r="B9" s="90" t="s">
        <v>70</v>
      </c>
      <c r="C9" s="90" t="s">
        <v>217</v>
      </c>
      <c r="D9" s="91" t="s">
        <v>281</v>
      </c>
      <c r="E9" s="91" t="s">
        <v>282</v>
      </c>
      <c r="F9" s="91" t="s">
        <v>280</v>
      </c>
      <c r="G9" s="113">
        <v>8000</v>
      </c>
      <c r="H9" s="78">
        <v>8000</v>
      </c>
      <c r="I9" s="78">
        <v>8000</v>
      </c>
      <c r="J9" s="78">
        <v>8000</v>
      </c>
      <c r="K9" s="78"/>
      <c r="L9" s="78"/>
      <c r="M9" s="78"/>
      <c r="N9" s="78"/>
      <c r="O9" s="78"/>
      <c r="P9" s="109"/>
      <c r="Q9" s="109"/>
      <c r="R9" s="78"/>
      <c r="S9" s="78"/>
    </row>
    <row r="10" ht="21" customHeight="1" spans="1:19">
      <c r="A10" s="89" t="s">
        <v>193</v>
      </c>
      <c r="B10" s="90" t="s">
        <v>70</v>
      </c>
      <c r="C10" s="90" t="s">
        <v>217</v>
      </c>
      <c r="D10" s="91" t="s">
        <v>283</v>
      </c>
      <c r="E10" s="91" t="s">
        <v>283</v>
      </c>
      <c r="F10" s="91" t="s">
        <v>280</v>
      </c>
      <c r="G10" s="113">
        <v>3500</v>
      </c>
      <c r="H10" s="78">
        <v>3500</v>
      </c>
      <c r="I10" s="78">
        <v>3500</v>
      </c>
      <c r="J10" s="78">
        <v>3500</v>
      </c>
      <c r="K10" s="78"/>
      <c r="L10" s="78"/>
      <c r="M10" s="78"/>
      <c r="N10" s="78"/>
      <c r="O10" s="78"/>
      <c r="P10" s="109"/>
      <c r="Q10" s="109"/>
      <c r="R10" s="78"/>
      <c r="S10" s="78"/>
    </row>
    <row r="11" ht="21" customHeight="1" spans="1:19">
      <c r="A11" s="89" t="s">
        <v>193</v>
      </c>
      <c r="B11" s="90" t="s">
        <v>70</v>
      </c>
      <c r="C11" s="90" t="s">
        <v>221</v>
      </c>
      <c r="D11" s="91" t="s">
        <v>284</v>
      </c>
      <c r="E11" s="91" t="s">
        <v>285</v>
      </c>
      <c r="F11" s="91" t="s">
        <v>280</v>
      </c>
      <c r="G11" s="113">
        <v>15</v>
      </c>
      <c r="H11" s="78">
        <v>2700</v>
      </c>
      <c r="I11" s="78">
        <v>2700</v>
      </c>
      <c r="J11" s="78">
        <v>2700</v>
      </c>
      <c r="K11" s="78"/>
      <c r="L11" s="78"/>
      <c r="M11" s="78"/>
      <c r="N11" s="78"/>
      <c r="O11" s="78"/>
      <c r="P11" s="109"/>
      <c r="Q11" s="109"/>
      <c r="R11" s="78"/>
      <c r="S11" s="78"/>
    </row>
    <row r="12" ht="21" customHeight="1" spans="1:19">
      <c r="A12" s="92" t="s">
        <v>166</v>
      </c>
      <c r="B12" s="93"/>
      <c r="C12" s="93"/>
      <c r="D12" s="94"/>
      <c r="E12" s="94"/>
      <c r="F12" s="94"/>
      <c r="G12" s="114"/>
      <c r="H12" s="78">
        <v>25200</v>
      </c>
      <c r="I12" s="78">
        <v>25200</v>
      </c>
      <c r="J12" s="78">
        <v>25200</v>
      </c>
      <c r="K12" s="78"/>
      <c r="L12" s="78"/>
      <c r="M12" s="78"/>
      <c r="N12" s="78"/>
      <c r="O12" s="78"/>
      <c r="P12" s="109"/>
      <c r="Q12" s="109"/>
      <c r="R12" s="78"/>
      <c r="S12" s="78"/>
    </row>
    <row r="13" ht="21" customHeight="1" spans="1:19">
      <c r="A13" s="115" t="s">
        <v>286</v>
      </c>
      <c r="B13" s="116"/>
      <c r="C13" s="116"/>
      <c r="D13" s="115"/>
      <c r="E13" s="115"/>
      <c r="F13" s="115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scale="3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287</v>
      </c>
    </row>
    <row r="2" ht="41.25" customHeight="1" spans="1:20">
      <c r="A2" s="72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"单位名称："&amp;"嵩明县土地矿产储备中心"</f>
        <v>单位名称：嵩明县土地矿产储备中心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175</v>
      </c>
      <c r="B4" s="83" t="s">
        <v>176</v>
      </c>
      <c r="C4" s="83" t="s">
        <v>268</v>
      </c>
      <c r="D4" s="83" t="s">
        <v>288</v>
      </c>
      <c r="E4" s="83" t="s">
        <v>289</v>
      </c>
      <c r="F4" s="83" t="s">
        <v>290</v>
      </c>
      <c r="G4" s="83" t="s">
        <v>291</v>
      </c>
      <c r="H4" s="84" t="s">
        <v>292</v>
      </c>
      <c r="I4" s="84" t="s">
        <v>293</v>
      </c>
      <c r="J4" s="97" t="s">
        <v>183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274</v>
      </c>
      <c r="M5" s="86" t="s">
        <v>275</v>
      </c>
      <c r="N5" s="99" t="s">
        <v>276</v>
      </c>
      <c r="O5" s="100" t="s">
        <v>277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90"/>
      <c r="C8" s="90"/>
      <c r="D8" s="90"/>
      <c r="E8" s="90"/>
      <c r="F8" s="90"/>
      <c r="G8" s="90"/>
      <c r="H8" s="91"/>
      <c r="I8" s="91"/>
      <c r="J8" s="78"/>
      <c r="K8" s="78"/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92" t="s">
        <v>166</v>
      </c>
      <c r="B9" s="93"/>
      <c r="C9" s="93"/>
      <c r="D9" s="93"/>
      <c r="E9" s="93"/>
      <c r="F9" s="93"/>
      <c r="G9" s="93"/>
      <c r="H9" s="94"/>
      <c r="I9" s="102"/>
      <c r="J9" s="78"/>
      <c r="K9" s="78"/>
      <c r="L9" s="78"/>
      <c r="M9" s="78"/>
      <c r="N9" s="78"/>
      <c r="O9" s="78"/>
      <c r="P9" s="78"/>
      <c r="Q9" s="109"/>
      <c r="R9" s="109"/>
      <c r="S9" s="78"/>
      <c r="T9" s="78"/>
    </row>
    <row r="10" customHeight="1" spans="1:1">
      <c r="A10" t="s">
        <v>294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scale="2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13" sqref="B13"/>
    </sheetView>
  </sheetViews>
  <sheetFormatPr defaultColWidth="9.14166666666667" defaultRowHeight="14.25" customHeight="1" outlineLevelCol="4"/>
  <cols>
    <col min="1" max="1" width="37.7166666666667" customWidth="1"/>
    <col min="2" max="4" width="20" customWidth="1"/>
    <col min="5" max="5" width="24.475" customWidth="1"/>
  </cols>
  <sheetData>
    <row r="1" ht="17.25" customHeight="1" spans="4:5">
      <c r="D1" s="71"/>
      <c r="E1" s="2" t="s">
        <v>295</v>
      </c>
    </row>
    <row r="2" ht="41.25" customHeight="1" spans="1:5">
      <c r="A2" s="72" t="str">
        <f>"2025"&amp;"年对下转移支付预算表"</f>
        <v>2025年对下转移支付预算表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"单位名称："&amp;"嵩明县土地矿产储备中心"</f>
        <v>单位名称：嵩明县土地矿产储备中心</v>
      </c>
      <c r="B3" s="74"/>
      <c r="C3" s="74"/>
      <c r="D3" s="75"/>
      <c r="E3" s="7" t="s">
        <v>1</v>
      </c>
    </row>
    <row r="4" ht="19.5" customHeight="1" spans="1:5">
      <c r="A4" s="28" t="s">
        <v>296</v>
      </c>
      <c r="B4" s="10" t="s">
        <v>183</v>
      </c>
      <c r="C4" s="11"/>
      <c r="D4" s="11"/>
      <c r="E4" s="68" t="s">
        <v>297</v>
      </c>
    </row>
    <row r="5" ht="40.5" customHeight="1" spans="1:5">
      <c r="A5" s="18"/>
      <c r="B5" s="29" t="s">
        <v>55</v>
      </c>
      <c r="C5" s="9" t="s">
        <v>58</v>
      </c>
      <c r="D5" s="76" t="s">
        <v>274</v>
      </c>
      <c r="E5" s="36" t="s">
        <v>298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30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1">
      <c r="A9" t="s">
        <v>299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A2" workbookViewId="0">
      <selection activeCell="A8" sqref="A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300</v>
      </c>
    </row>
    <row r="2" ht="41.25" customHeight="1" spans="1:10">
      <c r="A2" s="65" t="str">
        <f>"2025"&amp;"年对下转移支付绩效目标表"</f>
        <v>2025年对下转移支付绩效目标表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"单位名称："&amp;"嵩明县土地矿产储备中心"</f>
        <v>单位名称：嵩明县土地矿产储备中心</v>
      </c>
    </row>
    <row r="4" ht="44.25" customHeight="1" spans="1:10">
      <c r="A4" s="67" t="s">
        <v>296</v>
      </c>
      <c r="B4" s="67" t="s">
        <v>254</v>
      </c>
      <c r="C4" s="67" t="s">
        <v>255</v>
      </c>
      <c r="D4" s="67" t="s">
        <v>256</v>
      </c>
      <c r="E4" s="67" t="s">
        <v>257</v>
      </c>
      <c r="F4" s="68" t="s">
        <v>258</v>
      </c>
      <c r="G4" s="67" t="s">
        <v>259</v>
      </c>
      <c r="H4" s="68" t="s">
        <v>260</v>
      </c>
      <c r="I4" s="68" t="s">
        <v>261</v>
      </c>
      <c r="J4" s="67" t="s">
        <v>262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30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21" customHeight="1" spans="1:1">
      <c r="A8" t="s">
        <v>301</v>
      </c>
    </row>
  </sheetData>
  <mergeCells count="2">
    <mergeCell ref="A2:J2"/>
    <mergeCell ref="A3:H3"/>
  </mergeCells>
  <pageMargins left="0.75" right="0.75" top="1" bottom="1" header="0.5" footer="0.5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5" sqref="B15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302</v>
      </c>
    </row>
    <row r="2" ht="41.25" customHeight="1" spans="1:9">
      <c r="A2" s="41" t="str">
        <f>"2025"&amp;"年新增资产配置预算表"</f>
        <v>2025年新增资产配置预算表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"单位名称："&amp;"嵩明县土地矿产储备中心"</f>
        <v>单位名称：嵩明县土地矿产储备中心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175</v>
      </c>
      <c r="B4" s="48" t="s">
        <v>176</v>
      </c>
      <c r="C4" s="49" t="s">
        <v>303</v>
      </c>
      <c r="D4" s="47" t="s">
        <v>304</v>
      </c>
      <c r="E4" s="47" t="s">
        <v>305</v>
      </c>
      <c r="F4" s="47" t="s">
        <v>306</v>
      </c>
      <c r="G4" s="48" t="s">
        <v>307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272</v>
      </c>
      <c r="H5" s="48" t="s">
        <v>308</v>
      </c>
      <c r="I5" s="48" t="s">
        <v>309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2"/>
      <c r="C7" s="32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ht="21" customHeight="1" spans="1:1">
      <c r="A9" t="s">
        <v>310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4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5" sqref="D15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311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"单位名称："&amp;"嵩明县土地矿产储备中心"</f>
        <v>单位名称：嵩明县土地矿产储备中心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246</v>
      </c>
      <c r="B4" s="8" t="s">
        <v>178</v>
      </c>
      <c r="C4" s="8" t="s">
        <v>247</v>
      </c>
      <c r="D4" s="9" t="s">
        <v>179</v>
      </c>
      <c r="E4" s="9" t="s">
        <v>180</v>
      </c>
      <c r="F4" s="9" t="s">
        <v>248</v>
      </c>
      <c r="G4" s="9" t="s">
        <v>249</v>
      </c>
      <c r="H4" s="28" t="s">
        <v>55</v>
      </c>
      <c r="I4" s="10" t="s">
        <v>312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7"/>
      <c r="J8" s="37"/>
      <c r="K8" s="31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3" t="s">
        <v>166</v>
      </c>
      <c r="B10" s="34"/>
      <c r="C10" s="34"/>
      <c r="D10" s="34"/>
      <c r="E10" s="34"/>
      <c r="F10" s="34"/>
      <c r="G10" s="35"/>
      <c r="H10" s="22"/>
      <c r="I10" s="22"/>
      <c r="J10" s="22"/>
      <c r="K10" s="31"/>
    </row>
    <row r="11" customHeight="1" spans="1:1">
      <c r="A11" t="s">
        <v>313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abSelected="1" workbookViewId="0">
      <selection activeCell="C22" sqref="C22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314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"单位名称："&amp;"嵩明县土地矿产储备中心"</f>
        <v>单位名称：嵩明县土地矿产储备中心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247</v>
      </c>
      <c r="B4" s="8" t="s">
        <v>246</v>
      </c>
      <c r="C4" s="8" t="s">
        <v>178</v>
      </c>
      <c r="D4" s="9" t="s">
        <v>315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316</v>
      </c>
      <c r="C10" s="24"/>
      <c r="D10" s="25"/>
      <c r="E10" s="22"/>
      <c r="F10" s="22"/>
      <c r="G10" s="22"/>
    </row>
    <row r="11" customHeight="1" spans="1:1">
      <c r="A11" t="s">
        <v>317</v>
      </c>
    </row>
    <row r="13" customHeight="1" spans="2:2">
      <c r="B13" s="26"/>
    </row>
    <row r="14" customHeight="1" spans="2:2">
      <c r="B14" s="2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21" sqref="C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"2025"&amp;"年部门收入预算表"</f>
        <v>2025年部门收入预算表</v>
      </c>
    </row>
    <row r="3" ht="17.25" customHeight="1" spans="1:19">
      <c r="A3" s="44" t="str">
        <f>"单位名称："&amp;"嵩明县土地矿产储备中心"</f>
        <v>单位名称：嵩明县土地矿产储备中心</v>
      </c>
      <c r="S3" s="46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2"/>
      <c r="J4" s="189"/>
      <c r="K4" s="189"/>
      <c r="L4" s="189"/>
      <c r="M4" s="189"/>
      <c r="N4" s="195"/>
      <c r="O4" s="189" t="s">
        <v>45</v>
      </c>
      <c r="P4" s="189"/>
      <c r="Q4" s="189"/>
      <c r="R4" s="189"/>
      <c r="S4" s="195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6" t="s">
        <v>62</v>
      </c>
      <c r="J5" s="197"/>
      <c r="K5" s="197"/>
      <c r="L5" s="197"/>
      <c r="M5" s="197"/>
      <c r="N5" s="198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2"/>
      <c r="B6" s="102"/>
      <c r="C6" s="114"/>
      <c r="D6" s="114"/>
      <c r="E6" s="114"/>
      <c r="F6" s="114"/>
      <c r="G6" s="114"/>
      <c r="H6" s="114"/>
      <c r="I6" s="70" t="s">
        <v>57</v>
      </c>
      <c r="J6" s="198" t="s">
        <v>64</v>
      </c>
      <c r="K6" s="198" t="s">
        <v>65</v>
      </c>
      <c r="L6" s="198" t="s">
        <v>66</v>
      </c>
      <c r="M6" s="198" t="s">
        <v>67</v>
      </c>
      <c r="N6" s="198" t="s">
        <v>68</v>
      </c>
      <c r="O6" s="199"/>
      <c r="P6" s="199"/>
      <c r="Q6" s="199"/>
      <c r="R6" s="199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70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9">
        <v>818006.2</v>
      </c>
      <c r="D8" s="78">
        <v>818006.2</v>
      </c>
      <c r="E8" s="78">
        <v>818006.2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49" t="s">
        <v>55</v>
      </c>
      <c r="B9" s="194"/>
      <c r="C9" s="78">
        <v>818006.2</v>
      </c>
      <c r="D9" s="78">
        <v>818006.2</v>
      </c>
      <c r="E9" s="78">
        <v>818006.2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opLeftCell="A5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6" t="s">
        <v>71</v>
      </c>
    </row>
    <row r="2" ht="41.25" customHeight="1" spans="1:1">
      <c r="A2" s="41" t="str">
        <f>"2025"&amp;"年部门支出预算表"</f>
        <v>2025年部门支出预算表</v>
      </c>
    </row>
    <row r="3" ht="17.25" customHeight="1" spans="1:15">
      <c r="A3" s="44" t="str">
        <f>"单位名称："&amp;"嵩明县土地矿产储备中心"</f>
        <v>单位名称：嵩明县土地矿产储备中心</v>
      </c>
      <c r="O3" s="46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84"/>
      <c r="O4" s="185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6"/>
      <c r="J5" s="180" t="s">
        <v>57</v>
      </c>
      <c r="K5" s="167" t="s">
        <v>77</v>
      </c>
      <c r="L5" s="167" t="s">
        <v>78</v>
      </c>
      <c r="M5" s="167" t="s">
        <v>79</v>
      </c>
      <c r="N5" s="167" t="s">
        <v>80</v>
      </c>
      <c r="O5" s="167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8">
        <v>86689.7</v>
      </c>
      <c r="D7" s="78">
        <v>86689.7</v>
      </c>
      <c r="E7" s="78">
        <v>86689.7</v>
      </c>
      <c r="F7" s="78"/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81" t="s">
        <v>99</v>
      </c>
      <c r="B8" s="181" t="s">
        <v>100</v>
      </c>
      <c r="C8" s="78">
        <v>83056</v>
      </c>
      <c r="D8" s="78">
        <v>83056</v>
      </c>
      <c r="E8" s="78">
        <v>83056</v>
      </c>
      <c r="F8" s="78"/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82" t="s">
        <v>101</v>
      </c>
      <c r="B9" s="182" t="s">
        <v>102</v>
      </c>
      <c r="C9" s="78">
        <v>83056</v>
      </c>
      <c r="D9" s="78">
        <v>83056</v>
      </c>
      <c r="E9" s="78">
        <v>83056</v>
      </c>
      <c r="F9" s="78"/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181" t="s">
        <v>103</v>
      </c>
      <c r="B10" s="181" t="s">
        <v>104</v>
      </c>
      <c r="C10" s="78">
        <v>3633.7</v>
      </c>
      <c r="D10" s="78">
        <v>3633.7</v>
      </c>
      <c r="E10" s="78">
        <v>3633.7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82" t="s">
        <v>105</v>
      </c>
      <c r="B11" s="182" t="s">
        <v>104</v>
      </c>
      <c r="C11" s="78">
        <v>3633.7</v>
      </c>
      <c r="D11" s="78">
        <v>3633.7</v>
      </c>
      <c r="E11" s="78">
        <v>3633.7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56" t="s">
        <v>106</v>
      </c>
      <c r="B12" s="56" t="s">
        <v>107</v>
      </c>
      <c r="C12" s="78">
        <v>64505.5</v>
      </c>
      <c r="D12" s="78">
        <v>64505.5</v>
      </c>
      <c r="E12" s="78">
        <v>64505.5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81" t="s">
        <v>108</v>
      </c>
      <c r="B13" s="181" t="s">
        <v>109</v>
      </c>
      <c r="C13" s="78">
        <v>64505.5</v>
      </c>
      <c r="D13" s="78">
        <v>64505.5</v>
      </c>
      <c r="E13" s="78">
        <v>64505.5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82" t="s">
        <v>110</v>
      </c>
      <c r="B14" s="182" t="s">
        <v>111</v>
      </c>
      <c r="C14" s="78">
        <v>37216.9</v>
      </c>
      <c r="D14" s="78">
        <v>37216.9</v>
      </c>
      <c r="E14" s="78">
        <v>37216.9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82" t="s">
        <v>112</v>
      </c>
      <c r="B15" s="182" t="s">
        <v>113</v>
      </c>
      <c r="C15" s="78">
        <v>23555</v>
      </c>
      <c r="D15" s="78">
        <v>23555</v>
      </c>
      <c r="E15" s="78">
        <v>23555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82" t="s">
        <v>114</v>
      </c>
      <c r="B16" s="182" t="s">
        <v>115</v>
      </c>
      <c r="C16" s="78">
        <v>3733.6</v>
      </c>
      <c r="D16" s="78">
        <v>3733.6</v>
      </c>
      <c r="E16" s="78">
        <v>3733.6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56" t="s">
        <v>116</v>
      </c>
      <c r="B17" s="56" t="s">
        <v>117</v>
      </c>
      <c r="C17" s="78">
        <v>590119</v>
      </c>
      <c r="D17" s="78">
        <v>590119</v>
      </c>
      <c r="E17" s="78">
        <v>590119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81" t="s">
        <v>118</v>
      </c>
      <c r="B18" s="181" t="s">
        <v>119</v>
      </c>
      <c r="C18" s="78">
        <v>590119</v>
      </c>
      <c r="D18" s="78">
        <v>590119</v>
      </c>
      <c r="E18" s="78">
        <v>590119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82" t="s">
        <v>120</v>
      </c>
      <c r="B19" s="182" t="s">
        <v>121</v>
      </c>
      <c r="C19" s="78">
        <v>590119</v>
      </c>
      <c r="D19" s="78">
        <v>590119</v>
      </c>
      <c r="E19" s="78">
        <v>590119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56" t="s">
        <v>122</v>
      </c>
      <c r="B20" s="56" t="s">
        <v>123</v>
      </c>
      <c r="C20" s="78">
        <v>76692</v>
      </c>
      <c r="D20" s="78">
        <v>76692</v>
      </c>
      <c r="E20" s="78">
        <v>76692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81" t="s">
        <v>124</v>
      </c>
      <c r="B21" s="181" t="s">
        <v>125</v>
      </c>
      <c r="C21" s="78">
        <v>76692</v>
      </c>
      <c r="D21" s="78">
        <v>76692</v>
      </c>
      <c r="E21" s="78">
        <v>76692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82" t="s">
        <v>126</v>
      </c>
      <c r="B22" s="182" t="s">
        <v>127</v>
      </c>
      <c r="C22" s="78">
        <v>76692</v>
      </c>
      <c r="D22" s="78">
        <v>76692</v>
      </c>
      <c r="E22" s="78">
        <v>76692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83" t="s">
        <v>55</v>
      </c>
      <c r="B23" s="35"/>
      <c r="C23" s="78">
        <v>818006.2</v>
      </c>
      <c r="D23" s="78">
        <v>818006.2</v>
      </c>
      <c r="E23" s="78">
        <v>818006.2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3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128</v>
      </c>
    </row>
    <row r="2" ht="41.25" customHeight="1" spans="1:1">
      <c r="A2" s="41" t="str">
        <f>"2025"&amp;"年部门财政拨款收支预算总表"</f>
        <v>2025年部门财政拨款收支预算总表</v>
      </c>
    </row>
    <row r="3" ht="17.25" customHeight="1" spans="1:4">
      <c r="A3" s="44" t="str">
        <f>"单位名称："&amp;"嵩明县土地矿产储备中心"</f>
        <v>单位名称：嵩明县土地矿产储备中心</v>
      </c>
      <c r="B3" s="166"/>
      <c r="D3" s="46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129</v>
      </c>
      <c r="B6" s="78">
        <v>818006.2</v>
      </c>
      <c r="C6" s="169" t="s">
        <v>130</v>
      </c>
      <c r="D6" s="109">
        <v>818006.2</v>
      </c>
    </row>
    <row r="7" ht="16.5" customHeight="1" spans="1:4">
      <c r="A7" s="169" t="s">
        <v>131</v>
      </c>
      <c r="B7" s="78">
        <v>818006.2</v>
      </c>
      <c r="C7" s="169" t="s">
        <v>132</v>
      </c>
      <c r="D7" s="109"/>
    </row>
    <row r="8" ht="16.5" customHeight="1" spans="1:4">
      <c r="A8" s="169" t="s">
        <v>133</v>
      </c>
      <c r="B8" s="78"/>
      <c r="C8" s="169" t="s">
        <v>134</v>
      </c>
      <c r="D8" s="109"/>
    </row>
    <row r="9" ht="16.5" customHeight="1" spans="1:4">
      <c r="A9" s="169" t="s">
        <v>135</v>
      </c>
      <c r="B9" s="78"/>
      <c r="C9" s="169" t="s">
        <v>136</v>
      </c>
      <c r="D9" s="109"/>
    </row>
    <row r="10" ht="16.5" customHeight="1" spans="1:4">
      <c r="A10" s="169" t="s">
        <v>137</v>
      </c>
      <c r="B10" s="78"/>
      <c r="C10" s="169" t="s">
        <v>138</v>
      </c>
      <c r="D10" s="109"/>
    </row>
    <row r="11" ht="16.5" customHeight="1" spans="1:4">
      <c r="A11" s="169" t="s">
        <v>131</v>
      </c>
      <c r="B11" s="78"/>
      <c r="C11" s="169" t="s">
        <v>139</v>
      </c>
      <c r="D11" s="109"/>
    </row>
    <row r="12" ht="16.5" customHeight="1" spans="1:4">
      <c r="A12" s="145" t="s">
        <v>133</v>
      </c>
      <c r="B12" s="78"/>
      <c r="C12" s="69" t="s">
        <v>140</v>
      </c>
      <c r="D12" s="109"/>
    </row>
    <row r="13" ht="16.5" customHeight="1" spans="1:4">
      <c r="A13" s="145" t="s">
        <v>135</v>
      </c>
      <c r="B13" s="78"/>
      <c r="C13" s="69" t="s">
        <v>141</v>
      </c>
      <c r="D13" s="109"/>
    </row>
    <row r="14" ht="16.5" customHeight="1" spans="1:4">
      <c r="A14" s="170"/>
      <c r="B14" s="78"/>
      <c r="C14" s="69" t="s">
        <v>142</v>
      </c>
      <c r="D14" s="109">
        <v>86689.7</v>
      </c>
    </row>
    <row r="15" ht="16.5" customHeight="1" spans="1:4">
      <c r="A15" s="170"/>
      <c r="B15" s="78"/>
      <c r="C15" s="69" t="s">
        <v>143</v>
      </c>
      <c r="D15" s="109">
        <v>64505.5</v>
      </c>
    </row>
    <row r="16" ht="16.5" customHeight="1" spans="1:4">
      <c r="A16" s="170"/>
      <c r="B16" s="78"/>
      <c r="C16" s="69" t="s">
        <v>144</v>
      </c>
      <c r="D16" s="109"/>
    </row>
    <row r="17" ht="16.5" customHeight="1" spans="1:4">
      <c r="A17" s="170"/>
      <c r="B17" s="78"/>
      <c r="C17" s="69" t="s">
        <v>145</v>
      </c>
      <c r="D17" s="109"/>
    </row>
    <row r="18" ht="16.5" customHeight="1" spans="1:4">
      <c r="A18" s="170"/>
      <c r="B18" s="78"/>
      <c r="C18" s="69" t="s">
        <v>146</v>
      </c>
      <c r="D18" s="109"/>
    </row>
    <row r="19" ht="16.5" customHeight="1" spans="1:4">
      <c r="A19" s="170"/>
      <c r="B19" s="78"/>
      <c r="C19" s="69" t="s">
        <v>147</v>
      </c>
      <c r="D19" s="109"/>
    </row>
    <row r="20" ht="16.5" customHeight="1" spans="1:4">
      <c r="A20" s="170"/>
      <c r="B20" s="78"/>
      <c r="C20" s="69" t="s">
        <v>148</v>
      </c>
      <c r="D20" s="109"/>
    </row>
    <row r="21" ht="16.5" customHeight="1" spans="1:4">
      <c r="A21" s="170"/>
      <c r="B21" s="78"/>
      <c r="C21" s="69" t="s">
        <v>149</v>
      </c>
      <c r="D21" s="109"/>
    </row>
    <row r="22" ht="16.5" customHeight="1" spans="1:4">
      <c r="A22" s="170"/>
      <c r="B22" s="78"/>
      <c r="C22" s="69" t="s">
        <v>150</v>
      </c>
      <c r="D22" s="109"/>
    </row>
    <row r="23" ht="16.5" customHeight="1" spans="1:4">
      <c r="A23" s="170"/>
      <c r="B23" s="78"/>
      <c r="C23" s="69" t="s">
        <v>151</v>
      </c>
      <c r="D23" s="109"/>
    </row>
    <row r="24" ht="16.5" customHeight="1" spans="1:4">
      <c r="A24" s="170"/>
      <c r="B24" s="78"/>
      <c r="C24" s="69" t="s">
        <v>152</v>
      </c>
      <c r="D24" s="109">
        <v>590119</v>
      </c>
    </row>
    <row r="25" ht="16.5" customHeight="1" spans="1:4">
      <c r="A25" s="170"/>
      <c r="B25" s="78"/>
      <c r="C25" s="69" t="s">
        <v>153</v>
      </c>
      <c r="D25" s="109">
        <v>76692</v>
      </c>
    </row>
    <row r="26" ht="16.5" customHeight="1" spans="1:4">
      <c r="A26" s="170"/>
      <c r="B26" s="78"/>
      <c r="C26" s="69" t="s">
        <v>154</v>
      </c>
      <c r="D26" s="109"/>
    </row>
    <row r="27" ht="16.5" customHeight="1" spans="1:4">
      <c r="A27" s="170"/>
      <c r="B27" s="78"/>
      <c r="C27" s="69" t="s">
        <v>155</v>
      </c>
      <c r="D27" s="109"/>
    </row>
    <row r="28" ht="16.5" customHeight="1" spans="1:4">
      <c r="A28" s="170"/>
      <c r="B28" s="78"/>
      <c r="C28" s="69" t="s">
        <v>156</v>
      </c>
      <c r="D28" s="109"/>
    </row>
    <row r="29" ht="16.5" customHeight="1" spans="1:4">
      <c r="A29" s="170"/>
      <c r="B29" s="78"/>
      <c r="C29" s="69" t="s">
        <v>157</v>
      </c>
      <c r="D29" s="109"/>
    </row>
    <row r="30" ht="16.5" customHeight="1" spans="1:4">
      <c r="A30" s="170"/>
      <c r="B30" s="78"/>
      <c r="C30" s="69" t="s">
        <v>158</v>
      </c>
      <c r="D30" s="109"/>
    </row>
    <row r="31" ht="16.5" customHeight="1" spans="1:4">
      <c r="A31" s="170"/>
      <c r="B31" s="78"/>
      <c r="C31" s="145" t="s">
        <v>159</v>
      </c>
      <c r="D31" s="109"/>
    </row>
    <row r="32" ht="16.5" customHeight="1" spans="1:4">
      <c r="A32" s="170"/>
      <c r="B32" s="78"/>
      <c r="C32" s="145" t="s">
        <v>160</v>
      </c>
      <c r="D32" s="109"/>
    </row>
    <row r="33" ht="16.5" customHeight="1" spans="1:4">
      <c r="A33" s="170"/>
      <c r="B33" s="78"/>
      <c r="C33" s="30" t="s">
        <v>161</v>
      </c>
      <c r="D33" s="109"/>
    </row>
    <row r="34" ht="15" customHeight="1" spans="1:4">
      <c r="A34" s="171" t="s">
        <v>50</v>
      </c>
      <c r="B34" s="172">
        <v>818006.2</v>
      </c>
      <c r="C34" s="171" t="s">
        <v>51</v>
      </c>
      <c r="D34" s="172">
        <v>818006.2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8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zoomScale="120" zoomScaleNormal="120" topLeftCell="A4" workbookViewId="0">
      <selection activeCell="B9" sqref="B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1"/>
      <c r="G1" s="140" t="s">
        <v>162</v>
      </c>
    </row>
    <row r="2" ht="41.25" customHeight="1" spans="1:7">
      <c r="A2" s="125" t="str">
        <f>"2025"&amp;"年一般公共预算支出预算表（按功能科目分类）"</f>
        <v>2025年一般公共预算支出预算表（按功能科目分类）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"单位名称："&amp;"嵩明县土地矿产储备中心"</f>
        <v>单位名称：嵩明县土地矿产储备中心</v>
      </c>
      <c r="F3" s="122"/>
      <c r="G3" s="140" t="s">
        <v>1</v>
      </c>
    </row>
    <row r="4" ht="20.25" customHeight="1" spans="1:7">
      <c r="A4" s="157" t="s">
        <v>163</v>
      </c>
      <c r="B4" s="158"/>
      <c r="C4" s="126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9" t="s">
        <v>72</v>
      </c>
      <c r="B5" s="159" t="s">
        <v>73</v>
      </c>
      <c r="C5" s="18"/>
      <c r="D5" s="131" t="s">
        <v>57</v>
      </c>
      <c r="E5" s="131" t="s">
        <v>164</v>
      </c>
      <c r="F5" s="131" t="s">
        <v>165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78">
        <v>86689.7</v>
      </c>
      <c r="D7" s="78">
        <v>86689.7</v>
      </c>
      <c r="E7" s="78">
        <v>86689.7</v>
      </c>
      <c r="F7" s="78"/>
      <c r="G7" s="78"/>
    </row>
    <row r="8" ht="18" customHeight="1" spans="1:7">
      <c r="A8" s="160" t="s">
        <v>99</v>
      </c>
      <c r="B8" s="160" t="s">
        <v>100</v>
      </c>
      <c r="C8" s="78">
        <v>83056</v>
      </c>
      <c r="D8" s="78">
        <v>83056</v>
      </c>
      <c r="E8" s="78">
        <v>83056</v>
      </c>
      <c r="F8" s="78"/>
      <c r="G8" s="78"/>
    </row>
    <row r="9" ht="18" customHeight="1" spans="1:7">
      <c r="A9" s="161" t="s">
        <v>101</v>
      </c>
      <c r="B9" s="162" t="s">
        <v>102</v>
      </c>
      <c r="C9" s="78">
        <v>83056</v>
      </c>
      <c r="D9" s="78">
        <v>83056</v>
      </c>
      <c r="E9" s="78">
        <v>83056</v>
      </c>
      <c r="F9" s="78"/>
      <c r="G9" s="78"/>
    </row>
    <row r="10" ht="18" customHeight="1" spans="1:7">
      <c r="A10" s="160" t="s">
        <v>103</v>
      </c>
      <c r="B10" s="163" t="s">
        <v>104</v>
      </c>
      <c r="C10" s="78">
        <v>3633.7</v>
      </c>
      <c r="D10" s="78">
        <v>3633.7</v>
      </c>
      <c r="E10" s="78">
        <v>3633.7</v>
      </c>
      <c r="F10" s="78"/>
      <c r="G10" s="78"/>
    </row>
    <row r="11" ht="18" customHeight="1" spans="1:7">
      <c r="A11" s="161" t="s">
        <v>105</v>
      </c>
      <c r="B11" s="162" t="s">
        <v>104</v>
      </c>
      <c r="C11" s="78">
        <v>3633.7</v>
      </c>
      <c r="D11" s="78">
        <v>3633.7</v>
      </c>
      <c r="E11" s="78">
        <v>3633.7</v>
      </c>
      <c r="F11" s="78"/>
      <c r="G11" s="78"/>
    </row>
    <row r="12" ht="18" customHeight="1" spans="1:7">
      <c r="A12" s="30" t="s">
        <v>106</v>
      </c>
      <c r="B12" s="164" t="s">
        <v>107</v>
      </c>
      <c r="C12" s="78">
        <v>64505.5</v>
      </c>
      <c r="D12" s="78">
        <v>64505.5</v>
      </c>
      <c r="E12" s="78">
        <v>64505.5</v>
      </c>
      <c r="F12" s="78"/>
      <c r="G12" s="78"/>
    </row>
    <row r="13" ht="18" customHeight="1" spans="1:7">
      <c r="A13" s="160" t="s">
        <v>108</v>
      </c>
      <c r="B13" s="163" t="s">
        <v>109</v>
      </c>
      <c r="C13" s="78">
        <v>64505.5</v>
      </c>
      <c r="D13" s="78">
        <v>64505.5</v>
      </c>
      <c r="E13" s="78">
        <v>64505.5</v>
      </c>
      <c r="F13" s="78"/>
      <c r="G13" s="78"/>
    </row>
    <row r="14" ht="18" customHeight="1" spans="1:7">
      <c r="A14" s="161" t="s">
        <v>110</v>
      </c>
      <c r="B14" s="162" t="s">
        <v>111</v>
      </c>
      <c r="C14" s="78">
        <v>37216.9</v>
      </c>
      <c r="D14" s="78">
        <v>37216.9</v>
      </c>
      <c r="E14" s="78">
        <v>37216.9</v>
      </c>
      <c r="F14" s="78"/>
      <c r="G14" s="78"/>
    </row>
    <row r="15" ht="18" customHeight="1" spans="1:7">
      <c r="A15" s="161" t="s">
        <v>112</v>
      </c>
      <c r="B15" s="162" t="s">
        <v>113</v>
      </c>
      <c r="C15" s="78">
        <v>23555</v>
      </c>
      <c r="D15" s="78">
        <v>23555</v>
      </c>
      <c r="E15" s="78">
        <v>23555</v>
      </c>
      <c r="F15" s="78"/>
      <c r="G15" s="78"/>
    </row>
    <row r="16" ht="18" customHeight="1" spans="1:7">
      <c r="A16" s="161" t="s">
        <v>114</v>
      </c>
      <c r="B16" s="162" t="s">
        <v>115</v>
      </c>
      <c r="C16" s="78">
        <v>3733.6</v>
      </c>
      <c r="D16" s="78">
        <v>3733.6</v>
      </c>
      <c r="E16" s="78">
        <v>3733.6</v>
      </c>
      <c r="F16" s="78"/>
      <c r="G16" s="78"/>
    </row>
    <row r="17" ht="18" customHeight="1" spans="1:7">
      <c r="A17" s="30" t="s">
        <v>116</v>
      </c>
      <c r="B17" s="164" t="s">
        <v>117</v>
      </c>
      <c r="C17" s="78">
        <v>590119</v>
      </c>
      <c r="D17" s="78">
        <v>590119</v>
      </c>
      <c r="E17" s="78">
        <v>519220</v>
      </c>
      <c r="F17" s="78">
        <v>70899</v>
      </c>
      <c r="G17" s="78"/>
    </row>
    <row r="18" ht="18" customHeight="1" spans="1:7">
      <c r="A18" s="160" t="s">
        <v>118</v>
      </c>
      <c r="B18" s="163" t="s">
        <v>119</v>
      </c>
      <c r="C18" s="78">
        <v>590119</v>
      </c>
      <c r="D18" s="78">
        <v>590119</v>
      </c>
      <c r="E18" s="78">
        <v>519220</v>
      </c>
      <c r="F18" s="78">
        <v>70899</v>
      </c>
      <c r="G18" s="78"/>
    </row>
    <row r="19" ht="18" customHeight="1" spans="1:7">
      <c r="A19" s="161" t="s">
        <v>120</v>
      </c>
      <c r="B19" s="162" t="s">
        <v>121</v>
      </c>
      <c r="C19" s="78">
        <v>590119</v>
      </c>
      <c r="D19" s="78">
        <v>590119</v>
      </c>
      <c r="E19" s="78">
        <v>519220</v>
      </c>
      <c r="F19" s="78">
        <v>70899</v>
      </c>
      <c r="G19" s="78"/>
    </row>
    <row r="20" ht="18" customHeight="1" spans="1:7">
      <c r="A20" s="30" t="s">
        <v>122</v>
      </c>
      <c r="B20" s="30" t="s">
        <v>123</v>
      </c>
      <c r="C20" s="78">
        <v>76692</v>
      </c>
      <c r="D20" s="78">
        <v>76692</v>
      </c>
      <c r="E20" s="78">
        <v>76692</v>
      </c>
      <c r="F20" s="78"/>
      <c r="G20" s="78"/>
    </row>
    <row r="21" ht="18" customHeight="1" spans="1:7">
      <c r="A21" s="160" t="s">
        <v>124</v>
      </c>
      <c r="B21" s="160" t="s">
        <v>125</v>
      </c>
      <c r="C21" s="78">
        <v>76692</v>
      </c>
      <c r="D21" s="78">
        <v>76692</v>
      </c>
      <c r="E21" s="78">
        <v>76692</v>
      </c>
      <c r="F21" s="78"/>
      <c r="G21" s="78"/>
    </row>
    <row r="22" ht="18" customHeight="1" spans="1:7">
      <c r="A22" s="161" t="s">
        <v>126</v>
      </c>
      <c r="B22" s="161" t="s">
        <v>127</v>
      </c>
      <c r="C22" s="78">
        <v>76692</v>
      </c>
      <c r="D22" s="78">
        <v>76692</v>
      </c>
      <c r="E22" s="78">
        <v>76692</v>
      </c>
      <c r="F22" s="78"/>
      <c r="G22" s="78"/>
    </row>
    <row r="23" ht="18" customHeight="1" spans="1:7">
      <c r="A23" s="77" t="s">
        <v>166</v>
      </c>
      <c r="B23" s="165" t="s">
        <v>166</v>
      </c>
      <c r="C23" s="78">
        <v>818006.2</v>
      </c>
      <c r="D23" s="78">
        <v>818006.2</v>
      </c>
      <c r="E23" s="78">
        <v>747107.2</v>
      </c>
      <c r="F23" s="78">
        <v>70899</v>
      </c>
      <c r="G23" s="78"/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scale="7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6" sqref="C1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167</v>
      </c>
    </row>
    <row r="2" ht="41.25" customHeight="1" spans="1:6">
      <c r="A2" s="154" t="str">
        <f>"2025"&amp;"年一般公共预算“三公”经费支出预算表"</f>
        <v>2025年一般公共预算“三公”经费支出预算表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"单位名称："&amp;"嵩明县土地矿产储备中心"</f>
        <v>单位名称：嵩明县土地矿产储备中心</v>
      </c>
      <c r="B3" s="155"/>
      <c r="D3" s="43"/>
      <c r="E3" s="42"/>
      <c r="F3" s="64" t="s">
        <v>1</v>
      </c>
    </row>
    <row r="4" ht="27" customHeight="1" spans="1:6">
      <c r="A4" s="47" t="s">
        <v>168</v>
      </c>
      <c r="B4" s="47" t="s">
        <v>169</v>
      </c>
      <c r="C4" s="49" t="s">
        <v>170</v>
      </c>
      <c r="D4" s="47"/>
      <c r="E4" s="48"/>
      <c r="F4" s="47" t="s">
        <v>171</v>
      </c>
    </row>
    <row r="5" ht="28.5" customHeight="1" spans="1:6">
      <c r="A5" s="156"/>
      <c r="B5" s="51"/>
      <c r="C5" s="48" t="s">
        <v>57</v>
      </c>
      <c r="D5" s="48" t="s">
        <v>172</v>
      </c>
      <c r="E5" s="48" t="s">
        <v>173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8">
        <v>24450</v>
      </c>
      <c r="B7" s="78"/>
      <c r="C7" s="78">
        <v>24250</v>
      </c>
      <c r="D7" s="78"/>
      <c r="E7" s="78">
        <v>24250</v>
      </c>
      <c r="F7" s="78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scale="7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32.125" customWidth="1"/>
    <col min="7" max="7" width="10.275" customWidth="1"/>
    <col min="8" max="8" width="23" customWidth="1"/>
    <col min="9" max="24" width="18.7166666666667" customWidth="1"/>
  </cols>
  <sheetData>
    <row r="1" ht="13.5" customHeight="1" spans="2:24">
      <c r="B1" s="135"/>
      <c r="C1" s="141"/>
      <c r="E1" s="142"/>
      <c r="F1" s="142"/>
      <c r="G1" s="142"/>
      <c r="H1" s="142"/>
      <c r="I1" s="80"/>
      <c r="J1" s="80"/>
      <c r="K1" s="80"/>
      <c r="L1" s="80"/>
      <c r="M1" s="80"/>
      <c r="N1" s="80"/>
      <c r="R1" s="80"/>
      <c r="V1" s="141"/>
      <c r="X1" s="2" t="s">
        <v>174</v>
      </c>
    </row>
    <row r="2" ht="45.75" customHeight="1" spans="1:24">
      <c r="A2" s="66" t="str">
        <f>"2025"&amp;"年部门基本支出预算表"</f>
        <v>2025年部门基本支出预算表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"单位名称："&amp;"嵩明县土地矿产储备中心"</f>
        <v>单位名称：嵩明县土地矿产储备中心</v>
      </c>
      <c r="B3" s="5"/>
      <c r="C3" s="143"/>
      <c r="D3" s="143"/>
      <c r="E3" s="143"/>
      <c r="F3" s="143"/>
      <c r="G3" s="143"/>
      <c r="H3" s="143"/>
      <c r="I3" s="82"/>
      <c r="J3" s="82"/>
      <c r="K3" s="82"/>
      <c r="L3" s="82"/>
      <c r="M3" s="82"/>
      <c r="N3" s="82"/>
      <c r="O3" s="6"/>
      <c r="P3" s="6"/>
      <c r="Q3" s="6"/>
      <c r="R3" s="82"/>
      <c r="V3" s="141"/>
      <c r="X3" s="2" t="s">
        <v>1</v>
      </c>
    </row>
    <row r="4" ht="18" customHeight="1" spans="1:24">
      <c r="A4" s="8" t="s">
        <v>175</v>
      </c>
      <c r="B4" s="8" t="s">
        <v>176</v>
      </c>
      <c r="C4" s="8" t="s">
        <v>177</v>
      </c>
      <c r="D4" s="8" t="s">
        <v>178</v>
      </c>
      <c r="E4" s="8" t="s">
        <v>179</v>
      </c>
      <c r="F4" s="8" t="s">
        <v>180</v>
      </c>
      <c r="G4" s="8" t="s">
        <v>181</v>
      </c>
      <c r="H4" s="8" t="s">
        <v>182</v>
      </c>
      <c r="I4" s="148" t="s">
        <v>183</v>
      </c>
      <c r="J4" s="105" t="s">
        <v>183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9"/>
      <c r="C5" s="128"/>
      <c r="D5" s="13"/>
      <c r="E5" s="13"/>
      <c r="F5" s="13"/>
      <c r="G5" s="13"/>
      <c r="H5" s="13"/>
      <c r="I5" s="126" t="s">
        <v>184</v>
      </c>
      <c r="J5" s="148" t="s">
        <v>58</v>
      </c>
      <c r="K5" s="105"/>
      <c r="L5" s="105"/>
      <c r="M5" s="105"/>
      <c r="N5" s="106"/>
      <c r="O5" s="10" t="s">
        <v>185</v>
      </c>
      <c r="P5" s="11"/>
      <c r="Q5" s="12"/>
      <c r="R5" s="8" t="s">
        <v>61</v>
      </c>
      <c r="S5" s="148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2" t="s">
        <v>68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49" t="s">
        <v>186</v>
      </c>
      <c r="K6" s="8" t="s">
        <v>187</v>
      </c>
      <c r="L6" s="8" t="s">
        <v>188</v>
      </c>
      <c r="M6" s="8" t="s">
        <v>189</v>
      </c>
      <c r="N6" s="8" t="s">
        <v>190</v>
      </c>
      <c r="O6" s="8" t="s">
        <v>58</v>
      </c>
      <c r="P6" s="8" t="s">
        <v>59</v>
      </c>
      <c r="Q6" s="8" t="s">
        <v>60</v>
      </c>
      <c r="R6" s="29"/>
      <c r="S6" s="8" t="s">
        <v>57</v>
      </c>
      <c r="T6" s="8" t="s">
        <v>64</v>
      </c>
      <c r="U6" s="8" t="s">
        <v>191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192</v>
      </c>
      <c r="L7" s="16" t="s">
        <v>188</v>
      </c>
      <c r="M7" s="16" t="s">
        <v>189</v>
      </c>
      <c r="N7" s="16" t="s">
        <v>190</v>
      </c>
      <c r="O7" s="16" t="s">
        <v>188</v>
      </c>
      <c r="P7" s="16" t="s">
        <v>189</v>
      </c>
      <c r="Q7" s="16" t="s">
        <v>190</v>
      </c>
      <c r="R7" s="16" t="s">
        <v>61</v>
      </c>
      <c r="S7" s="16" t="s">
        <v>57</v>
      </c>
      <c r="T7" s="16" t="s">
        <v>64</v>
      </c>
      <c r="U7" s="16" t="s">
        <v>191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5" t="s">
        <v>193</v>
      </c>
      <c r="B9" s="145" t="s">
        <v>70</v>
      </c>
      <c r="C9" s="145" t="s">
        <v>194</v>
      </c>
      <c r="D9" s="145" t="s">
        <v>195</v>
      </c>
      <c r="E9" s="145" t="s">
        <v>120</v>
      </c>
      <c r="F9" s="145" t="s">
        <v>121</v>
      </c>
      <c r="G9" s="145" t="s">
        <v>196</v>
      </c>
      <c r="H9" s="145" t="s">
        <v>197</v>
      </c>
      <c r="I9" s="78">
        <v>199056</v>
      </c>
      <c r="J9" s="78">
        <v>199056</v>
      </c>
      <c r="K9" s="78"/>
      <c r="L9" s="78"/>
      <c r="M9" s="109">
        <v>199056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5" t="s">
        <v>193</v>
      </c>
      <c r="B10" s="145" t="s">
        <v>70</v>
      </c>
      <c r="C10" s="145" t="s">
        <v>194</v>
      </c>
      <c r="D10" s="145" t="s">
        <v>195</v>
      </c>
      <c r="E10" s="145" t="s">
        <v>120</v>
      </c>
      <c r="F10" s="145" t="s">
        <v>121</v>
      </c>
      <c r="G10" s="145" t="s">
        <v>198</v>
      </c>
      <c r="H10" s="145" t="s">
        <v>199</v>
      </c>
      <c r="I10" s="78">
        <v>15300</v>
      </c>
      <c r="J10" s="78">
        <v>15300</v>
      </c>
      <c r="K10" s="151"/>
      <c r="L10" s="151"/>
      <c r="M10" s="109">
        <v>15300</v>
      </c>
      <c r="N10" s="151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5" t="s">
        <v>193</v>
      </c>
      <c r="B11" s="145" t="s">
        <v>70</v>
      </c>
      <c r="C11" s="145" t="s">
        <v>194</v>
      </c>
      <c r="D11" s="145" t="s">
        <v>195</v>
      </c>
      <c r="E11" s="145" t="s">
        <v>120</v>
      </c>
      <c r="F11" s="145" t="s">
        <v>121</v>
      </c>
      <c r="G11" s="145" t="s">
        <v>200</v>
      </c>
      <c r="H11" s="145" t="s">
        <v>201</v>
      </c>
      <c r="I11" s="78">
        <v>16588</v>
      </c>
      <c r="J11" s="78">
        <v>16588</v>
      </c>
      <c r="K11" s="151"/>
      <c r="L11" s="151"/>
      <c r="M11" s="109">
        <v>16588</v>
      </c>
      <c r="N11" s="151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5" t="s">
        <v>193</v>
      </c>
      <c r="B12" s="145" t="s">
        <v>70</v>
      </c>
      <c r="C12" s="145" t="s">
        <v>194</v>
      </c>
      <c r="D12" s="145" t="s">
        <v>195</v>
      </c>
      <c r="E12" s="145" t="s">
        <v>120</v>
      </c>
      <c r="F12" s="145" t="s">
        <v>121</v>
      </c>
      <c r="G12" s="145" t="s">
        <v>202</v>
      </c>
      <c r="H12" s="145" t="s">
        <v>203</v>
      </c>
      <c r="I12" s="78">
        <v>48000</v>
      </c>
      <c r="J12" s="78">
        <v>48000</v>
      </c>
      <c r="K12" s="151"/>
      <c r="L12" s="151"/>
      <c r="M12" s="109">
        <v>48000</v>
      </c>
      <c r="N12" s="151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5" t="s">
        <v>193</v>
      </c>
      <c r="B13" s="145" t="s">
        <v>70</v>
      </c>
      <c r="C13" s="145" t="s">
        <v>194</v>
      </c>
      <c r="D13" s="145" t="s">
        <v>195</v>
      </c>
      <c r="E13" s="145" t="s">
        <v>120</v>
      </c>
      <c r="F13" s="145" t="s">
        <v>121</v>
      </c>
      <c r="G13" s="145" t="s">
        <v>202</v>
      </c>
      <c r="H13" s="145" t="s">
        <v>203</v>
      </c>
      <c r="I13" s="78">
        <v>102492</v>
      </c>
      <c r="J13" s="78">
        <v>102492</v>
      </c>
      <c r="K13" s="151"/>
      <c r="L13" s="151"/>
      <c r="M13" s="109">
        <v>102492</v>
      </c>
      <c r="N13" s="151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5" t="s">
        <v>193</v>
      </c>
      <c r="B14" s="145" t="s">
        <v>70</v>
      </c>
      <c r="C14" s="145" t="s">
        <v>194</v>
      </c>
      <c r="D14" s="145" t="s">
        <v>195</v>
      </c>
      <c r="E14" s="145" t="s">
        <v>120</v>
      </c>
      <c r="F14" s="145" t="s">
        <v>121</v>
      </c>
      <c r="G14" s="145" t="s">
        <v>202</v>
      </c>
      <c r="H14" s="145" t="s">
        <v>203</v>
      </c>
      <c r="I14" s="78">
        <v>47844</v>
      </c>
      <c r="J14" s="78">
        <v>47844</v>
      </c>
      <c r="K14" s="151"/>
      <c r="L14" s="151"/>
      <c r="M14" s="109">
        <v>47844</v>
      </c>
      <c r="N14" s="151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5" t="s">
        <v>193</v>
      </c>
      <c r="B15" s="145" t="s">
        <v>70</v>
      </c>
      <c r="C15" s="145" t="s">
        <v>194</v>
      </c>
      <c r="D15" s="145" t="s">
        <v>195</v>
      </c>
      <c r="E15" s="145" t="s">
        <v>120</v>
      </c>
      <c r="F15" s="145" t="s">
        <v>121</v>
      </c>
      <c r="G15" s="145" t="s">
        <v>202</v>
      </c>
      <c r="H15" s="145" t="s">
        <v>203</v>
      </c>
      <c r="I15" s="78">
        <v>89940</v>
      </c>
      <c r="J15" s="78">
        <v>89940</v>
      </c>
      <c r="K15" s="151"/>
      <c r="L15" s="151"/>
      <c r="M15" s="109">
        <v>89940</v>
      </c>
      <c r="N15" s="151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5" t="s">
        <v>193</v>
      </c>
      <c r="B16" s="145" t="s">
        <v>70</v>
      </c>
      <c r="C16" s="145" t="s">
        <v>204</v>
      </c>
      <c r="D16" s="145" t="s">
        <v>205</v>
      </c>
      <c r="E16" s="145" t="s">
        <v>101</v>
      </c>
      <c r="F16" s="145" t="s">
        <v>102</v>
      </c>
      <c r="G16" s="145" t="s">
        <v>206</v>
      </c>
      <c r="H16" s="145" t="s">
        <v>207</v>
      </c>
      <c r="I16" s="78">
        <v>83056</v>
      </c>
      <c r="J16" s="78">
        <v>83056</v>
      </c>
      <c r="K16" s="151"/>
      <c r="L16" s="151"/>
      <c r="M16" s="109">
        <v>83056</v>
      </c>
      <c r="N16" s="151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5" t="s">
        <v>193</v>
      </c>
      <c r="B17" s="145" t="s">
        <v>70</v>
      </c>
      <c r="C17" s="145" t="s">
        <v>204</v>
      </c>
      <c r="D17" s="145" t="s">
        <v>205</v>
      </c>
      <c r="E17" s="145" t="s">
        <v>110</v>
      </c>
      <c r="F17" s="145" t="s">
        <v>111</v>
      </c>
      <c r="G17" s="145" t="s">
        <v>208</v>
      </c>
      <c r="H17" s="145" t="s">
        <v>209</v>
      </c>
      <c r="I17" s="78">
        <v>37216.9</v>
      </c>
      <c r="J17" s="78">
        <v>37216.9</v>
      </c>
      <c r="K17" s="151"/>
      <c r="L17" s="151"/>
      <c r="M17" s="109">
        <v>37216.9</v>
      </c>
      <c r="N17" s="151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5" t="s">
        <v>193</v>
      </c>
      <c r="B18" s="145" t="s">
        <v>70</v>
      </c>
      <c r="C18" s="145" t="s">
        <v>204</v>
      </c>
      <c r="D18" s="145" t="s">
        <v>205</v>
      </c>
      <c r="E18" s="145" t="s">
        <v>112</v>
      </c>
      <c r="F18" s="145" t="s">
        <v>113</v>
      </c>
      <c r="G18" s="145" t="s">
        <v>210</v>
      </c>
      <c r="H18" s="145" t="s">
        <v>211</v>
      </c>
      <c r="I18" s="78">
        <v>23555</v>
      </c>
      <c r="J18" s="78">
        <v>23555</v>
      </c>
      <c r="K18" s="151"/>
      <c r="L18" s="151"/>
      <c r="M18" s="109">
        <v>23555</v>
      </c>
      <c r="N18" s="151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5" t="s">
        <v>193</v>
      </c>
      <c r="B19" s="145" t="s">
        <v>70</v>
      </c>
      <c r="C19" s="145" t="s">
        <v>204</v>
      </c>
      <c r="D19" s="145" t="s">
        <v>205</v>
      </c>
      <c r="E19" s="145" t="s">
        <v>105</v>
      </c>
      <c r="F19" s="145" t="s">
        <v>104</v>
      </c>
      <c r="G19" s="145" t="s">
        <v>212</v>
      </c>
      <c r="H19" s="145" t="s">
        <v>213</v>
      </c>
      <c r="I19" s="78">
        <v>3633.7</v>
      </c>
      <c r="J19" s="78">
        <v>3633.7</v>
      </c>
      <c r="K19" s="151"/>
      <c r="L19" s="151"/>
      <c r="M19" s="109">
        <v>3633.7</v>
      </c>
      <c r="N19" s="151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5" t="s">
        <v>193</v>
      </c>
      <c r="B20" s="145" t="s">
        <v>70</v>
      </c>
      <c r="C20" s="145" t="s">
        <v>204</v>
      </c>
      <c r="D20" s="145" t="s">
        <v>205</v>
      </c>
      <c r="E20" s="145" t="s">
        <v>114</v>
      </c>
      <c r="F20" s="145" t="s">
        <v>115</v>
      </c>
      <c r="G20" s="145" t="s">
        <v>212</v>
      </c>
      <c r="H20" s="145" t="s">
        <v>213</v>
      </c>
      <c r="I20" s="78">
        <v>1150</v>
      </c>
      <c r="J20" s="78">
        <v>1150</v>
      </c>
      <c r="K20" s="151"/>
      <c r="L20" s="151"/>
      <c r="M20" s="109">
        <v>1150</v>
      </c>
      <c r="N20" s="151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5" t="s">
        <v>193</v>
      </c>
      <c r="B21" s="145" t="s">
        <v>70</v>
      </c>
      <c r="C21" s="145" t="s">
        <v>204</v>
      </c>
      <c r="D21" s="145" t="s">
        <v>205</v>
      </c>
      <c r="E21" s="145" t="s">
        <v>114</v>
      </c>
      <c r="F21" s="145" t="s">
        <v>115</v>
      </c>
      <c r="G21" s="145" t="s">
        <v>212</v>
      </c>
      <c r="H21" s="145" t="s">
        <v>213</v>
      </c>
      <c r="I21" s="78">
        <v>2583.6</v>
      </c>
      <c r="J21" s="78">
        <v>2583.6</v>
      </c>
      <c r="K21" s="151"/>
      <c r="L21" s="151"/>
      <c r="M21" s="109">
        <v>2583.6</v>
      </c>
      <c r="N21" s="151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5" t="s">
        <v>193</v>
      </c>
      <c r="B22" s="145" t="s">
        <v>70</v>
      </c>
      <c r="C22" s="145" t="s">
        <v>214</v>
      </c>
      <c r="D22" s="145" t="s">
        <v>127</v>
      </c>
      <c r="E22" s="145" t="s">
        <v>126</v>
      </c>
      <c r="F22" s="145" t="s">
        <v>127</v>
      </c>
      <c r="G22" s="145" t="s">
        <v>215</v>
      </c>
      <c r="H22" s="145" t="s">
        <v>127</v>
      </c>
      <c r="I22" s="78">
        <v>76692</v>
      </c>
      <c r="J22" s="78">
        <v>76692</v>
      </c>
      <c r="K22" s="151"/>
      <c r="L22" s="151"/>
      <c r="M22" s="109">
        <v>76692</v>
      </c>
      <c r="N22" s="151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5" t="s">
        <v>193</v>
      </c>
      <c r="B23" s="145" t="s">
        <v>70</v>
      </c>
      <c r="C23" s="145" t="s">
        <v>216</v>
      </c>
      <c r="D23" s="145" t="s">
        <v>217</v>
      </c>
      <c r="E23" s="145" t="s">
        <v>120</v>
      </c>
      <c r="F23" s="145" t="s">
        <v>121</v>
      </c>
      <c r="G23" s="145" t="s">
        <v>218</v>
      </c>
      <c r="H23" s="145" t="s">
        <v>219</v>
      </c>
      <c r="I23" s="78">
        <v>24250</v>
      </c>
      <c r="J23" s="78">
        <v>24250</v>
      </c>
      <c r="K23" s="151"/>
      <c r="L23" s="151"/>
      <c r="M23" s="109">
        <v>24250</v>
      </c>
      <c r="N23" s="151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5" t="s">
        <v>193</v>
      </c>
      <c r="B24" s="145" t="s">
        <v>70</v>
      </c>
      <c r="C24" s="145" t="s">
        <v>220</v>
      </c>
      <c r="D24" s="145" t="s">
        <v>221</v>
      </c>
      <c r="E24" s="145" t="s">
        <v>120</v>
      </c>
      <c r="F24" s="145" t="s">
        <v>121</v>
      </c>
      <c r="G24" s="145" t="s">
        <v>222</v>
      </c>
      <c r="H24" s="145" t="s">
        <v>223</v>
      </c>
      <c r="I24" s="78">
        <v>8800</v>
      </c>
      <c r="J24" s="78">
        <v>8800</v>
      </c>
      <c r="K24" s="151"/>
      <c r="L24" s="151"/>
      <c r="M24" s="109">
        <v>8800</v>
      </c>
      <c r="N24" s="151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5" t="s">
        <v>193</v>
      </c>
      <c r="B25" s="145" t="s">
        <v>70</v>
      </c>
      <c r="C25" s="145" t="s">
        <v>220</v>
      </c>
      <c r="D25" s="145" t="s">
        <v>221</v>
      </c>
      <c r="E25" s="145" t="s">
        <v>120</v>
      </c>
      <c r="F25" s="145" t="s">
        <v>121</v>
      </c>
      <c r="G25" s="145" t="s">
        <v>224</v>
      </c>
      <c r="H25" s="145" t="s">
        <v>225</v>
      </c>
      <c r="I25" s="78">
        <v>1500</v>
      </c>
      <c r="J25" s="78">
        <v>1500</v>
      </c>
      <c r="K25" s="151"/>
      <c r="L25" s="151"/>
      <c r="M25" s="109">
        <v>1500</v>
      </c>
      <c r="N25" s="151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5" t="s">
        <v>193</v>
      </c>
      <c r="B26" s="145" t="s">
        <v>70</v>
      </c>
      <c r="C26" s="145" t="s">
        <v>220</v>
      </c>
      <c r="D26" s="145" t="s">
        <v>221</v>
      </c>
      <c r="E26" s="145" t="s">
        <v>120</v>
      </c>
      <c r="F26" s="145" t="s">
        <v>121</v>
      </c>
      <c r="G26" s="145" t="s">
        <v>226</v>
      </c>
      <c r="H26" s="145" t="s">
        <v>227</v>
      </c>
      <c r="I26" s="78">
        <v>1500</v>
      </c>
      <c r="J26" s="78">
        <v>1500</v>
      </c>
      <c r="K26" s="151"/>
      <c r="L26" s="151"/>
      <c r="M26" s="109">
        <v>1500</v>
      </c>
      <c r="N26" s="151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5" t="s">
        <v>193</v>
      </c>
      <c r="B27" s="145" t="s">
        <v>70</v>
      </c>
      <c r="C27" s="145" t="s">
        <v>220</v>
      </c>
      <c r="D27" s="145" t="s">
        <v>221</v>
      </c>
      <c r="E27" s="145" t="s">
        <v>120</v>
      </c>
      <c r="F27" s="145" t="s">
        <v>121</v>
      </c>
      <c r="G27" s="145" t="s">
        <v>228</v>
      </c>
      <c r="H27" s="145" t="s">
        <v>229</v>
      </c>
      <c r="I27" s="78">
        <v>1500</v>
      </c>
      <c r="J27" s="78">
        <v>1500</v>
      </c>
      <c r="K27" s="151"/>
      <c r="L27" s="151"/>
      <c r="M27" s="109">
        <v>1500</v>
      </c>
      <c r="N27" s="151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5" t="s">
        <v>193</v>
      </c>
      <c r="B28" s="145" t="s">
        <v>70</v>
      </c>
      <c r="C28" s="145" t="s">
        <v>220</v>
      </c>
      <c r="D28" s="145" t="s">
        <v>221</v>
      </c>
      <c r="E28" s="145" t="s">
        <v>120</v>
      </c>
      <c r="F28" s="145" t="s">
        <v>121</v>
      </c>
      <c r="G28" s="145" t="s">
        <v>230</v>
      </c>
      <c r="H28" s="145" t="s">
        <v>231</v>
      </c>
      <c r="I28" s="78">
        <v>1500</v>
      </c>
      <c r="J28" s="78">
        <v>1500</v>
      </c>
      <c r="K28" s="151"/>
      <c r="L28" s="151"/>
      <c r="M28" s="109">
        <v>1500</v>
      </c>
      <c r="N28" s="151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5" t="s">
        <v>193</v>
      </c>
      <c r="B29" s="145" t="s">
        <v>70</v>
      </c>
      <c r="C29" s="145" t="s">
        <v>220</v>
      </c>
      <c r="D29" s="145" t="s">
        <v>221</v>
      </c>
      <c r="E29" s="145" t="s">
        <v>120</v>
      </c>
      <c r="F29" s="145" t="s">
        <v>121</v>
      </c>
      <c r="G29" s="145" t="s">
        <v>232</v>
      </c>
      <c r="H29" s="145" t="s">
        <v>233</v>
      </c>
      <c r="I29" s="78">
        <v>5500</v>
      </c>
      <c r="J29" s="78">
        <v>5500</v>
      </c>
      <c r="K29" s="151"/>
      <c r="L29" s="151"/>
      <c r="M29" s="109">
        <v>5500</v>
      </c>
      <c r="N29" s="151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5" t="s">
        <v>193</v>
      </c>
      <c r="B30" s="145" t="s">
        <v>70</v>
      </c>
      <c r="C30" s="145" t="s">
        <v>220</v>
      </c>
      <c r="D30" s="145" t="s">
        <v>221</v>
      </c>
      <c r="E30" s="145" t="s">
        <v>120</v>
      </c>
      <c r="F30" s="145" t="s">
        <v>121</v>
      </c>
      <c r="G30" s="145" t="s">
        <v>234</v>
      </c>
      <c r="H30" s="145" t="s">
        <v>235</v>
      </c>
      <c r="I30" s="78">
        <v>4500</v>
      </c>
      <c r="J30" s="78">
        <v>4500</v>
      </c>
      <c r="K30" s="151"/>
      <c r="L30" s="151"/>
      <c r="M30" s="109">
        <v>4500</v>
      </c>
      <c r="N30" s="151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5" t="s">
        <v>193</v>
      </c>
      <c r="B31" s="145" t="s">
        <v>70</v>
      </c>
      <c r="C31" s="145" t="s">
        <v>220</v>
      </c>
      <c r="D31" s="145" t="s">
        <v>221</v>
      </c>
      <c r="E31" s="145" t="s">
        <v>120</v>
      </c>
      <c r="F31" s="145" t="s">
        <v>121</v>
      </c>
      <c r="G31" s="145" t="s">
        <v>236</v>
      </c>
      <c r="H31" s="145" t="s">
        <v>237</v>
      </c>
      <c r="I31" s="78">
        <v>7539</v>
      </c>
      <c r="J31" s="78">
        <v>7539</v>
      </c>
      <c r="K31" s="151"/>
      <c r="L31" s="151"/>
      <c r="M31" s="109">
        <v>7539</v>
      </c>
      <c r="N31" s="151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5" t="s">
        <v>193</v>
      </c>
      <c r="B32" s="145" t="s">
        <v>70</v>
      </c>
      <c r="C32" s="145" t="s">
        <v>220</v>
      </c>
      <c r="D32" s="145" t="s">
        <v>221</v>
      </c>
      <c r="E32" s="145" t="s">
        <v>120</v>
      </c>
      <c r="F32" s="145" t="s">
        <v>121</v>
      </c>
      <c r="G32" s="145" t="s">
        <v>238</v>
      </c>
      <c r="H32" s="145" t="s">
        <v>239</v>
      </c>
      <c r="I32" s="78">
        <v>12000</v>
      </c>
      <c r="J32" s="78">
        <v>12000</v>
      </c>
      <c r="K32" s="151"/>
      <c r="L32" s="151"/>
      <c r="M32" s="109">
        <v>12000</v>
      </c>
      <c r="N32" s="151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5" t="s">
        <v>193</v>
      </c>
      <c r="B33" s="145" t="s">
        <v>70</v>
      </c>
      <c r="C33" s="145" t="s">
        <v>240</v>
      </c>
      <c r="D33" s="145" t="s">
        <v>241</v>
      </c>
      <c r="E33" s="145" t="s">
        <v>120</v>
      </c>
      <c r="F33" s="145" t="s">
        <v>121</v>
      </c>
      <c r="G33" s="145" t="s">
        <v>242</v>
      </c>
      <c r="H33" s="145" t="s">
        <v>241</v>
      </c>
      <c r="I33" s="78">
        <v>2110</v>
      </c>
      <c r="J33" s="78">
        <v>2110</v>
      </c>
      <c r="K33" s="151"/>
      <c r="L33" s="151"/>
      <c r="M33" s="109">
        <v>2110</v>
      </c>
      <c r="N33" s="151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5" t="s">
        <v>193</v>
      </c>
      <c r="B34" s="145" t="s">
        <v>70</v>
      </c>
      <c r="C34" s="145" t="s">
        <v>243</v>
      </c>
      <c r="D34" s="145" t="s">
        <v>171</v>
      </c>
      <c r="E34" s="145" t="s">
        <v>120</v>
      </c>
      <c r="F34" s="145" t="s">
        <v>121</v>
      </c>
      <c r="G34" s="145" t="s">
        <v>244</v>
      </c>
      <c r="H34" s="145" t="s">
        <v>171</v>
      </c>
      <c r="I34" s="78">
        <v>200</v>
      </c>
      <c r="J34" s="78">
        <v>200</v>
      </c>
      <c r="K34" s="151"/>
      <c r="L34" s="151"/>
      <c r="M34" s="109">
        <v>200</v>
      </c>
      <c r="N34" s="151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17.25" customHeight="1" spans="1:24">
      <c r="A35" s="33" t="s">
        <v>166</v>
      </c>
      <c r="B35" s="34"/>
      <c r="C35" s="146"/>
      <c r="D35" s="146"/>
      <c r="E35" s="146"/>
      <c r="F35" s="146"/>
      <c r="G35" s="146"/>
      <c r="H35" s="147"/>
      <c r="I35" s="78">
        <v>818006.2</v>
      </c>
      <c r="J35" s="78">
        <v>818006.2</v>
      </c>
      <c r="K35" s="78"/>
      <c r="L35" s="78"/>
      <c r="M35" s="109">
        <v>818006.2</v>
      </c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245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"单位名称："&amp;"嵩明县土地矿产储备中心"</f>
        <v>单位名称：嵩明县土地矿产储备中心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9" t="s">
        <v>1</v>
      </c>
    </row>
    <row r="4" ht="21.75" customHeight="1" spans="1:23">
      <c r="A4" s="8" t="s">
        <v>246</v>
      </c>
      <c r="B4" s="9" t="s">
        <v>177</v>
      </c>
      <c r="C4" s="8" t="s">
        <v>178</v>
      </c>
      <c r="D4" s="8" t="s">
        <v>247</v>
      </c>
      <c r="E4" s="9" t="s">
        <v>179</v>
      </c>
      <c r="F4" s="9" t="s">
        <v>180</v>
      </c>
      <c r="G4" s="9" t="s">
        <v>248</v>
      </c>
      <c r="H4" s="9" t="s">
        <v>249</v>
      </c>
      <c r="I4" s="28" t="s">
        <v>55</v>
      </c>
      <c r="J4" s="10" t="s">
        <v>250</v>
      </c>
      <c r="K4" s="11"/>
      <c r="L4" s="11"/>
      <c r="M4" s="12"/>
      <c r="N4" s="10" t="s">
        <v>185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191</v>
      </c>
      <c r="U5" s="9" t="s">
        <v>66</v>
      </c>
      <c r="V5" s="9" t="s">
        <v>67</v>
      </c>
      <c r="W5" s="9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38" t="s">
        <v>57</v>
      </c>
      <c r="K6" s="13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251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9"/>
      <c r="B9" s="69"/>
      <c r="C9" s="69"/>
      <c r="D9" s="69"/>
      <c r="E9" s="69"/>
      <c r="F9" s="69"/>
      <c r="G9" s="69"/>
      <c r="H9" s="69"/>
      <c r="I9" s="78"/>
      <c r="J9" s="78"/>
      <c r="K9" s="109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18.75" customHeight="1" spans="1:23">
      <c r="A10" s="33" t="s">
        <v>166</v>
      </c>
      <c r="B10" s="34"/>
      <c r="C10" s="34"/>
      <c r="D10" s="34"/>
      <c r="E10" s="34"/>
      <c r="F10" s="34"/>
      <c r="G10" s="34"/>
      <c r="H10" s="35"/>
      <c r="I10" s="78"/>
      <c r="J10" s="78"/>
      <c r="K10" s="109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customHeight="1" spans="1:1">
      <c r="A11" t="s">
        <v>252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3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253</v>
      </c>
    </row>
    <row r="2" ht="39.75" customHeight="1" spans="1:10">
      <c r="A2" s="65" t="str">
        <f>"2025"&amp;"年部门项目支出绩效目标表"</f>
        <v>2025年部门项目支出绩效目标表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"单位名称："&amp;"嵩明县土地矿产储备中心"</f>
        <v>单位名称：嵩明县土地矿产储备中心</v>
      </c>
    </row>
    <row r="4" ht="44.25" customHeight="1" spans="1:10">
      <c r="A4" s="67" t="s">
        <v>178</v>
      </c>
      <c r="B4" s="67" t="s">
        <v>254</v>
      </c>
      <c r="C4" s="67" t="s">
        <v>255</v>
      </c>
      <c r="D4" s="67" t="s">
        <v>256</v>
      </c>
      <c r="E4" s="67" t="s">
        <v>257</v>
      </c>
      <c r="F4" s="68" t="s">
        <v>258</v>
      </c>
      <c r="G4" s="67" t="s">
        <v>259</v>
      </c>
      <c r="H4" s="68" t="s">
        <v>260</v>
      </c>
      <c r="I4" s="68" t="s">
        <v>261</v>
      </c>
      <c r="J4" s="67" t="s">
        <v>262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6">
        <v>6</v>
      </c>
      <c r="G5" s="134">
        <v>7</v>
      </c>
      <c r="H5" s="36">
        <v>8</v>
      </c>
      <c r="I5" s="36">
        <v>9</v>
      </c>
      <c r="J5" s="134">
        <v>10</v>
      </c>
    </row>
    <row r="6" ht="42" customHeight="1" spans="1:10">
      <c r="A6" s="30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19" customHeight="1" spans="1:1">
      <c r="A8" t="s">
        <v>252</v>
      </c>
    </row>
  </sheetData>
  <mergeCells count="2">
    <mergeCell ref="A2:J2"/>
    <mergeCell ref="A3:H3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2025-03-06T03:28:00Z</dcterms:created>
  <dcterms:modified xsi:type="dcterms:W3CDTF">2025-04-24T08:36:38Z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6CAC468E5F23484E8DBFD55775138E84_13</vt:lpwstr>
  </property>
</Properties>
</file>