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嵩明预算修改\嵩明县杨桥街道初级中学\"/>
    </mc:Choice>
  </mc:AlternateContent>
  <xr:revisionPtr revIDLastSave="0" documentId="13_ncr:1_{8B66C149-618C-4B8B-BE85-934D0DE24FAE}" xr6:coauthVersionLast="47" xr6:coauthVersionMax="47" xr10:uidLastSave="{00000000-0000-0000-0000-000000000000}"/>
  <bookViews>
    <workbookView xWindow="-120" yWindow="-120" windowWidth="25440" windowHeight="15390" tabRatio="894" firstSheet="11" activeTab="16" xr2:uid="{00000000-000D-0000-FFFF-FFFF00000000}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部门政府性基金预算支出预算表" sheetId="10" r:id="rId10"/>
    <sheet name="11.部门政府采购预算表" sheetId="11" r:id="rId11"/>
    <sheet name="12.政府购买服务预算表" sheetId="12" r:id="rId12"/>
    <sheet name="13对下转移支付预算表" sheetId="13" r:id="rId13"/>
    <sheet name="14.对下转移支付绩效目标表" sheetId="14" r:id="rId14"/>
    <sheet name="15.新增资产配置表" sheetId="15" r:id="rId15"/>
    <sheet name="16.上级转移支付补助项目支出预算表" sheetId="16" r:id="rId16"/>
    <sheet name="17.部门项目中期规划预算表" sheetId="17" r:id="rId17"/>
  </sheets>
  <definedNames>
    <definedName name="_xlnm.Print_Titles" localSheetId="0">'1.财务收支预算总表'!$A:$A,'1.财务收支预算总表'!$1:$1</definedName>
    <definedName name="_xlnm.Print_Titles" localSheetId="9">'10.部门政府性基金预算支出预算表'!$A:$A,'10.部门政府性基金预算支出预算表'!$1:$6</definedName>
    <definedName name="_xlnm.Print_Titles" localSheetId="10">'11.部门政府采购预算表'!$A:$A,'11.部门政府采购预算表'!$1:$1</definedName>
    <definedName name="_xlnm.Print_Titles" localSheetId="11">'12.政府购买服务预算表'!$A:$A,'12.政府购买服务预算表'!$1:$1</definedName>
    <definedName name="_xlnm.Print_Titles" localSheetId="12">'13对下转移支付预算表'!$A:$A,'13对下转移支付预算表'!$1:$1</definedName>
    <definedName name="_xlnm.Print_Titles" localSheetId="13">'14.对下转移支付绩效目标表'!$A:$A,'14.对下转移支付绩效目标表'!$1:$1</definedName>
    <definedName name="_xlnm.Print_Titles" localSheetId="14">'15.新增资产配置表'!$A:$A,'15.新增资产配置表'!$1:$1</definedName>
    <definedName name="_xlnm.Print_Titles" localSheetId="15">'16.上级转移支付补助项目支出预算表'!$A:$A,'16.上级转移支付补助项目支出预算表'!$1:$1</definedName>
    <definedName name="_xlnm.Print_Titles" localSheetId="16">'17.部门项目中期规划预算表'!$A:$A,'17.部门项目中期规划预算表'!$1:$1</definedName>
    <definedName name="_xlnm.Print_Titles" localSheetId="1">'2.部门收入预算表'!$A:$A,'2.部门收入预算表'!$1:$1</definedName>
    <definedName name="_xlnm.Print_Titles" localSheetId="2">'3.部门支出预算表'!$A:$A,'3.部门支出预算表'!$1:$1</definedName>
    <definedName name="_xlnm.Print_Titles" localSheetId="3">'4.财政拨款收支预算总表'!$A:$A,'4.财政拨款收支预算总表'!$1:$1</definedName>
    <definedName name="_xlnm.Print_Titles" localSheetId="4">'5.一般公共预算支出预算表'!$A:$A,'5.一般公共预算支出预算表'!$1:$5</definedName>
    <definedName name="_xlnm.Print_Titles" localSheetId="5">'6.一般公共预算“三公”经费支出预算表'!$A:$A,'6.一般公共预算“三公”经费支出预算表'!$1:$1</definedName>
    <definedName name="_xlnm.Print_Titles" localSheetId="6">'7.部门基本支出预算表'!$A:$A,'7.部门基本支出预算表'!$1:$1</definedName>
    <definedName name="_xlnm.Print_Titles" localSheetId="7">'8.部门项目支出预算表'!$A:$A,'8.部门项目支出预算表'!$1:$1</definedName>
    <definedName name="_xlnm.Print_Titles" localSheetId="8">'9.部门项目支出绩效目标表'!$A:$A,'9.部门项目支出绩效目标表'!$1:$1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7" l="1"/>
  <c r="F6" i="17"/>
  <c r="E6" i="17"/>
  <c r="A4" i="17"/>
  <c r="A3" i="17"/>
  <c r="A4" i="16"/>
  <c r="A3" i="16"/>
  <c r="A4" i="15"/>
  <c r="A3" i="15"/>
  <c r="A4" i="14"/>
  <c r="A3" i="14"/>
  <c r="A4" i="13"/>
  <c r="A3" i="13"/>
  <c r="A4" i="12"/>
  <c r="A3" i="12"/>
  <c r="A4" i="11"/>
  <c r="A3" i="11"/>
  <c r="A4" i="10"/>
  <c r="A3" i="10"/>
  <c r="A4" i="9"/>
  <c r="A3" i="9"/>
  <c r="A4" i="8"/>
  <c r="A3" i="8"/>
  <c r="A4" i="7"/>
  <c r="A3" i="7"/>
  <c r="A4" i="6"/>
  <c r="A3" i="6"/>
  <c r="A4" i="5"/>
  <c r="A3" i="5"/>
  <c r="A4" i="4"/>
  <c r="A3" i="4"/>
  <c r="A4" i="3"/>
  <c r="A3" i="3"/>
  <c r="A4" i="2"/>
  <c r="A3" i="2"/>
  <c r="A4" i="1"/>
  <c r="A3" i="1"/>
</calcChain>
</file>

<file path=xl/sharedStrings.xml><?xml version="1.0" encoding="utf-8"?>
<sst xmlns="http://schemas.openxmlformats.org/spreadsheetml/2006/main" count="744" uniqueCount="312">
  <si>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</si>
  <si>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</si>
  <si>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</si>
  <si>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</si>
  <si>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</si>
  <si>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</si>
  <si>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</si>
  <si>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</si>
  <si>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</si>
  <si>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</si>
  <si>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</si>
  <si>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</si>
  <si>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</si>
  <si>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</si>
  <si>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</si>
  <si>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</si>
  <si>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</si>
  <si>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</si>
  <si>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</si>
  <si>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</si>
  <si>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</si>
  <si>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</si>
  <si>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</si>
  <si>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</si>
  <si>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</si>
  <si>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</si>
  <si>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</si>
  <si>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</si>
  <si>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</si>
  <si>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</si>
  <si>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</si>
  <si>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</si>
  <si>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</si>
  <si>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</si>
  <si>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</si>
  <si>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</si>
  <si>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</si>
  <si>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</si>
  <si>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</si>
  <si>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</si>
  <si>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</si>
  <si>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</si>
  <si>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</si>
  <si>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</si>
  <si>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</si>
  <si>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</si>
  <si>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</si>
  <si>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</si>
  <si>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</si>
  <si>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</si>
  <si>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</si>
  <si>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</si>
  <si>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</si>
  <si>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</si>
  <si>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</si>
  <si>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</si>
  <si>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</si>
  <si>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</si>
  <si>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</si>
  <si>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</si>
  <si>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</si>
  <si>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</si>
  <si>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</si>
  <si>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</si>
  <si>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</si>
  <si>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</si>
  <si>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</si>
  <si>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</si>
  <si>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</si>
  <si>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105014</t>
  </si>
  <si>
    <t>嵩明县杨桥街道初级中学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</si>
  <si>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</si>
  <si>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</si>
  <si>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</si>
  <si>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</si>
  <si>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</si>
  <si>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</si>
  <si>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</si>
  <si>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</si>
  <si>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</si>
  <si>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</si>
  <si>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</si>
  <si>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</si>
  <si>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</si>
  <si>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</si>
  <si>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</si>
  <si>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</si>
  <si>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</si>
  <si>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</si>
  <si>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</si>
  <si>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</si>
  <si>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</si>
  <si>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</si>
  <si>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</si>
  <si>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</si>
  <si>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</si>
  <si>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</si>
  <si>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</si>
  <si>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</si>
  <si>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</si>
  <si>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</si>
  <si>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</si>
  <si>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</si>
  <si>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</si>
  <si>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</si>
  <si>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</si>
  <si>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</si>
  <si>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</si>
  <si>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</si>
  <si>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</si>
  <si>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</si>
  <si>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</si>
  <si>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</si>
  <si>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</si>
  <si>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</si>
  <si>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</si>
  <si>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</si>
  <si>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</si>
  <si>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</si>
  <si>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</si>
  <si>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</si>
  <si>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</si>
  <si>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</si>
  <si>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</si>
  <si>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</si>
  <si>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</si>
  <si>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</si>
  <si>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</si>
  <si>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</si>
  <si>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</si>
  <si>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</si>
  <si>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</si>
  <si>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</si>
  <si>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</si>
  <si>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</si>
  <si>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</si>
  <si>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</si>
  <si>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</si>
  <si>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</si>
  <si>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</si>
  <si>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</si>
  <si>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</si>
  <si>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</si>
  <si>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</si>
  <si>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</si>
  <si>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</si>
  <si>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</si>
  <si>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</si>
  <si>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</si>
  <si>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</si>
  <si>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</si>
  <si>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</si>
  <si>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</si>
  <si>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</si>
  <si>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</si>
  <si>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</si>
  <si>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</si>
  <si>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</si>
  <si>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</si>
  <si>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</si>
  <si>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</si>
  <si>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</si>
  <si>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</si>
  <si>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</si>
  <si>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</si>
  <si>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</si>
  <si>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</si>
  <si>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</si>
  <si>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</si>
  <si>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</si>
  <si>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</si>
  <si>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</si>
  <si>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</si>
  <si>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</si>
  <si>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</si>
  <si>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</si>
  <si>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</si>
  <si>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</si>
  <si>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</si>
  <si>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</si>
  <si>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</si>
  <si>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</si>
  <si>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</si>
  <si>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</si>
  <si>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</si>
  <si>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</si>
  <si>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</si>
  <si>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</si>
  <si>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</si>
  <si>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</si>
  <si>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</si>
  <si>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</si>
  <si>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</si>
  <si>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</si>
  <si>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</si>
  <si>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</si>
  <si>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</si>
  <si>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</si>
  <si>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</si>
  <si>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</si>
  <si>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</si>
  <si>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530186210000000017353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</si>
  <si>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</si>
  <si>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</si>
  <si>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</si>
  <si>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</si>
  <si>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</si>
  <si>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</si>
  <si>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</si>
  <si>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</si>
  <si>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</si>
  <si>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530186210000000017354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</si>
  <si>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</si>
  <si>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</si>
  <si>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</si>
  <si>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</si>
  <si>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</si>
  <si>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</si>
  <si>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</si>
  <si>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</si>
  <si>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</si>
  <si>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530186210000000017355</t>
  </si>
  <si>
    <t>30113</t>
  </si>
  <si>
    <t>530186210000000017356</t>
  </si>
  <si>
    <t>对个人和家庭的补助</t>
  </si>
  <si>
    <t>30305</t>
  </si>
  <si>
    <t>生活补助</t>
  </si>
  <si>
    <t>530186210000000017360</t>
  </si>
  <si>
    <t>一般公用经费</t>
  </si>
  <si>
    <t>30201</t>
  </si>
  <si>
    <t>办公费</t>
  </si>
  <si>
    <t>30216</t>
  </si>
  <si>
    <t>培训费</t>
  </si>
  <si>
    <t>30229</t>
  </si>
  <si>
    <t>福利费</t>
  </si>
  <si>
    <t>530186231100001432971</t>
  </si>
  <si>
    <t>离退休人员支出</t>
  </si>
  <si>
    <t>530186231100001432975</t>
  </si>
  <si>
    <t>生均公用经费</t>
  </si>
  <si>
    <t>530186241100002378667</t>
  </si>
  <si>
    <t>编外人员经费支出</t>
  </si>
  <si>
    <t>30199</t>
  </si>
  <si>
    <t>其他工资福利支出</t>
  </si>
  <si>
    <t>530186241100002378681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</si>
  <si>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</si>
  <si>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</si>
  <si>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</si>
  <si>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</si>
  <si>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</si>
  <si>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</si>
  <si>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</si>
  <si>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</si>
  <si>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</si>
  <si>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</si>
  <si>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</si>
  <si>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</si>
  <si>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</si>
  <si>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</si>
  <si>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</si>
  <si>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</si>
  <si>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</si>
  <si>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</si>
  <si>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</si>
  <si>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</si>
  <si>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</si>
  <si>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</si>
  <si>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</si>
  <si>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</si>
  <si>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</si>
  <si>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</si>
  <si>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</si>
  <si>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</si>
  <si>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</si>
  <si>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</si>
  <si>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</si>
  <si>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</si>
  <si>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</si>
  <si>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</si>
  <si>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</si>
  <si>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</si>
  <si>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</si>
  <si>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</si>
  <si>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</si>
  <si>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</si>
  <si>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</si>
  <si>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</si>
  <si>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</si>
  <si>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</si>
  <si>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嵩阳街道</t>
  </si>
  <si>
    <t>杨桥街道</t>
  </si>
  <si>
    <t>小街镇</t>
  </si>
  <si>
    <t>杨林镇</t>
  </si>
  <si>
    <t>牛栏江镇</t>
  </si>
  <si>
    <t>职教园区</t>
  </si>
  <si>
    <t>杨林经开区</t>
  </si>
  <si>
    <t>花卉园区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</si>
  <si>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</si>
  <si>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</si>
  <si>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</si>
  <si>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</si>
  <si>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</si>
  <si>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</si>
  <si>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</si>
  <si>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</si>
  <si>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</si>
  <si>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</si>
  <si>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</si>
  <si>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说明：本单位本年度无上级转移支付补助项目支出预算，此表为空表。</t>
  </si>
  <si>
    <t>预算12表</t>
  </si>
  <si>
    <t>项目级次</t>
  </si>
  <si>
    <t/>
  </si>
  <si>
    <t>说明：本单位本年度无部门中期规划项目预算，此表为空表。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</si>
</sst>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yyyy/mm/dd"/>
    <numFmt numFmtId="179" formatCode="yyyy/mm/dd\ hh:mm:ss"/>
    <numFmt numFmtId="180" formatCode="#,##0.00;\-#,##0.00;;@"/>
    <numFmt numFmtId="181" formatCode="#,##0;\-#,##0;;@"/>
  </numFmts>
  <fonts count="1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sz val="10"/>
      <name val="宋体"/>
      <charset val="134"/>
      <scheme val="minor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179" fontId="17" fillId="0" borderId="7">
      <alignment horizontal="right" vertical="center"/>
    </xf>
    <xf numFmtId="178" fontId="17" fillId="0" borderId="7">
      <alignment horizontal="right" vertical="center"/>
    </xf>
    <xf numFmtId="10" fontId="17" fillId="0" borderId="7">
      <alignment horizontal="right" vertical="center"/>
    </xf>
    <xf numFmtId="180" fontId="17" fillId="0" borderId="7">
      <alignment horizontal="right" vertical="center"/>
    </xf>
    <xf numFmtId="49" fontId="17" fillId="0" borderId="7">
      <alignment horizontal="left" vertical="center" wrapText="1"/>
    </xf>
    <xf numFmtId="180" fontId="17" fillId="0" borderId="7">
      <alignment horizontal="right" vertical="center"/>
    </xf>
    <xf numFmtId="21" fontId="17" fillId="0" borderId="7">
      <alignment horizontal="right" vertical="center"/>
    </xf>
    <xf numFmtId="181" fontId="17" fillId="0" borderId="7">
      <alignment horizontal="right" vertical="center"/>
    </xf>
    <xf numFmtId="0" fontId="17" fillId="0" borderId="0">
      <alignment vertical="top"/>
      <protection locked="0"/>
    </xf>
  </cellStyleXfs>
  <cellXfs count="237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4" fontId="2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6" applyNumberFormat="1" applyFont="1">
      <alignment horizontal="right" vertical="center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righ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81" fontId="5" fillId="0" borderId="7" xfId="8" applyFont="1" applyAlignment="1">
      <alignment horizontal="center" vertical="center"/>
    </xf>
    <xf numFmtId="181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1" fillId="0" borderId="0" xfId="9" applyFont="1" applyAlignment="1" applyProtection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1" fillId="0" borderId="0" xfId="9" applyFont="1" applyAlignment="1" applyProtection="1"/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180" fontId="5" fillId="0" borderId="7" xfId="6" applyFont="1">
      <alignment horizontal="right" vertical="center"/>
    </xf>
    <xf numFmtId="49" fontId="5" fillId="0" borderId="7" xfId="5" applyFo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3" fillId="0" borderId="0" xfId="9" applyFont="1" applyAlignment="1" applyProtection="1"/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80" fontId="16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180" fontId="5" fillId="0" borderId="1" xfId="6" applyFont="1" applyBorder="1">
      <alignment horizontal="right" vertical="center"/>
    </xf>
    <xf numFmtId="180" fontId="5" fillId="0" borderId="1" xfId="0" applyNumberFormat="1" applyFont="1" applyBorder="1" applyAlignment="1">
      <alignment horizontal="right" vertical="center"/>
    </xf>
    <xf numFmtId="180" fontId="5" fillId="0" borderId="8" xfId="6" applyFont="1" applyBorder="1">
      <alignment horizontal="right" vertical="center"/>
    </xf>
    <xf numFmtId="0" fontId="0" fillId="0" borderId="8" xfId="0" applyBorder="1"/>
    <xf numFmtId="0" fontId="2" fillId="2" borderId="7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80" fontId="5" fillId="0" borderId="0" xfId="0" applyNumberFormat="1" applyFont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10">
    <cellStyle name="DateStyle" xfId="2" xr:uid="{00000000-0005-0000-0000-00000D000000}"/>
    <cellStyle name="DateTimeStyle" xfId="1" xr:uid="{00000000-0005-0000-0000-000006000000}"/>
    <cellStyle name="IntegralNumberStyle" xfId="8" xr:uid="{00000000-0005-0000-0000-000038000000}"/>
    <cellStyle name="MoneyStyle" xfId="6" xr:uid="{00000000-0005-0000-0000-000036000000}"/>
    <cellStyle name="Normal" xfId="9" xr:uid="{00000000-0005-0000-0000-000039000000}"/>
    <cellStyle name="NumberStyle" xfId="4" xr:uid="{00000000-0005-0000-0000-000034000000}"/>
    <cellStyle name="PercentStyle" xfId="3" xr:uid="{00000000-0005-0000-0000-000023000000}"/>
    <cellStyle name="TextStyle" xfId="5" xr:uid="{00000000-0005-0000-0000-000035000000}"/>
    <cellStyle name="TimeStyle" xfId="7" xr:uid="{00000000-0005-0000-0000-000037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D37"/>
  <sheetViews>
    <sheetView showGridLines="0" showZeros="0" workbookViewId="0">
      <pane ySplit="1" topLeftCell="A14" activePane="bottomLeft" state="frozen"/>
      <selection pane="bottomLeft" activeCell="D11" sqref="D11:D26"/>
    </sheetView>
  </sheetViews>
  <sheetFormatPr defaultColWidth="8.625" defaultRowHeight="12.75" customHeight="1"/>
  <cols>
    <col min="1" max="4" width="41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5"/>
      <c r="B2" s="25"/>
      <c r="C2" s="25"/>
      <c r="D2" s="37" t="s">
        <v>0</v>
      </c>
    </row>
    <row r="3" spans="1:4" ht="41.25" customHeight="1">
      <c r="A3" s="101" t="str">
        <f>"2025"&amp;"年部门财务收支预算总表"</f>
        <v>2025年部门财务收支预算总表</v>
      </c>
      <c r="B3" s="102"/>
      <c r="C3" s="102"/>
      <c r="D3" s="102"/>
    </row>
    <row r="4" spans="1:4" ht="17.25" customHeight="1">
      <c r="A4" s="103" t="str">
        <f>"单位名称："&amp;"嵩明县杨桥街道初级中学"</f>
        <v>单位名称：嵩明县杨桥街道初级中学</v>
      </c>
      <c r="B4" s="104"/>
      <c r="D4" s="74" t="s">
        <v>1</v>
      </c>
    </row>
    <row r="5" spans="1:4" ht="23.25" customHeight="1">
      <c r="A5" s="105" t="s">
        <v>2</v>
      </c>
      <c r="B5" s="106"/>
      <c r="C5" s="105" t="s">
        <v>3</v>
      </c>
      <c r="D5" s="106"/>
    </row>
    <row r="6" spans="1:4" ht="24" customHeight="1">
      <c r="A6" s="85" t="s">
        <v>4</v>
      </c>
      <c r="B6" s="85" t="s">
        <v>5</v>
      </c>
      <c r="C6" s="85" t="s">
        <v>6</v>
      </c>
      <c r="D6" s="85" t="s">
        <v>5</v>
      </c>
    </row>
    <row r="7" spans="1:4" ht="17.25" customHeight="1">
      <c r="A7" s="86" t="s">
        <v>7</v>
      </c>
      <c r="B7" s="78">
        <v>16456997.539999999</v>
      </c>
      <c r="C7" s="86" t="s">
        <v>8</v>
      </c>
      <c r="D7" s="78"/>
    </row>
    <row r="8" spans="1:4" ht="17.25" customHeight="1">
      <c r="A8" s="86" t="s">
        <v>9</v>
      </c>
      <c r="B8" s="78"/>
      <c r="C8" s="86" t="s">
        <v>10</v>
      </c>
      <c r="D8" s="78"/>
    </row>
    <row r="9" spans="1:4" ht="17.25" customHeight="1">
      <c r="A9" s="86" t="s">
        <v>11</v>
      </c>
      <c r="B9" s="78"/>
      <c r="C9" s="100" t="s">
        <v>12</v>
      </c>
      <c r="D9" s="78"/>
    </row>
    <row r="10" spans="1:4" ht="17.25" customHeight="1">
      <c r="A10" s="86" t="s">
        <v>13</v>
      </c>
      <c r="B10" s="78"/>
      <c r="C10" s="100" t="s">
        <v>14</v>
      </c>
      <c r="D10" s="78"/>
    </row>
    <row r="11" spans="1:4" ht="17.25" customHeight="1">
      <c r="A11" s="86" t="s">
        <v>15</v>
      </c>
      <c r="B11" s="78"/>
      <c r="C11" s="100" t="s">
        <v>16</v>
      </c>
      <c r="D11" s="78">
        <v>11385071</v>
      </c>
    </row>
    <row r="12" spans="1:4" ht="17.25" customHeight="1">
      <c r="A12" s="86" t="s">
        <v>17</v>
      </c>
      <c r="B12" s="78"/>
      <c r="C12" s="100" t="s">
        <v>18</v>
      </c>
      <c r="D12" s="78"/>
    </row>
    <row r="13" spans="1:4" ht="17.25" customHeight="1">
      <c r="A13" s="86" t="s">
        <v>19</v>
      </c>
      <c r="B13" s="78"/>
      <c r="C13" s="33" t="s">
        <v>20</v>
      </c>
      <c r="D13" s="78"/>
    </row>
    <row r="14" spans="1:4" ht="17.25" customHeight="1">
      <c r="A14" s="86" t="s">
        <v>21</v>
      </c>
      <c r="B14" s="78"/>
      <c r="C14" s="33" t="s">
        <v>22</v>
      </c>
      <c r="D14" s="78">
        <v>2333261.09</v>
      </c>
    </row>
    <row r="15" spans="1:4" ht="17.25" customHeight="1">
      <c r="A15" s="86" t="s">
        <v>23</v>
      </c>
      <c r="B15" s="78"/>
      <c r="C15" s="33" t="s">
        <v>24</v>
      </c>
      <c r="D15" s="78">
        <v>1362795.37</v>
      </c>
    </row>
    <row r="16" spans="1:4" ht="17.25" customHeight="1">
      <c r="A16" s="86" t="s">
        <v>25</v>
      </c>
      <c r="B16" s="48"/>
      <c r="C16" s="33" t="s">
        <v>26</v>
      </c>
      <c r="D16" s="78"/>
    </row>
    <row r="17" spans="1:4" ht="17.25" customHeight="1">
      <c r="A17" s="77"/>
      <c r="B17" s="78"/>
      <c r="C17" s="33" t="s">
        <v>27</v>
      </c>
      <c r="D17" s="78"/>
    </row>
    <row r="18" spans="1:4" ht="17.25" customHeight="1">
      <c r="A18" s="87"/>
      <c r="B18" s="78"/>
      <c r="C18" s="33" t="s">
        <v>28</v>
      </c>
      <c r="D18" s="78"/>
    </row>
    <row r="19" spans="1:4" ht="17.25" customHeight="1">
      <c r="A19" s="87"/>
      <c r="B19" s="78"/>
      <c r="C19" s="33" t="s">
        <v>29</v>
      </c>
      <c r="D19" s="78"/>
    </row>
    <row r="20" spans="1:4" ht="17.25" customHeight="1">
      <c r="A20" s="87"/>
      <c r="B20" s="78"/>
      <c r="C20" s="33" t="s">
        <v>30</v>
      </c>
      <c r="D20" s="78"/>
    </row>
    <row r="21" spans="1:4" ht="17.25" customHeight="1">
      <c r="A21" s="87"/>
      <c r="B21" s="78"/>
      <c r="C21" s="33" t="s">
        <v>31</v>
      </c>
      <c r="D21" s="78"/>
    </row>
    <row r="22" spans="1:4" ht="17.25" customHeight="1">
      <c r="A22" s="87"/>
      <c r="B22" s="78"/>
      <c r="C22" s="33" t="s">
        <v>32</v>
      </c>
      <c r="D22" s="78"/>
    </row>
    <row r="23" spans="1:4" ht="17.25" customHeight="1">
      <c r="A23" s="87"/>
      <c r="B23" s="78"/>
      <c r="C23" s="33" t="s">
        <v>33</v>
      </c>
      <c r="D23" s="78"/>
    </row>
    <row r="24" spans="1:4" ht="17.25" customHeight="1">
      <c r="A24" s="87"/>
      <c r="B24" s="78"/>
      <c r="C24" s="33" t="s">
        <v>34</v>
      </c>
      <c r="D24" s="78"/>
    </row>
    <row r="25" spans="1:4" ht="17.25" customHeight="1">
      <c r="A25" s="87"/>
      <c r="B25" s="78"/>
      <c r="C25" s="33" t="s">
        <v>35</v>
      </c>
      <c r="D25" s="78">
        <v>1375870.08</v>
      </c>
    </row>
    <row r="26" spans="1:4" ht="17.25" customHeight="1">
      <c r="A26" s="87"/>
      <c r="B26" s="78"/>
      <c r="C26" s="33" t="s">
        <v>36</v>
      </c>
      <c r="D26" s="78"/>
    </row>
    <row r="27" spans="1:4" ht="17.25" customHeight="1">
      <c r="A27" s="87"/>
      <c r="B27" s="78"/>
      <c r="C27" s="77" t="s">
        <v>37</v>
      </c>
      <c r="D27" s="78"/>
    </row>
    <row r="28" spans="1:4" ht="17.25" customHeight="1">
      <c r="A28" s="87"/>
      <c r="B28" s="78"/>
      <c r="C28" s="33" t="s">
        <v>38</v>
      </c>
      <c r="D28" s="78"/>
    </row>
    <row r="29" spans="1:4" ht="16.5" customHeight="1">
      <c r="A29" s="87"/>
      <c r="B29" s="78"/>
      <c r="C29" s="33" t="s">
        <v>39</v>
      </c>
      <c r="D29" s="78"/>
    </row>
    <row r="30" spans="1:4" ht="16.5" customHeight="1">
      <c r="A30" s="87"/>
      <c r="B30" s="78"/>
      <c r="C30" s="77" t="s">
        <v>40</v>
      </c>
      <c r="D30" s="78"/>
    </row>
    <row r="31" spans="1:4" ht="17.25" customHeight="1">
      <c r="A31" s="87"/>
      <c r="B31" s="78"/>
      <c r="C31" s="77" t="s">
        <v>41</v>
      </c>
      <c r="D31" s="78"/>
    </row>
    <row r="32" spans="1:4" ht="17.25" customHeight="1">
      <c r="A32" s="87"/>
      <c r="B32" s="78"/>
      <c r="C32" s="33" t="s">
        <v>42</v>
      </c>
      <c r="D32" s="78"/>
    </row>
    <row r="33" spans="1:4" ht="16.5" customHeight="1">
      <c r="A33" s="87" t="s">
        <v>43</v>
      </c>
      <c r="B33" s="78">
        <v>16456997.539999999</v>
      </c>
      <c r="C33" s="87" t="s">
        <v>44</v>
      </c>
      <c r="D33" s="78">
        <v>16456997.539999999</v>
      </c>
    </row>
    <row r="34" spans="1:4" ht="16.5" customHeight="1">
      <c r="A34" s="77" t="s">
        <v>45</v>
      </c>
      <c r="B34" s="78"/>
      <c r="C34" s="77" t="s">
        <v>46</v>
      </c>
      <c r="D34" s="78"/>
    </row>
    <row r="35" spans="1:4" ht="16.5" customHeight="1">
      <c r="A35" s="33" t="s">
        <v>47</v>
      </c>
      <c r="B35" s="48"/>
      <c r="C35" s="33" t="s">
        <v>47</v>
      </c>
      <c r="D35" s="48"/>
    </row>
    <row r="36" spans="1:4" ht="16.5" customHeight="1">
      <c r="A36" s="33" t="s">
        <v>48</v>
      </c>
      <c r="B36" s="48"/>
      <c r="C36" s="33" t="s">
        <v>49</v>
      </c>
      <c r="D36" s="48"/>
    </row>
    <row r="37" spans="1:4" ht="16.5" customHeight="1">
      <c r="A37" s="88" t="s">
        <v>50</v>
      </c>
      <c r="B37" s="78">
        <v>16456997.539999999</v>
      </c>
      <c r="C37" s="88" t="s">
        <v>51</v>
      </c>
      <c r="D37" s="78">
        <v>16456997.539999999</v>
      </c>
    </row>
  </sheetData>
  <mergeCells count="4">
    <mergeCell ref="A3:D3"/>
    <mergeCell ref="A4:B4"/>
    <mergeCell ref="A5:B5"/>
    <mergeCell ref="C5:D5"/>
  </mergeCells>
  <phoneticPr fontId="18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 pane="bottomLeft" activeCell="A11" sqref="A11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65">
        <v>1</v>
      </c>
      <c r="B2" s="66">
        <v>0</v>
      </c>
      <c r="C2" s="65">
        <v>1</v>
      </c>
      <c r="D2" s="67"/>
      <c r="E2" s="67"/>
      <c r="F2" s="64" t="s">
        <v>263</v>
      </c>
    </row>
    <row r="3" spans="1:6" ht="42" customHeight="1">
      <c r="A3" s="189" t="str">
        <f>"2025"&amp;"年部门政府性基金预算支出预算表"</f>
        <v>2025年部门政府性基金预算支出预算表</v>
      </c>
      <c r="B3" s="189" t="s">
        <v>264</v>
      </c>
      <c r="C3" s="190"/>
      <c r="D3" s="137"/>
      <c r="E3" s="137"/>
      <c r="F3" s="137"/>
    </row>
    <row r="4" spans="1:6" ht="13.5" customHeight="1">
      <c r="A4" s="161" t="str">
        <f>"单位名称："&amp;"嵩明县杨桥街道初级中学"</f>
        <v>单位名称：嵩明县杨桥街道初级中学</v>
      </c>
      <c r="B4" s="161" t="s">
        <v>265</v>
      </c>
      <c r="C4" s="191"/>
      <c r="D4" s="67"/>
      <c r="E4" s="67"/>
      <c r="F4" s="64" t="s">
        <v>1</v>
      </c>
    </row>
    <row r="5" spans="1:6" ht="19.5" customHeight="1">
      <c r="A5" s="145" t="s">
        <v>183</v>
      </c>
      <c r="B5" s="193" t="s">
        <v>72</v>
      </c>
      <c r="C5" s="145" t="s">
        <v>73</v>
      </c>
      <c r="D5" s="167" t="s">
        <v>266</v>
      </c>
      <c r="E5" s="141"/>
      <c r="F5" s="142"/>
    </row>
    <row r="6" spans="1:6" ht="18.75" customHeight="1">
      <c r="A6" s="177"/>
      <c r="B6" s="194"/>
      <c r="C6" s="177"/>
      <c r="D6" s="9" t="s">
        <v>55</v>
      </c>
      <c r="E6" s="8" t="s">
        <v>75</v>
      </c>
      <c r="F6" s="9" t="s">
        <v>76</v>
      </c>
    </row>
    <row r="7" spans="1:6" ht="18.75" customHeight="1">
      <c r="A7" s="39">
        <v>1</v>
      </c>
      <c r="B7" s="68" t="s">
        <v>83</v>
      </c>
      <c r="C7" s="39">
        <v>3</v>
      </c>
      <c r="D7" s="69">
        <v>4</v>
      </c>
      <c r="E7" s="69">
        <v>5</v>
      </c>
      <c r="F7" s="69">
        <v>6</v>
      </c>
    </row>
    <row r="8" spans="1:6" ht="21" customHeight="1">
      <c r="A8" s="12"/>
      <c r="B8" s="12"/>
      <c r="C8" s="12"/>
      <c r="D8" s="48"/>
      <c r="E8" s="48"/>
      <c r="F8" s="48"/>
    </row>
    <row r="9" spans="1:6" ht="21" customHeight="1">
      <c r="A9" s="12"/>
      <c r="B9" s="12"/>
      <c r="C9" s="12"/>
      <c r="D9" s="48"/>
      <c r="E9" s="48"/>
      <c r="F9" s="48"/>
    </row>
    <row r="10" spans="1:6" ht="18.75" customHeight="1">
      <c r="A10" s="109" t="s">
        <v>172</v>
      </c>
      <c r="B10" s="109" t="s">
        <v>172</v>
      </c>
      <c r="C10" s="192" t="s">
        <v>172</v>
      </c>
      <c r="D10" s="48"/>
      <c r="E10" s="48"/>
      <c r="F10" s="48"/>
    </row>
    <row r="11" spans="1:6" ht="14.25" customHeight="1">
      <c r="A11" s="70" t="s">
        <v>180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honeticPr fontId="18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 pane="bottomLeft" activeCell="B16" sqref="B16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customHeight="1">
      <c r="B2" s="50"/>
      <c r="C2" s="50"/>
      <c r="R2" s="3"/>
      <c r="S2" s="3" t="s">
        <v>267</v>
      </c>
    </row>
    <row r="3" spans="1:19" ht="41.25" customHeight="1">
      <c r="A3" s="195" t="str">
        <f>"2025"&amp;"年部门政府采购预算表"</f>
        <v>2025年部门政府采购预算表</v>
      </c>
      <c r="B3" s="159"/>
      <c r="C3" s="159"/>
      <c r="D3" s="160"/>
      <c r="E3" s="160"/>
      <c r="F3" s="160"/>
      <c r="G3" s="160"/>
      <c r="H3" s="160"/>
      <c r="I3" s="160"/>
      <c r="J3" s="160"/>
      <c r="K3" s="160"/>
      <c r="L3" s="160"/>
      <c r="M3" s="159"/>
      <c r="N3" s="160"/>
      <c r="O3" s="160"/>
      <c r="P3" s="159"/>
      <c r="Q3" s="160"/>
      <c r="R3" s="159"/>
      <c r="S3" s="159"/>
    </row>
    <row r="4" spans="1:19" ht="18.75" customHeight="1">
      <c r="A4" s="152" t="str">
        <f>"单位名称："&amp;"嵩明县杨桥街道初级中学"</f>
        <v>单位名称：嵩明县杨桥街道初级中学</v>
      </c>
      <c r="B4" s="196"/>
      <c r="C4" s="196"/>
      <c r="D4" s="197"/>
      <c r="E4" s="197"/>
      <c r="F4" s="197"/>
      <c r="G4" s="197"/>
      <c r="H4" s="197"/>
      <c r="I4" s="5"/>
      <c r="J4" s="5"/>
      <c r="K4" s="5"/>
      <c r="L4" s="5"/>
      <c r="R4" s="6"/>
      <c r="S4" s="64" t="s">
        <v>1</v>
      </c>
    </row>
    <row r="5" spans="1:19" ht="15.75" customHeight="1">
      <c r="A5" s="182" t="s">
        <v>182</v>
      </c>
      <c r="B5" s="208" t="s">
        <v>183</v>
      </c>
      <c r="C5" s="208" t="s">
        <v>268</v>
      </c>
      <c r="D5" s="210" t="s">
        <v>269</v>
      </c>
      <c r="E5" s="210" t="s">
        <v>270</v>
      </c>
      <c r="F5" s="210" t="s">
        <v>271</v>
      </c>
      <c r="G5" s="210" t="s">
        <v>272</v>
      </c>
      <c r="H5" s="210" t="s">
        <v>273</v>
      </c>
      <c r="I5" s="198" t="s">
        <v>190</v>
      </c>
      <c r="J5" s="198"/>
      <c r="K5" s="198"/>
      <c r="L5" s="198"/>
      <c r="M5" s="165"/>
      <c r="N5" s="198"/>
      <c r="O5" s="198"/>
      <c r="P5" s="164"/>
      <c r="Q5" s="198"/>
      <c r="R5" s="165"/>
      <c r="S5" s="166"/>
    </row>
    <row r="6" spans="1:19" ht="17.25" customHeight="1">
      <c r="A6" s="183"/>
      <c r="B6" s="209"/>
      <c r="C6" s="209"/>
      <c r="D6" s="211"/>
      <c r="E6" s="211"/>
      <c r="F6" s="211"/>
      <c r="G6" s="211"/>
      <c r="H6" s="211"/>
      <c r="I6" s="211" t="s">
        <v>55</v>
      </c>
      <c r="J6" s="211" t="s">
        <v>58</v>
      </c>
      <c r="K6" s="211" t="s">
        <v>274</v>
      </c>
      <c r="L6" s="211" t="s">
        <v>275</v>
      </c>
      <c r="M6" s="213" t="s">
        <v>276</v>
      </c>
      <c r="N6" s="199" t="s">
        <v>277</v>
      </c>
      <c r="O6" s="199"/>
      <c r="P6" s="200"/>
      <c r="Q6" s="199"/>
      <c r="R6" s="201"/>
      <c r="S6" s="202"/>
    </row>
    <row r="7" spans="1:19" ht="54" customHeight="1">
      <c r="A7" s="184"/>
      <c r="B7" s="202"/>
      <c r="C7" s="202"/>
      <c r="D7" s="212"/>
      <c r="E7" s="212"/>
      <c r="F7" s="212"/>
      <c r="G7" s="212"/>
      <c r="H7" s="212"/>
      <c r="I7" s="212"/>
      <c r="J7" s="212" t="s">
        <v>57</v>
      </c>
      <c r="K7" s="212"/>
      <c r="L7" s="212"/>
      <c r="M7" s="214"/>
      <c r="N7" s="53" t="s">
        <v>57</v>
      </c>
      <c r="O7" s="53" t="s">
        <v>64</v>
      </c>
      <c r="P7" s="52" t="s">
        <v>65</v>
      </c>
      <c r="Q7" s="53" t="s">
        <v>66</v>
      </c>
      <c r="R7" s="58" t="s">
        <v>67</v>
      </c>
      <c r="S7" s="52" t="s">
        <v>68</v>
      </c>
    </row>
    <row r="8" spans="1:19" ht="18" customHeight="1">
      <c r="A8" s="61">
        <v>1</v>
      </c>
      <c r="B8" s="61" t="s">
        <v>83</v>
      </c>
      <c r="C8" s="62">
        <v>3</v>
      </c>
      <c r="D8" s="62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  <c r="N8" s="61">
        <v>14</v>
      </c>
      <c r="O8" s="61">
        <v>15</v>
      </c>
      <c r="P8" s="61">
        <v>16</v>
      </c>
      <c r="Q8" s="61">
        <v>17</v>
      </c>
      <c r="R8" s="61">
        <v>18</v>
      </c>
      <c r="S8" s="61">
        <v>19</v>
      </c>
    </row>
    <row r="9" spans="1:19" ht="21" customHeight="1">
      <c r="A9" s="54"/>
      <c r="B9" s="55"/>
      <c r="C9" s="55"/>
      <c r="D9" s="56"/>
      <c r="E9" s="56"/>
      <c r="F9" s="56"/>
      <c r="G9" s="63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21" customHeight="1">
      <c r="A10" s="203" t="s">
        <v>172</v>
      </c>
      <c r="B10" s="204"/>
      <c r="C10" s="204"/>
      <c r="D10" s="205"/>
      <c r="E10" s="205"/>
      <c r="F10" s="205"/>
      <c r="G10" s="122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</row>
    <row r="11" spans="1:19" ht="21" customHeight="1">
      <c r="A11" s="152" t="s">
        <v>180</v>
      </c>
      <c r="B11" s="161"/>
      <c r="C11" s="161"/>
      <c r="D11" s="152"/>
      <c r="E11" s="152"/>
      <c r="F11" s="152"/>
      <c r="G11" s="206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</row>
  </sheetData>
  <mergeCells count="19"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  <mergeCell ref="A3:S3"/>
    <mergeCell ref="A4:H4"/>
    <mergeCell ref="I5:S5"/>
    <mergeCell ref="N6:S6"/>
    <mergeCell ref="A10:G10"/>
  </mergeCells>
  <phoneticPr fontId="18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 pane="bottomLeft" activeCell="B13" sqref="B13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6.5" customHeight="1">
      <c r="A2" s="45"/>
      <c r="B2" s="50"/>
      <c r="C2" s="50"/>
      <c r="D2" s="50"/>
      <c r="E2" s="50"/>
      <c r="F2" s="50"/>
      <c r="G2" s="50"/>
      <c r="H2" s="45"/>
      <c r="I2" s="45"/>
      <c r="J2" s="45"/>
      <c r="K2" s="45"/>
      <c r="L2" s="45"/>
      <c r="M2" s="45"/>
      <c r="N2" s="57"/>
      <c r="O2" s="45"/>
      <c r="P2" s="45"/>
      <c r="Q2" s="50"/>
      <c r="R2" s="45"/>
      <c r="S2" s="59"/>
      <c r="T2" s="59" t="s">
        <v>278</v>
      </c>
    </row>
    <row r="3" spans="1:20" ht="41.25" customHeight="1">
      <c r="A3" s="195" t="str">
        <f>"2025"&amp;"年部门政府购买服务预算表"</f>
        <v>2025年部门政府购买服务预算表</v>
      </c>
      <c r="B3" s="159"/>
      <c r="C3" s="159"/>
      <c r="D3" s="159"/>
      <c r="E3" s="159"/>
      <c r="F3" s="159"/>
      <c r="G3" s="159"/>
      <c r="H3" s="215"/>
      <c r="I3" s="215"/>
      <c r="J3" s="215"/>
      <c r="K3" s="215"/>
      <c r="L3" s="215"/>
      <c r="M3" s="215"/>
      <c r="N3" s="216"/>
      <c r="O3" s="215"/>
      <c r="P3" s="215"/>
      <c r="Q3" s="159"/>
      <c r="R3" s="215"/>
      <c r="S3" s="216"/>
      <c r="T3" s="159"/>
    </row>
    <row r="4" spans="1:20" ht="22.5" customHeight="1">
      <c r="A4" s="217" t="str">
        <f>"单位名称："&amp;"嵩明县杨桥街道初级中学"</f>
        <v>单位名称：嵩明县杨桥街道初级中学</v>
      </c>
      <c r="B4" s="196"/>
      <c r="C4" s="196"/>
      <c r="D4" s="196"/>
      <c r="E4" s="196"/>
      <c r="F4" s="196"/>
      <c r="G4" s="196"/>
      <c r="H4" s="218"/>
      <c r="I4" s="218"/>
      <c r="J4" s="44"/>
      <c r="K4" s="44"/>
      <c r="L4" s="44"/>
      <c r="M4" s="44"/>
      <c r="N4" s="57"/>
      <c r="O4" s="45"/>
      <c r="P4" s="45"/>
      <c r="Q4" s="50"/>
      <c r="R4" s="45"/>
      <c r="S4" s="60"/>
      <c r="T4" s="59" t="s">
        <v>1</v>
      </c>
    </row>
    <row r="5" spans="1:20" ht="24" customHeight="1">
      <c r="A5" s="182" t="s">
        <v>182</v>
      </c>
      <c r="B5" s="208" t="s">
        <v>183</v>
      </c>
      <c r="C5" s="208" t="s">
        <v>268</v>
      </c>
      <c r="D5" s="208" t="s">
        <v>279</v>
      </c>
      <c r="E5" s="208" t="s">
        <v>280</v>
      </c>
      <c r="F5" s="208" t="s">
        <v>281</v>
      </c>
      <c r="G5" s="208" t="s">
        <v>282</v>
      </c>
      <c r="H5" s="210" t="s">
        <v>283</v>
      </c>
      <c r="I5" s="210" t="s">
        <v>284</v>
      </c>
      <c r="J5" s="198" t="s">
        <v>190</v>
      </c>
      <c r="K5" s="198"/>
      <c r="L5" s="198"/>
      <c r="M5" s="198"/>
      <c r="N5" s="165"/>
      <c r="O5" s="198"/>
      <c r="P5" s="198"/>
      <c r="Q5" s="164"/>
      <c r="R5" s="198"/>
      <c r="S5" s="165"/>
      <c r="T5" s="166"/>
    </row>
    <row r="6" spans="1:20" ht="24" customHeight="1">
      <c r="A6" s="183"/>
      <c r="B6" s="209"/>
      <c r="C6" s="209"/>
      <c r="D6" s="209"/>
      <c r="E6" s="209"/>
      <c r="F6" s="209"/>
      <c r="G6" s="209"/>
      <c r="H6" s="211"/>
      <c r="I6" s="211"/>
      <c r="J6" s="211" t="s">
        <v>55</v>
      </c>
      <c r="K6" s="211" t="s">
        <v>58</v>
      </c>
      <c r="L6" s="211" t="s">
        <v>274</v>
      </c>
      <c r="M6" s="211" t="s">
        <v>275</v>
      </c>
      <c r="N6" s="213" t="s">
        <v>276</v>
      </c>
      <c r="O6" s="199" t="s">
        <v>277</v>
      </c>
      <c r="P6" s="199"/>
      <c r="Q6" s="200"/>
      <c r="R6" s="199"/>
      <c r="S6" s="201"/>
      <c r="T6" s="202"/>
    </row>
    <row r="7" spans="1:20" ht="54" customHeight="1">
      <c r="A7" s="184"/>
      <c r="B7" s="202"/>
      <c r="C7" s="202"/>
      <c r="D7" s="202"/>
      <c r="E7" s="202"/>
      <c r="F7" s="202"/>
      <c r="G7" s="202"/>
      <c r="H7" s="212"/>
      <c r="I7" s="212"/>
      <c r="J7" s="212"/>
      <c r="K7" s="212" t="s">
        <v>57</v>
      </c>
      <c r="L7" s="212"/>
      <c r="M7" s="212"/>
      <c r="N7" s="214"/>
      <c r="O7" s="53" t="s">
        <v>57</v>
      </c>
      <c r="P7" s="53" t="s">
        <v>64</v>
      </c>
      <c r="Q7" s="52" t="s">
        <v>65</v>
      </c>
      <c r="R7" s="53" t="s">
        <v>66</v>
      </c>
      <c r="S7" s="58" t="s">
        <v>67</v>
      </c>
      <c r="T7" s="52" t="s">
        <v>68</v>
      </c>
    </row>
    <row r="8" spans="1:20" ht="17.25" customHeight="1">
      <c r="A8" s="10">
        <v>1</v>
      </c>
      <c r="B8" s="52">
        <v>2</v>
      </c>
      <c r="C8" s="10">
        <v>3</v>
      </c>
      <c r="D8" s="10">
        <v>4</v>
      </c>
      <c r="E8" s="52">
        <v>5</v>
      </c>
      <c r="F8" s="10">
        <v>6</v>
      </c>
      <c r="G8" s="10">
        <v>7</v>
      </c>
      <c r="H8" s="52">
        <v>8</v>
      </c>
      <c r="I8" s="10">
        <v>9</v>
      </c>
      <c r="J8" s="10">
        <v>10</v>
      </c>
      <c r="K8" s="52">
        <v>11</v>
      </c>
      <c r="L8" s="10">
        <v>12</v>
      </c>
      <c r="M8" s="10">
        <v>13</v>
      </c>
      <c r="N8" s="52">
        <v>14</v>
      </c>
      <c r="O8" s="10">
        <v>15</v>
      </c>
      <c r="P8" s="10">
        <v>16</v>
      </c>
      <c r="Q8" s="52">
        <v>17</v>
      </c>
      <c r="R8" s="10">
        <v>18</v>
      </c>
      <c r="S8" s="10">
        <v>19</v>
      </c>
      <c r="T8" s="10">
        <v>20</v>
      </c>
    </row>
    <row r="9" spans="1:20" ht="21" customHeight="1">
      <c r="A9" s="54"/>
      <c r="B9" s="55"/>
      <c r="C9" s="55"/>
      <c r="D9" s="55"/>
      <c r="E9" s="55"/>
      <c r="F9" s="55"/>
      <c r="G9" s="55"/>
      <c r="H9" s="56"/>
      <c r="I9" s="56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21" customHeight="1">
      <c r="A10" s="203" t="s">
        <v>172</v>
      </c>
      <c r="B10" s="204"/>
      <c r="C10" s="204"/>
      <c r="D10" s="204"/>
      <c r="E10" s="204"/>
      <c r="F10" s="204"/>
      <c r="G10" s="204"/>
      <c r="H10" s="205"/>
      <c r="I10" s="121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14.25" customHeight="1">
      <c r="A11" t="s">
        <v>180</v>
      </c>
    </row>
  </sheetData>
  <mergeCells count="19">
    <mergeCell ref="L6:L7"/>
    <mergeCell ref="M6:M7"/>
    <mergeCell ref="N6:N7"/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</mergeCells>
  <phoneticPr fontId="18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 pane="bottomLeft" activeCell="A10" sqref="A10"/>
    </sheetView>
  </sheetViews>
  <sheetFormatPr defaultColWidth="9.125" defaultRowHeight="14.25" customHeight="1"/>
  <cols>
    <col min="1" max="1" width="37.75" customWidth="1"/>
    <col min="2" max="24" width="20" customWidth="1"/>
  </cols>
  <sheetData>
    <row r="1" spans="1:2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25" customHeight="1">
      <c r="D2" s="43"/>
      <c r="W2" s="3"/>
      <c r="X2" s="3" t="s">
        <v>285</v>
      </c>
    </row>
    <row r="3" spans="1:24" ht="41.25" customHeight="1">
      <c r="A3" s="195" t="str">
        <f>"2025"&amp;"年对下转移支付预算表"</f>
        <v>2025年对下转移支付预算表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59"/>
      <c r="X3" s="159"/>
    </row>
    <row r="4" spans="1:24" ht="18" customHeight="1">
      <c r="A4" s="217" t="str">
        <f>"单位名称："&amp;"嵩明县杨桥街道初级中学"</f>
        <v>单位名称：嵩明县杨桥街道初级中学</v>
      </c>
      <c r="B4" s="218"/>
      <c r="C4" s="218"/>
      <c r="D4" s="219"/>
      <c r="E4" s="220"/>
      <c r="F4" s="220"/>
      <c r="G4" s="220"/>
      <c r="H4" s="220"/>
      <c r="I4" s="220"/>
      <c r="W4" s="6"/>
      <c r="X4" s="6" t="s">
        <v>1</v>
      </c>
    </row>
    <row r="5" spans="1:24" ht="19.5" customHeight="1">
      <c r="A5" s="185" t="s">
        <v>286</v>
      </c>
      <c r="B5" s="167" t="s">
        <v>190</v>
      </c>
      <c r="C5" s="141"/>
      <c r="D5" s="141"/>
      <c r="E5" s="167" t="s">
        <v>287</v>
      </c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64"/>
      <c r="X5" s="166"/>
    </row>
    <row r="6" spans="1:24" ht="40.5" customHeight="1">
      <c r="A6" s="146"/>
      <c r="B6" s="15" t="s">
        <v>55</v>
      </c>
      <c r="C6" s="7" t="s">
        <v>58</v>
      </c>
      <c r="D6" s="46" t="s">
        <v>274</v>
      </c>
      <c r="E6" s="26" t="s">
        <v>288</v>
      </c>
      <c r="F6" s="26" t="s">
        <v>289</v>
      </c>
      <c r="G6" s="26" t="s">
        <v>290</v>
      </c>
      <c r="H6" s="26" t="s">
        <v>291</v>
      </c>
      <c r="I6" s="26" t="s">
        <v>292</v>
      </c>
      <c r="J6" s="26" t="s">
        <v>293</v>
      </c>
      <c r="K6" s="26" t="s">
        <v>294</v>
      </c>
      <c r="L6" s="26" t="s">
        <v>295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49"/>
    </row>
    <row r="7" spans="1:24" ht="19.5" customHeight="1">
      <c r="A7" s="11">
        <v>1</v>
      </c>
      <c r="B7" s="11">
        <v>2</v>
      </c>
      <c r="C7" s="11">
        <v>3</v>
      </c>
      <c r="D7" s="47">
        <v>4</v>
      </c>
      <c r="E7" s="21">
        <v>5</v>
      </c>
      <c r="F7" s="11">
        <v>6</v>
      </c>
      <c r="G7" s="11">
        <v>7</v>
      </c>
      <c r="H7" s="47">
        <v>8</v>
      </c>
      <c r="I7" s="11">
        <v>9</v>
      </c>
      <c r="J7" s="11">
        <v>10</v>
      </c>
      <c r="K7" s="11">
        <v>11</v>
      </c>
      <c r="L7" s="47">
        <v>12</v>
      </c>
      <c r="M7" s="11">
        <v>13</v>
      </c>
      <c r="N7" s="11">
        <v>14</v>
      </c>
      <c r="O7" s="11">
        <v>15</v>
      </c>
      <c r="P7" s="47">
        <v>16</v>
      </c>
      <c r="Q7" s="11">
        <v>17</v>
      </c>
      <c r="R7" s="11">
        <v>18</v>
      </c>
      <c r="S7" s="11">
        <v>19</v>
      </c>
      <c r="T7" s="47">
        <v>20</v>
      </c>
      <c r="U7" s="47">
        <v>21</v>
      </c>
      <c r="V7" s="47">
        <v>22</v>
      </c>
      <c r="W7" s="21">
        <v>23</v>
      </c>
      <c r="X7" s="21">
        <v>24</v>
      </c>
    </row>
    <row r="8" spans="1:24" ht="19.5" customHeight="1">
      <c r="A8" s="16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spans="1:24" ht="19.5" customHeight="1">
      <c r="A9" s="40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1:24" ht="14.25" customHeight="1">
      <c r="A10" t="s">
        <v>180</v>
      </c>
    </row>
  </sheetData>
  <mergeCells count="5">
    <mergeCell ref="A3:X3"/>
    <mergeCell ref="A4:I4"/>
    <mergeCell ref="B5:D5"/>
    <mergeCell ref="E5:X5"/>
    <mergeCell ref="A5:A6"/>
  </mergeCells>
  <phoneticPr fontId="18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 pane="bottomLeft" activeCell="A9" sqref="A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>
      <c r="J2" s="3" t="s">
        <v>296</v>
      </c>
    </row>
    <row r="3" spans="1:10" ht="41.25" customHeight="1">
      <c r="A3" s="188" t="str">
        <f>"2025"&amp;"年对下转移支付绩效目标表"</f>
        <v>2025年对下转移支付绩效目标表</v>
      </c>
      <c r="B3" s="160"/>
      <c r="C3" s="160"/>
      <c r="D3" s="160"/>
      <c r="E3" s="160"/>
      <c r="F3" s="159"/>
      <c r="G3" s="160"/>
      <c r="H3" s="159"/>
      <c r="I3" s="159"/>
      <c r="J3" s="160"/>
    </row>
    <row r="4" spans="1:10" ht="17.25" customHeight="1">
      <c r="A4" s="161" t="str">
        <f>"单位名称："&amp;"嵩明县杨桥街道初级中学"</f>
        <v>单位名称：嵩明县杨桥街道初级中学</v>
      </c>
      <c r="B4" s="102"/>
      <c r="C4" s="102"/>
      <c r="D4" s="102"/>
      <c r="E4" s="102"/>
      <c r="F4" s="102"/>
      <c r="G4" s="102"/>
      <c r="H4" s="102"/>
    </row>
    <row r="5" spans="1:10" ht="44.25" customHeight="1">
      <c r="A5" s="38" t="s">
        <v>286</v>
      </c>
      <c r="B5" s="38" t="s">
        <v>254</v>
      </c>
      <c r="C5" s="38" t="s">
        <v>255</v>
      </c>
      <c r="D5" s="38" t="s">
        <v>256</v>
      </c>
      <c r="E5" s="38" t="s">
        <v>257</v>
      </c>
      <c r="F5" s="39" t="s">
        <v>258</v>
      </c>
      <c r="G5" s="38" t="s">
        <v>259</v>
      </c>
      <c r="H5" s="39" t="s">
        <v>260</v>
      </c>
      <c r="I5" s="39" t="s">
        <v>261</v>
      </c>
      <c r="J5" s="38" t="s">
        <v>262</v>
      </c>
    </row>
    <row r="6" spans="1:10" ht="14.25" customHeight="1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9">
        <v>6</v>
      </c>
      <c r="G6" s="38">
        <v>7</v>
      </c>
      <c r="H6" s="39">
        <v>8</v>
      </c>
      <c r="I6" s="39">
        <v>9</v>
      </c>
      <c r="J6" s="38">
        <v>10</v>
      </c>
    </row>
    <row r="7" spans="1:10" ht="42" customHeight="1">
      <c r="A7" s="16"/>
      <c r="B7" s="40"/>
      <c r="C7" s="40"/>
      <c r="D7" s="40"/>
      <c r="E7" s="41"/>
      <c r="F7" s="42"/>
      <c r="G7" s="41"/>
      <c r="H7" s="42"/>
      <c r="I7" s="42"/>
      <c r="J7" s="41"/>
    </row>
    <row r="8" spans="1:10" ht="42" customHeight="1">
      <c r="A8" s="16"/>
      <c r="B8" s="12"/>
      <c r="C8" s="12"/>
      <c r="D8" s="12"/>
      <c r="E8" s="16"/>
      <c r="F8" s="12"/>
      <c r="G8" s="16"/>
      <c r="H8" s="12"/>
      <c r="I8" s="12"/>
      <c r="J8" s="16"/>
    </row>
    <row r="9" spans="1:10" ht="12" customHeight="1">
      <c r="A9" t="s">
        <v>180</v>
      </c>
    </row>
  </sheetData>
  <mergeCells count="2">
    <mergeCell ref="A3:J3"/>
    <mergeCell ref="A4:H4"/>
  </mergeCells>
  <phoneticPr fontId="18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 pane="bottomLeft" activeCell="A10" sqref="A10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4.25" customHeight="1">
      <c r="A2" s="221" t="s">
        <v>297</v>
      </c>
      <c r="B2" s="222"/>
      <c r="C2" s="222"/>
      <c r="D2" s="223"/>
      <c r="E2" s="223"/>
      <c r="F2" s="223"/>
      <c r="G2" s="222"/>
      <c r="H2" s="222"/>
      <c r="I2" s="223"/>
    </row>
    <row r="3" spans="1:9" ht="41.25" customHeight="1">
      <c r="A3" s="101" t="str">
        <f>"2025"&amp;"年新增资产配置预算表"</f>
        <v>2025年新增资产配置预算表</v>
      </c>
      <c r="B3" s="151"/>
      <c r="C3" s="151"/>
      <c r="D3" s="150"/>
      <c r="E3" s="150"/>
      <c r="F3" s="150"/>
      <c r="G3" s="151"/>
      <c r="H3" s="151"/>
      <c r="I3" s="150"/>
    </row>
    <row r="4" spans="1:9" ht="14.25" customHeight="1">
      <c r="A4" s="103" t="str">
        <f>"单位名称："&amp;"嵩明县杨桥街道初级中学"</f>
        <v>单位名称：嵩明县杨桥街道初级中学</v>
      </c>
      <c r="B4" s="224"/>
      <c r="C4" s="224"/>
      <c r="D4" s="25"/>
      <c r="F4" s="24"/>
      <c r="G4" s="23"/>
      <c r="H4" s="23"/>
      <c r="I4" s="37" t="s">
        <v>1</v>
      </c>
    </row>
    <row r="5" spans="1:9" ht="28.5" customHeight="1">
      <c r="A5" s="154" t="s">
        <v>182</v>
      </c>
      <c r="B5" s="155" t="s">
        <v>183</v>
      </c>
      <c r="C5" s="114" t="s">
        <v>298</v>
      </c>
      <c r="D5" s="154" t="s">
        <v>299</v>
      </c>
      <c r="E5" s="154" t="s">
        <v>300</v>
      </c>
      <c r="F5" s="154" t="s">
        <v>301</v>
      </c>
      <c r="G5" s="155" t="s">
        <v>302</v>
      </c>
      <c r="H5" s="225"/>
      <c r="I5" s="154"/>
    </row>
    <row r="6" spans="1:9" ht="21" customHeight="1">
      <c r="A6" s="114"/>
      <c r="B6" s="158"/>
      <c r="C6" s="158"/>
      <c r="D6" s="157"/>
      <c r="E6" s="158"/>
      <c r="F6" s="158"/>
      <c r="G6" s="26" t="s">
        <v>272</v>
      </c>
      <c r="H6" s="26" t="s">
        <v>303</v>
      </c>
      <c r="I6" s="26" t="s">
        <v>304</v>
      </c>
    </row>
    <row r="7" spans="1:9" ht="17.25" customHeight="1">
      <c r="A7" s="27" t="s">
        <v>82</v>
      </c>
      <c r="B7" s="28"/>
      <c r="C7" s="29" t="s">
        <v>83</v>
      </c>
      <c r="D7" s="27" t="s">
        <v>84</v>
      </c>
      <c r="E7" s="30" t="s">
        <v>85</v>
      </c>
      <c r="F7" s="27" t="s">
        <v>86</v>
      </c>
      <c r="G7" s="29" t="s">
        <v>87</v>
      </c>
      <c r="H7" s="31" t="s">
        <v>88</v>
      </c>
      <c r="I7" s="30" t="s">
        <v>89</v>
      </c>
    </row>
    <row r="8" spans="1:9" ht="19.5" customHeight="1">
      <c r="A8" s="32"/>
      <c r="B8" s="33"/>
      <c r="C8" s="33"/>
      <c r="D8" s="16"/>
      <c r="E8" s="12"/>
      <c r="F8" s="31"/>
      <c r="G8" s="34"/>
      <c r="H8" s="35"/>
      <c r="I8" s="35"/>
    </row>
    <row r="9" spans="1:9" ht="19.5" customHeight="1">
      <c r="A9" s="226" t="s">
        <v>55</v>
      </c>
      <c r="B9" s="227"/>
      <c r="C9" s="227"/>
      <c r="D9" s="228"/>
      <c r="E9" s="229"/>
      <c r="F9" s="229"/>
      <c r="G9" s="34"/>
      <c r="H9" s="35"/>
      <c r="I9" s="35"/>
    </row>
    <row r="10" spans="1:9" ht="14.25" customHeight="1">
      <c r="A10" t="s">
        <v>180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honeticPr fontId="18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 pane="bottomLeft" activeCell="C17" sqref="C17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>
      <c r="D2" s="2"/>
      <c r="E2" s="2"/>
      <c r="F2" s="2"/>
      <c r="G2" s="2"/>
      <c r="K2" s="3" t="s">
        <v>305</v>
      </c>
    </row>
    <row r="3" spans="1:11" ht="41.25" customHeight="1">
      <c r="A3" s="160" t="str">
        <f>"2025"&amp;"年上级转移支付补助项目支出预算表"</f>
        <v>2025年上级转移支付补助项目支出预算表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3.5" customHeight="1">
      <c r="A4" s="161" t="str">
        <f>"单位名称："&amp;"嵩明县杨桥街道初级中学"</f>
        <v>单位名称：嵩明县杨桥街道初级中学</v>
      </c>
      <c r="B4" s="162"/>
      <c r="C4" s="162"/>
      <c r="D4" s="162"/>
      <c r="E4" s="162"/>
      <c r="F4" s="162"/>
      <c r="G4" s="162"/>
      <c r="H4" s="5"/>
      <c r="I4" s="5"/>
      <c r="J4" s="5"/>
      <c r="K4" s="6" t="s">
        <v>1</v>
      </c>
    </row>
    <row r="5" spans="1:11" ht="21.75" customHeight="1">
      <c r="A5" s="173" t="s">
        <v>247</v>
      </c>
      <c r="B5" s="173" t="s">
        <v>185</v>
      </c>
      <c r="C5" s="173" t="s">
        <v>248</v>
      </c>
      <c r="D5" s="182" t="s">
        <v>186</v>
      </c>
      <c r="E5" s="182" t="s">
        <v>187</v>
      </c>
      <c r="F5" s="182" t="s">
        <v>249</v>
      </c>
      <c r="G5" s="182" t="s">
        <v>250</v>
      </c>
      <c r="H5" s="185" t="s">
        <v>55</v>
      </c>
      <c r="I5" s="167" t="s">
        <v>306</v>
      </c>
      <c r="J5" s="141"/>
      <c r="K5" s="142"/>
    </row>
    <row r="6" spans="1:11" ht="21.75" customHeight="1">
      <c r="A6" s="174"/>
      <c r="B6" s="174"/>
      <c r="C6" s="174"/>
      <c r="D6" s="183"/>
      <c r="E6" s="183"/>
      <c r="F6" s="183"/>
      <c r="G6" s="183"/>
      <c r="H6" s="175"/>
      <c r="I6" s="182" t="s">
        <v>58</v>
      </c>
      <c r="J6" s="182" t="s">
        <v>59</v>
      </c>
      <c r="K6" s="182" t="s">
        <v>60</v>
      </c>
    </row>
    <row r="7" spans="1:11" ht="40.5" customHeight="1">
      <c r="A7" s="180"/>
      <c r="B7" s="180"/>
      <c r="C7" s="180"/>
      <c r="D7" s="184"/>
      <c r="E7" s="184"/>
      <c r="F7" s="184"/>
      <c r="G7" s="184"/>
      <c r="H7" s="146"/>
      <c r="I7" s="184" t="s">
        <v>57</v>
      </c>
      <c r="J7" s="184"/>
      <c r="K7" s="184"/>
    </row>
    <row r="8" spans="1:11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21">
        <v>10</v>
      </c>
      <c r="K8" s="21">
        <v>11</v>
      </c>
    </row>
    <row r="9" spans="1:11" ht="18.75" customHeight="1">
      <c r="A9" s="16"/>
      <c r="B9" s="12"/>
      <c r="C9" s="16"/>
      <c r="D9" s="16"/>
      <c r="E9" s="16"/>
      <c r="F9" s="16"/>
      <c r="G9" s="16"/>
      <c r="H9" s="17"/>
      <c r="I9" s="22"/>
      <c r="J9" s="22"/>
      <c r="K9" s="17"/>
    </row>
    <row r="10" spans="1:11" ht="18.75" customHeight="1">
      <c r="A10" s="18"/>
      <c r="B10" s="19"/>
      <c r="C10" s="19"/>
      <c r="D10" s="19"/>
      <c r="E10" s="19"/>
      <c r="F10" s="19"/>
      <c r="G10" s="19"/>
      <c r="H10" s="14"/>
      <c r="I10" s="14"/>
      <c r="J10" s="14"/>
      <c r="K10" s="17"/>
    </row>
    <row r="11" spans="1:11" ht="18.75" customHeight="1">
      <c r="A11" s="230" t="s">
        <v>172</v>
      </c>
      <c r="B11" s="231"/>
      <c r="C11" s="231"/>
      <c r="D11" s="231"/>
      <c r="E11" s="231"/>
      <c r="F11" s="231"/>
      <c r="G11" s="131"/>
      <c r="H11" s="20"/>
      <c r="I11" s="14"/>
      <c r="J11" s="14"/>
      <c r="K11" s="17"/>
    </row>
    <row r="12" spans="1:11" ht="14.25" customHeight="1">
      <c r="A12" s="232" t="s">
        <v>307</v>
      </c>
      <c r="B12" s="232"/>
      <c r="C12" s="232"/>
    </row>
  </sheetData>
  <mergeCells count="16">
    <mergeCell ref="A3:K3"/>
    <mergeCell ref="A4:G4"/>
    <mergeCell ref="I5:K5"/>
    <mergeCell ref="A11:G11"/>
    <mergeCell ref="A12:C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  <pageSetUpPr fitToPage="1"/>
  </sheetPr>
  <dimension ref="A1:G12"/>
  <sheetViews>
    <sheetView showZeros="0" tabSelected="1" workbookViewId="0">
      <pane ySplit="1" topLeftCell="A2" activePane="bottomLeft" state="frozen"/>
      <selection pane="bottomLeft" activeCell="D16" sqref="D16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3.5" customHeight="1">
      <c r="D2" s="2"/>
      <c r="G2" s="3" t="s">
        <v>308</v>
      </c>
    </row>
    <row r="3" spans="1:7" ht="41.25" customHeight="1">
      <c r="A3" s="160" t="str">
        <f>"2025"&amp;"年部门项目中期规划预算表"</f>
        <v>2025年部门项目中期规划预算表</v>
      </c>
      <c r="B3" s="160"/>
      <c r="C3" s="160"/>
      <c r="D3" s="160"/>
      <c r="E3" s="160"/>
      <c r="F3" s="160"/>
      <c r="G3" s="160"/>
    </row>
    <row r="4" spans="1:7" ht="13.5" customHeight="1">
      <c r="A4" s="161" t="str">
        <f>"单位名称："&amp;"嵩明县杨桥街道初级中学"</f>
        <v>单位名称：嵩明县杨桥街道初级中学</v>
      </c>
      <c r="B4" s="162"/>
      <c r="C4" s="162"/>
      <c r="D4" s="162"/>
      <c r="E4" s="5"/>
      <c r="F4" s="5"/>
      <c r="G4" s="6" t="s">
        <v>1</v>
      </c>
    </row>
    <row r="5" spans="1:7" ht="21.75" customHeight="1">
      <c r="A5" s="173" t="s">
        <v>248</v>
      </c>
      <c r="B5" s="173" t="s">
        <v>247</v>
      </c>
      <c r="C5" s="173" t="s">
        <v>185</v>
      </c>
      <c r="D5" s="182" t="s">
        <v>309</v>
      </c>
      <c r="E5" s="167" t="s">
        <v>58</v>
      </c>
      <c r="F5" s="141"/>
      <c r="G5" s="142"/>
    </row>
    <row r="6" spans="1:7" ht="21.75" customHeight="1">
      <c r="A6" s="174"/>
      <c r="B6" s="174"/>
      <c r="C6" s="174"/>
      <c r="D6" s="183"/>
      <c r="E6" s="236" t="str">
        <f>"2025"&amp;"年"</f>
        <v>2025年</v>
      </c>
      <c r="F6" s="182" t="str">
        <f>("2025"+1)&amp;"年"</f>
        <v>2026年</v>
      </c>
      <c r="G6" s="182" t="str">
        <f>("2025"+2)&amp;"年"</f>
        <v>2027年</v>
      </c>
    </row>
    <row r="7" spans="1:7" ht="40.5" customHeight="1">
      <c r="A7" s="180"/>
      <c r="B7" s="180"/>
      <c r="C7" s="180"/>
      <c r="D7" s="184"/>
      <c r="E7" s="146"/>
      <c r="F7" s="184" t="s">
        <v>57</v>
      </c>
      <c r="G7" s="184"/>
    </row>
    <row r="8" spans="1:7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</row>
    <row r="9" spans="1:7" ht="17.25" customHeight="1">
      <c r="A9" s="12"/>
      <c r="B9" s="13"/>
      <c r="C9" s="13"/>
      <c r="D9" s="12"/>
      <c r="E9" s="14"/>
      <c r="F9" s="14"/>
      <c r="G9" s="14"/>
    </row>
    <row r="10" spans="1:7" ht="18.75" customHeight="1">
      <c r="A10" s="12"/>
      <c r="B10" s="12"/>
      <c r="C10" s="12"/>
      <c r="D10" s="12"/>
      <c r="E10" s="14"/>
      <c r="F10" s="14"/>
      <c r="G10" s="14"/>
    </row>
    <row r="11" spans="1:7" ht="18.75" customHeight="1">
      <c r="A11" s="233" t="s">
        <v>55</v>
      </c>
      <c r="B11" s="234" t="s">
        <v>310</v>
      </c>
      <c r="C11" s="234"/>
      <c r="D11" s="235"/>
      <c r="E11" s="14"/>
      <c r="F11" s="14"/>
      <c r="G11" s="14"/>
    </row>
    <row r="12" spans="1:7" ht="14.25" customHeight="1">
      <c r="A12" t="s">
        <v>311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 pane="bottomLeft" activeCell="B14" sqref="B14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25" customHeight="1">
      <c r="A2" s="107" t="s">
        <v>52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41.25" customHeight="1">
      <c r="A3" s="101" t="str">
        <f>"2025"&amp;"年部门收入预算表"</f>
        <v>2025年部门收入预算表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17.25" customHeight="1">
      <c r="A4" s="103" t="str">
        <f>"单位名称："&amp;"嵩明县杨桥街道初级中学"</f>
        <v>单位名称：嵩明县杨桥街道初级中学</v>
      </c>
      <c r="B4" s="102"/>
      <c r="S4" s="25" t="s">
        <v>1</v>
      </c>
    </row>
    <row r="5" spans="1:19" ht="21.75" customHeight="1">
      <c r="A5" s="116" t="s">
        <v>53</v>
      </c>
      <c r="B5" s="119" t="s">
        <v>54</v>
      </c>
      <c r="C5" s="119" t="s">
        <v>55</v>
      </c>
      <c r="D5" s="108" t="s">
        <v>56</v>
      </c>
      <c r="E5" s="108"/>
      <c r="F5" s="108"/>
      <c r="G5" s="108"/>
      <c r="H5" s="108"/>
      <c r="I5" s="109"/>
      <c r="J5" s="108"/>
      <c r="K5" s="108"/>
      <c r="L5" s="108"/>
      <c r="M5" s="108"/>
      <c r="N5" s="110"/>
      <c r="O5" s="108" t="s">
        <v>45</v>
      </c>
      <c r="P5" s="108"/>
      <c r="Q5" s="108"/>
      <c r="R5" s="108"/>
      <c r="S5" s="110"/>
    </row>
    <row r="6" spans="1:19" ht="27" customHeight="1">
      <c r="A6" s="117"/>
      <c r="B6" s="120"/>
      <c r="C6" s="120"/>
      <c r="D6" s="120" t="s">
        <v>57</v>
      </c>
      <c r="E6" s="120" t="s">
        <v>58</v>
      </c>
      <c r="F6" s="120" t="s">
        <v>59</v>
      </c>
      <c r="G6" s="120" t="s">
        <v>60</v>
      </c>
      <c r="H6" s="120" t="s">
        <v>61</v>
      </c>
      <c r="I6" s="111" t="s">
        <v>62</v>
      </c>
      <c r="J6" s="112"/>
      <c r="K6" s="112"/>
      <c r="L6" s="112"/>
      <c r="M6" s="112"/>
      <c r="N6" s="113"/>
      <c r="O6" s="120" t="s">
        <v>57</v>
      </c>
      <c r="P6" s="120" t="s">
        <v>58</v>
      </c>
      <c r="Q6" s="120" t="s">
        <v>59</v>
      </c>
      <c r="R6" s="120" t="s">
        <v>60</v>
      </c>
      <c r="S6" s="120" t="s">
        <v>63</v>
      </c>
    </row>
    <row r="7" spans="1:19" ht="30" customHeight="1">
      <c r="A7" s="118"/>
      <c r="B7" s="121"/>
      <c r="C7" s="122"/>
      <c r="D7" s="122"/>
      <c r="E7" s="122"/>
      <c r="F7" s="122"/>
      <c r="G7" s="122"/>
      <c r="H7" s="122"/>
      <c r="I7" s="42" t="s">
        <v>57</v>
      </c>
      <c r="J7" s="99" t="s">
        <v>64</v>
      </c>
      <c r="K7" s="99" t="s">
        <v>65</v>
      </c>
      <c r="L7" s="99" t="s">
        <v>66</v>
      </c>
      <c r="M7" s="99" t="s">
        <v>67</v>
      </c>
      <c r="N7" s="99" t="s">
        <v>68</v>
      </c>
      <c r="O7" s="123"/>
      <c r="P7" s="123"/>
      <c r="Q7" s="123"/>
      <c r="R7" s="123"/>
      <c r="S7" s="122"/>
    </row>
    <row r="8" spans="1:19" ht="15" customHeight="1">
      <c r="A8" s="98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8">
        <v>7</v>
      </c>
      <c r="H8" s="98">
        <v>8</v>
      </c>
      <c r="I8" s="42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  <c r="R8" s="98">
        <v>18</v>
      </c>
      <c r="S8" s="98">
        <v>19</v>
      </c>
    </row>
    <row r="9" spans="1:19" ht="21" customHeight="1">
      <c r="A9" s="12" t="s">
        <v>69</v>
      </c>
      <c r="B9" s="12" t="s">
        <v>70</v>
      </c>
      <c r="C9" s="48">
        <v>16456997.539999999</v>
      </c>
      <c r="D9" s="78">
        <v>16456997.539999999</v>
      </c>
      <c r="E9" s="78">
        <v>16456997.539999999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21" customHeight="1">
      <c r="A10" s="114" t="s">
        <v>55</v>
      </c>
      <c r="B10" s="115"/>
      <c r="C10" s="78">
        <v>16456997.539999999</v>
      </c>
      <c r="D10" s="78">
        <v>16456997.539999999</v>
      </c>
      <c r="E10" s="78">
        <v>16456997.539999999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</row>
  </sheetData>
  <mergeCells count="20">
    <mergeCell ref="O6:O7"/>
    <mergeCell ref="P6:P7"/>
    <mergeCell ref="Q6:Q7"/>
    <mergeCell ref="R6:R7"/>
    <mergeCell ref="S6:S7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A2:S2"/>
    <mergeCell ref="A3:S3"/>
    <mergeCell ref="A4:B4"/>
    <mergeCell ref="D5:N5"/>
    <mergeCell ref="O5:S5"/>
  </mergeCells>
  <phoneticPr fontId="18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  <pageSetUpPr fitToPage="1"/>
  </sheetPr>
  <dimension ref="A1:O27"/>
  <sheetViews>
    <sheetView showGridLines="0" showZeros="0" workbookViewId="0">
      <pane ySplit="1" topLeftCell="A5" activePane="bottomLeft" state="frozen"/>
      <selection pane="bottomLeft" activeCell="C24" activeCellId="3" sqref="C8 C11 C19 C24"/>
    </sheetView>
  </sheetViews>
  <sheetFormatPr defaultColWidth="8.625" defaultRowHeight="12.75" customHeight="1"/>
  <cols>
    <col min="1" max="1" width="14.25" customWidth="1"/>
    <col min="2" max="2" width="32.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25" customHeight="1">
      <c r="A2" s="124" t="s">
        <v>71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41.25" customHeight="1">
      <c r="A3" s="101" t="str">
        <f>"2025"&amp;"年部门支出预算表"</f>
        <v>2025年部门支出预算表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7.25" customHeight="1">
      <c r="A4" s="103" t="str">
        <f>"单位名称："&amp;"嵩明县杨桥街道初级中学"</f>
        <v>单位名称：嵩明县杨桥街道初级中学</v>
      </c>
      <c r="B4" s="102"/>
      <c r="O4" s="25" t="s">
        <v>1</v>
      </c>
    </row>
    <row r="5" spans="1:15" ht="27" customHeight="1">
      <c r="A5" s="132" t="s">
        <v>72</v>
      </c>
      <c r="B5" s="132" t="s">
        <v>73</v>
      </c>
      <c r="C5" s="132" t="s">
        <v>55</v>
      </c>
      <c r="D5" s="125" t="s">
        <v>58</v>
      </c>
      <c r="E5" s="126"/>
      <c r="F5" s="127"/>
      <c r="G5" s="135" t="s">
        <v>59</v>
      </c>
      <c r="H5" s="135" t="s">
        <v>60</v>
      </c>
      <c r="I5" s="135" t="s">
        <v>74</v>
      </c>
      <c r="J5" s="125" t="s">
        <v>62</v>
      </c>
      <c r="K5" s="126"/>
      <c r="L5" s="126"/>
      <c r="M5" s="126"/>
      <c r="N5" s="128"/>
      <c r="O5" s="129"/>
    </row>
    <row r="6" spans="1:15" ht="42" customHeight="1">
      <c r="A6" s="133"/>
      <c r="B6" s="133"/>
      <c r="C6" s="134"/>
      <c r="D6" s="90" t="s">
        <v>57</v>
      </c>
      <c r="E6" s="90" t="s">
        <v>75</v>
      </c>
      <c r="F6" s="90" t="s">
        <v>76</v>
      </c>
      <c r="G6" s="134"/>
      <c r="H6" s="134"/>
      <c r="I6" s="136"/>
      <c r="J6" s="90" t="s">
        <v>57</v>
      </c>
      <c r="K6" s="85" t="s">
        <v>77</v>
      </c>
      <c r="L6" s="85" t="s">
        <v>78</v>
      </c>
      <c r="M6" s="85" t="s">
        <v>79</v>
      </c>
      <c r="N6" s="85" t="s">
        <v>80</v>
      </c>
      <c r="O6" s="85" t="s">
        <v>81</v>
      </c>
    </row>
    <row r="7" spans="1:15" ht="18" customHeight="1">
      <c r="A7" s="27" t="s">
        <v>82</v>
      </c>
      <c r="B7" s="27" t="s">
        <v>83</v>
      </c>
      <c r="C7" s="27" t="s">
        <v>84</v>
      </c>
      <c r="D7" s="31" t="s">
        <v>85</v>
      </c>
      <c r="E7" s="31" t="s">
        <v>86</v>
      </c>
      <c r="F7" s="31" t="s">
        <v>87</v>
      </c>
      <c r="G7" s="31" t="s">
        <v>88</v>
      </c>
      <c r="H7" s="31" t="s">
        <v>89</v>
      </c>
      <c r="I7" s="31" t="s">
        <v>90</v>
      </c>
      <c r="J7" s="31" t="s">
        <v>91</v>
      </c>
      <c r="K7" s="31" t="s">
        <v>92</v>
      </c>
      <c r="L7" s="31" t="s">
        <v>93</v>
      </c>
      <c r="M7" s="31" t="s">
        <v>94</v>
      </c>
      <c r="N7" s="27" t="s">
        <v>95</v>
      </c>
      <c r="O7" s="31" t="s">
        <v>96</v>
      </c>
    </row>
    <row r="8" spans="1:15" ht="18" customHeight="1">
      <c r="A8" s="32" t="s">
        <v>97</v>
      </c>
      <c r="B8" s="32" t="s">
        <v>98</v>
      </c>
      <c r="C8" s="78">
        <v>11385071</v>
      </c>
      <c r="D8" s="78">
        <v>11385071</v>
      </c>
      <c r="E8" s="78">
        <v>11385071</v>
      </c>
      <c r="F8" s="31"/>
      <c r="G8" s="31"/>
      <c r="H8" s="31"/>
      <c r="I8" s="31"/>
      <c r="J8" s="31"/>
      <c r="K8" s="31"/>
      <c r="L8" s="31"/>
      <c r="M8" s="31"/>
      <c r="N8" s="27"/>
      <c r="O8" s="31"/>
    </row>
    <row r="9" spans="1:15" ht="18" customHeight="1">
      <c r="A9" s="91" t="s">
        <v>99</v>
      </c>
      <c r="B9" s="91" t="s">
        <v>100</v>
      </c>
      <c r="C9" s="78">
        <v>11385071</v>
      </c>
      <c r="D9" s="78">
        <v>11385071</v>
      </c>
      <c r="E9" s="78">
        <v>11385071</v>
      </c>
      <c r="F9" s="31"/>
      <c r="G9" s="31"/>
      <c r="H9" s="31"/>
      <c r="I9" s="31"/>
      <c r="J9" s="31"/>
      <c r="K9" s="31"/>
      <c r="L9" s="31"/>
      <c r="M9" s="31"/>
      <c r="N9" s="27"/>
      <c r="O9" s="31"/>
    </row>
    <row r="10" spans="1:15" ht="18" customHeight="1">
      <c r="A10" s="92" t="s">
        <v>101</v>
      </c>
      <c r="B10" s="92" t="s">
        <v>102</v>
      </c>
      <c r="C10" s="78">
        <v>11385071</v>
      </c>
      <c r="D10" s="78">
        <v>11385071</v>
      </c>
      <c r="E10" s="78">
        <v>11385071</v>
      </c>
      <c r="F10" s="31"/>
      <c r="G10" s="31"/>
      <c r="H10" s="31"/>
      <c r="I10" s="31"/>
      <c r="J10" s="31"/>
      <c r="K10" s="31"/>
      <c r="L10" s="31"/>
      <c r="M10" s="31"/>
      <c r="N10" s="27"/>
      <c r="O10" s="31"/>
    </row>
    <row r="11" spans="1:15" ht="18" customHeight="1">
      <c r="A11" s="32" t="s">
        <v>103</v>
      </c>
      <c r="B11" s="32" t="s">
        <v>104</v>
      </c>
      <c r="C11" s="78">
        <v>2333261.09</v>
      </c>
      <c r="D11" s="78">
        <v>2333261.09</v>
      </c>
      <c r="E11" s="78">
        <v>2333261.09</v>
      </c>
      <c r="F11" s="31"/>
      <c r="G11" s="31"/>
      <c r="H11" s="31"/>
      <c r="I11" s="31"/>
      <c r="J11" s="31"/>
      <c r="K11" s="31"/>
      <c r="L11" s="31"/>
      <c r="M11" s="31"/>
      <c r="N11" s="27"/>
      <c r="O11" s="31"/>
    </row>
    <row r="12" spans="1:15" ht="18" customHeight="1">
      <c r="A12" s="91" t="s">
        <v>105</v>
      </c>
      <c r="B12" s="91" t="s">
        <v>106</v>
      </c>
      <c r="C12" s="78">
        <v>2256674</v>
      </c>
      <c r="D12" s="78">
        <v>2256674</v>
      </c>
      <c r="E12" s="78">
        <v>2256674</v>
      </c>
      <c r="F12" s="31"/>
      <c r="G12" s="31"/>
      <c r="H12" s="31"/>
      <c r="I12" s="31"/>
      <c r="J12" s="31"/>
      <c r="K12" s="31"/>
      <c r="L12" s="31"/>
      <c r="M12" s="31"/>
      <c r="N12" s="27"/>
      <c r="O12" s="31"/>
    </row>
    <row r="13" spans="1:15" ht="18" customHeight="1">
      <c r="A13" s="92" t="s">
        <v>107</v>
      </c>
      <c r="B13" s="92" t="s">
        <v>108</v>
      </c>
      <c r="C13" s="78">
        <v>698661</v>
      </c>
      <c r="D13" s="78">
        <v>698661</v>
      </c>
      <c r="E13" s="78">
        <v>698661</v>
      </c>
      <c r="F13" s="31"/>
      <c r="G13" s="31"/>
      <c r="H13" s="31"/>
      <c r="I13" s="31"/>
      <c r="J13" s="31"/>
      <c r="K13" s="31"/>
      <c r="L13" s="31"/>
      <c r="M13" s="31"/>
      <c r="N13" s="27"/>
      <c r="O13" s="31"/>
    </row>
    <row r="14" spans="1:15" ht="18" customHeight="1">
      <c r="A14" s="92" t="s">
        <v>109</v>
      </c>
      <c r="B14" s="92" t="s">
        <v>110</v>
      </c>
      <c r="C14" s="78">
        <v>1558013</v>
      </c>
      <c r="D14" s="78">
        <v>1558013</v>
      </c>
      <c r="E14" s="78">
        <v>1558013</v>
      </c>
      <c r="F14" s="31"/>
      <c r="G14" s="31"/>
      <c r="H14" s="31"/>
      <c r="I14" s="31"/>
      <c r="J14" s="31"/>
      <c r="K14" s="31"/>
      <c r="L14" s="31"/>
      <c r="M14" s="31"/>
      <c r="N14" s="27"/>
      <c r="O14" s="31"/>
    </row>
    <row r="15" spans="1:15" ht="18" customHeight="1">
      <c r="A15" s="91" t="s">
        <v>111</v>
      </c>
      <c r="B15" s="91" t="s">
        <v>112</v>
      </c>
      <c r="C15" s="78">
        <v>8424</v>
      </c>
      <c r="D15" s="78">
        <v>8424</v>
      </c>
      <c r="E15" s="78">
        <v>8424</v>
      </c>
      <c r="F15" s="31"/>
      <c r="G15" s="31"/>
      <c r="H15" s="31"/>
      <c r="I15" s="31"/>
      <c r="J15" s="31"/>
      <c r="K15" s="31"/>
      <c r="L15" s="31"/>
      <c r="M15" s="31"/>
      <c r="N15" s="27"/>
      <c r="O15" s="31"/>
    </row>
    <row r="16" spans="1:15" ht="18" customHeight="1">
      <c r="A16" s="92" t="s">
        <v>113</v>
      </c>
      <c r="B16" s="92" t="s">
        <v>114</v>
      </c>
      <c r="C16" s="78">
        <v>8424</v>
      </c>
      <c r="D16" s="78">
        <v>8424</v>
      </c>
      <c r="E16" s="78">
        <v>8424</v>
      </c>
      <c r="F16" s="31"/>
      <c r="G16" s="31"/>
      <c r="H16" s="31"/>
      <c r="I16" s="31"/>
      <c r="J16" s="31"/>
      <c r="K16" s="31"/>
      <c r="L16" s="31"/>
      <c r="M16" s="31"/>
      <c r="N16" s="27"/>
      <c r="O16" s="31"/>
    </row>
    <row r="17" spans="1:15" ht="18" customHeight="1">
      <c r="A17" s="91" t="s">
        <v>115</v>
      </c>
      <c r="B17" s="91" t="s">
        <v>116</v>
      </c>
      <c r="C17" s="78">
        <v>68163.09</v>
      </c>
      <c r="D17" s="78">
        <v>68163.09</v>
      </c>
      <c r="E17" s="78">
        <v>68163.09</v>
      </c>
      <c r="F17" s="31"/>
      <c r="G17" s="31"/>
      <c r="H17" s="31"/>
      <c r="I17" s="31"/>
      <c r="J17" s="31"/>
      <c r="K17" s="31"/>
      <c r="L17" s="31"/>
      <c r="M17" s="31"/>
      <c r="N17" s="27"/>
      <c r="O17" s="31"/>
    </row>
    <row r="18" spans="1:15" ht="18" customHeight="1">
      <c r="A18" s="92" t="s">
        <v>117</v>
      </c>
      <c r="B18" s="92" t="s">
        <v>116</v>
      </c>
      <c r="C18" s="78">
        <v>68163.09</v>
      </c>
      <c r="D18" s="78">
        <v>68163.09</v>
      </c>
      <c r="E18" s="78">
        <v>68163.09</v>
      </c>
      <c r="F18" s="31"/>
      <c r="G18" s="31"/>
      <c r="H18" s="31"/>
      <c r="I18" s="31"/>
      <c r="J18" s="31"/>
      <c r="K18" s="31"/>
      <c r="L18" s="31"/>
      <c r="M18" s="31"/>
      <c r="N18" s="27"/>
      <c r="O18" s="31"/>
    </row>
    <row r="19" spans="1:15" ht="18" customHeight="1">
      <c r="A19" s="32" t="s">
        <v>118</v>
      </c>
      <c r="B19" s="32" t="s">
        <v>119</v>
      </c>
      <c r="C19" s="78">
        <v>1362795.37</v>
      </c>
      <c r="D19" s="78">
        <v>1362795.37</v>
      </c>
      <c r="E19" s="78">
        <v>1362795.37</v>
      </c>
      <c r="F19" s="31"/>
      <c r="G19" s="31"/>
      <c r="H19" s="31"/>
      <c r="I19" s="31"/>
      <c r="J19" s="31"/>
      <c r="K19" s="31"/>
      <c r="L19" s="31"/>
      <c r="M19" s="31"/>
      <c r="N19" s="27"/>
      <c r="O19" s="31"/>
    </row>
    <row r="20" spans="1:15" ht="18" customHeight="1">
      <c r="A20" s="91" t="s">
        <v>120</v>
      </c>
      <c r="B20" s="91" t="s">
        <v>121</v>
      </c>
      <c r="C20" s="78">
        <v>1362795.37</v>
      </c>
      <c r="D20" s="78">
        <v>1362795.37</v>
      </c>
      <c r="E20" s="78">
        <v>1362795.37</v>
      </c>
      <c r="F20" s="31"/>
      <c r="G20" s="31"/>
      <c r="H20" s="31"/>
      <c r="I20" s="31"/>
      <c r="J20" s="31"/>
      <c r="K20" s="31"/>
      <c r="L20" s="31"/>
      <c r="M20" s="31"/>
      <c r="N20" s="27"/>
      <c r="O20" s="31"/>
    </row>
    <row r="21" spans="1:15" ht="18" customHeight="1">
      <c r="A21" s="92" t="s">
        <v>122</v>
      </c>
      <c r="B21" s="92" t="s">
        <v>123</v>
      </c>
      <c r="C21" s="78">
        <v>856712.33</v>
      </c>
      <c r="D21" s="78">
        <v>856712.33</v>
      </c>
      <c r="E21" s="78">
        <v>856712.33</v>
      </c>
      <c r="F21" s="31"/>
      <c r="G21" s="31"/>
      <c r="H21" s="31"/>
      <c r="I21" s="31"/>
      <c r="J21" s="31"/>
      <c r="K21" s="31"/>
      <c r="L21" s="31"/>
      <c r="M21" s="31"/>
      <c r="N21" s="27"/>
      <c r="O21" s="31"/>
    </row>
    <row r="22" spans="1:15" ht="18" customHeight="1">
      <c r="A22" s="92" t="s">
        <v>124</v>
      </c>
      <c r="B22" s="92" t="s">
        <v>125</v>
      </c>
      <c r="C22" s="78">
        <v>452319.2</v>
      </c>
      <c r="D22" s="78">
        <v>452319.2</v>
      </c>
      <c r="E22" s="78">
        <v>452319.2</v>
      </c>
      <c r="F22" s="31"/>
      <c r="G22" s="31"/>
      <c r="H22" s="31"/>
      <c r="I22" s="31"/>
      <c r="J22" s="31"/>
      <c r="K22" s="31"/>
      <c r="L22" s="31"/>
      <c r="M22" s="31"/>
      <c r="N22" s="27"/>
      <c r="O22" s="31"/>
    </row>
    <row r="23" spans="1:15" ht="18" customHeight="1">
      <c r="A23" s="92" t="s">
        <v>126</v>
      </c>
      <c r="B23" s="92" t="s">
        <v>127</v>
      </c>
      <c r="C23" s="78">
        <v>53763.839999999997</v>
      </c>
      <c r="D23" s="78">
        <v>53763.839999999997</v>
      </c>
      <c r="E23" s="78">
        <v>53763.839999999997</v>
      </c>
      <c r="F23" s="31"/>
      <c r="G23" s="31"/>
      <c r="H23" s="31"/>
      <c r="I23" s="31"/>
      <c r="J23" s="31"/>
      <c r="K23" s="31"/>
      <c r="L23" s="31"/>
      <c r="M23" s="31"/>
      <c r="N23" s="27"/>
      <c r="O23" s="31"/>
    </row>
    <row r="24" spans="1:15" ht="18" customHeight="1">
      <c r="A24" s="32" t="s">
        <v>128</v>
      </c>
      <c r="B24" s="32" t="s">
        <v>129</v>
      </c>
      <c r="C24" s="78">
        <v>1375870.08</v>
      </c>
      <c r="D24" s="78">
        <v>1375870.08</v>
      </c>
      <c r="E24" s="78">
        <v>1375870.08</v>
      </c>
      <c r="F24" s="31"/>
      <c r="G24" s="31"/>
      <c r="H24" s="31"/>
      <c r="I24" s="31"/>
      <c r="J24" s="31"/>
      <c r="K24" s="31"/>
      <c r="L24" s="31"/>
      <c r="M24" s="31"/>
      <c r="N24" s="27"/>
      <c r="O24" s="31"/>
    </row>
    <row r="25" spans="1:15" ht="21" customHeight="1">
      <c r="A25" s="91" t="s">
        <v>130</v>
      </c>
      <c r="B25" s="91" t="s">
        <v>131</v>
      </c>
      <c r="C25" s="78">
        <v>1375870.08</v>
      </c>
      <c r="D25" s="78">
        <v>1375870.08</v>
      </c>
      <c r="E25" s="78">
        <v>1375870.08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1:15" ht="21" customHeight="1">
      <c r="A26" s="93" t="s">
        <v>132</v>
      </c>
      <c r="B26" s="93" t="s">
        <v>133</v>
      </c>
      <c r="C26" s="94">
        <v>1375870.08</v>
      </c>
      <c r="D26" s="94">
        <v>1375870.08</v>
      </c>
      <c r="E26" s="94">
        <v>1375870.08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</row>
    <row r="27" spans="1:15" ht="21" customHeight="1">
      <c r="A27" s="130" t="s">
        <v>55</v>
      </c>
      <c r="B27" s="131"/>
      <c r="C27" s="96">
        <v>16456997.539999999</v>
      </c>
      <c r="D27" s="96">
        <v>16456997.539999999</v>
      </c>
      <c r="E27" s="96">
        <v>16456997.539999999</v>
      </c>
      <c r="F27" s="97"/>
      <c r="G27" s="97"/>
      <c r="H27" s="97"/>
      <c r="I27" s="97"/>
      <c r="J27" s="97"/>
      <c r="K27" s="97"/>
      <c r="L27" s="97"/>
      <c r="M27" s="97"/>
      <c r="N27" s="97"/>
      <c r="O27" s="97"/>
    </row>
  </sheetData>
  <mergeCells count="12">
    <mergeCell ref="A27:B27"/>
    <mergeCell ref="A5:A6"/>
    <mergeCell ref="B5:B6"/>
    <mergeCell ref="C5:C6"/>
    <mergeCell ref="G5:G6"/>
    <mergeCell ref="A2:O2"/>
    <mergeCell ref="A3:O3"/>
    <mergeCell ref="A4:B4"/>
    <mergeCell ref="D5:F5"/>
    <mergeCell ref="J5:O5"/>
    <mergeCell ref="H5:H6"/>
    <mergeCell ref="I5:I6"/>
  </mergeCells>
  <phoneticPr fontId="18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 pane="bottomLeft" activeCell="D12" sqref="D12:D27"/>
    </sheetView>
  </sheetViews>
  <sheetFormatPr defaultColWidth="8.625" defaultRowHeight="12.75" customHeight="1"/>
  <cols>
    <col min="1" max="4" width="35.625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3"/>
      <c r="B2" s="25"/>
      <c r="C2" s="25"/>
      <c r="D2" s="25" t="s">
        <v>134</v>
      </c>
    </row>
    <row r="3" spans="1:4" ht="41.25" customHeight="1">
      <c r="A3" s="101" t="str">
        <f>"2025"&amp;"年部门财政拨款收支预算总表"</f>
        <v>2025年部门财政拨款收支预算总表</v>
      </c>
      <c r="B3" s="102"/>
      <c r="C3" s="102"/>
      <c r="D3" s="102"/>
    </row>
    <row r="4" spans="1:4" ht="17.25" customHeight="1">
      <c r="A4" s="103" t="str">
        <f>"单位名称："&amp;"嵩明县杨桥街道初级中学"</f>
        <v>单位名称：嵩明县杨桥街道初级中学</v>
      </c>
      <c r="B4" s="104"/>
      <c r="D4" s="25" t="s">
        <v>1</v>
      </c>
    </row>
    <row r="5" spans="1:4" ht="17.25" customHeight="1">
      <c r="A5" s="105" t="s">
        <v>2</v>
      </c>
      <c r="B5" s="106"/>
      <c r="C5" s="105" t="s">
        <v>3</v>
      </c>
      <c r="D5" s="106"/>
    </row>
    <row r="6" spans="1:4" ht="18.75" customHeight="1">
      <c r="A6" s="85" t="s">
        <v>4</v>
      </c>
      <c r="B6" s="85" t="s">
        <v>5</v>
      </c>
      <c r="C6" s="85" t="s">
        <v>6</v>
      </c>
      <c r="D6" s="85" t="s">
        <v>5</v>
      </c>
    </row>
    <row r="7" spans="1:4" ht="16.5" customHeight="1">
      <c r="A7" s="86" t="s">
        <v>135</v>
      </c>
      <c r="B7" s="78">
        <v>16456997.539999999</v>
      </c>
      <c r="C7" s="86" t="s">
        <v>136</v>
      </c>
      <c r="D7" s="48">
        <v>16456997.539999999</v>
      </c>
    </row>
    <row r="8" spans="1:4" ht="16.5" customHeight="1">
      <c r="A8" s="86" t="s">
        <v>137</v>
      </c>
      <c r="B8" s="78">
        <v>16456997.539999999</v>
      </c>
      <c r="C8" s="86" t="s">
        <v>138</v>
      </c>
      <c r="D8" s="48"/>
    </row>
    <row r="9" spans="1:4" ht="16.5" customHeight="1">
      <c r="A9" s="86" t="s">
        <v>139</v>
      </c>
      <c r="B9" s="78"/>
      <c r="C9" s="86" t="s">
        <v>140</v>
      </c>
      <c r="D9" s="48"/>
    </row>
    <row r="10" spans="1:4" ht="16.5" customHeight="1">
      <c r="A10" s="86" t="s">
        <v>141</v>
      </c>
      <c r="B10" s="78"/>
      <c r="C10" s="86" t="s">
        <v>142</v>
      </c>
      <c r="D10" s="48"/>
    </row>
    <row r="11" spans="1:4" ht="16.5" customHeight="1">
      <c r="A11" s="86" t="s">
        <v>143</v>
      </c>
      <c r="B11" s="78"/>
      <c r="C11" s="86" t="s">
        <v>144</v>
      </c>
      <c r="D11" s="48"/>
    </row>
    <row r="12" spans="1:4" ht="16.5" customHeight="1">
      <c r="A12" s="86" t="s">
        <v>137</v>
      </c>
      <c r="B12" s="78"/>
      <c r="C12" s="86" t="s">
        <v>145</v>
      </c>
      <c r="D12" s="48">
        <v>11385071</v>
      </c>
    </row>
    <row r="13" spans="1:4" ht="16.5" customHeight="1">
      <c r="A13" s="77" t="s">
        <v>139</v>
      </c>
      <c r="B13" s="78"/>
      <c r="C13" s="40" t="s">
        <v>146</v>
      </c>
      <c r="D13" s="48"/>
    </row>
    <row r="14" spans="1:4" ht="16.5" customHeight="1">
      <c r="A14" s="77" t="s">
        <v>141</v>
      </c>
      <c r="B14" s="78"/>
      <c r="C14" s="40" t="s">
        <v>147</v>
      </c>
      <c r="D14" s="48"/>
    </row>
    <row r="15" spans="1:4" ht="16.5" customHeight="1">
      <c r="A15" s="87"/>
      <c r="B15" s="78"/>
      <c r="C15" s="40" t="s">
        <v>148</v>
      </c>
      <c r="D15" s="48">
        <v>2333261.09</v>
      </c>
    </row>
    <row r="16" spans="1:4" ht="16.5" customHeight="1">
      <c r="A16" s="87"/>
      <c r="B16" s="78"/>
      <c r="C16" s="40" t="s">
        <v>149</v>
      </c>
      <c r="D16" s="48">
        <v>1362795.37</v>
      </c>
    </row>
    <row r="17" spans="1:4" ht="16.5" customHeight="1">
      <c r="A17" s="87"/>
      <c r="B17" s="78"/>
      <c r="C17" s="40" t="s">
        <v>150</v>
      </c>
      <c r="D17" s="48"/>
    </row>
    <row r="18" spans="1:4" ht="16.5" customHeight="1">
      <c r="A18" s="87"/>
      <c r="B18" s="78"/>
      <c r="C18" s="40" t="s">
        <v>151</v>
      </c>
      <c r="D18" s="48"/>
    </row>
    <row r="19" spans="1:4" ht="16.5" customHeight="1">
      <c r="A19" s="87"/>
      <c r="B19" s="78"/>
      <c r="C19" s="40" t="s">
        <v>152</v>
      </c>
      <c r="D19" s="48"/>
    </row>
    <row r="20" spans="1:4" ht="16.5" customHeight="1">
      <c r="A20" s="87"/>
      <c r="B20" s="78"/>
      <c r="C20" s="40" t="s">
        <v>153</v>
      </c>
      <c r="D20" s="48"/>
    </row>
    <row r="21" spans="1:4" ht="16.5" customHeight="1">
      <c r="A21" s="87"/>
      <c r="B21" s="78"/>
      <c r="C21" s="40" t="s">
        <v>154</v>
      </c>
      <c r="D21" s="48"/>
    </row>
    <row r="22" spans="1:4" ht="16.5" customHeight="1">
      <c r="A22" s="87"/>
      <c r="B22" s="78"/>
      <c r="C22" s="40" t="s">
        <v>155</v>
      </c>
      <c r="D22" s="48"/>
    </row>
    <row r="23" spans="1:4" ht="16.5" customHeight="1">
      <c r="A23" s="87"/>
      <c r="B23" s="78"/>
      <c r="C23" s="40" t="s">
        <v>156</v>
      </c>
      <c r="D23" s="48"/>
    </row>
    <row r="24" spans="1:4" ht="16.5" customHeight="1">
      <c r="A24" s="87"/>
      <c r="B24" s="78"/>
      <c r="C24" s="40" t="s">
        <v>157</v>
      </c>
      <c r="D24" s="48"/>
    </row>
    <row r="25" spans="1:4" ht="16.5" customHeight="1">
      <c r="A25" s="87"/>
      <c r="B25" s="78"/>
      <c r="C25" s="40" t="s">
        <v>158</v>
      </c>
      <c r="D25" s="48"/>
    </row>
    <row r="26" spans="1:4" ht="16.5" customHeight="1">
      <c r="A26" s="87"/>
      <c r="B26" s="78"/>
      <c r="C26" s="40" t="s">
        <v>159</v>
      </c>
      <c r="D26" s="48">
        <v>1375870.08</v>
      </c>
    </row>
    <row r="27" spans="1:4" ht="16.5" customHeight="1">
      <c r="A27" s="87"/>
      <c r="B27" s="78"/>
      <c r="C27" s="40" t="s">
        <v>160</v>
      </c>
      <c r="D27" s="48"/>
    </row>
    <row r="28" spans="1:4" ht="16.5" customHeight="1">
      <c r="A28" s="87"/>
      <c r="B28" s="78"/>
      <c r="C28" s="40" t="s">
        <v>161</v>
      </c>
      <c r="D28" s="48"/>
    </row>
    <row r="29" spans="1:4" ht="16.5" customHeight="1">
      <c r="A29" s="87"/>
      <c r="B29" s="78"/>
      <c r="C29" s="40" t="s">
        <v>162</v>
      </c>
      <c r="D29" s="48"/>
    </row>
    <row r="30" spans="1:4" ht="16.5" customHeight="1">
      <c r="A30" s="87"/>
      <c r="B30" s="78"/>
      <c r="C30" s="40" t="s">
        <v>163</v>
      </c>
      <c r="D30" s="48"/>
    </row>
    <row r="31" spans="1:4" ht="16.5" customHeight="1">
      <c r="A31" s="87"/>
      <c r="B31" s="78"/>
      <c r="C31" s="40" t="s">
        <v>164</v>
      </c>
      <c r="D31" s="48"/>
    </row>
    <row r="32" spans="1:4" ht="16.5" customHeight="1">
      <c r="A32" s="87"/>
      <c r="B32" s="78"/>
      <c r="C32" s="77" t="s">
        <v>165</v>
      </c>
      <c r="D32" s="48"/>
    </row>
    <row r="33" spans="1:4" ht="16.5" customHeight="1">
      <c r="A33" s="87"/>
      <c r="B33" s="78"/>
      <c r="C33" s="77" t="s">
        <v>166</v>
      </c>
      <c r="D33" s="48"/>
    </row>
    <row r="34" spans="1:4" ht="16.5" customHeight="1">
      <c r="A34" s="87"/>
      <c r="B34" s="78"/>
      <c r="C34" s="16" t="s">
        <v>167</v>
      </c>
      <c r="D34" s="48"/>
    </row>
    <row r="35" spans="1:4" ht="15" customHeight="1">
      <c r="A35" s="88" t="s">
        <v>50</v>
      </c>
      <c r="B35" s="89">
        <v>16456997.539999999</v>
      </c>
      <c r="C35" s="88" t="s">
        <v>51</v>
      </c>
      <c r="D35" s="89">
        <v>16456997.539999999</v>
      </c>
    </row>
  </sheetData>
  <mergeCells count="4">
    <mergeCell ref="A3:D3"/>
    <mergeCell ref="A4:B4"/>
    <mergeCell ref="A5:B5"/>
    <mergeCell ref="C5:D5"/>
  </mergeCells>
  <phoneticPr fontId="18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G27"/>
  <sheetViews>
    <sheetView showZeros="0" workbookViewId="0">
      <pane ySplit="1" topLeftCell="A2" activePane="bottomLeft" state="frozen"/>
      <selection pane="bottomLeft" activeCell="C24" activeCellId="3" sqref="C8 C11 C19 C24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4.25" customHeight="1">
      <c r="D2" s="72"/>
      <c r="F2" s="43"/>
      <c r="G2" s="74" t="s">
        <v>168</v>
      </c>
    </row>
    <row r="3" spans="1:7" ht="41.25" customHeight="1">
      <c r="A3" s="137" t="str">
        <f>"2025"&amp;"年一般公共预算支出预算表（按功能科目分类）"</f>
        <v>2025年一般公共预算支出预算表（按功能科目分类）</v>
      </c>
      <c r="B3" s="137"/>
      <c r="C3" s="137"/>
      <c r="D3" s="137"/>
      <c r="E3" s="137"/>
      <c r="F3" s="137"/>
      <c r="G3" s="137"/>
    </row>
    <row r="4" spans="1:7" ht="18" customHeight="1">
      <c r="A4" s="4" t="str">
        <f>"单位名称："&amp;"嵩明县杨桥街道初级中学"</f>
        <v>单位名称：嵩明县杨桥街道初级中学</v>
      </c>
      <c r="F4" s="67"/>
      <c r="G4" s="74" t="s">
        <v>1</v>
      </c>
    </row>
    <row r="5" spans="1:7" ht="20.25" customHeight="1">
      <c r="A5" s="138" t="s">
        <v>169</v>
      </c>
      <c r="B5" s="139"/>
      <c r="C5" s="145" t="s">
        <v>55</v>
      </c>
      <c r="D5" s="140" t="s">
        <v>75</v>
      </c>
      <c r="E5" s="141"/>
      <c r="F5" s="142"/>
      <c r="G5" s="147" t="s">
        <v>76</v>
      </c>
    </row>
    <row r="6" spans="1:7" ht="20.25" customHeight="1">
      <c r="A6" s="82" t="s">
        <v>72</v>
      </c>
      <c r="B6" s="82" t="s">
        <v>73</v>
      </c>
      <c r="C6" s="146"/>
      <c r="D6" s="69" t="s">
        <v>57</v>
      </c>
      <c r="E6" s="69" t="s">
        <v>170</v>
      </c>
      <c r="F6" s="69" t="s">
        <v>171</v>
      </c>
      <c r="G6" s="148"/>
    </row>
    <row r="7" spans="1:7" ht="15" customHeight="1">
      <c r="A7" s="36" t="s">
        <v>82</v>
      </c>
      <c r="B7" s="36" t="s">
        <v>83</v>
      </c>
      <c r="C7" s="36" t="s">
        <v>84</v>
      </c>
      <c r="D7" s="36" t="s">
        <v>85</v>
      </c>
      <c r="E7" s="36" t="s">
        <v>86</v>
      </c>
      <c r="F7" s="36" t="s">
        <v>87</v>
      </c>
      <c r="G7" s="36" t="s">
        <v>88</v>
      </c>
    </row>
    <row r="8" spans="1:7" ht="15" customHeight="1">
      <c r="A8" s="16" t="s">
        <v>97</v>
      </c>
      <c r="B8" s="16" t="s">
        <v>98</v>
      </c>
      <c r="C8" s="78">
        <v>11385071</v>
      </c>
      <c r="D8" s="78">
        <v>11385071</v>
      </c>
      <c r="E8" s="78">
        <v>10940786</v>
      </c>
      <c r="F8" s="78">
        <v>444285</v>
      </c>
      <c r="G8" s="78"/>
    </row>
    <row r="9" spans="1:7" ht="15" customHeight="1">
      <c r="A9" s="83" t="s">
        <v>99</v>
      </c>
      <c r="B9" s="83" t="s">
        <v>100</v>
      </c>
      <c r="C9" s="78">
        <v>11385071</v>
      </c>
      <c r="D9" s="78">
        <v>11385071</v>
      </c>
      <c r="E9" s="78">
        <v>10940786</v>
      </c>
      <c r="F9" s="78">
        <v>444285</v>
      </c>
      <c r="G9" s="78"/>
    </row>
    <row r="10" spans="1:7" ht="15" customHeight="1">
      <c r="A10" s="84" t="s">
        <v>101</v>
      </c>
      <c r="B10" s="84" t="s">
        <v>102</v>
      </c>
      <c r="C10" s="78">
        <v>11385071</v>
      </c>
      <c r="D10" s="78">
        <v>11385071</v>
      </c>
      <c r="E10" s="78">
        <v>10940786</v>
      </c>
      <c r="F10" s="78">
        <v>444285</v>
      </c>
      <c r="G10" s="78"/>
    </row>
    <row r="11" spans="1:7" ht="15" customHeight="1">
      <c r="A11" s="16" t="s">
        <v>103</v>
      </c>
      <c r="B11" s="16" t="s">
        <v>104</v>
      </c>
      <c r="C11" s="78">
        <v>2333261.09</v>
      </c>
      <c r="D11" s="78">
        <v>2333261.09</v>
      </c>
      <c r="E11" s="78">
        <v>2304261.09</v>
      </c>
      <c r="F11" s="78">
        <v>29000</v>
      </c>
      <c r="G11" s="78"/>
    </row>
    <row r="12" spans="1:7" ht="15" customHeight="1">
      <c r="A12" s="83" t="s">
        <v>105</v>
      </c>
      <c r="B12" s="83" t="s">
        <v>106</v>
      </c>
      <c r="C12" s="78">
        <v>2256674</v>
      </c>
      <c r="D12" s="78">
        <v>2256674</v>
      </c>
      <c r="E12" s="78">
        <v>2227674</v>
      </c>
      <c r="F12" s="78">
        <v>29000</v>
      </c>
      <c r="G12" s="78"/>
    </row>
    <row r="13" spans="1:7" ht="15" customHeight="1">
      <c r="A13" s="84" t="s">
        <v>107</v>
      </c>
      <c r="B13" s="84" t="s">
        <v>108</v>
      </c>
      <c r="C13" s="78">
        <v>698661</v>
      </c>
      <c r="D13" s="78">
        <v>698661</v>
      </c>
      <c r="E13" s="78">
        <v>669661</v>
      </c>
      <c r="F13" s="78">
        <v>29000</v>
      </c>
      <c r="G13" s="78"/>
    </row>
    <row r="14" spans="1:7" ht="15" customHeight="1">
      <c r="A14" s="84" t="s">
        <v>109</v>
      </c>
      <c r="B14" s="84" t="s">
        <v>110</v>
      </c>
      <c r="C14" s="78">
        <v>1558013</v>
      </c>
      <c r="D14" s="78">
        <v>1558013</v>
      </c>
      <c r="E14" s="78">
        <v>1558013</v>
      </c>
      <c r="F14" s="78"/>
      <c r="G14" s="78"/>
    </row>
    <row r="15" spans="1:7" ht="15" customHeight="1">
      <c r="A15" s="83" t="s">
        <v>111</v>
      </c>
      <c r="B15" s="83" t="s">
        <v>112</v>
      </c>
      <c r="C15" s="78">
        <v>8424</v>
      </c>
      <c r="D15" s="78">
        <v>8424</v>
      </c>
      <c r="E15" s="78">
        <v>8424</v>
      </c>
      <c r="F15" s="78"/>
      <c r="G15" s="78"/>
    </row>
    <row r="16" spans="1:7" ht="15" customHeight="1">
      <c r="A16" s="84" t="s">
        <v>113</v>
      </c>
      <c r="B16" s="84" t="s">
        <v>114</v>
      </c>
      <c r="C16" s="78">
        <v>8424</v>
      </c>
      <c r="D16" s="78">
        <v>8424</v>
      </c>
      <c r="E16" s="78">
        <v>8424</v>
      </c>
      <c r="F16" s="78"/>
      <c r="G16" s="78"/>
    </row>
    <row r="17" spans="1:7" ht="15" customHeight="1">
      <c r="A17" s="83" t="s">
        <v>115</v>
      </c>
      <c r="B17" s="83" t="s">
        <v>116</v>
      </c>
      <c r="C17" s="78">
        <v>68163.09</v>
      </c>
      <c r="D17" s="78">
        <v>68163.09</v>
      </c>
      <c r="E17" s="78">
        <v>68163.09</v>
      </c>
      <c r="F17" s="78"/>
      <c r="G17" s="78"/>
    </row>
    <row r="18" spans="1:7" ht="15" customHeight="1">
      <c r="A18" s="84" t="s">
        <v>117</v>
      </c>
      <c r="B18" s="84" t="s">
        <v>116</v>
      </c>
      <c r="C18" s="78">
        <v>68163.09</v>
      </c>
      <c r="D18" s="78">
        <v>68163.09</v>
      </c>
      <c r="E18" s="78">
        <v>68163.09</v>
      </c>
      <c r="F18" s="78"/>
      <c r="G18" s="78"/>
    </row>
    <row r="19" spans="1:7" ht="15" customHeight="1">
      <c r="A19" s="16" t="s">
        <v>118</v>
      </c>
      <c r="B19" s="16" t="s">
        <v>119</v>
      </c>
      <c r="C19" s="78">
        <v>1362795.37</v>
      </c>
      <c r="D19" s="78">
        <v>1362795.37</v>
      </c>
      <c r="E19" s="78">
        <v>1362795.37</v>
      </c>
      <c r="F19" s="78"/>
      <c r="G19" s="78"/>
    </row>
    <row r="20" spans="1:7" ht="15" customHeight="1">
      <c r="A20" s="83" t="s">
        <v>120</v>
      </c>
      <c r="B20" s="83" t="s">
        <v>121</v>
      </c>
      <c r="C20" s="78">
        <v>1362795.37</v>
      </c>
      <c r="D20" s="78">
        <v>1362795.37</v>
      </c>
      <c r="E20" s="78">
        <v>1362795.37</v>
      </c>
      <c r="F20" s="78"/>
      <c r="G20" s="78"/>
    </row>
    <row r="21" spans="1:7" ht="15" customHeight="1">
      <c r="A21" s="84" t="s">
        <v>122</v>
      </c>
      <c r="B21" s="84" t="s">
        <v>123</v>
      </c>
      <c r="C21" s="78">
        <v>856712.33</v>
      </c>
      <c r="D21" s="78">
        <v>856712.33</v>
      </c>
      <c r="E21" s="78">
        <v>856712.33</v>
      </c>
      <c r="F21" s="78"/>
      <c r="G21" s="78"/>
    </row>
    <row r="22" spans="1:7" ht="15" customHeight="1">
      <c r="A22" s="84" t="s">
        <v>124</v>
      </c>
      <c r="B22" s="84" t="s">
        <v>125</v>
      </c>
      <c r="C22" s="78">
        <v>452319.2</v>
      </c>
      <c r="D22" s="78">
        <v>452319.2</v>
      </c>
      <c r="E22" s="78">
        <v>452319.2</v>
      </c>
      <c r="F22" s="78"/>
      <c r="G22" s="78"/>
    </row>
    <row r="23" spans="1:7" ht="15" customHeight="1">
      <c r="A23" s="84" t="s">
        <v>126</v>
      </c>
      <c r="B23" s="84" t="s">
        <v>127</v>
      </c>
      <c r="C23" s="78">
        <v>53763.839999999997</v>
      </c>
      <c r="D23" s="78">
        <v>53763.839999999997</v>
      </c>
      <c r="E23" s="78">
        <v>53763.839999999997</v>
      </c>
      <c r="F23" s="78"/>
      <c r="G23" s="78"/>
    </row>
    <row r="24" spans="1:7" ht="15" customHeight="1">
      <c r="A24" s="16" t="s">
        <v>128</v>
      </c>
      <c r="B24" s="16" t="s">
        <v>129</v>
      </c>
      <c r="C24" s="78">
        <v>1375870.08</v>
      </c>
      <c r="D24" s="78">
        <v>1375870.08</v>
      </c>
      <c r="E24" s="78">
        <v>1375870.08</v>
      </c>
      <c r="F24" s="78"/>
      <c r="G24" s="78"/>
    </row>
    <row r="25" spans="1:7" ht="15" customHeight="1">
      <c r="A25" s="83" t="s">
        <v>130</v>
      </c>
      <c r="B25" s="83" t="s">
        <v>131</v>
      </c>
      <c r="C25" s="78">
        <v>1375870.08</v>
      </c>
      <c r="D25" s="78">
        <v>1375870.08</v>
      </c>
      <c r="E25" s="78">
        <v>1375870.08</v>
      </c>
      <c r="F25" s="78"/>
      <c r="G25" s="78"/>
    </row>
    <row r="26" spans="1:7" ht="18" customHeight="1">
      <c r="A26" s="84" t="s">
        <v>132</v>
      </c>
      <c r="B26" s="84" t="s">
        <v>133</v>
      </c>
      <c r="C26" s="78">
        <v>1375870.08</v>
      </c>
      <c r="D26" s="78">
        <v>1375870.08</v>
      </c>
      <c r="E26" s="78">
        <v>1375870.08</v>
      </c>
      <c r="F26" s="78"/>
      <c r="G26" s="78"/>
    </row>
    <row r="27" spans="1:7" ht="18" customHeight="1">
      <c r="A27" s="143" t="s">
        <v>172</v>
      </c>
      <c r="B27" s="144"/>
      <c r="C27" s="78">
        <v>16456997.539999999</v>
      </c>
      <c r="D27" s="78">
        <v>16456997.539999999</v>
      </c>
      <c r="E27" s="78">
        <v>15983712.539999999</v>
      </c>
      <c r="F27" s="78">
        <v>473285</v>
      </c>
      <c r="G27" s="78"/>
    </row>
  </sheetData>
  <mergeCells count="6">
    <mergeCell ref="A3:G3"/>
    <mergeCell ref="A5:B5"/>
    <mergeCell ref="D5:F5"/>
    <mergeCell ref="A27:B27"/>
    <mergeCell ref="C5:C6"/>
    <mergeCell ref="G5:G6"/>
  </mergeCells>
  <phoneticPr fontId="18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 pane="bottomLeft" activeCell="B15" sqref="B14:B15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4.25" customHeight="1">
      <c r="A2" s="24"/>
      <c r="B2" s="24"/>
      <c r="C2" s="24"/>
      <c r="D2" s="24"/>
      <c r="E2" s="23"/>
      <c r="F2" s="80" t="s">
        <v>173</v>
      </c>
    </row>
    <row r="3" spans="1:6" ht="41.25" customHeight="1">
      <c r="A3" s="149" t="str">
        <f>"2025"&amp;"年一般公共预算“三公”经费支出预算表"</f>
        <v>2025年一般公共预算“三公”经费支出预算表</v>
      </c>
      <c r="B3" s="150"/>
      <c r="C3" s="150"/>
      <c r="D3" s="150"/>
      <c r="E3" s="151"/>
      <c r="F3" s="150"/>
    </row>
    <row r="4" spans="1:6" ht="14.25" customHeight="1">
      <c r="A4" s="152" t="str">
        <f>"单位名称："&amp;"嵩明县杨桥街道初级中学"</f>
        <v>单位名称：嵩明县杨桥街道初级中学</v>
      </c>
      <c r="B4" s="153"/>
      <c r="D4" s="24"/>
      <c r="E4" s="23"/>
      <c r="F4" s="37" t="s">
        <v>1</v>
      </c>
    </row>
    <row r="5" spans="1:6" ht="27" customHeight="1">
      <c r="A5" s="154" t="s">
        <v>174</v>
      </c>
      <c r="B5" s="154" t="s">
        <v>175</v>
      </c>
      <c r="C5" s="114" t="s">
        <v>176</v>
      </c>
      <c r="D5" s="154"/>
      <c r="E5" s="155"/>
      <c r="F5" s="154" t="s">
        <v>177</v>
      </c>
    </row>
    <row r="6" spans="1:6" ht="28.5" customHeight="1">
      <c r="A6" s="156"/>
      <c r="B6" s="157"/>
      <c r="C6" s="26" t="s">
        <v>57</v>
      </c>
      <c r="D6" s="26" t="s">
        <v>178</v>
      </c>
      <c r="E6" s="26" t="s">
        <v>179</v>
      </c>
      <c r="F6" s="158"/>
    </row>
    <row r="7" spans="1:6" ht="17.25" customHeight="1">
      <c r="A7" s="31" t="s">
        <v>82</v>
      </c>
      <c r="B7" s="31" t="s">
        <v>83</v>
      </c>
      <c r="C7" s="31" t="s">
        <v>84</v>
      </c>
      <c r="D7" s="31" t="s">
        <v>85</v>
      </c>
      <c r="E7" s="31" t="s">
        <v>86</v>
      </c>
      <c r="F7" s="31" t="s">
        <v>87</v>
      </c>
    </row>
    <row r="8" spans="1:6" ht="17.25" customHeight="1">
      <c r="A8" s="48"/>
      <c r="B8" s="48"/>
      <c r="C8" s="48"/>
      <c r="D8" s="48"/>
      <c r="E8" s="48"/>
      <c r="F8" s="48"/>
    </row>
    <row r="9" spans="1:6" ht="14.25" customHeight="1">
      <c r="A9" s="81" t="s">
        <v>180</v>
      </c>
    </row>
  </sheetData>
  <mergeCells count="6">
    <mergeCell ref="A3:F3"/>
    <mergeCell ref="A4:B4"/>
    <mergeCell ref="C5:E5"/>
    <mergeCell ref="A5:A6"/>
    <mergeCell ref="B5:B6"/>
    <mergeCell ref="F5:F6"/>
  </mergeCells>
  <phoneticPr fontId="18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  <pageSetUpPr fitToPage="1"/>
  </sheetPr>
  <dimension ref="A1:X38"/>
  <sheetViews>
    <sheetView showZeros="0" workbookViewId="0">
      <pane ySplit="1" topLeftCell="A2" activePane="bottomLeft" state="frozen"/>
      <selection pane="bottomLeft" activeCell="I10" sqref="I10:I37"/>
    </sheetView>
  </sheetViews>
  <sheetFormatPr defaultColWidth="9.125" defaultRowHeight="14.25" customHeight="1"/>
  <cols>
    <col min="1" max="1" width="16.625" customWidth="1"/>
    <col min="2" max="2" width="20.125" customWidth="1"/>
    <col min="3" max="3" width="19.375" customWidth="1"/>
    <col min="4" max="4" width="18.625" customWidth="1"/>
    <col min="5" max="5" width="10.125" customWidth="1"/>
    <col min="6" max="6" width="27.25" bestFit="1" customWidth="1"/>
    <col min="7" max="7" width="10.25" customWidth="1"/>
    <col min="8" max="8" width="23.875" bestFit="1" customWidth="1"/>
    <col min="9" max="24" width="18.75" customWidth="1"/>
  </cols>
  <sheetData>
    <row r="1" spans="1:2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.5" customHeight="1">
      <c r="B2" s="72"/>
      <c r="C2" s="75"/>
      <c r="E2" s="76"/>
      <c r="F2" s="76"/>
      <c r="G2" s="76"/>
      <c r="H2" s="76"/>
      <c r="I2" s="50"/>
      <c r="J2" s="50"/>
      <c r="K2" s="50"/>
      <c r="L2" s="50"/>
      <c r="M2" s="50"/>
      <c r="N2" s="50"/>
      <c r="R2" s="50"/>
      <c r="V2" s="75"/>
      <c r="X2" s="3" t="s">
        <v>181</v>
      </c>
    </row>
    <row r="3" spans="1:24" ht="45.75" customHeight="1">
      <c r="A3" s="159" t="str">
        <f>"2025"&amp;"年部门基本支出预算表"</f>
        <v>2025年部门基本支出预算表</v>
      </c>
      <c r="B3" s="160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  <c r="P3" s="160"/>
      <c r="Q3" s="160"/>
      <c r="R3" s="159"/>
      <c r="S3" s="159"/>
      <c r="T3" s="159"/>
      <c r="U3" s="159"/>
      <c r="V3" s="159"/>
      <c r="W3" s="159"/>
      <c r="X3" s="159"/>
    </row>
    <row r="4" spans="1:24" ht="18.75" customHeight="1">
      <c r="A4" s="161" t="str">
        <f>"单位名称："&amp;"嵩明县杨桥街道初级中学"</f>
        <v>单位名称：嵩明县杨桥街道初级中学</v>
      </c>
      <c r="B4" s="162"/>
      <c r="C4" s="163"/>
      <c r="D4" s="163"/>
      <c r="E4" s="163"/>
      <c r="F4" s="163"/>
      <c r="G4" s="163"/>
      <c r="H4" s="163"/>
      <c r="I4" s="51"/>
      <c r="J4" s="51"/>
      <c r="K4" s="51"/>
      <c r="L4" s="51"/>
      <c r="M4" s="51"/>
      <c r="N4" s="51"/>
      <c r="O4" s="5"/>
      <c r="P4" s="5"/>
      <c r="Q4" s="5"/>
      <c r="R4" s="51"/>
      <c r="V4" s="75"/>
      <c r="X4" s="3" t="s">
        <v>1</v>
      </c>
    </row>
    <row r="5" spans="1:24" ht="18" customHeight="1">
      <c r="A5" s="173" t="s">
        <v>182</v>
      </c>
      <c r="B5" s="173" t="s">
        <v>183</v>
      </c>
      <c r="C5" s="173" t="s">
        <v>184</v>
      </c>
      <c r="D5" s="173" t="s">
        <v>185</v>
      </c>
      <c r="E5" s="173" t="s">
        <v>186</v>
      </c>
      <c r="F5" s="173" t="s">
        <v>187</v>
      </c>
      <c r="G5" s="173" t="s">
        <v>188</v>
      </c>
      <c r="H5" s="173" t="s">
        <v>189</v>
      </c>
      <c r="I5" s="140" t="s">
        <v>190</v>
      </c>
      <c r="J5" s="164" t="s">
        <v>190</v>
      </c>
      <c r="K5" s="164"/>
      <c r="L5" s="164"/>
      <c r="M5" s="164"/>
      <c r="N5" s="164"/>
      <c r="O5" s="141"/>
      <c r="P5" s="141"/>
      <c r="Q5" s="141"/>
      <c r="R5" s="165" t="s">
        <v>61</v>
      </c>
      <c r="S5" s="164" t="s">
        <v>62</v>
      </c>
      <c r="T5" s="164"/>
      <c r="U5" s="164"/>
      <c r="V5" s="164"/>
      <c r="W5" s="164"/>
      <c r="X5" s="166"/>
    </row>
    <row r="6" spans="1:24" ht="18" customHeight="1">
      <c r="A6" s="174"/>
      <c r="B6" s="175"/>
      <c r="C6" s="177"/>
      <c r="D6" s="174"/>
      <c r="E6" s="174"/>
      <c r="F6" s="174"/>
      <c r="G6" s="174"/>
      <c r="H6" s="174"/>
      <c r="I6" s="145" t="s">
        <v>191</v>
      </c>
      <c r="J6" s="140" t="s">
        <v>58</v>
      </c>
      <c r="K6" s="164"/>
      <c r="L6" s="164"/>
      <c r="M6" s="164"/>
      <c r="N6" s="166"/>
      <c r="O6" s="167" t="s">
        <v>192</v>
      </c>
      <c r="P6" s="141"/>
      <c r="Q6" s="142"/>
      <c r="R6" s="173" t="s">
        <v>61</v>
      </c>
      <c r="S6" s="140" t="s">
        <v>62</v>
      </c>
      <c r="T6" s="165" t="s">
        <v>64</v>
      </c>
      <c r="U6" s="164" t="s">
        <v>62</v>
      </c>
      <c r="V6" s="165" t="s">
        <v>66</v>
      </c>
      <c r="W6" s="165" t="s">
        <v>67</v>
      </c>
      <c r="X6" s="168" t="s">
        <v>68</v>
      </c>
    </row>
    <row r="7" spans="1:24" ht="19.5" customHeight="1">
      <c r="A7" s="175"/>
      <c r="B7" s="175"/>
      <c r="C7" s="175"/>
      <c r="D7" s="175"/>
      <c r="E7" s="175"/>
      <c r="F7" s="175"/>
      <c r="G7" s="175"/>
      <c r="H7" s="175"/>
      <c r="I7" s="175"/>
      <c r="J7" s="178" t="s">
        <v>193</v>
      </c>
      <c r="K7" s="173" t="s">
        <v>194</v>
      </c>
      <c r="L7" s="173" t="s">
        <v>195</v>
      </c>
      <c r="M7" s="173" t="s">
        <v>196</v>
      </c>
      <c r="N7" s="173" t="s">
        <v>197</v>
      </c>
      <c r="O7" s="173" t="s">
        <v>58</v>
      </c>
      <c r="P7" s="173" t="s">
        <v>59</v>
      </c>
      <c r="Q7" s="173" t="s">
        <v>60</v>
      </c>
      <c r="R7" s="175"/>
      <c r="S7" s="173" t="s">
        <v>57</v>
      </c>
      <c r="T7" s="173" t="s">
        <v>64</v>
      </c>
      <c r="U7" s="173" t="s">
        <v>198</v>
      </c>
      <c r="V7" s="173" t="s">
        <v>66</v>
      </c>
      <c r="W7" s="173" t="s">
        <v>67</v>
      </c>
      <c r="X7" s="173" t="s">
        <v>68</v>
      </c>
    </row>
    <row r="8" spans="1:24" ht="37.5" customHeight="1">
      <c r="A8" s="176"/>
      <c r="B8" s="146"/>
      <c r="C8" s="176"/>
      <c r="D8" s="176"/>
      <c r="E8" s="176"/>
      <c r="F8" s="176"/>
      <c r="G8" s="176"/>
      <c r="H8" s="176"/>
      <c r="I8" s="176"/>
      <c r="J8" s="179" t="s">
        <v>57</v>
      </c>
      <c r="K8" s="180" t="s">
        <v>199</v>
      </c>
      <c r="L8" s="180" t="s">
        <v>195</v>
      </c>
      <c r="M8" s="180" t="s">
        <v>196</v>
      </c>
      <c r="N8" s="180" t="s">
        <v>197</v>
      </c>
      <c r="O8" s="180" t="s">
        <v>195</v>
      </c>
      <c r="P8" s="180" t="s">
        <v>196</v>
      </c>
      <c r="Q8" s="180" t="s">
        <v>197</v>
      </c>
      <c r="R8" s="180" t="s">
        <v>61</v>
      </c>
      <c r="S8" s="180" t="s">
        <v>57</v>
      </c>
      <c r="T8" s="180" t="s">
        <v>64</v>
      </c>
      <c r="U8" s="180" t="s">
        <v>198</v>
      </c>
      <c r="V8" s="180" t="s">
        <v>66</v>
      </c>
      <c r="W8" s="180" t="s">
        <v>67</v>
      </c>
      <c r="X8" s="180" t="s">
        <v>68</v>
      </c>
    </row>
    <row r="9" spans="1:24" ht="14.25" customHeight="1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1">
        <v>15</v>
      </c>
      <c r="P9" s="21">
        <v>16</v>
      </c>
      <c r="Q9" s="21">
        <v>17</v>
      </c>
      <c r="R9" s="21">
        <v>18</v>
      </c>
      <c r="S9" s="21">
        <v>19</v>
      </c>
      <c r="T9" s="21">
        <v>20</v>
      </c>
      <c r="U9" s="21">
        <v>21</v>
      </c>
      <c r="V9" s="21">
        <v>22</v>
      </c>
      <c r="W9" s="21">
        <v>23</v>
      </c>
      <c r="X9" s="21">
        <v>24</v>
      </c>
    </row>
    <row r="10" spans="1:24" ht="14.25" customHeight="1">
      <c r="A10" s="77" t="s">
        <v>200</v>
      </c>
      <c r="B10" s="77" t="s">
        <v>70</v>
      </c>
      <c r="C10" s="77" t="s">
        <v>201</v>
      </c>
      <c r="D10" s="77" t="s">
        <v>202</v>
      </c>
      <c r="E10" s="77" t="s">
        <v>101</v>
      </c>
      <c r="F10" s="77" t="s">
        <v>102</v>
      </c>
      <c r="G10" s="77" t="s">
        <v>203</v>
      </c>
      <c r="H10" s="77" t="s">
        <v>204</v>
      </c>
      <c r="I10" s="78">
        <v>4525248</v>
      </c>
      <c r="J10" s="78">
        <v>4525248</v>
      </c>
      <c r="K10" s="78"/>
      <c r="L10" s="78"/>
      <c r="M10" s="48">
        <v>4525248</v>
      </c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spans="1:24" ht="14.25" customHeight="1">
      <c r="A11" s="77" t="s">
        <v>200</v>
      </c>
      <c r="B11" s="77" t="s">
        <v>70</v>
      </c>
      <c r="C11" s="77" t="s">
        <v>201</v>
      </c>
      <c r="D11" s="77" t="s">
        <v>202</v>
      </c>
      <c r="E11" s="77" t="s">
        <v>101</v>
      </c>
      <c r="F11" s="77" t="s">
        <v>102</v>
      </c>
      <c r="G11" s="77" t="s">
        <v>205</v>
      </c>
      <c r="H11" s="77" t="s">
        <v>206</v>
      </c>
      <c r="I11" s="78">
        <v>706392</v>
      </c>
      <c r="J11" s="78">
        <v>706392</v>
      </c>
      <c r="K11" s="79"/>
      <c r="L11" s="79"/>
      <c r="M11" s="48">
        <v>706392</v>
      </c>
      <c r="N11" s="79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spans="1:24" ht="14.25" customHeight="1">
      <c r="A12" s="77" t="s">
        <v>200</v>
      </c>
      <c r="B12" s="77" t="s">
        <v>70</v>
      </c>
      <c r="C12" s="77" t="s">
        <v>201</v>
      </c>
      <c r="D12" s="77" t="s">
        <v>202</v>
      </c>
      <c r="E12" s="77" t="s">
        <v>101</v>
      </c>
      <c r="F12" s="77" t="s">
        <v>102</v>
      </c>
      <c r="G12" s="77" t="s">
        <v>205</v>
      </c>
      <c r="H12" s="77" t="s">
        <v>206</v>
      </c>
      <c r="I12" s="78">
        <v>218400</v>
      </c>
      <c r="J12" s="78">
        <v>218400</v>
      </c>
      <c r="K12" s="79"/>
      <c r="L12" s="79"/>
      <c r="M12" s="48">
        <v>218400</v>
      </c>
      <c r="N12" s="79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spans="1:24" ht="14.25" customHeight="1">
      <c r="A13" s="77" t="s">
        <v>200</v>
      </c>
      <c r="B13" s="77" t="s">
        <v>70</v>
      </c>
      <c r="C13" s="77" t="s">
        <v>201</v>
      </c>
      <c r="D13" s="77" t="s">
        <v>202</v>
      </c>
      <c r="E13" s="77" t="s">
        <v>101</v>
      </c>
      <c r="F13" s="77" t="s">
        <v>102</v>
      </c>
      <c r="G13" s="77" t="s">
        <v>205</v>
      </c>
      <c r="H13" s="77" t="s">
        <v>206</v>
      </c>
      <c r="I13" s="78">
        <v>15200</v>
      </c>
      <c r="J13" s="78">
        <v>15200</v>
      </c>
      <c r="K13" s="79"/>
      <c r="L13" s="79"/>
      <c r="M13" s="48">
        <v>15200</v>
      </c>
      <c r="N13" s="79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spans="1:24" ht="14.25" customHeight="1">
      <c r="A14" s="77" t="s">
        <v>200</v>
      </c>
      <c r="B14" s="77" t="s">
        <v>70</v>
      </c>
      <c r="C14" s="77" t="s">
        <v>201</v>
      </c>
      <c r="D14" s="77" t="s">
        <v>202</v>
      </c>
      <c r="E14" s="77" t="s">
        <v>101</v>
      </c>
      <c r="F14" s="77" t="s">
        <v>102</v>
      </c>
      <c r="G14" s="77" t="s">
        <v>207</v>
      </c>
      <c r="H14" s="77" t="s">
        <v>208</v>
      </c>
      <c r="I14" s="78">
        <v>377104</v>
      </c>
      <c r="J14" s="78">
        <v>377104</v>
      </c>
      <c r="K14" s="79"/>
      <c r="L14" s="79"/>
      <c r="M14" s="48">
        <v>377104</v>
      </c>
      <c r="N14" s="79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spans="1:24" ht="14.25" customHeight="1">
      <c r="A15" s="77" t="s">
        <v>200</v>
      </c>
      <c r="B15" s="77" t="s">
        <v>70</v>
      </c>
      <c r="C15" s="77" t="s">
        <v>201</v>
      </c>
      <c r="D15" s="77" t="s">
        <v>202</v>
      </c>
      <c r="E15" s="77" t="s">
        <v>101</v>
      </c>
      <c r="F15" s="77" t="s">
        <v>102</v>
      </c>
      <c r="G15" s="77" t="s">
        <v>207</v>
      </c>
      <c r="H15" s="77" t="s">
        <v>208</v>
      </c>
      <c r="I15" s="78">
        <v>10168</v>
      </c>
      <c r="J15" s="78">
        <v>10168</v>
      </c>
      <c r="K15" s="79"/>
      <c r="L15" s="79"/>
      <c r="M15" s="48">
        <v>10168</v>
      </c>
      <c r="N15" s="79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ht="14.25" customHeight="1">
      <c r="A16" s="77" t="s">
        <v>200</v>
      </c>
      <c r="B16" s="77" t="s">
        <v>70</v>
      </c>
      <c r="C16" s="77" t="s">
        <v>201</v>
      </c>
      <c r="D16" s="77" t="s">
        <v>202</v>
      </c>
      <c r="E16" s="77" t="s">
        <v>101</v>
      </c>
      <c r="F16" s="77" t="s">
        <v>102</v>
      </c>
      <c r="G16" s="77" t="s">
        <v>209</v>
      </c>
      <c r="H16" s="77" t="s">
        <v>210</v>
      </c>
      <c r="I16" s="78">
        <v>18382</v>
      </c>
      <c r="J16" s="78">
        <v>18382</v>
      </c>
      <c r="K16" s="79"/>
      <c r="L16" s="79"/>
      <c r="M16" s="48">
        <v>18382</v>
      </c>
      <c r="N16" s="79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1:24" ht="14.25" customHeight="1">
      <c r="A17" s="77" t="s">
        <v>200</v>
      </c>
      <c r="B17" s="77" t="s">
        <v>70</v>
      </c>
      <c r="C17" s="77" t="s">
        <v>201</v>
      </c>
      <c r="D17" s="77" t="s">
        <v>202</v>
      </c>
      <c r="E17" s="77" t="s">
        <v>101</v>
      </c>
      <c r="F17" s="77" t="s">
        <v>102</v>
      </c>
      <c r="G17" s="77" t="s">
        <v>209</v>
      </c>
      <c r="H17" s="77" t="s">
        <v>210</v>
      </c>
      <c r="I17" s="78">
        <v>1447320</v>
      </c>
      <c r="J17" s="78">
        <v>1447320</v>
      </c>
      <c r="K17" s="79"/>
      <c r="L17" s="79"/>
      <c r="M17" s="48">
        <v>1447320</v>
      </c>
      <c r="N17" s="79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spans="1:24" ht="14.25" customHeight="1">
      <c r="A18" s="77" t="s">
        <v>200</v>
      </c>
      <c r="B18" s="77" t="s">
        <v>70</v>
      </c>
      <c r="C18" s="77" t="s">
        <v>201</v>
      </c>
      <c r="D18" s="77" t="s">
        <v>202</v>
      </c>
      <c r="E18" s="77" t="s">
        <v>101</v>
      </c>
      <c r="F18" s="77" t="s">
        <v>102</v>
      </c>
      <c r="G18" s="77" t="s">
        <v>209</v>
      </c>
      <c r="H18" s="77" t="s">
        <v>210</v>
      </c>
      <c r="I18" s="78">
        <v>1613808</v>
      </c>
      <c r="J18" s="78">
        <v>1613808</v>
      </c>
      <c r="K18" s="79"/>
      <c r="L18" s="79"/>
      <c r="M18" s="48">
        <v>1613808</v>
      </c>
      <c r="N18" s="79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spans="1:24" ht="14.25" customHeight="1">
      <c r="A19" s="77" t="s">
        <v>200</v>
      </c>
      <c r="B19" s="77" t="s">
        <v>70</v>
      </c>
      <c r="C19" s="77" t="s">
        <v>201</v>
      </c>
      <c r="D19" s="77" t="s">
        <v>202</v>
      </c>
      <c r="E19" s="77" t="s">
        <v>101</v>
      </c>
      <c r="F19" s="77" t="s">
        <v>102</v>
      </c>
      <c r="G19" s="77" t="s">
        <v>209</v>
      </c>
      <c r="H19" s="77" t="s">
        <v>210</v>
      </c>
      <c r="I19" s="78">
        <v>691200</v>
      </c>
      <c r="J19" s="78">
        <v>691200</v>
      </c>
      <c r="K19" s="79"/>
      <c r="L19" s="79"/>
      <c r="M19" s="48">
        <v>691200</v>
      </c>
      <c r="N19" s="79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spans="1:24" ht="14.25" customHeight="1">
      <c r="A20" s="77" t="s">
        <v>200</v>
      </c>
      <c r="B20" s="77" t="s">
        <v>70</v>
      </c>
      <c r="C20" s="77" t="s">
        <v>201</v>
      </c>
      <c r="D20" s="77" t="s">
        <v>202</v>
      </c>
      <c r="E20" s="77" t="s">
        <v>101</v>
      </c>
      <c r="F20" s="77" t="s">
        <v>102</v>
      </c>
      <c r="G20" s="77" t="s">
        <v>209</v>
      </c>
      <c r="H20" s="77" t="s">
        <v>210</v>
      </c>
      <c r="I20" s="78">
        <v>816084</v>
      </c>
      <c r="J20" s="78">
        <v>816084</v>
      </c>
      <c r="K20" s="79"/>
      <c r="L20" s="79"/>
      <c r="M20" s="48">
        <v>816084</v>
      </c>
      <c r="N20" s="79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spans="1:24" ht="14.25" customHeight="1">
      <c r="A21" s="77" t="s">
        <v>200</v>
      </c>
      <c r="B21" s="77" t="s">
        <v>70</v>
      </c>
      <c r="C21" s="77" t="s">
        <v>211</v>
      </c>
      <c r="D21" s="77" t="s">
        <v>212</v>
      </c>
      <c r="E21" s="77" t="s">
        <v>109</v>
      </c>
      <c r="F21" s="77" t="s">
        <v>110</v>
      </c>
      <c r="G21" s="77" t="s">
        <v>213</v>
      </c>
      <c r="H21" s="77" t="s">
        <v>214</v>
      </c>
      <c r="I21" s="78">
        <v>1558013</v>
      </c>
      <c r="J21" s="78">
        <v>1558013</v>
      </c>
      <c r="K21" s="79"/>
      <c r="L21" s="79"/>
      <c r="M21" s="48">
        <v>1558013</v>
      </c>
      <c r="N21" s="79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spans="1:24" ht="14.25" customHeight="1">
      <c r="A22" s="77" t="s">
        <v>200</v>
      </c>
      <c r="B22" s="77" t="s">
        <v>70</v>
      </c>
      <c r="C22" s="77" t="s">
        <v>211</v>
      </c>
      <c r="D22" s="77" t="s">
        <v>212</v>
      </c>
      <c r="E22" s="77" t="s">
        <v>122</v>
      </c>
      <c r="F22" s="77" t="s">
        <v>123</v>
      </c>
      <c r="G22" s="77" t="s">
        <v>215</v>
      </c>
      <c r="H22" s="77" t="s">
        <v>216</v>
      </c>
      <c r="I22" s="78">
        <v>714664.33</v>
      </c>
      <c r="J22" s="78">
        <v>714664.33</v>
      </c>
      <c r="K22" s="79"/>
      <c r="L22" s="79"/>
      <c r="M22" s="48">
        <v>714664.33</v>
      </c>
      <c r="N22" s="79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spans="1:24" ht="14.25" customHeight="1">
      <c r="A23" s="77" t="s">
        <v>200</v>
      </c>
      <c r="B23" s="77" t="s">
        <v>70</v>
      </c>
      <c r="C23" s="77" t="s">
        <v>211</v>
      </c>
      <c r="D23" s="77" t="s">
        <v>212</v>
      </c>
      <c r="E23" s="77" t="s">
        <v>122</v>
      </c>
      <c r="F23" s="77" t="s">
        <v>123</v>
      </c>
      <c r="G23" s="77" t="s">
        <v>215</v>
      </c>
      <c r="H23" s="77" t="s">
        <v>216</v>
      </c>
      <c r="I23" s="78">
        <v>142048</v>
      </c>
      <c r="J23" s="78">
        <v>142048</v>
      </c>
      <c r="K23" s="79"/>
      <c r="L23" s="79"/>
      <c r="M23" s="48">
        <v>142048</v>
      </c>
      <c r="N23" s="79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spans="1:24" ht="14.25" customHeight="1">
      <c r="A24" s="77" t="s">
        <v>200</v>
      </c>
      <c r="B24" s="77" t="s">
        <v>70</v>
      </c>
      <c r="C24" s="77" t="s">
        <v>211</v>
      </c>
      <c r="D24" s="77" t="s">
        <v>212</v>
      </c>
      <c r="E24" s="77" t="s">
        <v>124</v>
      </c>
      <c r="F24" s="77" t="s">
        <v>125</v>
      </c>
      <c r="G24" s="77" t="s">
        <v>217</v>
      </c>
      <c r="H24" s="77" t="s">
        <v>218</v>
      </c>
      <c r="I24" s="78">
        <v>452319.2</v>
      </c>
      <c r="J24" s="78">
        <v>452319.2</v>
      </c>
      <c r="K24" s="79"/>
      <c r="L24" s="79"/>
      <c r="M24" s="48">
        <v>452319.2</v>
      </c>
      <c r="N24" s="79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spans="1:24" ht="14.25" customHeight="1">
      <c r="A25" s="77" t="s">
        <v>200</v>
      </c>
      <c r="B25" s="77" t="s">
        <v>70</v>
      </c>
      <c r="C25" s="77" t="s">
        <v>211</v>
      </c>
      <c r="D25" s="77" t="s">
        <v>212</v>
      </c>
      <c r="E25" s="77" t="s">
        <v>117</v>
      </c>
      <c r="F25" s="77" t="s">
        <v>116</v>
      </c>
      <c r="G25" s="77" t="s">
        <v>219</v>
      </c>
      <c r="H25" s="77" t="s">
        <v>220</v>
      </c>
      <c r="I25" s="78">
        <v>68163.09</v>
      </c>
      <c r="J25" s="78">
        <v>68163.09</v>
      </c>
      <c r="K25" s="79"/>
      <c r="L25" s="79"/>
      <c r="M25" s="48">
        <v>68163.09</v>
      </c>
      <c r="N25" s="79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spans="1:24" ht="14.25" customHeight="1">
      <c r="A26" s="77" t="s">
        <v>200</v>
      </c>
      <c r="B26" s="77" t="s">
        <v>70</v>
      </c>
      <c r="C26" s="77" t="s">
        <v>211</v>
      </c>
      <c r="D26" s="77" t="s">
        <v>212</v>
      </c>
      <c r="E26" s="77" t="s">
        <v>126</v>
      </c>
      <c r="F26" s="77" t="s">
        <v>127</v>
      </c>
      <c r="G26" s="77" t="s">
        <v>219</v>
      </c>
      <c r="H26" s="77" t="s">
        <v>220</v>
      </c>
      <c r="I26" s="78">
        <v>37203.839999999997</v>
      </c>
      <c r="J26" s="78">
        <v>37203.839999999997</v>
      </c>
      <c r="K26" s="79"/>
      <c r="L26" s="79"/>
      <c r="M26" s="48">
        <v>37203.839999999997</v>
      </c>
      <c r="N26" s="79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spans="1:24" ht="14.25" customHeight="1">
      <c r="A27" s="77" t="s">
        <v>200</v>
      </c>
      <c r="B27" s="77" t="s">
        <v>70</v>
      </c>
      <c r="C27" s="77" t="s">
        <v>211</v>
      </c>
      <c r="D27" s="77" t="s">
        <v>212</v>
      </c>
      <c r="E27" s="77" t="s">
        <v>126</v>
      </c>
      <c r="F27" s="77" t="s">
        <v>127</v>
      </c>
      <c r="G27" s="77" t="s">
        <v>219</v>
      </c>
      <c r="H27" s="77" t="s">
        <v>220</v>
      </c>
      <c r="I27" s="78">
        <v>16560</v>
      </c>
      <c r="J27" s="78">
        <v>16560</v>
      </c>
      <c r="K27" s="79"/>
      <c r="L27" s="79"/>
      <c r="M27" s="48">
        <v>16560</v>
      </c>
      <c r="N27" s="79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spans="1:24" ht="14.25" customHeight="1">
      <c r="A28" s="77" t="s">
        <v>200</v>
      </c>
      <c r="B28" s="77" t="s">
        <v>70</v>
      </c>
      <c r="C28" s="77" t="s">
        <v>221</v>
      </c>
      <c r="D28" s="77" t="s">
        <v>133</v>
      </c>
      <c r="E28" s="77" t="s">
        <v>132</v>
      </c>
      <c r="F28" s="77" t="s">
        <v>133</v>
      </c>
      <c r="G28" s="77" t="s">
        <v>222</v>
      </c>
      <c r="H28" s="77" t="s">
        <v>133</v>
      </c>
      <c r="I28" s="78">
        <v>1375870.08</v>
      </c>
      <c r="J28" s="78">
        <v>1375870.08</v>
      </c>
      <c r="K28" s="79"/>
      <c r="L28" s="79"/>
      <c r="M28" s="48">
        <v>1375870.08</v>
      </c>
      <c r="N28" s="79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spans="1:24" ht="14.25" customHeight="1">
      <c r="A29" s="77" t="s">
        <v>200</v>
      </c>
      <c r="B29" s="77" t="s">
        <v>70</v>
      </c>
      <c r="C29" s="77" t="s">
        <v>223</v>
      </c>
      <c r="D29" s="77" t="s">
        <v>224</v>
      </c>
      <c r="E29" s="77" t="s">
        <v>113</v>
      </c>
      <c r="F29" s="77" t="s">
        <v>114</v>
      </c>
      <c r="G29" s="77" t="s">
        <v>225</v>
      </c>
      <c r="H29" s="77" t="s">
        <v>226</v>
      </c>
      <c r="I29" s="78">
        <v>4212</v>
      </c>
      <c r="J29" s="78">
        <v>4212</v>
      </c>
      <c r="K29" s="79"/>
      <c r="L29" s="79"/>
      <c r="M29" s="48">
        <v>4212</v>
      </c>
      <c r="N29" s="79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spans="1:24" ht="14.25" customHeight="1">
      <c r="A30" s="77" t="s">
        <v>200</v>
      </c>
      <c r="B30" s="77" t="s">
        <v>70</v>
      </c>
      <c r="C30" s="77" t="s">
        <v>223</v>
      </c>
      <c r="D30" s="77" t="s">
        <v>224</v>
      </c>
      <c r="E30" s="77" t="s">
        <v>113</v>
      </c>
      <c r="F30" s="77" t="s">
        <v>114</v>
      </c>
      <c r="G30" s="77" t="s">
        <v>225</v>
      </c>
      <c r="H30" s="77" t="s">
        <v>226</v>
      </c>
      <c r="I30" s="78">
        <v>4212</v>
      </c>
      <c r="J30" s="78">
        <v>4212</v>
      </c>
      <c r="K30" s="79"/>
      <c r="L30" s="79"/>
      <c r="M30" s="48">
        <v>4212</v>
      </c>
      <c r="N30" s="79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spans="1:24" ht="14.25" customHeight="1">
      <c r="A31" s="77" t="s">
        <v>200</v>
      </c>
      <c r="B31" s="77" t="s">
        <v>70</v>
      </c>
      <c r="C31" s="77" t="s">
        <v>227</v>
      </c>
      <c r="D31" s="77" t="s">
        <v>228</v>
      </c>
      <c r="E31" s="77" t="s">
        <v>107</v>
      </c>
      <c r="F31" s="77" t="s">
        <v>108</v>
      </c>
      <c r="G31" s="77" t="s">
        <v>229</v>
      </c>
      <c r="H31" s="77" t="s">
        <v>230</v>
      </c>
      <c r="I31" s="78">
        <v>29000</v>
      </c>
      <c r="J31" s="78">
        <v>29000</v>
      </c>
      <c r="K31" s="79"/>
      <c r="L31" s="79"/>
      <c r="M31" s="48">
        <v>29000</v>
      </c>
      <c r="N31" s="79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spans="1:24" ht="14.25" customHeight="1">
      <c r="A32" s="77" t="s">
        <v>200</v>
      </c>
      <c r="B32" s="77" t="s">
        <v>70</v>
      </c>
      <c r="C32" s="77" t="s">
        <v>227</v>
      </c>
      <c r="D32" s="77" t="s">
        <v>228</v>
      </c>
      <c r="E32" s="77" t="s">
        <v>101</v>
      </c>
      <c r="F32" s="77" t="s">
        <v>102</v>
      </c>
      <c r="G32" s="77" t="s">
        <v>231</v>
      </c>
      <c r="H32" s="77" t="s">
        <v>232</v>
      </c>
      <c r="I32" s="78">
        <v>140521</v>
      </c>
      <c r="J32" s="78">
        <v>140521</v>
      </c>
      <c r="K32" s="79"/>
      <c r="L32" s="79"/>
      <c r="M32" s="48">
        <v>140521</v>
      </c>
      <c r="N32" s="79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spans="1:24" ht="14.25" customHeight="1">
      <c r="A33" s="77" t="s">
        <v>200</v>
      </c>
      <c r="B33" s="77" t="s">
        <v>70</v>
      </c>
      <c r="C33" s="77" t="s">
        <v>227</v>
      </c>
      <c r="D33" s="77" t="s">
        <v>228</v>
      </c>
      <c r="E33" s="77" t="s">
        <v>101</v>
      </c>
      <c r="F33" s="77" t="s">
        <v>102</v>
      </c>
      <c r="G33" s="77" t="s">
        <v>233</v>
      </c>
      <c r="H33" s="77" t="s">
        <v>234</v>
      </c>
      <c r="I33" s="78">
        <v>172800</v>
      </c>
      <c r="J33" s="78">
        <v>172800</v>
      </c>
      <c r="K33" s="79"/>
      <c r="L33" s="79"/>
      <c r="M33" s="48">
        <v>172800</v>
      </c>
      <c r="N33" s="79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spans="1:24" ht="14.25" customHeight="1">
      <c r="A34" s="77" t="s">
        <v>200</v>
      </c>
      <c r="B34" s="77" t="s">
        <v>70</v>
      </c>
      <c r="C34" s="77" t="s">
        <v>235</v>
      </c>
      <c r="D34" s="77" t="s">
        <v>236</v>
      </c>
      <c r="E34" s="77" t="s">
        <v>107</v>
      </c>
      <c r="F34" s="77" t="s">
        <v>108</v>
      </c>
      <c r="G34" s="77" t="s">
        <v>225</v>
      </c>
      <c r="H34" s="77" t="s">
        <v>226</v>
      </c>
      <c r="I34" s="78">
        <v>669661</v>
      </c>
      <c r="J34" s="78">
        <v>669661</v>
      </c>
      <c r="K34" s="79"/>
      <c r="L34" s="79"/>
      <c r="M34" s="48">
        <v>669661</v>
      </c>
      <c r="N34" s="79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pans="1:24" ht="14.25" customHeight="1">
      <c r="A35" s="77" t="s">
        <v>200</v>
      </c>
      <c r="B35" s="77" t="s">
        <v>70</v>
      </c>
      <c r="C35" s="77" t="s">
        <v>237</v>
      </c>
      <c r="D35" s="77" t="s">
        <v>238</v>
      </c>
      <c r="E35" s="77" t="s">
        <v>101</v>
      </c>
      <c r="F35" s="77" t="s">
        <v>102</v>
      </c>
      <c r="G35" s="77" t="s">
        <v>229</v>
      </c>
      <c r="H35" s="77" t="s">
        <v>230</v>
      </c>
      <c r="I35" s="78">
        <v>100580</v>
      </c>
      <c r="J35" s="78">
        <v>100580</v>
      </c>
      <c r="K35" s="79"/>
      <c r="L35" s="79"/>
      <c r="M35" s="48">
        <v>100580</v>
      </c>
      <c r="N35" s="79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spans="1:24" ht="14.25" customHeight="1">
      <c r="A36" s="77" t="s">
        <v>200</v>
      </c>
      <c r="B36" s="77" t="s">
        <v>70</v>
      </c>
      <c r="C36" s="77" t="s">
        <v>239</v>
      </c>
      <c r="D36" s="77" t="s">
        <v>240</v>
      </c>
      <c r="E36" s="77" t="s">
        <v>101</v>
      </c>
      <c r="F36" s="77" t="s">
        <v>102</v>
      </c>
      <c r="G36" s="77" t="s">
        <v>241</v>
      </c>
      <c r="H36" s="77" t="s">
        <v>242</v>
      </c>
      <c r="I36" s="78">
        <v>501480</v>
      </c>
      <c r="J36" s="78">
        <v>501480</v>
      </c>
      <c r="K36" s="79"/>
      <c r="L36" s="79"/>
      <c r="M36" s="48">
        <v>501480</v>
      </c>
      <c r="N36" s="79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spans="1:24" ht="20.25" customHeight="1">
      <c r="A37" s="77" t="s">
        <v>200</v>
      </c>
      <c r="B37" s="77" t="s">
        <v>70</v>
      </c>
      <c r="C37" s="77" t="s">
        <v>243</v>
      </c>
      <c r="D37" s="77" t="s">
        <v>244</v>
      </c>
      <c r="E37" s="77" t="s">
        <v>101</v>
      </c>
      <c r="F37" s="77" t="s">
        <v>102</v>
      </c>
      <c r="G37" s="77" t="s">
        <v>245</v>
      </c>
      <c r="H37" s="77" t="s">
        <v>244</v>
      </c>
      <c r="I37" s="78">
        <v>30384</v>
      </c>
      <c r="J37" s="78">
        <v>30384</v>
      </c>
      <c r="K37" s="79"/>
      <c r="L37" s="79"/>
      <c r="M37" s="48">
        <v>30384</v>
      </c>
      <c r="N37" s="79"/>
      <c r="O37" s="78"/>
      <c r="P37" s="78"/>
      <c r="Q37" s="78"/>
      <c r="R37" s="78"/>
      <c r="S37" s="78"/>
      <c r="T37" s="78"/>
      <c r="U37" s="78"/>
      <c r="V37" s="78"/>
      <c r="W37" s="78"/>
      <c r="X37" s="78"/>
    </row>
    <row r="38" spans="1:24" ht="17.25" customHeight="1">
      <c r="A38" s="169" t="s">
        <v>172</v>
      </c>
      <c r="B38" s="170"/>
      <c r="C38" s="171"/>
      <c r="D38" s="171"/>
      <c r="E38" s="171"/>
      <c r="F38" s="171"/>
      <c r="G38" s="171"/>
      <c r="H38" s="172"/>
      <c r="I38" s="78">
        <v>16456997.539999999</v>
      </c>
      <c r="J38" s="78">
        <v>16456997.539999999</v>
      </c>
      <c r="K38" s="78"/>
      <c r="L38" s="78"/>
      <c r="M38" s="48">
        <v>16456997.539999999</v>
      </c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</row>
  </sheetData>
  <mergeCells count="31">
    <mergeCell ref="X7:X8"/>
    <mergeCell ref="S7:S8"/>
    <mergeCell ref="T7:T8"/>
    <mergeCell ref="U7:U8"/>
    <mergeCell ref="V7:V8"/>
    <mergeCell ref="W7:W8"/>
    <mergeCell ref="A38:H38"/>
    <mergeCell ref="A5:A8"/>
    <mergeCell ref="B5:B8"/>
    <mergeCell ref="C5:C8"/>
    <mergeCell ref="D5:D8"/>
    <mergeCell ref="E5:E8"/>
    <mergeCell ref="F5:F8"/>
    <mergeCell ref="G5:G8"/>
    <mergeCell ref="H5:H8"/>
    <mergeCell ref="A3:X3"/>
    <mergeCell ref="A4:H4"/>
    <mergeCell ref="I5:X5"/>
    <mergeCell ref="J6:N6"/>
    <mergeCell ref="O6:Q6"/>
    <mergeCell ref="S6:X6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  <pageSetUpPr fitToPage="1"/>
  </sheetPr>
  <dimension ref="A1:W12"/>
  <sheetViews>
    <sheetView showZeros="0" workbookViewId="0">
      <pane ySplit="1" topLeftCell="A2" activePane="bottomLeft" state="frozen"/>
      <selection pane="bottomLeft" activeCell="H15" sqref="H15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B2" s="72"/>
      <c r="E2" s="2"/>
      <c r="F2" s="2"/>
      <c r="G2" s="2"/>
      <c r="H2" s="2"/>
      <c r="U2" s="72"/>
      <c r="W2" s="74" t="s">
        <v>246</v>
      </c>
    </row>
    <row r="3" spans="1:23" ht="46.5" customHeight="1">
      <c r="A3" s="160" t="str">
        <f>"2025"&amp;"年部门项目支出预算表"</f>
        <v>2025年部门项目支出预算表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</row>
    <row r="4" spans="1:23" ht="13.5" customHeight="1">
      <c r="A4" s="161" t="str">
        <f>"单位名称："&amp;"嵩明县杨桥街道初级中学"</f>
        <v>单位名称：嵩明县杨桥街道初级中学</v>
      </c>
      <c r="B4" s="162"/>
      <c r="C4" s="162"/>
      <c r="D4" s="162"/>
      <c r="E4" s="162"/>
      <c r="F4" s="162"/>
      <c r="G4" s="162"/>
      <c r="H4" s="162"/>
      <c r="I4" s="5"/>
      <c r="J4" s="5"/>
      <c r="K4" s="5"/>
      <c r="L4" s="5"/>
      <c r="M4" s="5"/>
      <c r="N4" s="5"/>
      <c r="O4" s="5"/>
      <c r="P4" s="5"/>
      <c r="Q4" s="5"/>
      <c r="U4" s="72"/>
      <c r="W4" s="64" t="s">
        <v>1</v>
      </c>
    </row>
    <row r="5" spans="1:23" ht="21.75" customHeight="1">
      <c r="A5" s="173" t="s">
        <v>247</v>
      </c>
      <c r="B5" s="182" t="s">
        <v>184</v>
      </c>
      <c r="C5" s="173" t="s">
        <v>185</v>
      </c>
      <c r="D5" s="173" t="s">
        <v>248</v>
      </c>
      <c r="E5" s="182" t="s">
        <v>186</v>
      </c>
      <c r="F5" s="182" t="s">
        <v>187</v>
      </c>
      <c r="G5" s="182" t="s">
        <v>249</v>
      </c>
      <c r="H5" s="182" t="s">
        <v>250</v>
      </c>
      <c r="I5" s="185" t="s">
        <v>55</v>
      </c>
      <c r="J5" s="167" t="s">
        <v>251</v>
      </c>
      <c r="K5" s="141"/>
      <c r="L5" s="141"/>
      <c r="M5" s="142"/>
      <c r="N5" s="167" t="s">
        <v>192</v>
      </c>
      <c r="O5" s="141"/>
      <c r="P5" s="142"/>
      <c r="Q5" s="182" t="s">
        <v>61</v>
      </c>
      <c r="R5" s="167" t="s">
        <v>62</v>
      </c>
      <c r="S5" s="141"/>
      <c r="T5" s="141"/>
      <c r="U5" s="141"/>
      <c r="V5" s="141"/>
      <c r="W5" s="142"/>
    </row>
    <row r="6" spans="1:23" ht="21.75" customHeight="1">
      <c r="A6" s="174"/>
      <c r="B6" s="175"/>
      <c r="C6" s="174"/>
      <c r="D6" s="174"/>
      <c r="E6" s="183"/>
      <c r="F6" s="183"/>
      <c r="G6" s="183"/>
      <c r="H6" s="183"/>
      <c r="I6" s="175"/>
      <c r="J6" s="186" t="s">
        <v>58</v>
      </c>
      <c r="K6" s="147"/>
      <c r="L6" s="182" t="s">
        <v>59</v>
      </c>
      <c r="M6" s="182" t="s">
        <v>60</v>
      </c>
      <c r="N6" s="182" t="s">
        <v>58</v>
      </c>
      <c r="O6" s="182" t="s">
        <v>59</v>
      </c>
      <c r="P6" s="182" t="s">
        <v>60</v>
      </c>
      <c r="Q6" s="183"/>
      <c r="R6" s="182" t="s">
        <v>57</v>
      </c>
      <c r="S6" s="182" t="s">
        <v>64</v>
      </c>
      <c r="T6" s="182" t="s">
        <v>198</v>
      </c>
      <c r="U6" s="182" t="s">
        <v>66</v>
      </c>
      <c r="V6" s="182" t="s">
        <v>67</v>
      </c>
      <c r="W6" s="182" t="s">
        <v>68</v>
      </c>
    </row>
    <row r="7" spans="1:23" ht="21" customHeight="1">
      <c r="A7" s="175"/>
      <c r="B7" s="175"/>
      <c r="C7" s="175"/>
      <c r="D7" s="175"/>
      <c r="E7" s="175"/>
      <c r="F7" s="175"/>
      <c r="G7" s="175"/>
      <c r="H7" s="175"/>
      <c r="I7" s="175"/>
      <c r="J7" s="187" t="s">
        <v>57</v>
      </c>
      <c r="K7" s="148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</row>
    <row r="8" spans="1:23" ht="39.75" customHeight="1">
      <c r="A8" s="180"/>
      <c r="B8" s="146"/>
      <c r="C8" s="180"/>
      <c r="D8" s="180"/>
      <c r="E8" s="184"/>
      <c r="F8" s="184"/>
      <c r="G8" s="184"/>
      <c r="H8" s="184"/>
      <c r="I8" s="146"/>
      <c r="J8" s="38" t="s">
        <v>57</v>
      </c>
      <c r="K8" s="38" t="s">
        <v>252</v>
      </c>
      <c r="L8" s="184"/>
      <c r="M8" s="184"/>
      <c r="N8" s="184"/>
      <c r="O8" s="184"/>
      <c r="P8" s="184"/>
      <c r="Q8" s="184"/>
      <c r="R8" s="184"/>
      <c r="S8" s="184"/>
      <c r="T8" s="184"/>
      <c r="U8" s="146"/>
      <c r="V8" s="184"/>
      <c r="W8" s="184"/>
    </row>
    <row r="9" spans="1:23" ht="15" customHeight="1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21">
        <v>12</v>
      </c>
      <c r="M9" s="21">
        <v>13</v>
      </c>
      <c r="N9" s="21">
        <v>14</v>
      </c>
      <c r="O9" s="21">
        <v>15</v>
      </c>
      <c r="P9" s="21">
        <v>16</v>
      </c>
      <c r="Q9" s="21">
        <v>17</v>
      </c>
      <c r="R9" s="21">
        <v>18</v>
      </c>
      <c r="S9" s="21">
        <v>19</v>
      </c>
      <c r="T9" s="21">
        <v>20</v>
      </c>
      <c r="U9" s="11">
        <v>21</v>
      </c>
      <c r="V9" s="21">
        <v>22</v>
      </c>
      <c r="W9" s="11">
        <v>23</v>
      </c>
    </row>
    <row r="10" spans="1:23" ht="21.75" customHeight="1">
      <c r="A10" s="40"/>
      <c r="B10" s="40"/>
      <c r="C10" s="40"/>
      <c r="D10" s="40"/>
      <c r="E10" s="40"/>
      <c r="F10" s="40"/>
      <c r="G10" s="40"/>
      <c r="H10" s="40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 ht="18.75" customHeight="1">
      <c r="A11" s="169" t="s">
        <v>172</v>
      </c>
      <c r="B11" s="170"/>
      <c r="C11" s="170"/>
      <c r="D11" s="170"/>
      <c r="E11" s="170"/>
      <c r="F11" s="170"/>
      <c r="G11" s="170"/>
      <c r="H11" s="181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 ht="14.25" customHeight="1">
      <c r="A12" s="70" t="s">
        <v>180</v>
      </c>
      <c r="B12" s="73"/>
    </row>
  </sheetData>
  <mergeCells count="28">
    <mergeCell ref="V6:V8"/>
    <mergeCell ref="W6:W8"/>
    <mergeCell ref="J6:K7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A3:W3"/>
    <mergeCell ref="A4:H4"/>
    <mergeCell ref="J5:M5"/>
    <mergeCell ref="N5:P5"/>
    <mergeCell ref="R5:W5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 pane="bottomLeft" activeCell="B15" sqref="B15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J2" s="3" t="s">
        <v>253</v>
      </c>
    </row>
    <row r="3" spans="1:10" ht="39.75" customHeight="1">
      <c r="A3" s="188" t="str">
        <f>"2025"&amp;"年部门项目支出绩效目标表"</f>
        <v>2025年部门项目支出绩效目标表</v>
      </c>
      <c r="B3" s="160"/>
      <c r="C3" s="160"/>
      <c r="D3" s="160"/>
      <c r="E3" s="160"/>
      <c r="F3" s="159"/>
      <c r="G3" s="160"/>
      <c r="H3" s="159"/>
      <c r="I3" s="159"/>
      <c r="J3" s="160"/>
    </row>
    <row r="4" spans="1:10" ht="17.25" customHeight="1">
      <c r="A4" s="161" t="str">
        <f>"单位名称："&amp;"嵩明县杨桥街道初级中学"</f>
        <v>单位名称：嵩明县杨桥街道初级中学</v>
      </c>
      <c r="B4" s="102"/>
      <c r="C4" s="102"/>
      <c r="D4" s="102"/>
      <c r="E4" s="102"/>
      <c r="F4" s="102"/>
      <c r="G4" s="102"/>
      <c r="H4" s="102"/>
    </row>
    <row r="5" spans="1:10" ht="44.25" customHeight="1">
      <c r="A5" s="38" t="s">
        <v>185</v>
      </c>
      <c r="B5" s="38" t="s">
        <v>254</v>
      </c>
      <c r="C5" s="38" t="s">
        <v>255</v>
      </c>
      <c r="D5" s="38" t="s">
        <v>256</v>
      </c>
      <c r="E5" s="38" t="s">
        <v>257</v>
      </c>
      <c r="F5" s="39" t="s">
        <v>258</v>
      </c>
      <c r="G5" s="38" t="s">
        <v>259</v>
      </c>
      <c r="H5" s="39" t="s">
        <v>260</v>
      </c>
      <c r="I5" s="39" t="s">
        <v>261</v>
      </c>
      <c r="J5" s="38" t="s">
        <v>262</v>
      </c>
    </row>
    <row r="6" spans="1:10" ht="18.75" customHeight="1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21">
        <v>6</v>
      </c>
      <c r="G6" s="71">
        <v>7</v>
      </c>
      <c r="H6" s="21">
        <v>8</v>
      </c>
      <c r="I6" s="21">
        <v>9</v>
      </c>
      <c r="J6" s="71">
        <v>10</v>
      </c>
    </row>
    <row r="7" spans="1:10" ht="42" customHeight="1">
      <c r="A7" s="16"/>
      <c r="B7" s="40"/>
      <c r="C7" s="40"/>
      <c r="D7" s="40"/>
      <c r="E7" s="41"/>
      <c r="F7" s="42"/>
      <c r="G7" s="41"/>
      <c r="H7" s="42"/>
      <c r="I7" s="42"/>
      <c r="J7" s="41"/>
    </row>
    <row r="8" spans="1:10" ht="42" customHeight="1">
      <c r="A8" s="16"/>
      <c r="B8" s="12"/>
      <c r="C8" s="12"/>
      <c r="D8" s="12"/>
      <c r="E8" s="16"/>
      <c r="F8" s="12"/>
      <c r="G8" s="16"/>
      <c r="H8" s="12"/>
      <c r="I8" s="12"/>
      <c r="J8" s="16"/>
    </row>
    <row r="9" spans="1:10" ht="12" customHeight="1">
      <c r="A9" s="70" t="s">
        <v>180</v>
      </c>
    </row>
  </sheetData>
  <mergeCells count="2">
    <mergeCell ref="A3:J3"/>
    <mergeCell ref="A4:H4"/>
  </mergeCells>
  <phoneticPr fontId="18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10.部门政府性基金预算支出预算表</vt:lpstr>
      <vt:lpstr>11.部门政府采购预算表</vt:lpstr>
      <vt:lpstr>12.政府购买服务预算表</vt:lpstr>
      <vt:lpstr>13对下转移支付预算表</vt:lpstr>
      <vt:lpstr>14.对下转移支付绩效目标表</vt:lpstr>
      <vt:lpstr>15.新增资产配置表</vt:lpstr>
      <vt:lpstr>16.上级转移支付补助项目支出预算表</vt:lpstr>
      <vt:lpstr>17.部门项目中期规划预算表</vt:lpstr>
      <vt:lpstr>'1.财务收支预算总表'!Print_Titles</vt:lpstr>
      <vt:lpstr>'10.部门政府性基金预算支出预算表'!Print_Titles</vt:lpstr>
      <vt:lpstr>'11.部门政府采购预算表'!Print_Titles</vt:lpstr>
      <vt:lpstr>'12.政府购买服务预算表'!Print_Titles</vt:lpstr>
      <vt:lpstr>'13对下转移支付预算表'!Print_Titles</vt:lpstr>
      <vt:lpstr>'14.对下转移支付绩效目标表'!Print_Titles</vt:lpstr>
      <vt:lpstr>'15.新增资产配置表'!Print_Titles</vt:lpstr>
      <vt:lpstr>'16.上级转移支付补助项目支出预算表'!Print_Titles</vt:lpstr>
      <vt:lpstr>'17.部门项目中期规划预算表'!Print_Titles</vt:lpstr>
      <vt:lpstr>'2.部门收入预算表'!Print_Titles</vt:lpstr>
      <vt:lpstr>'3.部门支出预算表'!Print_Titles</vt:lpstr>
      <vt:lpstr>'4.财政拨款收支预算总表'!Print_Titles</vt:lpstr>
      <vt:lpstr>'5.一般公共预算支出预算表'!Print_Titles</vt:lpstr>
      <vt:lpstr>'6.一般公共预算“三公”经费支出预算表'!Print_Titles</vt:lpstr>
      <vt:lpstr>'7.部门基本支出预算表'!Print_Titles</vt:lpstr>
      <vt:lpstr>'8.部门项目支出预算表'!Print_Titles</vt:lpstr>
      <vt:lpstr>'9.部门项目支出绩效目标表'!Print_Titles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徐丽</cp:lastModifiedBy>
  <dcterms:created xsi:type="dcterms:W3CDTF">2025-02-06T07:09:00Z</dcterms:created>
  <dcterms:modified xsi:type="dcterms:W3CDTF">2025-04-18T07:26:02Z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2052-11.1.0.10228</vt:lpwstr>
  </property>
</Properties>
</file>