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<sst xmlns="http://schemas.openxmlformats.org/spreadsheetml/2006/main" count="1604" uniqueCount="487">
  <si>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</si>
  <si>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</si>
  <si>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</si>
  <si>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</si>
  <si>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</si>
  <si>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</si>
  <si>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</si>
  <si>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</si>
  <si>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</si>
  <si>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</si>
  <si>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</si>
  <si>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</si>
  <si>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</si>
  <si>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</si>
  <si>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</si>
  <si>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</si>
  <si>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</si>
  <si>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</si>
  <si>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</si>
  <si>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</si>
  <si>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</si>
  <si>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</si>
  <si>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</si>
  <si>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</si>
  <si>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</si>
  <si>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</si>
  <si>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</si>
  <si>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</si>
  <si>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</si>
  <si>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</si>
  <si>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</si>
  <si>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</si>
  <si>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</si>
  <si>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</si>
  <si>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</si>
  <si>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</si>
  <si>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</si>
  <si>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</si>
  <si>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</si>
  <si>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</si>
  <si>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</si>
  <si>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</si>
  <si>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</si>
  <si>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</si>
  <si>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</si>
  <si>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</si>
  <si>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</si>
  <si>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</si>
  <si>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</si>
  <si>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</si>
  <si>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</si>
  <si>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</si>
  <si>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</si>
  <si>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</si>
  <si>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</si>
  <si>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</si>
  <si>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</si>
  <si>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</si>
  <si>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</si>
  <si>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</si>
  <si>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</si>
  <si>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</si>
  <si>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</si>
  <si>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</si>
  <si>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</si>
  <si>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</si>
  <si>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</si>
  <si>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</si>
  <si>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</si>
  <si>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</si>
  <si>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嵩明县人民医院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</si>
  <si>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</si>
  <si>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</si>
  <si>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</si>
  <si>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</si>
  <si>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</si>
  <si>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</si>
  <si>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</si>
  <si>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</si>
  <si>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</si>
  <si>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</si>
  <si>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</si>
  <si>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</si>
  <si>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</si>
  <si>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</si>
  <si>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</si>
  <si>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</si>
  <si>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</si>
  <si>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</si>
  <si>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</si>
  <si>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</si>
  <si>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</si>
  <si>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</si>
  <si>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</si>
  <si>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</si>
  <si>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</si>
  <si>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</si>
  <si>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</si>
  <si>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</si>
  <si>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</si>
  <si>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</si>
  <si>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</si>
  <si>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</si>
  <si>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20808</t>
  </si>
  <si>
    <t>抚恤</t>
  </si>
  <si>
    <t>2080801</t>
  </si>
  <si>
    <t>死亡抚恤</t>
  </si>
  <si>
    <t>210</t>
  </si>
  <si>
    <t>卫生健康支出</t>
  </si>
  <si>
    <t>21002</t>
  </si>
  <si>
    <t>公立医院</t>
  </si>
  <si>
    <t>2100201</t>
  </si>
  <si>
    <t>综合医院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</si>
  <si>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</si>
  <si>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</si>
  <si>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</si>
  <si>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</si>
  <si>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</si>
  <si>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</si>
  <si>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</si>
  <si>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</si>
  <si>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</si>
  <si>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</si>
  <si>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</si>
  <si>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</si>
  <si>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</si>
  <si>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</si>
  <si>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</si>
  <si>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</si>
  <si>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</si>
  <si>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</si>
  <si>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</si>
  <si>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</si>
  <si>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</si>
  <si>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</si>
  <si>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</si>
  <si>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</si>
  <si>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</si>
  <si>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</si>
  <si>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</si>
  <si>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</si>
  <si>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</si>
  <si>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</si>
  <si>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</si>
  <si>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</si>
  <si>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</si>
  <si>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</si>
  <si>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</si>
  <si>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</si>
  <si>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</si>
  <si>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</si>
  <si>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</si>
  <si>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</si>
  <si>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</si>
  <si>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</si>
  <si>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</si>
  <si>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</si>
  <si>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</si>
  <si>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</si>
  <si>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</si>
  <si>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</si>
  <si>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</si>
  <si>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</si>
  <si>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</si>
  <si>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</si>
  <si>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</si>
  <si>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</si>
  <si>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"/>
      </rPr>
      <t>备注：嵩明县人民医院</t>
    </r>
    <r>
      <rPr>
        <sz val="11"/>
        <rFont val="Microsoft Sans Serif"/>
        <charset val="1"/>
      </rPr>
      <t>2025</t>
    </r>
    <r>
      <rPr>
        <sz val="11"/>
        <rFont val="宋体"/>
        <charset val="1"/>
      </rPr>
      <t>年无“三公”经费支出预算，故此表为空表。</t>
    </r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</si>
  <si>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</si>
  <si>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</si>
  <si>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</si>
  <si>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</si>
  <si>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</si>
  <si>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</si>
  <si>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</si>
  <si>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</si>
  <si>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</si>
  <si>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</si>
  <si>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</si>
  <si>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</si>
  <si>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</si>
  <si>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</si>
  <si>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</si>
  <si>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</si>
  <si>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</si>
  <si>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</si>
  <si>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</si>
  <si>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</si>
  <si>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530127210000000017427</t>
  </si>
  <si>
    <t>社会保障缴费</t>
  </si>
  <si>
    <t>30110</t>
  </si>
  <si>
    <t>职工基本医疗保险缴费</t>
  </si>
  <si>
    <t>530127210000000017432</t>
  </si>
  <si>
    <t>一般公用经费</t>
  </si>
  <si>
    <t>30201</t>
  </si>
  <si>
    <t>办公费</t>
  </si>
  <si>
    <t>530127210000000019344</t>
  </si>
  <si>
    <t>事业人员支出工资</t>
  </si>
  <si>
    <t>30101</t>
  </si>
  <si>
    <t>基本工资</t>
  </si>
  <si>
    <t>530127231100001433018</t>
  </si>
  <si>
    <t>离退休人员支出</t>
  </si>
  <si>
    <t>30305</t>
  </si>
  <si>
    <t>生活补助</t>
  </si>
  <si>
    <t>530127231100001445022</t>
  </si>
  <si>
    <t>遗属生活补助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</si>
  <si>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</si>
  <si>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</si>
  <si>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</si>
  <si>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</si>
  <si>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</si>
  <si>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</si>
  <si>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</si>
  <si>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530127251100003678960</t>
  </si>
  <si>
    <t>医院自有资金支付人员经费</t>
  </si>
  <si>
    <t>其他公用支出</t>
  </si>
  <si>
    <t>530127251100003679071</t>
  </si>
  <si>
    <t>医院自有资金支付公用经费</t>
  </si>
  <si>
    <t>30209</t>
  </si>
  <si>
    <t>物业管理费</t>
  </si>
  <si>
    <t>30231</t>
  </si>
  <si>
    <t>公务用车运行维护费</t>
  </si>
  <si>
    <t>事业发展类</t>
  </si>
  <si>
    <t>530127251100003661530</t>
  </si>
  <si>
    <t>预防性从业人员免费健康体检补助经费</t>
  </si>
  <si>
    <t>30218</t>
  </si>
  <si>
    <t>专用材料费</t>
  </si>
  <si>
    <t>530127251100003679222</t>
  </si>
  <si>
    <t>内儿科大楼建设项目补助资金</t>
  </si>
  <si>
    <t>31001</t>
  </si>
  <si>
    <t>房屋建筑物购建</t>
  </si>
  <si>
    <t>530127251100003679354</t>
  </si>
  <si>
    <t>2025年新增资产配置经费</t>
  </si>
  <si>
    <t>31002</t>
  </si>
  <si>
    <t>办公设备购置</t>
  </si>
  <si>
    <t>31003</t>
  </si>
  <si>
    <t>专用设备购置</t>
  </si>
  <si>
    <t>31013</t>
  </si>
  <si>
    <t>公务用车购置</t>
  </si>
  <si>
    <t>530127251100003769273</t>
  </si>
  <si>
    <t>嵩明县医共体信息化建设软硬件购置经费</t>
  </si>
  <si>
    <t>31007</t>
  </si>
  <si>
    <t>信息网络及软件购置更新</t>
  </si>
  <si>
    <t>530127251100003876277</t>
  </si>
  <si>
    <t>嵩明县人民医院2025年至2027年药品采购资金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</si>
  <si>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</si>
  <si>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</si>
  <si>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</si>
  <si>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</si>
  <si>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</si>
  <si>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</si>
  <si>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</si>
  <si>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</si>
  <si>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</si>
  <si>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</si>
  <si>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</si>
  <si>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</si>
  <si>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完成药品政府采购数量</t>
  </si>
  <si>
    <t>=</t>
  </si>
  <si>
    <t>100</t>
  </si>
  <si>
    <t>%</t>
  </si>
  <si>
    <t>定量指标</t>
  </si>
  <si>
    <t>效益指标</t>
  </si>
  <si>
    <t>社会效益</t>
  </si>
  <si>
    <t>服务患者人次</t>
  </si>
  <si>
    <t>&gt;=</t>
  </si>
  <si>
    <t>480000</t>
  </si>
  <si>
    <t>人次</t>
  </si>
  <si>
    <t>满意度指标</t>
  </si>
  <si>
    <t>服务对象满意度</t>
  </si>
  <si>
    <t>患者满意度</t>
  </si>
  <si>
    <t>95</t>
  </si>
  <si>
    <t>新增设备配置</t>
  </si>
  <si>
    <t>376</t>
  </si>
  <si>
    <t>套</t>
  </si>
  <si>
    <t>新增设备数量</t>
  </si>
  <si>
    <t>为更多患者提供医疗服务</t>
  </si>
  <si>
    <t>400000</t>
  </si>
  <si>
    <t>人</t>
  </si>
  <si>
    <t>服务人次</t>
  </si>
  <si>
    <t>85</t>
  </si>
  <si>
    <t>完成2025年预防性从业人员免费体检人次</t>
  </si>
  <si>
    <t>31115</t>
  </si>
  <si>
    <t>完成人次</t>
  </si>
  <si>
    <t>规范开展预防从业人员体检</t>
  </si>
  <si>
    <t>完成情况</t>
  </si>
  <si>
    <t>体检人员满意度</t>
  </si>
  <si>
    <t>90</t>
  </si>
  <si>
    <t>满意度</t>
  </si>
  <si>
    <t>完成医共体信息化建设</t>
  </si>
  <si>
    <t>1.00</t>
  </si>
  <si>
    <t>项</t>
  </si>
  <si>
    <t>提高工作效率，改善就医体验</t>
  </si>
  <si>
    <t>提升</t>
  </si>
  <si>
    <t>定性指标</t>
  </si>
  <si>
    <t>医疗技术水平提高</t>
  </si>
  <si>
    <t>提高</t>
  </si>
  <si>
    <t>强化医院管理，提高医疗服务能力，为更多患者提供优质服务</t>
  </si>
  <si>
    <t>住院病床增加</t>
  </si>
  <si>
    <t>550</t>
  </si>
  <si>
    <t>张</t>
  </si>
  <si>
    <t>收治住院病人人次较上年增加</t>
  </si>
  <si>
    <t>嵩明县人民医院2025年自有资金支付公用经费</t>
  </si>
  <si>
    <t>年服务人次</t>
  </si>
  <si>
    <t>500000</t>
  </si>
  <si>
    <t>预算06表</t>
  </si>
  <si>
    <t>政府性基金预算支出预算表</t>
  </si>
  <si>
    <t>单位名称：昆明市发展和改革委员会</t>
  </si>
  <si>
    <t>政府性基金预算支出</t>
  </si>
  <si>
    <t>备注：嵩明县人民医院2025年无政府性基金预算支出，故此表为空表。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</si>
  <si>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</si>
  <si>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</si>
  <si>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</si>
  <si>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</si>
  <si>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</si>
  <si>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</si>
  <si>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</si>
  <si>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</si>
  <si>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</si>
  <si>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</si>
  <si>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</si>
  <si>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车辆用油</t>
  </si>
  <si>
    <t>车辆加油、添加燃料服务</t>
  </si>
  <si>
    <t>元</t>
  </si>
  <si>
    <t>车辆维修保养</t>
  </si>
  <si>
    <t>车辆维修和保养服务</t>
  </si>
  <si>
    <t>车辆保险</t>
  </si>
  <si>
    <t>机动车保险服务</t>
  </si>
  <si>
    <t>办公家具</t>
  </si>
  <si>
    <t>其他台、桌类</t>
  </si>
  <si>
    <t>台</t>
  </si>
  <si>
    <t>会计审计服务费</t>
  </si>
  <si>
    <t>审计服务</t>
  </si>
  <si>
    <t>后勤水电服务外包</t>
  </si>
  <si>
    <t>物业管理服务</t>
  </si>
  <si>
    <t>标签打印机</t>
  </si>
  <si>
    <t>A4黑白打印机</t>
  </si>
  <si>
    <t>供墨打印机</t>
  </si>
  <si>
    <t>激光打印机</t>
  </si>
  <si>
    <t>便携式电脑（笔记本）</t>
  </si>
  <si>
    <t>便携式计算机</t>
  </si>
  <si>
    <t>电动手术床</t>
  </si>
  <si>
    <t>病房护理及医院设备</t>
  </si>
  <si>
    <t>复印机</t>
  </si>
  <si>
    <t>麻醉机</t>
  </si>
  <si>
    <t>急救和生命支持设备</t>
  </si>
  <si>
    <t>转运呼吸机</t>
  </si>
  <si>
    <t>除颤仪</t>
  </si>
  <si>
    <t>介/植入诊断和治疗用器械</t>
  </si>
  <si>
    <t>干式溶浆机</t>
  </si>
  <si>
    <t>临床检验设备</t>
  </si>
  <si>
    <t>化学发光检测仪</t>
  </si>
  <si>
    <t>尿流动力学检查仪</t>
  </si>
  <si>
    <t>全自动粪便分析仪</t>
  </si>
  <si>
    <t>全自动酶免分析仪</t>
  </si>
  <si>
    <t>票据打印机（热敏）</t>
  </si>
  <si>
    <t>票据打印机</t>
  </si>
  <si>
    <t>票据打印机（针式）</t>
  </si>
  <si>
    <t>DSA 3DRA软件</t>
  </si>
  <si>
    <t>其他医疗设备</t>
  </si>
  <si>
    <t>动脉硬化测定仪</t>
  </si>
  <si>
    <t>儿童营养综合监测系统</t>
  </si>
  <si>
    <t>儿童综合素质测评</t>
  </si>
  <si>
    <t>腹直肌分离诊疗工作站</t>
  </si>
  <si>
    <t>个</t>
  </si>
  <si>
    <t>红外线治疗仪</t>
  </si>
  <si>
    <t>激光机（皮肤美容）</t>
  </si>
  <si>
    <t>其他医疗设备购置</t>
  </si>
  <si>
    <t>全自动血库系统</t>
  </si>
  <si>
    <t>射频治疗仪</t>
  </si>
  <si>
    <t>声阻抗</t>
  </si>
  <si>
    <t>数字胃肠机</t>
  </si>
  <si>
    <t>胎监中央监护系统</t>
  </si>
  <si>
    <t>西山动力系统铣刀手柄</t>
  </si>
  <si>
    <t>把</t>
  </si>
  <si>
    <t>新生儿专用心电监护仪</t>
  </si>
  <si>
    <t>心电监护</t>
  </si>
  <si>
    <t>心电监护仪</t>
  </si>
  <si>
    <t>心理CT系统</t>
  </si>
  <si>
    <t>眼底成像系统</t>
  </si>
  <si>
    <t>主动脉球囊反搏泵</t>
  </si>
  <si>
    <t>神经手术显微镜</t>
  </si>
  <si>
    <t>手术器械</t>
  </si>
  <si>
    <t>台式办公电脑</t>
  </si>
  <si>
    <t>台式计算机</t>
  </si>
  <si>
    <t>水处理机</t>
  </si>
  <si>
    <t>体外循环设备</t>
  </si>
  <si>
    <t>血液透析机</t>
  </si>
  <si>
    <t>自体血液回输机</t>
  </si>
  <si>
    <t>投影仪</t>
  </si>
  <si>
    <t>干涉波疼痛治疗仪</t>
  </si>
  <si>
    <t>物理治疗、康复及体育治疗仪器设备</t>
  </si>
  <si>
    <t>空气压力治疗仪</t>
  </si>
  <si>
    <t>生物测量仪</t>
  </si>
  <si>
    <t>全自动清洗机</t>
  </si>
  <si>
    <t>消毒灭菌设备及器具</t>
  </si>
  <si>
    <t>特种专业技术用车采购项目（救护车）</t>
  </si>
  <si>
    <t>医疗车</t>
  </si>
  <si>
    <t>辆</t>
  </si>
  <si>
    <t>特种专业技术用车采购项目（体检车）</t>
  </si>
  <si>
    <t>便携式彩超</t>
  </si>
  <si>
    <t>医用超声波仪器及设备</t>
  </si>
  <si>
    <t>彩超可视人流系统</t>
  </si>
  <si>
    <t>彩超全身机（穿刺介入及超声造影）</t>
  </si>
  <si>
    <t>彩色多普勒超声诊断仪</t>
  </si>
  <si>
    <t>超声乳化仪</t>
  </si>
  <si>
    <t>多普勒超声检查仪</t>
  </si>
  <si>
    <t>前列腺穿刺B超</t>
  </si>
  <si>
    <t>重症超声</t>
  </si>
  <si>
    <t>儿童肺功能检测仪</t>
  </si>
  <si>
    <t>医用电子生理参数检测仪器设备</t>
  </si>
  <si>
    <t>颅内压检测仪</t>
  </si>
  <si>
    <t>视频眼震电图仪</t>
  </si>
  <si>
    <t>胃功能7项检测仪</t>
  </si>
  <si>
    <t>速迈2.5倍手术显微镜</t>
  </si>
  <si>
    <t>医用光学仪器</t>
  </si>
  <si>
    <t>4K腹腔镜</t>
  </si>
  <si>
    <t>医用内窥镜</t>
  </si>
  <si>
    <t>超声内镜</t>
  </si>
  <si>
    <t>等离子电切镜</t>
  </si>
  <si>
    <t>电子支气管镜子</t>
  </si>
  <si>
    <t>高清宫腔镜摄像系统</t>
  </si>
  <si>
    <t>宫腔镜摄像系统、光源系统、刨削系统</t>
  </si>
  <si>
    <t>脑室镜</t>
  </si>
  <si>
    <t>内镜摄像系统</t>
  </si>
  <si>
    <t>神经内镜</t>
  </si>
  <si>
    <t>胃肠镜（2胃2肠1主机）</t>
  </si>
  <si>
    <t>行业应用软件</t>
  </si>
  <si>
    <t>嵩明县人民医院2025年至2027年药品采购</t>
  </si>
  <si>
    <t>其他医药品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</si>
  <si>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</si>
  <si>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</si>
  <si>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</si>
  <si>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</si>
  <si>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</si>
  <si>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</si>
  <si>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</si>
  <si>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</si>
  <si>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备注：嵩明县人民医院2025年无政府购买服务预算，故此表为空表。</t>
  </si>
  <si>
    <t>预算09-1表</t>
  </si>
  <si>
    <t>单位名称（项目）</t>
  </si>
  <si>
    <t>地区</t>
  </si>
  <si>
    <t>杨林经开区</t>
  </si>
  <si>
    <t>备注：嵩明县人民医院2025年无对下转移支付预算，故此表为空表。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</si>
  <si>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</si>
  <si>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</si>
  <si>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</si>
  <si>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</si>
  <si>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</si>
  <si>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</si>
  <si>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</si>
  <si>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</si>
  <si>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</si>
  <si>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</si>
  <si>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A02320300 医用电子生理参数检测仪器设备</t>
  </si>
  <si>
    <t>万元</t>
  </si>
  <si>
    <t>A02320400 医用光学仪器</t>
  </si>
  <si>
    <t>A02320500 医用超声波仪器及设备</t>
  </si>
  <si>
    <t>彩超全身机</t>
  </si>
  <si>
    <t>A02320600 医用激光仪器及设备</t>
  </si>
  <si>
    <t>氦氖激光治疗仪</t>
  </si>
  <si>
    <t>A02320700 医用内窥镜</t>
  </si>
  <si>
    <t>腹腔镜下旋切器</t>
  </si>
  <si>
    <t>A02320800 物理治疗、康复及体育治疗仪器设备</t>
  </si>
  <si>
    <t>骨伤康复治疗仪</t>
  </si>
  <si>
    <t>双下肢气压治疗</t>
  </si>
  <si>
    <t>恒温箱</t>
  </si>
  <si>
    <t>A02321900 临床检验设备</t>
  </si>
  <si>
    <t>A02322500 急救和生命支持设备</t>
  </si>
  <si>
    <t>微量泵</t>
  </si>
  <si>
    <t>排痰治疗仪</t>
  </si>
  <si>
    <t>电动吸引器</t>
  </si>
  <si>
    <t>A02322700 病房护理及医院设备</t>
  </si>
  <si>
    <t>熏蒸床</t>
  </si>
  <si>
    <t>多功能翻身床</t>
  </si>
  <si>
    <t>A02322800 消毒灭菌设备及器具</t>
  </si>
  <si>
    <t>A02329900 其他医疗设备</t>
  </si>
  <si>
    <t>布朗式架</t>
  </si>
  <si>
    <t>CPM机肢体智能运动训练治疗护理器</t>
  </si>
  <si>
    <t>预算11表</t>
  </si>
  <si>
    <t>上级补助</t>
  </si>
  <si>
    <t>备注：嵩明县人民医院2025年无上级转移支付补助项目支出预算，故此表为空表。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</si>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</sst>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#,##0;\-#,##0;;@"/>
    <numFmt numFmtId="180" formatCode="hh:mm:ss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Microsoft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8" fillId="0" borderId="7">
      <alignment horizontal="right"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8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8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31" fillId="13" borderId="1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0" fontId="18" fillId="0" borderId="7">
      <alignment horizontal="right" vertical="center"/>
    </xf>
    <xf numFmtId="0" fontId="1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76" fontId="18" fillId="0" borderId="7">
      <alignment horizontal="right" vertical="center"/>
    </xf>
    <xf numFmtId="49" fontId="18" fillId="0" borderId="7">
      <alignment horizontal="left" vertical="center" wrapText="1"/>
    </xf>
    <xf numFmtId="176" fontId="18" fillId="0" borderId="7">
      <alignment horizontal="right" vertical="center"/>
    </xf>
    <xf numFmtId="180" fontId="18" fillId="0" borderId="7">
      <alignment horizontal="right" vertical="center"/>
    </xf>
    <xf numFmtId="179" fontId="18" fillId="0" borderId="7">
      <alignment horizontal="right" vertical="center"/>
    </xf>
    <xf numFmtId="0" fontId="18" fillId="0" borderId="0">
      <alignment vertical="top"/>
      <protection locked="0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9" fontId="5" fillId="0" borderId="7" xfId="56" applyFont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4" sqref="A4:B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"2025"&amp;"年部门财务收支预算总表"</f>
        <v>2025年部门财务收支预算总表</v>
      </c>
    </row>
    <row r="3" ht="17.25" customHeight="1" spans="1:4">
      <c r="A3" s="44" t="str">
        <f>"单位名称："&amp;"嵩明县人民医院"</f>
        <v>单位名称：嵩明县人民医院</v>
      </c>
      <c r="B3" s="162"/>
      <c r="D3" s="141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8">
        <v>8728818.83</v>
      </c>
      <c r="C6" s="165" t="s">
        <v>8</v>
      </c>
      <c r="D6" s="78"/>
    </row>
    <row r="7" ht="17.25" customHeight="1" spans="1:4">
      <c r="A7" s="165" t="s">
        <v>9</v>
      </c>
      <c r="B7" s="78"/>
      <c r="C7" s="165" t="s">
        <v>10</v>
      </c>
      <c r="D7" s="78"/>
    </row>
    <row r="8" ht="17.25" customHeight="1" spans="1:4">
      <c r="A8" s="165" t="s">
        <v>11</v>
      </c>
      <c r="B8" s="78"/>
      <c r="C8" s="196" t="s">
        <v>12</v>
      </c>
      <c r="D8" s="78"/>
    </row>
    <row r="9" ht="17.25" customHeight="1" spans="1:4">
      <c r="A9" s="165" t="s">
        <v>13</v>
      </c>
      <c r="B9" s="78"/>
      <c r="C9" s="196" t="s">
        <v>14</v>
      </c>
      <c r="D9" s="78"/>
    </row>
    <row r="10" ht="17.25" customHeight="1" spans="1:4">
      <c r="A10" s="165" t="s">
        <v>15</v>
      </c>
      <c r="B10" s="78">
        <v>338319500</v>
      </c>
      <c r="C10" s="196" t="s">
        <v>16</v>
      </c>
      <c r="D10" s="78"/>
    </row>
    <row r="11" ht="17.25" customHeight="1" spans="1:4">
      <c r="A11" s="165" t="s">
        <v>17</v>
      </c>
      <c r="B11" s="78">
        <v>338319500</v>
      </c>
      <c r="C11" s="196" t="s">
        <v>18</v>
      </c>
      <c r="D11" s="78"/>
    </row>
    <row r="12" ht="17.25" customHeight="1" spans="1:4">
      <c r="A12" s="165" t="s">
        <v>19</v>
      </c>
      <c r="B12" s="78"/>
      <c r="C12" s="31" t="s">
        <v>20</v>
      </c>
      <c r="D12" s="78"/>
    </row>
    <row r="13" ht="17.25" customHeight="1" spans="1:4">
      <c r="A13" s="165" t="s">
        <v>21</v>
      </c>
      <c r="B13" s="78"/>
      <c r="C13" s="31" t="s">
        <v>22</v>
      </c>
      <c r="D13" s="78">
        <v>351956</v>
      </c>
    </row>
    <row r="14" ht="17.25" customHeight="1" spans="1:4">
      <c r="A14" s="165" t="s">
        <v>23</v>
      </c>
      <c r="B14" s="78"/>
      <c r="C14" s="31" t="s">
        <v>24</v>
      </c>
      <c r="D14" s="78">
        <v>346696362.83</v>
      </c>
    </row>
    <row r="15" ht="17.25" customHeight="1" spans="1:4">
      <c r="A15" s="165" t="s">
        <v>25</v>
      </c>
      <c r="B15" s="109"/>
      <c r="C15" s="31" t="s">
        <v>26</v>
      </c>
      <c r="D15" s="78"/>
    </row>
    <row r="16" ht="17.25" customHeight="1" spans="1:4">
      <c r="A16" s="146"/>
      <c r="B16" s="78"/>
      <c r="C16" s="31" t="s">
        <v>27</v>
      </c>
      <c r="D16" s="78"/>
    </row>
    <row r="17" ht="17.25" customHeight="1" spans="1:4">
      <c r="A17" s="166"/>
      <c r="B17" s="78"/>
      <c r="C17" s="31" t="s">
        <v>28</v>
      </c>
      <c r="D17" s="78"/>
    </row>
    <row r="18" ht="17.25" customHeight="1" spans="1:4">
      <c r="A18" s="166"/>
      <c r="B18" s="78"/>
      <c r="C18" s="31" t="s">
        <v>29</v>
      </c>
      <c r="D18" s="78"/>
    </row>
    <row r="19" ht="17.25" customHeight="1" spans="1:4">
      <c r="A19" s="166"/>
      <c r="B19" s="78"/>
      <c r="C19" s="31" t="s">
        <v>30</v>
      </c>
      <c r="D19" s="78"/>
    </row>
    <row r="20" ht="17.25" customHeight="1" spans="1:4">
      <c r="A20" s="166"/>
      <c r="B20" s="78"/>
      <c r="C20" s="31" t="s">
        <v>31</v>
      </c>
      <c r="D20" s="78"/>
    </row>
    <row r="21" ht="17.25" customHeight="1" spans="1:4">
      <c r="A21" s="166"/>
      <c r="B21" s="78"/>
      <c r="C21" s="31" t="s">
        <v>32</v>
      </c>
      <c r="D21" s="78"/>
    </row>
    <row r="22" ht="17.25" customHeight="1" spans="1:4">
      <c r="A22" s="166"/>
      <c r="B22" s="78"/>
      <c r="C22" s="31" t="s">
        <v>33</v>
      </c>
      <c r="D22" s="78"/>
    </row>
    <row r="23" ht="17.25" customHeight="1" spans="1:4">
      <c r="A23" s="166"/>
      <c r="B23" s="78"/>
      <c r="C23" s="31" t="s">
        <v>34</v>
      </c>
      <c r="D23" s="78"/>
    </row>
    <row r="24" ht="17.25" customHeight="1" spans="1:4">
      <c r="A24" s="166"/>
      <c r="B24" s="78"/>
      <c r="C24" s="31" t="s">
        <v>35</v>
      </c>
      <c r="D24" s="78"/>
    </row>
    <row r="25" ht="17.25" customHeight="1" spans="1:4">
      <c r="A25" s="166"/>
      <c r="B25" s="78"/>
      <c r="C25" s="31" t="s">
        <v>36</v>
      </c>
      <c r="D25" s="78"/>
    </row>
    <row r="26" ht="17.25" customHeight="1" spans="1:4">
      <c r="A26" s="166"/>
      <c r="B26" s="78"/>
      <c r="C26" s="146" t="s">
        <v>37</v>
      </c>
      <c r="D26" s="78"/>
    </row>
    <row r="27" ht="17.25" customHeight="1" spans="1:4">
      <c r="A27" s="166"/>
      <c r="B27" s="78"/>
      <c r="C27" s="31" t="s">
        <v>38</v>
      </c>
      <c r="D27" s="78"/>
    </row>
    <row r="28" ht="16.5" customHeight="1" spans="1:4">
      <c r="A28" s="166"/>
      <c r="B28" s="78"/>
      <c r="C28" s="31" t="s">
        <v>39</v>
      </c>
      <c r="D28" s="78"/>
    </row>
    <row r="29" ht="16.5" customHeight="1" spans="1:4">
      <c r="A29" s="166"/>
      <c r="B29" s="78"/>
      <c r="C29" s="146" t="s">
        <v>40</v>
      </c>
      <c r="D29" s="78"/>
    </row>
    <row r="30" ht="17.25" customHeight="1" spans="1:4">
      <c r="A30" s="166"/>
      <c r="B30" s="78"/>
      <c r="C30" s="146" t="s">
        <v>41</v>
      </c>
      <c r="D30" s="78"/>
    </row>
    <row r="31" ht="17.25" customHeight="1" spans="1:4">
      <c r="A31" s="166"/>
      <c r="B31" s="78"/>
      <c r="C31" s="31" t="s">
        <v>42</v>
      </c>
      <c r="D31" s="78"/>
    </row>
    <row r="32" ht="16.5" customHeight="1" spans="1:4">
      <c r="A32" s="166" t="s">
        <v>43</v>
      </c>
      <c r="B32" s="78">
        <v>347048318.83</v>
      </c>
      <c r="C32" s="166" t="s">
        <v>44</v>
      </c>
      <c r="D32" s="78">
        <v>347048318.83</v>
      </c>
    </row>
    <row r="33" ht="16.5" customHeight="1" spans="1:4">
      <c r="A33" s="146" t="s">
        <v>45</v>
      </c>
      <c r="B33" s="78"/>
      <c r="C33" s="146" t="s">
        <v>46</v>
      </c>
      <c r="D33" s="78"/>
    </row>
    <row r="34" ht="16.5" customHeight="1" spans="1:4">
      <c r="A34" s="31" t="s">
        <v>47</v>
      </c>
      <c r="B34" s="109"/>
      <c r="C34" s="31" t="s">
        <v>47</v>
      </c>
      <c r="D34" s="109"/>
    </row>
    <row r="35" ht="16.5" customHeight="1" spans="1:4">
      <c r="A35" s="31" t="s">
        <v>48</v>
      </c>
      <c r="B35" s="109"/>
      <c r="C35" s="31" t="s">
        <v>49</v>
      </c>
      <c r="D35" s="109"/>
    </row>
    <row r="36" ht="16.5" customHeight="1" spans="1:4">
      <c r="A36" s="167" t="s">
        <v>50</v>
      </c>
      <c r="B36" s="78">
        <v>347048318.83</v>
      </c>
      <c r="C36" s="167" t="s">
        <v>51</v>
      </c>
      <c r="D36" s="78">
        <v>347048318.83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0" sqref="B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4" t="s">
        <v>305</v>
      </c>
    </row>
    <row r="2" ht="42" customHeight="1" spans="1:6">
      <c r="A2" s="123" t="str">
        <f>"2025"&amp;"年部门政府性基金预算支出预算表"</f>
        <v>2025年部门政府性基金预算支出预算表</v>
      </c>
      <c r="B2" s="123" t="s">
        <v>306</v>
      </c>
      <c r="C2" s="124"/>
      <c r="D2" s="125"/>
      <c r="E2" s="125"/>
      <c r="F2" s="125"/>
    </row>
    <row r="3" ht="13.5" customHeight="1" spans="1:6">
      <c r="A3" s="4" t="str">
        <f>"单位名称："&amp;"嵩明县人民医院"</f>
        <v>单位名称：嵩明县人民医院</v>
      </c>
      <c r="B3" s="4" t="s">
        <v>307</v>
      </c>
      <c r="C3" s="120"/>
      <c r="D3" s="122"/>
      <c r="E3" s="122"/>
      <c r="F3" s="114" t="s">
        <v>1</v>
      </c>
    </row>
    <row r="4" ht="19.5" customHeight="1" spans="1:6">
      <c r="A4" s="126" t="s">
        <v>170</v>
      </c>
      <c r="B4" s="127" t="s">
        <v>72</v>
      </c>
      <c r="C4" s="126" t="s">
        <v>73</v>
      </c>
      <c r="D4" s="10" t="s">
        <v>308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0" t="s">
        <v>83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159</v>
      </c>
      <c r="B9" s="132" t="s">
        <v>159</v>
      </c>
      <c r="C9" s="133" t="s">
        <v>159</v>
      </c>
      <c r="D9" s="78"/>
      <c r="E9" s="78"/>
      <c r="F9" s="78"/>
    </row>
    <row r="10" ht="18" customHeight="1" spans="1:1">
      <c r="A10" s="35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1"/>
  <sheetViews>
    <sheetView showZeros="0" topLeftCell="J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24.3833333333333" customWidth="1"/>
    <col min="4" max="4" width="36.891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310</v>
      </c>
    </row>
    <row r="2" ht="41.25" customHeight="1" spans="1:19">
      <c r="A2" s="72" t="str">
        <f>"2025"&amp;"年部门政府采购预算表"</f>
        <v>2025年部门政府采购预算表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"单位名称："&amp;"嵩明县人民医院"</f>
        <v>单位名称：嵩明县人民医院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4" t="s">
        <v>1</v>
      </c>
    </row>
    <row r="4" ht="15.75" customHeight="1" spans="1:19">
      <c r="A4" s="9" t="s">
        <v>169</v>
      </c>
      <c r="B4" s="83" t="s">
        <v>170</v>
      </c>
      <c r="C4" s="83" t="s">
        <v>311</v>
      </c>
      <c r="D4" s="84" t="s">
        <v>312</v>
      </c>
      <c r="E4" s="84" t="s">
        <v>313</v>
      </c>
      <c r="F4" s="84" t="s">
        <v>314</v>
      </c>
      <c r="G4" s="84" t="s">
        <v>315</v>
      </c>
      <c r="H4" s="84" t="s">
        <v>316</v>
      </c>
      <c r="I4" s="97" t="s">
        <v>177</v>
      </c>
      <c r="J4" s="97"/>
      <c r="K4" s="97"/>
      <c r="L4" s="97"/>
      <c r="M4" s="98"/>
      <c r="N4" s="97"/>
      <c r="O4" s="97"/>
      <c r="P4" s="105"/>
      <c r="Q4" s="97"/>
      <c r="R4" s="98"/>
      <c r="S4" s="106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317</v>
      </c>
      <c r="L5" s="86" t="s">
        <v>318</v>
      </c>
      <c r="M5" s="99" t="s">
        <v>319</v>
      </c>
      <c r="N5" s="100" t="s">
        <v>320</v>
      </c>
      <c r="O5" s="100"/>
      <c r="P5" s="107"/>
      <c r="Q5" s="100"/>
      <c r="R5" s="108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101"/>
      <c r="N6" s="88" t="s">
        <v>57</v>
      </c>
      <c r="O6" s="88" t="s">
        <v>64</v>
      </c>
      <c r="P6" s="87" t="s">
        <v>65</v>
      </c>
      <c r="Q6" s="88" t="s">
        <v>66</v>
      </c>
      <c r="R6" s="101" t="s">
        <v>67</v>
      </c>
      <c r="S6" s="87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89" t="s">
        <v>187</v>
      </c>
      <c r="B8" s="90" t="s">
        <v>70</v>
      </c>
      <c r="C8" s="90" t="s">
        <v>217</v>
      </c>
      <c r="D8" s="91" t="s">
        <v>321</v>
      </c>
      <c r="E8" s="91" t="s">
        <v>322</v>
      </c>
      <c r="F8" s="91" t="s">
        <v>323</v>
      </c>
      <c r="G8" s="113">
        <v>1</v>
      </c>
      <c r="H8" s="78">
        <v>100000</v>
      </c>
      <c r="I8" s="78">
        <v>100000</v>
      </c>
      <c r="J8" s="78"/>
      <c r="K8" s="78"/>
      <c r="L8" s="78"/>
      <c r="M8" s="78"/>
      <c r="N8" s="78">
        <v>100000</v>
      </c>
      <c r="O8" s="78">
        <v>100000</v>
      </c>
      <c r="P8" s="109"/>
      <c r="Q8" s="109"/>
      <c r="R8" s="78"/>
      <c r="S8" s="78"/>
    </row>
    <row r="9" ht="21" customHeight="1" spans="1:19">
      <c r="A9" s="89" t="s">
        <v>187</v>
      </c>
      <c r="B9" s="90" t="s">
        <v>70</v>
      </c>
      <c r="C9" s="90" t="s">
        <v>217</v>
      </c>
      <c r="D9" s="91" t="s">
        <v>324</v>
      </c>
      <c r="E9" s="91" t="s">
        <v>325</v>
      </c>
      <c r="F9" s="91" t="s">
        <v>323</v>
      </c>
      <c r="G9" s="113">
        <v>1</v>
      </c>
      <c r="H9" s="78">
        <v>70000</v>
      </c>
      <c r="I9" s="78">
        <v>70000</v>
      </c>
      <c r="J9" s="78"/>
      <c r="K9" s="78"/>
      <c r="L9" s="78"/>
      <c r="M9" s="78"/>
      <c r="N9" s="78">
        <v>70000</v>
      </c>
      <c r="O9" s="78">
        <v>70000</v>
      </c>
      <c r="P9" s="109"/>
      <c r="Q9" s="109"/>
      <c r="R9" s="78"/>
      <c r="S9" s="78"/>
    </row>
    <row r="10" ht="21" customHeight="1" spans="1:19">
      <c r="A10" s="89" t="s">
        <v>187</v>
      </c>
      <c r="B10" s="90" t="s">
        <v>70</v>
      </c>
      <c r="C10" s="90" t="s">
        <v>217</v>
      </c>
      <c r="D10" s="91" t="s">
        <v>326</v>
      </c>
      <c r="E10" s="91" t="s">
        <v>327</v>
      </c>
      <c r="F10" s="91" t="s">
        <v>323</v>
      </c>
      <c r="G10" s="113">
        <v>1</v>
      </c>
      <c r="H10" s="78">
        <v>35000</v>
      </c>
      <c r="I10" s="78">
        <v>35000</v>
      </c>
      <c r="J10" s="78"/>
      <c r="K10" s="78"/>
      <c r="L10" s="78"/>
      <c r="M10" s="78"/>
      <c r="N10" s="78">
        <v>35000</v>
      </c>
      <c r="O10" s="78">
        <v>35000</v>
      </c>
      <c r="P10" s="109"/>
      <c r="Q10" s="109"/>
      <c r="R10" s="78"/>
      <c r="S10" s="78"/>
    </row>
    <row r="11" ht="21" customHeight="1" spans="1:19">
      <c r="A11" s="89" t="s">
        <v>187</v>
      </c>
      <c r="B11" s="90" t="s">
        <v>70</v>
      </c>
      <c r="C11" s="90" t="s">
        <v>217</v>
      </c>
      <c r="D11" s="91" t="s">
        <v>328</v>
      </c>
      <c r="E11" s="91" t="s">
        <v>329</v>
      </c>
      <c r="F11" s="91" t="s">
        <v>330</v>
      </c>
      <c r="G11" s="113">
        <v>100</v>
      </c>
      <c r="H11" s="78">
        <v>60000</v>
      </c>
      <c r="I11" s="78">
        <v>60000</v>
      </c>
      <c r="J11" s="78"/>
      <c r="K11" s="78"/>
      <c r="L11" s="78"/>
      <c r="M11" s="78"/>
      <c r="N11" s="78">
        <v>60000</v>
      </c>
      <c r="O11" s="78">
        <v>60000</v>
      </c>
      <c r="P11" s="109"/>
      <c r="Q11" s="109"/>
      <c r="R11" s="78"/>
      <c r="S11" s="78"/>
    </row>
    <row r="12" ht="21" customHeight="1" spans="1:19">
      <c r="A12" s="89" t="s">
        <v>187</v>
      </c>
      <c r="B12" s="90" t="s">
        <v>70</v>
      </c>
      <c r="C12" s="90" t="s">
        <v>217</v>
      </c>
      <c r="D12" s="91" t="s">
        <v>331</v>
      </c>
      <c r="E12" s="91" t="s">
        <v>332</v>
      </c>
      <c r="F12" s="91" t="s">
        <v>323</v>
      </c>
      <c r="G12" s="113">
        <v>1</v>
      </c>
      <c r="H12" s="78">
        <v>100000</v>
      </c>
      <c r="I12" s="78">
        <v>100000</v>
      </c>
      <c r="J12" s="78"/>
      <c r="K12" s="78"/>
      <c r="L12" s="78"/>
      <c r="M12" s="78"/>
      <c r="N12" s="78">
        <v>100000</v>
      </c>
      <c r="O12" s="78">
        <v>100000</v>
      </c>
      <c r="P12" s="109"/>
      <c r="Q12" s="109"/>
      <c r="R12" s="78"/>
      <c r="S12" s="78"/>
    </row>
    <row r="13" ht="21" customHeight="1" spans="1:19">
      <c r="A13" s="89" t="s">
        <v>187</v>
      </c>
      <c r="B13" s="90" t="s">
        <v>70</v>
      </c>
      <c r="C13" s="90" t="s">
        <v>217</v>
      </c>
      <c r="D13" s="91" t="s">
        <v>333</v>
      </c>
      <c r="E13" s="91" t="s">
        <v>334</v>
      </c>
      <c r="F13" s="91" t="s">
        <v>323</v>
      </c>
      <c r="G13" s="113">
        <v>1</v>
      </c>
      <c r="H13" s="78">
        <v>450000</v>
      </c>
      <c r="I13" s="78">
        <v>450000</v>
      </c>
      <c r="J13" s="78"/>
      <c r="K13" s="78"/>
      <c r="L13" s="78"/>
      <c r="M13" s="78"/>
      <c r="N13" s="78">
        <v>450000</v>
      </c>
      <c r="O13" s="78">
        <v>450000</v>
      </c>
      <c r="P13" s="109"/>
      <c r="Q13" s="109"/>
      <c r="R13" s="78"/>
      <c r="S13" s="78"/>
    </row>
    <row r="14" ht="21" customHeight="1" spans="1:19">
      <c r="A14" s="89" t="s">
        <v>187</v>
      </c>
      <c r="B14" s="90" t="s">
        <v>70</v>
      </c>
      <c r="C14" s="90" t="s">
        <v>232</v>
      </c>
      <c r="D14" s="91" t="s">
        <v>335</v>
      </c>
      <c r="E14" s="91" t="s">
        <v>336</v>
      </c>
      <c r="F14" s="91" t="s">
        <v>330</v>
      </c>
      <c r="G14" s="113">
        <v>5</v>
      </c>
      <c r="H14" s="78">
        <v>10000</v>
      </c>
      <c r="I14" s="78">
        <v>10000</v>
      </c>
      <c r="J14" s="78"/>
      <c r="K14" s="78"/>
      <c r="L14" s="78"/>
      <c r="M14" s="78"/>
      <c r="N14" s="78">
        <v>10000</v>
      </c>
      <c r="O14" s="78">
        <v>10000</v>
      </c>
      <c r="P14" s="109"/>
      <c r="Q14" s="109"/>
      <c r="R14" s="78"/>
      <c r="S14" s="78"/>
    </row>
    <row r="15" ht="21" customHeight="1" spans="1:19">
      <c r="A15" s="89" t="s">
        <v>187</v>
      </c>
      <c r="B15" s="90" t="s">
        <v>70</v>
      </c>
      <c r="C15" s="90" t="s">
        <v>232</v>
      </c>
      <c r="D15" s="91" t="s">
        <v>337</v>
      </c>
      <c r="E15" s="91" t="s">
        <v>336</v>
      </c>
      <c r="F15" s="91" t="s">
        <v>330</v>
      </c>
      <c r="G15" s="113">
        <v>10</v>
      </c>
      <c r="H15" s="78">
        <v>15000</v>
      </c>
      <c r="I15" s="78">
        <v>15000</v>
      </c>
      <c r="J15" s="78"/>
      <c r="K15" s="78"/>
      <c r="L15" s="78"/>
      <c r="M15" s="78"/>
      <c r="N15" s="78">
        <v>15000</v>
      </c>
      <c r="O15" s="78">
        <v>15000</v>
      </c>
      <c r="P15" s="109"/>
      <c r="Q15" s="109"/>
      <c r="R15" s="78"/>
      <c r="S15" s="78"/>
    </row>
    <row r="16" ht="21" customHeight="1" spans="1:19">
      <c r="A16" s="89" t="s">
        <v>187</v>
      </c>
      <c r="B16" s="90" t="s">
        <v>70</v>
      </c>
      <c r="C16" s="90" t="s">
        <v>232</v>
      </c>
      <c r="D16" s="91" t="s">
        <v>338</v>
      </c>
      <c r="E16" s="91" t="s">
        <v>336</v>
      </c>
      <c r="F16" s="91" t="s">
        <v>330</v>
      </c>
      <c r="G16" s="113">
        <v>40</v>
      </c>
      <c r="H16" s="78">
        <v>60000</v>
      </c>
      <c r="I16" s="78">
        <v>60000</v>
      </c>
      <c r="J16" s="78"/>
      <c r="K16" s="78"/>
      <c r="L16" s="78"/>
      <c r="M16" s="78"/>
      <c r="N16" s="78">
        <v>60000</v>
      </c>
      <c r="O16" s="78">
        <v>60000</v>
      </c>
      <c r="P16" s="109"/>
      <c r="Q16" s="109"/>
      <c r="R16" s="78"/>
      <c r="S16" s="78"/>
    </row>
    <row r="17" ht="21" customHeight="1" spans="1:19">
      <c r="A17" s="89" t="s">
        <v>187</v>
      </c>
      <c r="B17" s="90" t="s">
        <v>70</v>
      </c>
      <c r="C17" s="90" t="s">
        <v>232</v>
      </c>
      <c r="D17" s="91" t="s">
        <v>339</v>
      </c>
      <c r="E17" s="91" t="s">
        <v>340</v>
      </c>
      <c r="F17" s="91" t="s">
        <v>330</v>
      </c>
      <c r="G17" s="113">
        <v>10</v>
      </c>
      <c r="H17" s="78">
        <v>60000</v>
      </c>
      <c r="I17" s="78">
        <v>60000</v>
      </c>
      <c r="J17" s="78"/>
      <c r="K17" s="78"/>
      <c r="L17" s="78"/>
      <c r="M17" s="78"/>
      <c r="N17" s="78">
        <v>60000</v>
      </c>
      <c r="O17" s="78">
        <v>60000</v>
      </c>
      <c r="P17" s="109"/>
      <c r="Q17" s="109"/>
      <c r="R17" s="78"/>
      <c r="S17" s="78"/>
    </row>
    <row r="18" ht="21" customHeight="1" spans="1:19">
      <c r="A18" s="89" t="s">
        <v>187</v>
      </c>
      <c r="B18" s="90" t="s">
        <v>70</v>
      </c>
      <c r="C18" s="90" t="s">
        <v>232</v>
      </c>
      <c r="D18" s="91" t="s">
        <v>341</v>
      </c>
      <c r="E18" s="91" t="s">
        <v>342</v>
      </c>
      <c r="F18" s="91" t="s">
        <v>300</v>
      </c>
      <c r="G18" s="113">
        <v>2</v>
      </c>
      <c r="H18" s="78">
        <v>100000</v>
      </c>
      <c r="I18" s="78">
        <v>100000</v>
      </c>
      <c r="J18" s="78"/>
      <c r="K18" s="78"/>
      <c r="L18" s="78"/>
      <c r="M18" s="78"/>
      <c r="N18" s="78">
        <v>100000</v>
      </c>
      <c r="O18" s="78">
        <v>100000</v>
      </c>
      <c r="P18" s="109"/>
      <c r="Q18" s="109"/>
      <c r="R18" s="78"/>
      <c r="S18" s="78"/>
    </row>
    <row r="19" ht="21" customHeight="1" spans="1:19">
      <c r="A19" s="89" t="s">
        <v>187</v>
      </c>
      <c r="B19" s="90" t="s">
        <v>70</v>
      </c>
      <c r="C19" s="90" t="s">
        <v>232</v>
      </c>
      <c r="D19" s="91" t="s">
        <v>343</v>
      </c>
      <c r="E19" s="91" t="s">
        <v>343</v>
      </c>
      <c r="F19" s="91" t="s">
        <v>330</v>
      </c>
      <c r="G19" s="113">
        <v>2</v>
      </c>
      <c r="H19" s="78">
        <v>80000</v>
      </c>
      <c r="I19" s="78">
        <v>80000</v>
      </c>
      <c r="J19" s="78"/>
      <c r="K19" s="78"/>
      <c r="L19" s="78"/>
      <c r="M19" s="78"/>
      <c r="N19" s="78">
        <v>80000</v>
      </c>
      <c r="O19" s="78">
        <v>80000</v>
      </c>
      <c r="P19" s="109"/>
      <c r="Q19" s="109"/>
      <c r="R19" s="78"/>
      <c r="S19" s="78"/>
    </row>
    <row r="20" ht="21" customHeight="1" spans="1:19">
      <c r="A20" s="89" t="s">
        <v>187</v>
      </c>
      <c r="B20" s="90" t="s">
        <v>70</v>
      </c>
      <c r="C20" s="90" t="s">
        <v>232</v>
      </c>
      <c r="D20" s="91" t="s">
        <v>344</v>
      </c>
      <c r="E20" s="91" t="s">
        <v>345</v>
      </c>
      <c r="F20" s="91" t="s">
        <v>330</v>
      </c>
      <c r="G20" s="113">
        <v>2</v>
      </c>
      <c r="H20" s="78">
        <v>600000</v>
      </c>
      <c r="I20" s="78">
        <v>600000</v>
      </c>
      <c r="J20" s="78"/>
      <c r="K20" s="78"/>
      <c r="L20" s="78"/>
      <c r="M20" s="78"/>
      <c r="N20" s="78">
        <v>600000</v>
      </c>
      <c r="O20" s="78">
        <v>600000</v>
      </c>
      <c r="P20" s="109"/>
      <c r="Q20" s="109"/>
      <c r="R20" s="78"/>
      <c r="S20" s="78"/>
    </row>
    <row r="21" ht="21" customHeight="1" spans="1:19">
      <c r="A21" s="89" t="s">
        <v>187</v>
      </c>
      <c r="B21" s="90" t="s">
        <v>70</v>
      </c>
      <c r="C21" s="90" t="s">
        <v>232</v>
      </c>
      <c r="D21" s="91" t="s">
        <v>346</v>
      </c>
      <c r="E21" s="91" t="s">
        <v>345</v>
      </c>
      <c r="F21" s="91" t="s">
        <v>330</v>
      </c>
      <c r="G21" s="113">
        <v>1</v>
      </c>
      <c r="H21" s="78">
        <v>250000</v>
      </c>
      <c r="I21" s="78">
        <v>250000</v>
      </c>
      <c r="J21" s="78"/>
      <c r="K21" s="78"/>
      <c r="L21" s="78"/>
      <c r="M21" s="78"/>
      <c r="N21" s="78">
        <v>250000</v>
      </c>
      <c r="O21" s="78">
        <v>250000</v>
      </c>
      <c r="P21" s="109"/>
      <c r="Q21" s="109"/>
      <c r="R21" s="78"/>
      <c r="S21" s="78"/>
    </row>
    <row r="22" ht="21" customHeight="1" spans="1:19">
      <c r="A22" s="89" t="s">
        <v>187</v>
      </c>
      <c r="B22" s="90" t="s">
        <v>70</v>
      </c>
      <c r="C22" s="90" t="s">
        <v>232</v>
      </c>
      <c r="D22" s="91" t="s">
        <v>346</v>
      </c>
      <c r="E22" s="91" t="s">
        <v>345</v>
      </c>
      <c r="F22" s="91" t="s">
        <v>330</v>
      </c>
      <c r="G22" s="113">
        <v>1</v>
      </c>
      <c r="H22" s="78">
        <v>170000</v>
      </c>
      <c r="I22" s="78">
        <v>170000</v>
      </c>
      <c r="J22" s="78"/>
      <c r="K22" s="78"/>
      <c r="L22" s="78"/>
      <c r="M22" s="78"/>
      <c r="N22" s="78">
        <v>170000</v>
      </c>
      <c r="O22" s="78">
        <v>170000</v>
      </c>
      <c r="P22" s="109"/>
      <c r="Q22" s="109"/>
      <c r="R22" s="78"/>
      <c r="S22" s="78"/>
    </row>
    <row r="23" ht="21" customHeight="1" spans="1:19">
      <c r="A23" s="89" t="s">
        <v>187</v>
      </c>
      <c r="B23" s="90" t="s">
        <v>70</v>
      </c>
      <c r="C23" s="90" t="s">
        <v>232</v>
      </c>
      <c r="D23" s="91" t="s">
        <v>347</v>
      </c>
      <c r="E23" s="91" t="s">
        <v>348</v>
      </c>
      <c r="F23" s="91" t="s">
        <v>330</v>
      </c>
      <c r="G23" s="113">
        <v>1</v>
      </c>
      <c r="H23" s="78">
        <v>40000</v>
      </c>
      <c r="I23" s="78">
        <v>40000</v>
      </c>
      <c r="J23" s="78"/>
      <c r="K23" s="78"/>
      <c r="L23" s="78"/>
      <c r="M23" s="78"/>
      <c r="N23" s="78">
        <v>40000</v>
      </c>
      <c r="O23" s="78">
        <v>40000</v>
      </c>
      <c r="P23" s="109"/>
      <c r="Q23" s="109"/>
      <c r="R23" s="78"/>
      <c r="S23" s="78"/>
    </row>
    <row r="24" ht="21" customHeight="1" spans="1:19">
      <c r="A24" s="89" t="s">
        <v>187</v>
      </c>
      <c r="B24" s="90" t="s">
        <v>70</v>
      </c>
      <c r="C24" s="90" t="s">
        <v>232</v>
      </c>
      <c r="D24" s="91" t="s">
        <v>349</v>
      </c>
      <c r="E24" s="91" t="s">
        <v>350</v>
      </c>
      <c r="F24" s="91" t="s">
        <v>330</v>
      </c>
      <c r="G24" s="113">
        <v>1</v>
      </c>
      <c r="H24" s="78">
        <v>200000</v>
      </c>
      <c r="I24" s="78">
        <v>200000</v>
      </c>
      <c r="J24" s="78"/>
      <c r="K24" s="78"/>
      <c r="L24" s="78"/>
      <c r="M24" s="78"/>
      <c r="N24" s="78">
        <v>200000</v>
      </c>
      <c r="O24" s="78">
        <v>200000</v>
      </c>
      <c r="P24" s="109"/>
      <c r="Q24" s="109"/>
      <c r="R24" s="78"/>
      <c r="S24" s="78"/>
    </row>
    <row r="25" ht="21" customHeight="1" spans="1:19">
      <c r="A25" s="89" t="s">
        <v>187</v>
      </c>
      <c r="B25" s="90" t="s">
        <v>70</v>
      </c>
      <c r="C25" s="90" t="s">
        <v>232</v>
      </c>
      <c r="D25" s="91" t="s">
        <v>351</v>
      </c>
      <c r="E25" s="91" t="s">
        <v>350</v>
      </c>
      <c r="F25" s="91" t="s">
        <v>330</v>
      </c>
      <c r="G25" s="113">
        <v>1</v>
      </c>
      <c r="H25" s="78">
        <v>500000</v>
      </c>
      <c r="I25" s="78">
        <v>500000</v>
      </c>
      <c r="J25" s="78"/>
      <c r="K25" s="78"/>
      <c r="L25" s="78"/>
      <c r="M25" s="78"/>
      <c r="N25" s="78">
        <v>500000</v>
      </c>
      <c r="O25" s="78">
        <v>500000</v>
      </c>
      <c r="P25" s="109"/>
      <c r="Q25" s="109"/>
      <c r="R25" s="78"/>
      <c r="S25" s="78"/>
    </row>
    <row r="26" ht="21" customHeight="1" spans="1:19">
      <c r="A26" s="89" t="s">
        <v>187</v>
      </c>
      <c r="B26" s="90" t="s">
        <v>70</v>
      </c>
      <c r="C26" s="90" t="s">
        <v>232</v>
      </c>
      <c r="D26" s="91" t="s">
        <v>352</v>
      </c>
      <c r="E26" s="91" t="s">
        <v>350</v>
      </c>
      <c r="F26" s="91" t="s">
        <v>330</v>
      </c>
      <c r="G26" s="113">
        <v>1</v>
      </c>
      <c r="H26" s="78">
        <v>200000</v>
      </c>
      <c r="I26" s="78">
        <v>200000</v>
      </c>
      <c r="J26" s="78"/>
      <c r="K26" s="78"/>
      <c r="L26" s="78"/>
      <c r="M26" s="78"/>
      <c r="N26" s="78">
        <v>200000</v>
      </c>
      <c r="O26" s="78">
        <v>200000</v>
      </c>
      <c r="P26" s="109"/>
      <c r="Q26" s="109"/>
      <c r="R26" s="78"/>
      <c r="S26" s="78"/>
    </row>
    <row r="27" ht="21" customHeight="1" spans="1:19">
      <c r="A27" s="89" t="s">
        <v>187</v>
      </c>
      <c r="B27" s="90" t="s">
        <v>70</v>
      </c>
      <c r="C27" s="90" t="s">
        <v>232</v>
      </c>
      <c r="D27" s="91" t="s">
        <v>353</v>
      </c>
      <c r="E27" s="91" t="s">
        <v>350</v>
      </c>
      <c r="F27" s="91" t="s">
        <v>330</v>
      </c>
      <c r="G27" s="113">
        <v>1</v>
      </c>
      <c r="H27" s="78">
        <v>200000</v>
      </c>
      <c r="I27" s="78">
        <v>200000</v>
      </c>
      <c r="J27" s="78"/>
      <c r="K27" s="78"/>
      <c r="L27" s="78"/>
      <c r="M27" s="78"/>
      <c r="N27" s="78">
        <v>200000</v>
      </c>
      <c r="O27" s="78">
        <v>200000</v>
      </c>
      <c r="P27" s="109"/>
      <c r="Q27" s="109"/>
      <c r="R27" s="78"/>
      <c r="S27" s="78"/>
    </row>
    <row r="28" ht="21" customHeight="1" spans="1:19">
      <c r="A28" s="89" t="s">
        <v>187</v>
      </c>
      <c r="B28" s="90" t="s">
        <v>70</v>
      </c>
      <c r="C28" s="90" t="s">
        <v>232</v>
      </c>
      <c r="D28" s="91" t="s">
        <v>354</v>
      </c>
      <c r="E28" s="91" t="s">
        <v>350</v>
      </c>
      <c r="F28" s="91" t="s">
        <v>330</v>
      </c>
      <c r="G28" s="113">
        <v>1</v>
      </c>
      <c r="H28" s="78">
        <v>700000</v>
      </c>
      <c r="I28" s="78">
        <v>700000</v>
      </c>
      <c r="J28" s="78"/>
      <c r="K28" s="78"/>
      <c r="L28" s="78"/>
      <c r="M28" s="78"/>
      <c r="N28" s="78">
        <v>700000</v>
      </c>
      <c r="O28" s="78">
        <v>700000</v>
      </c>
      <c r="P28" s="109"/>
      <c r="Q28" s="109"/>
      <c r="R28" s="78"/>
      <c r="S28" s="78"/>
    </row>
    <row r="29" ht="21" customHeight="1" spans="1:19">
      <c r="A29" s="89" t="s">
        <v>187</v>
      </c>
      <c r="B29" s="90" t="s">
        <v>70</v>
      </c>
      <c r="C29" s="90" t="s">
        <v>232</v>
      </c>
      <c r="D29" s="91" t="s">
        <v>355</v>
      </c>
      <c r="E29" s="91" t="s">
        <v>356</v>
      </c>
      <c r="F29" s="91" t="s">
        <v>330</v>
      </c>
      <c r="G29" s="113">
        <v>10</v>
      </c>
      <c r="H29" s="78">
        <v>3000</v>
      </c>
      <c r="I29" s="78">
        <v>3000</v>
      </c>
      <c r="J29" s="78"/>
      <c r="K29" s="78"/>
      <c r="L29" s="78"/>
      <c r="M29" s="78"/>
      <c r="N29" s="78">
        <v>3000</v>
      </c>
      <c r="O29" s="78">
        <v>3000</v>
      </c>
      <c r="P29" s="109"/>
      <c r="Q29" s="109"/>
      <c r="R29" s="78"/>
      <c r="S29" s="78"/>
    </row>
    <row r="30" ht="21" customHeight="1" spans="1:19">
      <c r="A30" s="89" t="s">
        <v>187</v>
      </c>
      <c r="B30" s="90" t="s">
        <v>70</v>
      </c>
      <c r="C30" s="90" t="s">
        <v>232</v>
      </c>
      <c r="D30" s="91" t="s">
        <v>357</v>
      </c>
      <c r="E30" s="91" t="s">
        <v>356</v>
      </c>
      <c r="F30" s="91" t="s">
        <v>330</v>
      </c>
      <c r="G30" s="113">
        <v>5</v>
      </c>
      <c r="H30" s="78">
        <v>10000</v>
      </c>
      <c r="I30" s="78">
        <v>10000</v>
      </c>
      <c r="J30" s="78"/>
      <c r="K30" s="78"/>
      <c r="L30" s="78"/>
      <c r="M30" s="78"/>
      <c r="N30" s="78">
        <v>10000</v>
      </c>
      <c r="O30" s="78">
        <v>10000</v>
      </c>
      <c r="P30" s="109"/>
      <c r="Q30" s="109"/>
      <c r="R30" s="78"/>
      <c r="S30" s="78"/>
    </row>
    <row r="31" ht="21" customHeight="1" spans="1:19">
      <c r="A31" s="89" t="s">
        <v>187</v>
      </c>
      <c r="B31" s="90" t="s">
        <v>70</v>
      </c>
      <c r="C31" s="90" t="s">
        <v>232</v>
      </c>
      <c r="D31" s="91" t="s">
        <v>358</v>
      </c>
      <c r="E31" s="91" t="s">
        <v>359</v>
      </c>
      <c r="F31" s="91" t="s">
        <v>274</v>
      </c>
      <c r="G31" s="113">
        <v>1</v>
      </c>
      <c r="H31" s="78">
        <v>800000</v>
      </c>
      <c r="I31" s="78">
        <v>800000</v>
      </c>
      <c r="J31" s="78"/>
      <c r="K31" s="78"/>
      <c r="L31" s="78"/>
      <c r="M31" s="78"/>
      <c r="N31" s="78">
        <v>800000</v>
      </c>
      <c r="O31" s="78">
        <v>800000</v>
      </c>
      <c r="P31" s="109"/>
      <c r="Q31" s="109"/>
      <c r="R31" s="78"/>
      <c r="S31" s="78"/>
    </row>
    <row r="32" ht="21" customHeight="1" spans="1:19">
      <c r="A32" s="89" t="s">
        <v>187</v>
      </c>
      <c r="B32" s="90" t="s">
        <v>70</v>
      </c>
      <c r="C32" s="90" t="s">
        <v>232</v>
      </c>
      <c r="D32" s="91" t="s">
        <v>360</v>
      </c>
      <c r="E32" s="91" t="s">
        <v>359</v>
      </c>
      <c r="F32" s="91" t="s">
        <v>330</v>
      </c>
      <c r="G32" s="113">
        <v>1</v>
      </c>
      <c r="H32" s="78">
        <v>300000</v>
      </c>
      <c r="I32" s="78">
        <v>300000</v>
      </c>
      <c r="J32" s="78"/>
      <c r="K32" s="78"/>
      <c r="L32" s="78"/>
      <c r="M32" s="78"/>
      <c r="N32" s="78">
        <v>300000</v>
      </c>
      <c r="O32" s="78">
        <v>300000</v>
      </c>
      <c r="P32" s="109"/>
      <c r="Q32" s="109"/>
      <c r="R32" s="78"/>
      <c r="S32" s="78"/>
    </row>
    <row r="33" ht="21" customHeight="1" spans="1:19">
      <c r="A33" s="89" t="s">
        <v>187</v>
      </c>
      <c r="B33" s="90" t="s">
        <v>70</v>
      </c>
      <c r="C33" s="90" t="s">
        <v>232</v>
      </c>
      <c r="D33" s="91" t="s">
        <v>361</v>
      </c>
      <c r="E33" s="91" t="s">
        <v>359</v>
      </c>
      <c r="F33" s="91" t="s">
        <v>274</v>
      </c>
      <c r="G33" s="113">
        <v>1</v>
      </c>
      <c r="H33" s="78">
        <v>500000</v>
      </c>
      <c r="I33" s="78">
        <v>500000</v>
      </c>
      <c r="J33" s="78"/>
      <c r="K33" s="78"/>
      <c r="L33" s="78"/>
      <c r="M33" s="78"/>
      <c r="N33" s="78">
        <v>500000</v>
      </c>
      <c r="O33" s="78">
        <v>500000</v>
      </c>
      <c r="P33" s="109"/>
      <c r="Q33" s="109"/>
      <c r="R33" s="78"/>
      <c r="S33" s="78"/>
    </row>
    <row r="34" ht="21" customHeight="1" spans="1:19">
      <c r="A34" s="89" t="s">
        <v>187</v>
      </c>
      <c r="B34" s="90" t="s">
        <v>70</v>
      </c>
      <c r="C34" s="90" t="s">
        <v>232</v>
      </c>
      <c r="D34" s="91" t="s">
        <v>362</v>
      </c>
      <c r="E34" s="91" t="s">
        <v>359</v>
      </c>
      <c r="F34" s="91" t="s">
        <v>330</v>
      </c>
      <c r="G34" s="113">
        <v>1</v>
      </c>
      <c r="H34" s="78">
        <v>160000</v>
      </c>
      <c r="I34" s="78">
        <v>160000</v>
      </c>
      <c r="J34" s="78"/>
      <c r="K34" s="78"/>
      <c r="L34" s="78"/>
      <c r="M34" s="78"/>
      <c r="N34" s="78">
        <v>160000</v>
      </c>
      <c r="O34" s="78">
        <v>160000</v>
      </c>
      <c r="P34" s="109"/>
      <c r="Q34" s="109"/>
      <c r="R34" s="78"/>
      <c r="S34" s="78"/>
    </row>
    <row r="35" ht="21" customHeight="1" spans="1:19">
      <c r="A35" s="89" t="s">
        <v>187</v>
      </c>
      <c r="B35" s="90" t="s">
        <v>70</v>
      </c>
      <c r="C35" s="90" t="s">
        <v>232</v>
      </c>
      <c r="D35" s="91" t="s">
        <v>363</v>
      </c>
      <c r="E35" s="91" t="s">
        <v>359</v>
      </c>
      <c r="F35" s="91" t="s">
        <v>364</v>
      </c>
      <c r="G35" s="113">
        <v>1</v>
      </c>
      <c r="H35" s="78">
        <v>360000</v>
      </c>
      <c r="I35" s="78">
        <v>360000</v>
      </c>
      <c r="J35" s="78"/>
      <c r="K35" s="78"/>
      <c r="L35" s="78"/>
      <c r="M35" s="78"/>
      <c r="N35" s="78">
        <v>360000</v>
      </c>
      <c r="O35" s="78">
        <v>360000</v>
      </c>
      <c r="P35" s="109"/>
      <c r="Q35" s="109"/>
      <c r="R35" s="78"/>
      <c r="S35" s="78"/>
    </row>
    <row r="36" ht="21" customHeight="1" spans="1:19">
      <c r="A36" s="89" t="s">
        <v>187</v>
      </c>
      <c r="B36" s="90" t="s">
        <v>70</v>
      </c>
      <c r="C36" s="90" t="s">
        <v>232</v>
      </c>
      <c r="D36" s="91" t="s">
        <v>365</v>
      </c>
      <c r="E36" s="91" t="s">
        <v>359</v>
      </c>
      <c r="F36" s="91" t="s">
        <v>330</v>
      </c>
      <c r="G36" s="113">
        <v>3</v>
      </c>
      <c r="H36" s="78">
        <v>720000</v>
      </c>
      <c r="I36" s="78">
        <v>720000</v>
      </c>
      <c r="J36" s="78"/>
      <c r="K36" s="78"/>
      <c r="L36" s="78"/>
      <c r="M36" s="78"/>
      <c r="N36" s="78">
        <v>720000</v>
      </c>
      <c r="O36" s="78">
        <v>720000</v>
      </c>
      <c r="P36" s="109"/>
      <c r="Q36" s="109"/>
      <c r="R36" s="78"/>
      <c r="S36" s="78"/>
    </row>
    <row r="37" ht="21" customHeight="1" spans="1:19">
      <c r="A37" s="89" t="s">
        <v>187</v>
      </c>
      <c r="B37" s="90" t="s">
        <v>70</v>
      </c>
      <c r="C37" s="90" t="s">
        <v>232</v>
      </c>
      <c r="D37" s="91" t="s">
        <v>366</v>
      </c>
      <c r="E37" s="91" t="s">
        <v>359</v>
      </c>
      <c r="F37" s="91" t="s">
        <v>330</v>
      </c>
      <c r="G37" s="113">
        <v>1</v>
      </c>
      <c r="H37" s="78">
        <v>350000</v>
      </c>
      <c r="I37" s="78">
        <v>350000</v>
      </c>
      <c r="J37" s="78"/>
      <c r="K37" s="78"/>
      <c r="L37" s="78"/>
      <c r="M37" s="78"/>
      <c r="N37" s="78">
        <v>350000</v>
      </c>
      <c r="O37" s="78">
        <v>350000</v>
      </c>
      <c r="P37" s="109"/>
      <c r="Q37" s="109"/>
      <c r="R37" s="78"/>
      <c r="S37" s="78"/>
    </row>
    <row r="38" ht="21" customHeight="1" spans="1:19">
      <c r="A38" s="89" t="s">
        <v>187</v>
      </c>
      <c r="B38" s="90" t="s">
        <v>70</v>
      </c>
      <c r="C38" s="90" t="s">
        <v>232</v>
      </c>
      <c r="D38" s="91" t="s">
        <v>367</v>
      </c>
      <c r="E38" s="91" t="s">
        <v>359</v>
      </c>
      <c r="F38" s="91" t="s">
        <v>274</v>
      </c>
      <c r="G38" s="113">
        <v>1</v>
      </c>
      <c r="H38" s="78">
        <v>1580102</v>
      </c>
      <c r="I38" s="78">
        <v>2633502</v>
      </c>
      <c r="J38" s="78"/>
      <c r="K38" s="78"/>
      <c r="L38" s="78"/>
      <c r="M38" s="78"/>
      <c r="N38" s="78">
        <v>2633502</v>
      </c>
      <c r="O38" s="78">
        <v>2633502</v>
      </c>
      <c r="P38" s="109"/>
      <c r="Q38" s="109"/>
      <c r="R38" s="78"/>
      <c r="S38" s="78"/>
    </row>
    <row r="39" ht="21" customHeight="1" spans="1:19">
      <c r="A39" s="89" t="s">
        <v>187</v>
      </c>
      <c r="B39" s="90" t="s">
        <v>70</v>
      </c>
      <c r="C39" s="90" t="s">
        <v>232</v>
      </c>
      <c r="D39" s="91" t="s">
        <v>368</v>
      </c>
      <c r="E39" s="91" t="s">
        <v>359</v>
      </c>
      <c r="F39" s="91" t="s">
        <v>274</v>
      </c>
      <c r="G39" s="113">
        <v>1</v>
      </c>
      <c r="H39" s="78">
        <v>300000</v>
      </c>
      <c r="I39" s="78">
        <v>300000</v>
      </c>
      <c r="J39" s="78"/>
      <c r="K39" s="78"/>
      <c r="L39" s="78"/>
      <c r="M39" s="78"/>
      <c r="N39" s="78">
        <v>300000</v>
      </c>
      <c r="O39" s="78">
        <v>300000</v>
      </c>
      <c r="P39" s="109"/>
      <c r="Q39" s="109"/>
      <c r="R39" s="78"/>
      <c r="S39" s="78"/>
    </row>
    <row r="40" ht="21" customHeight="1" spans="1:19">
      <c r="A40" s="89" t="s">
        <v>187</v>
      </c>
      <c r="B40" s="90" t="s">
        <v>70</v>
      </c>
      <c r="C40" s="90" t="s">
        <v>232</v>
      </c>
      <c r="D40" s="91" t="s">
        <v>369</v>
      </c>
      <c r="E40" s="91" t="s">
        <v>359</v>
      </c>
      <c r="F40" s="91" t="s">
        <v>330</v>
      </c>
      <c r="G40" s="113">
        <v>1</v>
      </c>
      <c r="H40" s="78">
        <v>300000</v>
      </c>
      <c r="I40" s="78">
        <v>300000</v>
      </c>
      <c r="J40" s="78"/>
      <c r="K40" s="78"/>
      <c r="L40" s="78"/>
      <c r="M40" s="78"/>
      <c r="N40" s="78">
        <v>300000</v>
      </c>
      <c r="O40" s="78">
        <v>300000</v>
      </c>
      <c r="P40" s="109"/>
      <c r="Q40" s="109"/>
      <c r="R40" s="78"/>
      <c r="S40" s="78"/>
    </row>
    <row r="41" ht="21" customHeight="1" spans="1:19">
      <c r="A41" s="89" t="s">
        <v>187</v>
      </c>
      <c r="B41" s="90" t="s">
        <v>70</v>
      </c>
      <c r="C41" s="90" t="s">
        <v>232</v>
      </c>
      <c r="D41" s="91" t="s">
        <v>370</v>
      </c>
      <c r="E41" s="91" t="s">
        <v>359</v>
      </c>
      <c r="F41" s="91" t="s">
        <v>330</v>
      </c>
      <c r="G41" s="113">
        <v>1</v>
      </c>
      <c r="H41" s="78">
        <v>100000</v>
      </c>
      <c r="I41" s="78">
        <v>100000</v>
      </c>
      <c r="J41" s="78"/>
      <c r="K41" s="78"/>
      <c r="L41" s="78"/>
      <c r="M41" s="78"/>
      <c r="N41" s="78">
        <v>100000</v>
      </c>
      <c r="O41" s="78">
        <v>100000</v>
      </c>
      <c r="P41" s="109"/>
      <c r="Q41" s="109"/>
      <c r="R41" s="78"/>
      <c r="S41" s="78"/>
    </row>
    <row r="42" ht="21" customHeight="1" spans="1:19">
      <c r="A42" s="89" t="s">
        <v>187</v>
      </c>
      <c r="B42" s="90" t="s">
        <v>70</v>
      </c>
      <c r="C42" s="90" t="s">
        <v>232</v>
      </c>
      <c r="D42" s="91" t="s">
        <v>371</v>
      </c>
      <c r="E42" s="91" t="s">
        <v>359</v>
      </c>
      <c r="F42" s="91" t="s">
        <v>330</v>
      </c>
      <c r="G42" s="113">
        <v>1</v>
      </c>
      <c r="H42" s="78"/>
      <c r="I42" s="78">
        <v>2000000</v>
      </c>
      <c r="J42" s="78"/>
      <c r="K42" s="78"/>
      <c r="L42" s="78"/>
      <c r="M42" s="78"/>
      <c r="N42" s="78">
        <v>2000000</v>
      </c>
      <c r="O42" s="78">
        <v>2000000</v>
      </c>
      <c r="P42" s="109"/>
      <c r="Q42" s="109"/>
      <c r="R42" s="78"/>
      <c r="S42" s="78"/>
    </row>
    <row r="43" ht="21" customHeight="1" spans="1:19">
      <c r="A43" s="89" t="s">
        <v>187</v>
      </c>
      <c r="B43" s="90" t="s">
        <v>70</v>
      </c>
      <c r="C43" s="90" t="s">
        <v>232</v>
      </c>
      <c r="D43" s="91" t="s">
        <v>372</v>
      </c>
      <c r="E43" s="91" t="s">
        <v>359</v>
      </c>
      <c r="F43" s="91" t="s">
        <v>274</v>
      </c>
      <c r="G43" s="113">
        <v>1</v>
      </c>
      <c r="H43" s="78">
        <v>200000</v>
      </c>
      <c r="I43" s="78">
        <v>200000</v>
      </c>
      <c r="J43" s="78"/>
      <c r="K43" s="78"/>
      <c r="L43" s="78"/>
      <c r="M43" s="78"/>
      <c r="N43" s="78">
        <v>200000</v>
      </c>
      <c r="O43" s="78">
        <v>200000</v>
      </c>
      <c r="P43" s="109"/>
      <c r="Q43" s="109"/>
      <c r="R43" s="78"/>
      <c r="S43" s="78"/>
    </row>
    <row r="44" ht="21" customHeight="1" spans="1:19">
      <c r="A44" s="89" t="s">
        <v>187</v>
      </c>
      <c r="B44" s="90" t="s">
        <v>70</v>
      </c>
      <c r="C44" s="90" t="s">
        <v>232</v>
      </c>
      <c r="D44" s="91" t="s">
        <v>373</v>
      </c>
      <c r="E44" s="91" t="s">
        <v>359</v>
      </c>
      <c r="F44" s="91" t="s">
        <v>374</v>
      </c>
      <c r="G44" s="113">
        <v>1</v>
      </c>
      <c r="H44" s="78">
        <v>30000</v>
      </c>
      <c r="I44" s="78">
        <v>30000</v>
      </c>
      <c r="J44" s="78"/>
      <c r="K44" s="78"/>
      <c r="L44" s="78"/>
      <c r="M44" s="78"/>
      <c r="N44" s="78">
        <v>30000</v>
      </c>
      <c r="O44" s="78">
        <v>30000</v>
      </c>
      <c r="P44" s="109"/>
      <c r="Q44" s="109"/>
      <c r="R44" s="78"/>
      <c r="S44" s="78"/>
    </row>
    <row r="45" ht="21" customHeight="1" spans="1:19">
      <c r="A45" s="89" t="s">
        <v>187</v>
      </c>
      <c r="B45" s="90" t="s">
        <v>70</v>
      </c>
      <c r="C45" s="90" t="s">
        <v>232</v>
      </c>
      <c r="D45" s="91" t="s">
        <v>375</v>
      </c>
      <c r="E45" s="91" t="s">
        <v>359</v>
      </c>
      <c r="F45" s="91" t="s">
        <v>330</v>
      </c>
      <c r="G45" s="113">
        <v>3</v>
      </c>
      <c r="H45" s="78">
        <v>79998</v>
      </c>
      <c r="I45" s="78">
        <v>79998</v>
      </c>
      <c r="J45" s="78"/>
      <c r="K45" s="78"/>
      <c r="L45" s="78"/>
      <c r="M45" s="78"/>
      <c r="N45" s="78">
        <v>79998</v>
      </c>
      <c r="O45" s="78">
        <v>79998</v>
      </c>
      <c r="P45" s="109"/>
      <c r="Q45" s="109"/>
      <c r="R45" s="78"/>
      <c r="S45" s="78"/>
    </row>
    <row r="46" ht="21" customHeight="1" spans="1:19">
      <c r="A46" s="89" t="s">
        <v>187</v>
      </c>
      <c r="B46" s="90" t="s">
        <v>70</v>
      </c>
      <c r="C46" s="90" t="s">
        <v>232</v>
      </c>
      <c r="D46" s="91" t="s">
        <v>376</v>
      </c>
      <c r="E46" s="91" t="s">
        <v>359</v>
      </c>
      <c r="F46" s="91" t="s">
        <v>330</v>
      </c>
      <c r="G46" s="113">
        <v>2</v>
      </c>
      <c r="H46" s="78">
        <v>36000</v>
      </c>
      <c r="I46" s="78">
        <v>36000</v>
      </c>
      <c r="J46" s="78"/>
      <c r="K46" s="78"/>
      <c r="L46" s="78"/>
      <c r="M46" s="78"/>
      <c r="N46" s="78">
        <v>36000</v>
      </c>
      <c r="O46" s="78">
        <v>36000</v>
      </c>
      <c r="P46" s="109"/>
      <c r="Q46" s="109"/>
      <c r="R46" s="78"/>
      <c r="S46" s="78"/>
    </row>
    <row r="47" ht="21" customHeight="1" spans="1:19">
      <c r="A47" s="89" t="s">
        <v>187</v>
      </c>
      <c r="B47" s="90" t="s">
        <v>70</v>
      </c>
      <c r="C47" s="90" t="s">
        <v>232</v>
      </c>
      <c r="D47" s="91" t="s">
        <v>377</v>
      </c>
      <c r="E47" s="91" t="s">
        <v>359</v>
      </c>
      <c r="F47" s="91" t="s">
        <v>330</v>
      </c>
      <c r="G47" s="113">
        <v>4</v>
      </c>
      <c r="H47" s="78">
        <v>72000</v>
      </c>
      <c r="I47" s="78">
        <v>72000</v>
      </c>
      <c r="J47" s="78"/>
      <c r="K47" s="78"/>
      <c r="L47" s="78"/>
      <c r="M47" s="78"/>
      <c r="N47" s="78">
        <v>72000</v>
      </c>
      <c r="O47" s="78">
        <v>72000</v>
      </c>
      <c r="P47" s="109"/>
      <c r="Q47" s="109"/>
      <c r="R47" s="78"/>
      <c r="S47" s="78"/>
    </row>
    <row r="48" ht="21" customHeight="1" spans="1:19">
      <c r="A48" s="89" t="s">
        <v>187</v>
      </c>
      <c r="B48" s="90" t="s">
        <v>70</v>
      </c>
      <c r="C48" s="90" t="s">
        <v>232</v>
      </c>
      <c r="D48" s="91" t="s">
        <v>377</v>
      </c>
      <c r="E48" s="91" t="s">
        <v>359</v>
      </c>
      <c r="F48" s="91" t="s">
        <v>330</v>
      </c>
      <c r="G48" s="113">
        <v>4</v>
      </c>
      <c r="H48" s="78">
        <v>52000</v>
      </c>
      <c r="I48" s="78">
        <v>52000</v>
      </c>
      <c r="J48" s="78"/>
      <c r="K48" s="78"/>
      <c r="L48" s="78"/>
      <c r="M48" s="78"/>
      <c r="N48" s="78">
        <v>52000</v>
      </c>
      <c r="O48" s="78">
        <v>52000</v>
      </c>
      <c r="P48" s="109"/>
      <c r="Q48" s="109"/>
      <c r="R48" s="78"/>
      <c r="S48" s="78"/>
    </row>
    <row r="49" ht="21" customHeight="1" spans="1:19">
      <c r="A49" s="89" t="s">
        <v>187</v>
      </c>
      <c r="B49" s="90" t="s">
        <v>70</v>
      </c>
      <c r="C49" s="90" t="s">
        <v>232</v>
      </c>
      <c r="D49" s="91" t="s">
        <v>378</v>
      </c>
      <c r="E49" s="91" t="s">
        <v>359</v>
      </c>
      <c r="F49" s="91" t="s">
        <v>323</v>
      </c>
      <c r="G49" s="113">
        <v>1</v>
      </c>
      <c r="H49" s="78">
        <v>150000</v>
      </c>
      <c r="I49" s="78">
        <v>150000</v>
      </c>
      <c r="J49" s="78"/>
      <c r="K49" s="78"/>
      <c r="L49" s="78"/>
      <c r="M49" s="78"/>
      <c r="N49" s="78">
        <v>150000</v>
      </c>
      <c r="O49" s="78">
        <v>150000</v>
      </c>
      <c r="P49" s="109"/>
      <c r="Q49" s="109"/>
      <c r="R49" s="78"/>
      <c r="S49" s="78"/>
    </row>
    <row r="50" ht="21" customHeight="1" spans="1:19">
      <c r="A50" s="89" t="s">
        <v>187</v>
      </c>
      <c r="B50" s="90" t="s">
        <v>70</v>
      </c>
      <c r="C50" s="90" t="s">
        <v>232</v>
      </c>
      <c r="D50" s="91" t="s">
        <v>379</v>
      </c>
      <c r="E50" s="91" t="s">
        <v>359</v>
      </c>
      <c r="F50" s="91" t="s">
        <v>330</v>
      </c>
      <c r="G50" s="113">
        <v>1</v>
      </c>
      <c r="H50" s="78">
        <v>300000</v>
      </c>
      <c r="I50" s="78">
        <v>300000</v>
      </c>
      <c r="J50" s="78"/>
      <c r="K50" s="78"/>
      <c r="L50" s="78"/>
      <c r="M50" s="78"/>
      <c r="N50" s="78">
        <v>300000</v>
      </c>
      <c r="O50" s="78">
        <v>300000</v>
      </c>
      <c r="P50" s="109"/>
      <c r="Q50" s="109"/>
      <c r="R50" s="78"/>
      <c r="S50" s="78"/>
    </row>
    <row r="51" ht="21" customHeight="1" spans="1:19">
      <c r="A51" s="89" t="s">
        <v>187</v>
      </c>
      <c r="B51" s="90" t="s">
        <v>70</v>
      </c>
      <c r="C51" s="90" t="s">
        <v>232</v>
      </c>
      <c r="D51" s="91" t="s">
        <v>380</v>
      </c>
      <c r="E51" s="91" t="s">
        <v>359</v>
      </c>
      <c r="F51" s="91" t="s">
        <v>330</v>
      </c>
      <c r="G51" s="113">
        <v>1</v>
      </c>
      <c r="H51" s="78">
        <v>1000000</v>
      </c>
      <c r="I51" s="78">
        <v>1000000</v>
      </c>
      <c r="J51" s="78"/>
      <c r="K51" s="78"/>
      <c r="L51" s="78"/>
      <c r="M51" s="78"/>
      <c r="N51" s="78">
        <v>1000000</v>
      </c>
      <c r="O51" s="78">
        <v>1000000</v>
      </c>
      <c r="P51" s="109"/>
      <c r="Q51" s="109"/>
      <c r="R51" s="78"/>
      <c r="S51" s="78"/>
    </row>
    <row r="52" ht="21" customHeight="1" spans="1:19">
      <c r="A52" s="89" t="s">
        <v>187</v>
      </c>
      <c r="B52" s="90" t="s">
        <v>70</v>
      </c>
      <c r="C52" s="90" t="s">
        <v>232</v>
      </c>
      <c r="D52" s="91" t="s">
        <v>381</v>
      </c>
      <c r="E52" s="91" t="s">
        <v>382</v>
      </c>
      <c r="F52" s="91" t="s">
        <v>330</v>
      </c>
      <c r="G52" s="113">
        <v>1</v>
      </c>
      <c r="H52" s="78">
        <v>800000</v>
      </c>
      <c r="I52" s="78">
        <v>800000</v>
      </c>
      <c r="J52" s="78"/>
      <c r="K52" s="78"/>
      <c r="L52" s="78"/>
      <c r="M52" s="78"/>
      <c r="N52" s="78">
        <v>800000</v>
      </c>
      <c r="O52" s="78">
        <v>800000</v>
      </c>
      <c r="P52" s="109"/>
      <c r="Q52" s="109"/>
      <c r="R52" s="78"/>
      <c r="S52" s="78"/>
    </row>
    <row r="53" ht="21" customHeight="1" spans="1:19">
      <c r="A53" s="89" t="s">
        <v>187</v>
      </c>
      <c r="B53" s="90" t="s">
        <v>70</v>
      </c>
      <c r="C53" s="90" t="s">
        <v>232</v>
      </c>
      <c r="D53" s="91" t="s">
        <v>383</v>
      </c>
      <c r="E53" s="91" t="s">
        <v>384</v>
      </c>
      <c r="F53" s="91" t="s">
        <v>330</v>
      </c>
      <c r="G53" s="113">
        <v>80</v>
      </c>
      <c r="H53" s="78">
        <v>320000</v>
      </c>
      <c r="I53" s="78">
        <v>320000</v>
      </c>
      <c r="J53" s="78"/>
      <c r="K53" s="78"/>
      <c r="L53" s="78"/>
      <c r="M53" s="78"/>
      <c r="N53" s="78">
        <v>320000</v>
      </c>
      <c r="O53" s="78">
        <v>320000</v>
      </c>
      <c r="P53" s="109"/>
      <c r="Q53" s="109"/>
      <c r="R53" s="78"/>
      <c r="S53" s="78"/>
    </row>
    <row r="54" ht="21" customHeight="1" spans="1:19">
      <c r="A54" s="89" t="s">
        <v>187</v>
      </c>
      <c r="B54" s="90" t="s">
        <v>70</v>
      </c>
      <c r="C54" s="90" t="s">
        <v>232</v>
      </c>
      <c r="D54" s="91" t="s">
        <v>385</v>
      </c>
      <c r="E54" s="91" t="s">
        <v>386</v>
      </c>
      <c r="F54" s="91" t="s">
        <v>330</v>
      </c>
      <c r="G54" s="113">
        <v>1</v>
      </c>
      <c r="H54" s="78">
        <v>450000</v>
      </c>
      <c r="I54" s="78">
        <v>450000</v>
      </c>
      <c r="J54" s="78"/>
      <c r="K54" s="78"/>
      <c r="L54" s="78"/>
      <c r="M54" s="78"/>
      <c r="N54" s="78">
        <v>450000</v>
      </c>
      <c r="O54" s="78">
        <v>450000</v>
      </c>
      <c r="P54" s="109"/>
      <c r="Q54" s="109"/>
      <c r="R54" s="78"/>
      <c r="S54" s="78"/>
    </row>
    <row r="55" ht="21" customHeight="1" spans="1:19">
      <c r="A55" s="89" t="s">
        <v>187</v>
      </c>
      <c r="B55" s="90" t="s">
        <v>70</v>
      </c>
      <c r="C55" s="90" t="s">
        <v>232</v>
      </c>
      <c r="D55" s="91" t="s">
        <v>387</v>
      </c>
      <c r="E55" s="91" t="s">
        <v>386</v>
      </c>
      <c r="F55" s="91" t="s">
        <v>330</v>
      </c>
      <c r="G55" s="113">
        <v>15</v>
      </c>
      <c r="H55" s="78"/>
      <c r="I55" s="78">
        <v>2250000</v>
      </c>
      <c r="J55" s="78"/>
      <c r="K55" s="78"/>
      <c r="L55" s="78"/>
      <c r="M55" s="78"/>
      <c r="N55" s="78">
        <v>2250000</v>
      </c>
      <c r="O55" s="78">
        <v>2250000</v>
      </c>
      <c r="P55" s="109"/>
      <c r="Q55" s="109"/>
      <c r="R55" s="78"/>
      <c r="S55" s="78"/>
    </row>
    <row r="56" ht="21" customHeight="1" spans="1:19">
      <c r="A56" s="89" t="s">
        <v>187</v>
      </c>
      <c r="B56" s="90" t="s">
        <v>70</v>
      </c>
      <c r="C56" s="90" t="s">
        <v>232</v>
      </c>
      <c r="D56" s="91" t="s">
        <v>388</v>
      </c>
      <c r="E56" s="91" t="s">
        <v>386</v>
      </c>
      <c r="F56" s="91" t="s">
        <v>330</v>
      </c>
      <c r="G56" s="113">
        <v>1</v>
      </c>
      <c r="H56" s="78">
        <v>240000</v>
      </c>
      <c r="I56" s="78">
        <v>240000</v>
      </c>
      <c r="J56" s="78"/>
      <c r="K56" s="78"/>
      <c r="L56" s="78"/>
      <c r="M56" s="78"/>
      <c r="N56" s="78">
        <v>240000</v>
      </c>
      <c r="O56" s="78">
        <v>240000</v>
      </c>
      <c r="P56" s="109"/>
      <c r="Q56" s="109"/>
      <c r="R56" s="78"/>
      <c r="S56" s="78"/>
    </row>
    <row r="57" ht="21" customHeight="1" spans="1:19">
      <c r="A57" s="89" t="s">
        <v>187</v>
      </c>
      <c r="B57" s="90" t="s">
        <v>70</v>
      </c>
      <c r="C57" s="90" t="s">
        <v>232</v>
      </c>
      <c r="D57" s="91" t="s">
        <v>389</v>
      </c>
      <c r="E57" s="91" t="s">
        <v>389</v>
      </c>
      <c r="F57" s="91" t="s">
        <v>330</v>
      </c>
      <c r="G57" s="113">
        <v>5</v>
      </c>
      <c r="H57" s="78">
        <v>20000</v>
      </c>
      <c r="I57" s="78">
        <v>20000</v>
      </c>
      <c r="J57" s="78"/>
      <c r="K57" s="78"/>
      <c r="L57" s="78"/>
      <c r="M57" s="78"/>
      <c r="N57" s="78">
        <v>20000</v>
      </c>
      <c r="O57" s="78">
        <v>20000</v>
      </c>
      <c r="P57" s="109"/>
      <c r="Q57" s="109"/>
      <c r="R57" s="78"/>
      <c r="S57" s="78"/>
    </row>
    <row r="58" ht="21" customHeight="1" spans="1:19">
      <c r="A58" s="89" t="s">
        <v>187</v>
      </c>
      <c r="B58" s="90" t="s">
        <v>70</v>
      </c>
      <c r="C58" s="90" t="s">
        <v>232</v>
      </c>
      <c r="D58" s="91" t="s">
        <v>390</v>
      </c>
      <c r="E58" s="91" t="s">
        <v>391</v>
      </c>
      <c r="F58" s="91" t="s">
        <v>330</v>
      </c>
      <c r="G58" s="113">
        <v>1</v>
      </c>
      <c r="H58" s="78">
        <v>100000</v>
      </c>
      <c r="I58" s="78">
        <v>100000</v>
      </c>
      <c r="J58" s="78"/>
      <c r="K58" s="78"/>
      <c r="L58" s="78"/>
      <c r="M58" s="78"/>
      <c r="N58" s="78">
        <v>100000</v>
      </c>
      <c r="O58" s="78">
        <v>100000</v>
      </c>
      <c r="P58" s="109"/>
      <c r="Q58" s="109"/>
      <c r="R58" s="78"/>
      <c r="S58" s="78"/>
    </row>
    <row r="59" ht="21" customHeight="1" spans="1:19">
      <c r="A59" s="89" t="s">
        <v>187</v>
      </c>
      <c r="B59" s="90" t="s">
        <v>70</v>
      </c>
      <c r="C59" s="90" t="s">
        <v>232</v>
      </c>
      <c r="D59" s="91" t="s">
        <v>392</v>
      </c>
      <c r="E59" s="91" t="s">
        <v>391</v>
      </c>
      <c r="F59" s="91" t="s">
        <v>330</v>
      </c>
      <c r="G59" s="113">
        <v>2</v>
      </c>
      <c r="H59" s="78">
        <v>36000</v>
      </c>
      <c r="I59" s="78">
        <v>36000</v>
      </c>
      <c r="J59" s="78"/>
      <c r="K59" s="78"/>
      <c r="L59" s="78"/>
      <c r="M59" s="78"/>
      <c r="N59" s="78">
        <v>36000</v>
      </c>
      <c r="O59" s="78">
        <v>36000</v>
      </c>
      <c r="P59" s="109"/>
      <c r="Q59" s="109"/>
      <c r="R59" s="78"/>
      <c r="S59" s="78"/>
    </row>
    <row r="60" ht="21" customHeight="1" spans="1:19">
      <c r="A60" s="89" t="s">
        <v>187</v>
      </c>
      <c r="B60" s="90" t="s">
        <v>70</v>
      </c>
      <c r="C60" s="90" t="s">
        <v>232</v>
      </c>
      <c r="D60" s="91" t="s">
        <v>393</v>
      </c>
      <c r="E60" s="91" t="s">
        <v>391</v>
      </c>
      <c r="F60" s="91" t="s">
        <v>330</v>
      </c>
      <c r="G60" s="113">
        <v>1</v>
      </c>
      <c r="H60" s="78">
        <v>300000</v>
      </c>
      <c r="I60" s="78">
        <v>300000</v>
      </c>
      <c r="J60" s="78"/>
      <c r="K60" s="78"/>
      <c r="L60" s="78"/>
      <c r="M60" s="78"/>
      <c r="N60" s="78">
        <v>300000</v>
      </c>
      <c r="O60" s="78">
        <v>300000</v>
      </c>
      <c r="P60" s="109"/>
      <c r="Q60" s="109"/>
      <c r="R60" s="78"/>
      <c r="S60" s="78"/>
    </row>
    <row r="61" ht="21" customHeight="1" spans="1:19">
      <c r="A61" s="89" t="s">
        <v>187</v>
      </c>
      <c r="B61" s="90" t="s">
        <v>70</v>
      </c>
      <c r="C61" s="90" t="s">
        <v>232</v>
      </c>
      <c r="D61" s="91" t="s">
        <v>394</v>
      </c>
      <c r="E61" s="91" t="s">
        <v>395</v>
      </c>
      <c r="F61" s="91" t="s">
        <v>330</v>
      </c>
      <c r="G61" s="113">
        <v>1</v>
      </c>
      <c r="H61" s="78">
        <v>700000</v>
      </c>
      <c r="I61" s="78">
        <v>700000</v>
      </c>
      <c r="J61" s="78"/>
      <c r="K61" s="78"/>
      <c r="L61" s="78"/>
      <c r="M61" s="78"/>
      <c r="N61" s="78">
        <v>700000</v>
      </c>
      <c r="O61" s="78">
        <v>700000</v>
      </c>
      <c r="P61" s="109"/>
      <c r="Q61" s="109"/>
      <c r="R61" s="78"/>
      <c r="S61" s="78"/>
    </row>
    <row r="62" ht="21" customHeight="1" spans="1:19">
      <c r="A62" s="89" t="s">
        <v>187</v>
      </c>
      <c r="B62" s="90" t="s">
        <v>70</v>
      </c>
      <c r="C62" s="90" t="s">
        <v>232</v>
      </c>
      <c r="D62" s="91" t="s">
        <v>396</v>
      </c>
      <c r="E62" s="91" t="s">
        <v>397</v>
      </c>
      <c r="F62" s="91" t="s">
        <v>398</v>
      </c>
      <c r="G62" s="113">
        <v>1</v>
      </c>
      <c r="H62" s="78">
        <v>280000</v>
      </c>
      <c r="I62" s="78">
        <v>280000</v>
      </c>
      <c r="J62" s="78"/>
      <c r="K62" s="78"/>
      <c r="L62" s="78"/>
      <c r="M62" s="78"/>
      <c r="N62" s="78">
        <v>280000</v>
      </c>
      <c r="O62" s="78">
        <v>280000</v>
      </c>
      <c r="P62" s="109"/>
      <c r="Q62" s="109"/>
      <c r="R62" s="78"/>
      <c r="S62" s="78"/>
    </row>
    <row r="63" ht="21" customHeight="1" spans="1:19">
      <c r="A63" s="89" t="s">
        <v>187</v>
      </c>
      <c r="B63" s="90" t="s">
        <v>70</v>
      </c>
      <c r="C63" s="90" t="s">
        <v>232</v>
      </c>
      <c r="D63" s="91" t="s">
        <v>399</v>
      </c>
      <c r="E63" s="91" t="s">
        <v>397</v>
      </c>
      <c r="F63" s="91" t="s">
        <v>398</v>
      </c>
      <c r="G63" s="113">
        <v>1</v>
      </c>
      <c r="H63" s="78">
        <v>1200000</v>
      </c>
      <c r="I63" s="78">
        <v>1200000</v>
      </c>
      <c r="J63" s="78"/>
      <c r="K63" s="78"/>
      <c r="L63" s="78"/>
      <c r="M63" s="78"/>
      <c r="N63" s="78">
        <v>1200000</v>
      </c>
      <c r="O63" s="78">
        <v>1200000</v>
      </c>
      <c r="P63" s="109"/>
      <c r="Q63" s="109"/>
      <c r="R63" s="78"/>
      <c r="S63" s="78"/>
    </row>
    <row r="64" ht="21" customHeight="1" spans="1:19">
      <c r="A64" s="89" t="s">
        <v>187</v>
      </c>
      <c r="B64" s="90" t="s">
        <v>70</v>
      </c>
      <c r="C64" s="90" t="s">
        <v>232</v>
      </c>
      <c r="D64" s="91" t="s">
        <v>400</v>
      </c>
      <c r="E64" s="91" t="s">
        <v>401</v>
      </c>
      <c r="F64" s="91" t="s">
        <v>330</v>
      </c>
      <c r="G64" s="113">
        <v>1</v>
      </c>
      <c r="H64" s="78">
        <v>120000</v>
      </c>
      <c r="I64" s="78">
        <v>120000</v>
      </c>
      <c r="J64" s="78"/>
      <c r="K64" s="78"/>
      <c r="L64" s="78"/>
      <c r="M64" s="78"/>
      <c r="N64" s="78">
        <v>120000</v>
      </c>
      <c r="O64" s="78">
        <v>120000</v>
      </c>
      <c r="P64" s="109"/>
      <c r="Q64" s="109"/>
      <c r="R64" s="78"/>
      <c r="S64" s="78"/>
    </row>
    <row r="65" ht="21" customHeight="1" spans="1:19">
      <c r="A65" s="89" t="s">
        <v>187</v>
      </c>
      <c r="B65" s="90" t="s">
        <v>70</v>
      </c>
      <c r="C65" s="90" t="s">
        <v>232</v>
      </c>
      <c r="D65" s="91" t="s">
        <v>400</v>
      </c>
      <c r="E65" s="91" t="s">
        <v>401</v>
      </c>
      <c r="F65" s="91" t="s">
        <v>330</v>
      </c>
      <c r="G65" s="113">
        <v>1</v>
      </c>
      <c r="H65" s="78">
        <v>300000</v>
      </c>
      <c r="I65" s="78">
        <v>300000</v>
      </c>
      <c r="J65" s="78"/>
      <c r="K65" s="78"/>
      <c r="L65" s="78"/>
      <c r="M65" s="78"/>
      <c r="N65" s="78">
        <v>300000</v>
      </c>
      <c r="O65" s="78">
        <v>300000</v>
      </c>
      <c r="P65" s="109"/>
      <c r="Q65" s="109"/>
      <c r="R65" s="78"/>
      <c r="S65" s="78"/>
    </row>
    <row r="66" ht="21" customHeight="1" spans="1:19">
      <c r="A66" s="89" t="s">
        <v>187</v>
      </c>
      <c r="B66" s="90" t="s">
        <v>70</v>
      </c>
      <c r="C66" s="90" t="s">
        <v>232</v>
      </c>
      <c r="D66" s="91" t="s">
        <v>402</v>
      </c>
      <c r="E66" s="91" t="s">
        <v>401</v>
      </c>
      <c r="F66" s="91" t="s">
        <v>274</v>
      </c>
      <c r="G66" s="113">
        <v>1</v>
      </c>
      <c r="H66" s="78">
        <v>300000</v>
      </c>
      <c r="I66" s="78">
        <v>300000</v>
      </c>
      <c r="J66" s="78"/>
      <c r="K66" s="78"/>
      <c r="L66" s="78"/>
      <c r="M66" s="78"/>
      <c r="N66" s="78">
        <v>300000</v>
      </c>
      <c r="O66" s="78">
        <v>300000</v>
      </c>
      <c r="P66" s="109"/>
      <c r="Q66" s="109"/>
      <c r="R66" s="78"/>
      <c r="S66" s="78"/>
    </row>
    <row r="67" ht="21" customHeight="1" spans="1:19">
      <c r="A67" s="89" t="s">
        <v>187</v>
      </c>
      <c r="B67" s="90" t="s">
        <v>70</v>
      </c>
      <c r="C67" s="90" t="s">
        <v>232</v>
      </c>
      <c r="D67" s="91" t="s">
        <v>403</v>
      </c>
      <c r="E67" s="91" t="s">
        <v>401</v>
      </c>
      <c r="F67" s="91" t="s">
        <v>330</v>
      </c>
      <c r="G67" s="113">
        <v>1</v>
      </c>
      <c r="H67" s="78"/>
      <c r="I67" s="78">
        <v>2000000</v>
      </c>
      <c r="J67" s="78"/>
      <c r="K67" s="78"/>
      <c r="L67" s="78"/>
      <c r="M67" s="78"/>
      <c r="N67" s="78">
        <v>2000000</v>
      </c>
      <c r="O67" s="78">
        <v>2000000</v>
      </c>
      <c r="P67" s="109"/>
      <c r="Q67" s="109"/>
      <c r="R67" s="78"/>
      <c r="S67" s="78"/>
    </row>
    <row r="68" ht="21" customHeight="1" spans="1:19">
      <c r="A68" s="89" t="s">
        <v>187</v>
      </c>
      <c r="B68" s="90" t="s">
        <v>70</v>
      </c>
      <c r="C68" s="90" t="s">
        <v>232</v>
      </c>
      <c r="D68" s="91" t="s">
        <v>404</v>
      </c>
      <c r="E68" s="91" t="s">
        <v>401</v>
      </c>
      <c r="F68" s="91" t="s">
        <v>330</v>
      </c>
      <c r="G68" s="113">
        <v>2</v>
      </c>
      <c r="H68" s="78"/>
      <c r="I68" s="78">
        <v>3600000</v>
      </c>
      <c r="J68" s="78"/>
      <c r="K68" s="78"/>
      <c r="L68" s="78"/>
      <c r="M68" s="78"/>
      <c r="N68" s="78">
        <v>3600000</v>
      </c>
      <c r="O68" s="78">
        <v>3600000</v>
      </c>
      <c r="P68" s="109"/>
      <c r="Q68" s="109"/>
      <c r="R68" s="78"/>
      <c r="S68" s="78"/>
    </row>
    <row r="69" ht="21" customHeight="1" spans="1:19">
      <c r="A69" s="89" t="s">
        <v>187</v>
      </c>
      <c r="B69" s="90" t="s">
        <v>70</v>
      </c>
      <c r="C69" s="90" t="s">
        <v>232</v>
      </c>
      <c r="D69" s="91" t="s">
        <v>405</v>
      </c>
      <c r="E69" s="91" t="s">
        <v>401</v>
      </c>
      <c r="F69" s="91" t="s">
        <v>330</v>
      </c>
      <c r="G69" s="113">
        <v>1</v>
      </c>
      <c r="H69" s="78">
        <v>600000</v>
      </c>
      <c r="I69" s="78">
        <v>600000</v>
      </c>
      <c r="J69" s="78"/>
      <c r="K69" s="78"/>
      <c r="L69" s="78"/>
      <c r="M69" s="78"/>
      <c r="N69" s="78">
        <v>600000</v>
      </c>
      <c r="O69" s="78">
        <v>600000</v>
      </c>
      <c r="P69" s="109"/>
      <c r="Q69" s="109"/>
      <c r="R69" s="78"/>
      <c r="S69" s="78"/>
    </row>
    <row r="70" ht="21" customHeight="1" spans="1:19">
      <c r="A70" s="89" t="s">
        <v>187</v>
      </c>
      <c r="B70" s="90" t="s">
        <v>70</v>
      </c>
      <c r="C70" s="90" t="s">
        <v>232</v>
      </c>
      <c r="D70" s="91" t="s">
        <v>406</v>
      </c>
      <c r="E70" s="91" t="s">
        <v>401</v>
      </c>
      <c r="F70" s="91" t="s">
        <v>330</v>
      </c>
      <c r="G70" s="113">
        <v>1</v>
      </c>
      <c r="H70" s="78">
        <v>220000</v>
      </c>
      <c r="I70" s="78">
        <v>220000</v>
      </c>
      <c r="J70" s="78"/>
      <c r="K70" s="78"/>
      <c r="L70" s="78"/>
      <c r="M70" s="78"/>
      <c r="N70" s="78">
        <v>220000</v>
      </c>
      <c r="O70" s="78">
        <v>220000</v>
      </c>
      <c r="P70" s="109"/>
      <c r="Q70" s="109"/>
      <c r="R70" s="78"/>
      <c r="S70" s="78"/>
    </row>
    <row r="71" ht="21" customHeight="1" spans="1:19">
      <c r="A71" s="89" t="s">
        <v>187</v>
      </c>
      <c r="B71" s="90" t="s">
        <v>70</v>
      </c>
      <c r="C71" s="90" t="s">
        <v>232</v>
      </c>
      <c r="D71" s="91" t="s">
        <v>407</v>
      </c>
      <c r="E71" s="91" t="s">
        <v>401</v>
      </c>
      <c r="F71" s="91" t="s">
        <v>330</v>
      </c>
      <c r="G71" s="113">
        <v>1</v>
      </c>
      <c r="H71" s="78">
        <v>160000</v>
      </c>
      <c r="I71" s="78">
        <v>160000</v>
      </c>
      <c r="J71" s="78"/>
      <c r="K71" s="78"/>
      <c r="L71" s="78"/>
      <c r="M71" s="78"/>
      <c r="N71" s="78">
        <v>160000</v>
      </c>
      <c r="O71" s="78">
        <v>160000</v>
      </c>
      <c r="P71" s="109"/>
      <c r="Q71" s="109"/>
      <c r="R71" s="78"/>
      <c r="S71" s="78"/>
    </row>
    <row r="72" ht="21" customHeight="1" spans="1:19">
      <c r="A72" s="89" t="s">
        <v>187</v>
      </c>
      <c r="B72" s="90" t="s">
        <v>70</v>
      </c>
      <c r="C72" s="90" t="s">
        <v>232</v>
      </c>
      <c r="D72" s="91" t="s">
        <v>408</v>
      </c>
      <c r="E72" s="91" t="s">
        <v>401</v>
      </c>
      <c r="F72" s="91" t="s">
        <v>330</v>
      </c>
      <c r="G72" s="113">
        <v>1</v>
      </c>
      <c r="H72" s="78">
        <v>300000</v>
      </c>
      <c r="I72" s="78">
        <v>300000</v>
      </c>
      <c r="J72" s="78"/>
      <c r="K72" s="78"/>
      <c r="L72" s="78"/>
      <c r="M72" s="78"/>
      <c r="N72" s="78">
        <v>300000</v>
      </c>
      <c r="O72" s="78">
        <v>300000</v>
      </c>
      <c r="P72" s="109"/>
      <c r="Q72" s="109"/>
      <c r="R72" s="78"/>
      <c r="S72" s="78"/>
    </row>
    <row r="73" ht="21" customHeight="1" spans="1:19">
      <c r="A73" s="89" t="s">
        <v>187</v>
      </c>
      <c r="B73" s="90" t="s">
        <v>70</v>
      </c>
      <c r="C73" s="90" t="s">
        <v>232</v>
      </c>
      <c r="D73" s="91" t="s">
        <v>409</v>
      </c>
      <c r="E73" s="91" t="s">
        <v>410</v>
      </c>
      <c r="F73" s="91" t="s">
        <v>330</v>
      </c>
      <c r="G73" s="113">
        <v>1</v>
      </c>
      <c r="H73" s="78">
        <v>400000</v>
      </c>
      <c r="I73" s="78">
        <v>400000</v>
      </c>
      <c r="J73" s="78"/>
      <c r="K73" s="78"/>
      <c r="L73" s="78"/>
      <c r="M73" s="78"/>
      <c r="N73" s="78">
        <v>400000</v>
      </c>
      <c r="O73" s="78">
        <v>400000</v>
      </c>
      <c r="P73" s="109"/>
      <c r="Q73" s="109"/>
      <c r="R73" s="78"/>
      <c r="S73" s="78"/>
    </row>
    <row r="74" ht="21" customHeight="1" spans="1:19">
      <c r="A74" s="89" t="s">
        <v>187</v>
      </c>
      <c r="B74" s="90" t="s">
        <v>70</v>
      </c>
      <c r="C74" s="90" t="s">
        <v>232</v>
      </c>
      <c r="D74" s="91" t="s">
        <v>411</v>
      </c>
      <c r="E74" s="91" t="s">
        <v>410</v>
      </c>
      <c r="F74" s="91" t="s">
        <v>330</v>
      </c>
      <c r="G74" s="113">
        <v>1</v>
      </c>
      <c r="H74" s="78">
        <v>250000</v>
      </c>
      <c r="I74" s="78">
        <v>250000</v>
      </c>
      <c r="J74" s="78"/>
      <c r="K74" s="78"/>
      <c r="L74" s="78"/>
      <c r="M74" s="78"/>
      <c r="N74" s="78">
        <v>250000</v>
      </c>
      <c r="O74" s="78">
        <v>250000</v>
      </c>
      <c r="P74" s="109"/>
      <c r="Q74" s="109"/>
      <c r="R74" s="78"/>
      <c r="S74" s="78"/>
    </row>
    <row r="75" ht="21" customHeight="1" spans="1:19">
      <c r="A75" s="89" t="s">
        <v>187</v>
      </c>
      <c r="B75" s="90" t="s">
        <v>70</v>
      </c>
      <c r="C75" s="90" t="s">
        <v>232</v>
      </c>
      <c r="D75" s="91" t="s">
        <v>412</v>
      </c>
      <c r="E75" s="91" t="s">
        <v>410</v>
      </c>
      <c r="F75" s="91" t="s">
        <v>330</v>
      </c>
      <c r="G75" s="113">
        <v>1</v>
      </c>
      <c r="H75" s="78">
        <v>250000</v>
      </c>
      <c r="I75" s="78">
        <v>250000</v>
      </c>
      <c r="J75" s="78"/>
      <c r="K75" s="78"/>
      <c r="L75" s="78"/>
      <c r="M75" s="78"/>
      <c r="N75" s="78">
        <v>250000</v>
      </c>
      <c r="O75" s="78">
        <v>250000</v>
      </c>
      <c r="P75" s="109"/>
      <c r="Q75" s="109"/>
      <c r="R75" s="78"/>
      <c r="S75" s="78"/>
    </row>
    <row r="76" ht="21" customHeight="1" spans="1:19">
      <c r="A76" s="89" t="s">
        <v>187</v>
      </c>
      <c r="B76" s="90" t="s">
        <v>70</v>
      </c>
      <c r="C76" s="90" t="s">
        <v>232</v>
      </c>
      <c r="D76" s="91" t="s">
        <v>413</v>
      </c>
      <c r="E76" s="91" t="s">
        <v>410</v>
      </c>
      <c r="F76" s="91" t="s">
        <v>330</v>
      </c>
      <c r="G76" s="113">
        <v>1</v>
      </c>
      <c r="H76" s="78">
        <v>350000</v>
      </c>
      <c r="I76" s="78">
        <v>350000</v>
      </c>
      <c r="J76" s="78"/>
      <c r="K76" s="78"/>
      <c r="L76" s="78"/>
      <c r="M76" s="78"/>
      <c r="N76" s="78">
        <v>350000</v>
      </c>
      <c r="O76" s="78">
        <v>350000</v>
      </c>
      <c r="P76" s="109"/>
      <c r="Q76" s="109"/>
      <c r="R76" s="78"/>
      <c r="S76" s="78"/>
    </row>
    <row r="77" ht="21" customHeight="1" spans="1:19">
      <c r="A77" s="89" t="s">
        <v>187</v>
      </c>
      <c r="B77" s="90" t="s">
        <v>70</v>
      </c>
      <c r="C77" s="90" t="s">
        <v>232</v>
      </c>
      <c r="D77" s="91" t="s">
        <v>414</v>
      </c>
      <c r="E77" s="91" t="s">
        <v>415</v>
      </c>
      <c r="F77" s="91" t="s">
        <v>330</v>
      </c>
      <c r="G77" s="113">
        <v>1</v>
      </c>
      <c r="H77" s="78">
        <v>130000</v>
      </c>
      <c r="I77" s="78">
        <v>130000</v>
      </c>
      <c r="J77" s="78"/>
      <c r="K77" s="78"/>
      <c r="L77" s="78"/>
      <c r="M77" s="78"/>
      <c r="N77" s="78">
        <v>130000</v>
      </c>
      <c r="O77" s="78">
        <v>130000</v>
      </c>
      <c r="P77" s="109"/>
      <c r="Q77" s="109"/>
      <c r="R77" s="78"/>
      <c r="S77" s="78"/>
    </row>
    <row r="78" ht="21" customHeight="1" spans="1:19">
      <c r="A78" s="89" t="s">
        <v>187</v>
      </c>
      <c r="B78" s="90" t="s">
        <v>70</v>
      </c>
      <c r="C78" s="90" t="s">
        <v>232</v>
      </c>
      <c r="D78" s="91" t="s">
        <v>416</v>
      </c>
      <c r="E78" s="91" t="s">
        <v>417</v>
      </c>
      <c r="F78" s="91" t="s">
        <v>330</v>
      </c>
      <c r="G78" s="113">
        <v>1</v>
      </c>
      <c r="H78" s="78">
        <v>750000</v>
      </c>
      <c r="I78" s="78">
        <v>750000</v>
      </c>
      <c r="J78" s="78"/>
      <c r="K78" s="78"/>
      <c r="L78" s="78"/>
      <c r="M78" s="78"/>
      <c r="N78" s="78">
        <v>750000</v>
      </c>
      <c r="O78" s="78">
        <v>750000</v>
      </c>
      <c r="P78" s="109"/>
      <c r="Q78" s="109"/>
      <c r="R78" s="78"/>
      <c r="S78" s="78"/>
    </row>
    <row r="79" ht="21" customHeight="1" spans="1:19">
      <c r="A79" s="89" t="s">
        <v>187</v>
      </c>
      <c r="B79" s="90" t="s">
        <v>70</v>
      </c>
      <c r="C79" s="90" t="s">
        <v>232</v>
      </c>
      <c r="D79" s="91" t="s">
        <v>418</v>
      </c>
      <c r="E79" s="91" t="s">
        <v>417</v>
      </c>
      <c r="F79" s="91" t="s">
        <v>330</v>
      </c>
      <c r="G79" s="113">
        <v>1</v>
      </c>
      <c r="H79" s="78">
        <v>700000</v>
      </c>
      <c r="I79" s="78">
        <v>700000</v>
      </c>
      <c r="J79" s="78"/>
      <c r="K79" s="78"/>
      <c r="L79" s="78"/>
      <c r="M79" s="78"/>
      <c r="N79" s="78">
        <v>700000</v>
      </c>
      <c r="O79" s="78">
        <v>700000</v>
      </c>
      <c r="P79" s="109"/>
      <c r="Q79" s="109"/>
      <c r="R79" s="78"/>
      <c r="S79" s="78"/>
    </row>
    <row r="80" ht="21" customHeight="1" spans="1:19">
      <c r="A80" s="89" t="s">
        <v>187</v>
      </c>
      <c r="B80" s="90" t="s">
        <v>70</v>
      </c>
      <c r="C80" s="90" t="s">
        <v>232</v>
      </c>
      <c r="D80" s="91" t="s">
        <v>419</v>
      </c>
      <c r="E80" s="91" t="s">
        <v>417</v>
      </c>
      <c r="F80" s="91" t="s">
        <v>330</v>
      </c>
      <c r="G80" s="113">
        <v>1</v>
      </c>
      <c r="H80" s="78">
        <v>250000</v>
      </c>
      <c r="I80" s="78">
        <v>250000</v>
      </c>
      <c r="J80" s="78"/>
      <c r="K80" s="78"/>
      <c r="L80" s="78"/>
      <c r="M80" s="78"/>
      <c r="N80" s="78">
        <v>250000</v>
      </c>
      <c r="O80" s="78">
        <v>250000</v>
      </c>
      <c r="P80" s="109"/>
      <c r="Q80" s="109"/>
      <c r="R80" s="78"/>
      <c r="S80" s="78"/>
    </row>
    <row r="81" ht="21" customHeight="1" spans="1:19">
      <c r="A81" s="89" t="s">
        <v>187</v>
      </c>
      <c r="B81" s="90" t="s">
        <v>70</v>
      </c>
      <c r="C81" s="90" t="s">
        <v>232</v>
      </c>
      <c r="D81" s="91" t="s">
        <v>420</v>
      </c>
      <c r="E81" s="91" t="s">
        <v>417</v>
      </c>
      <c r="F81" s="91" t="s">
        <v>330</v>
      </c>
      <c r="G81" s="113">
        <v>2</v>
      </c>
      <c r="H81" s="78">
        <v>400000</v>
      </c>
      <c r="I81" s="78">
        <v>400000</v>
      </c>
      <c r="J81" s="78"/>
      <c r="K81" s="78"/>
      <c r="L81" s="78"/>
      <c r="M81" s="78"/>
      <c r="N81" s="78">
        <v>400000</v>
      </c>
      <c r="O81" s="78">
        <v>400000</v>
      </c>
      <c r="P81" s="109"/>
      <c r="Q81" s="109"/>
      <c r="R81" s="78"/>
      <c r="S81" s="78"/>
    </row>
    <row r="82" ht="21" customHeight="1" spans="1:19">
      <c r="A82" s="89" t="s">
        <v>187</v>
      </c>
      <c r="B82" s="90" t="s">
        <v>70</v>
      </c>
      <c r="C82" s="90" t="s">
        <v>232</v>
      </c>
      <c r="D82" s="91" t="s">
        <v>421</v>
      </c>
      <c r="E82" s="91" t="s">
        <v>417</v>
      </c>
      <c r="F82" s="91" t="s">
        <v>274</v>
      </c>
      <c r="G82" s="113">
        <v>1</v>
      </c>
      <c r="H82" s="78">
        <v>300000</v>
      </c>
      <c r="I82" s="78">
        <v>300000</v>
      </c>
      <c r="J82" s="78"/>
      <c r="K82" s="78"/>
      <c r="L82" s="78"/>
      <c r="M82" s="78"/>
      <c r="N82" s="78">
        <v>300000</v>
      </c>
      <c r="O82" s="78">
        <v>300000</v>
      </c>
      <c r="P82" s="109"/>
      <c r="Q82" s="109"/>
      <c r="R82" s="78"/>
      <c r="S82" s="78"/>
    </row>
    <row r="83" ht="21" customHeight="1" spans="1:19">
      <c r="A83" s="89" t="s">
        <v>187</v>
      </c>
      <c r="B83" s="90" t="s">
        <v>70</v>
      </c>
      <c r="C83" s="90" t="s">
        <v>232</v>
      </c>
      <c r="D83" s="91" t="s">
        <v>422</v>
      </c>
      <c r="E83" s="91" t="s">
        <v>417</v>
      </c>
      <c r="F83" s="91" t="s">
        <v>274</v>
      </c>
      <c r="G83" s="113">
        <v>1</v>
      </c>
      <c r="H83" s="78">
        <v>200000</v>
      </c>
      <c r="I83" s="78">
        <v>200000</v>
      </c>
      <c r="J83" s="78"/>
      <c r="K83" s="78"/>
      <c r="L83" s="78"/>
      <c r="M83" s="78"/>
      <c r="N83" s="78">
        <v>200000</v>
      </c>
      <c r="O83" s="78">
        <v>200000</v>
      </c>
      <c r="P83" s="109"/>
      <c r="Q83" s="109"/>
      <c r="R83" s="78"/>
      <c r="S83" s="78"/>
    </row>
    <row r="84" ht="21" customHeight="1" spans="1:19">
      <c r="A84" s="89" t="s">
        <v>187</v>
      </c>
      <c r="B84" s="90" t="s">
        <v>70</v>
      </c>
      <c r="C84" s="90" t="s">
        <v>232</v>
      </c>
      <c r="D84" s="91" t="s">
        <v>423</v>
      </c>
      <c r="E84" s="91" t="s">
        <v>417</v>
      </c>
      <c r="F84" s="91" t="s">
        <v>330</v>
      </c>
      <c r="G84" s="113">
        <v>1</v>
      </c>
      <c r="H84" s="78">
        <v>150000</v>
      </c>
      <c r="I84" s="78">
        <v>150000</v>
      </c>
      <c r="J84" s="78"/>
      <c r="K84" s="78"/>
      <c r="L84" s="78"/>
      <c r="M84" s="78"/>
      <c r="N84" s="78">
        <v>150000</v>
      </c>
      <c r="O84" s="78">
        <v>150000</v>
      </c>
      <c r="P84" s="109"/>
      <c r="Q84" s="109"/>
      <c r="R84" s="78"/>
      <c r="S84" s="78"/>
    </row>
    <row r="85" ht="21" customHeight="1" spans="1:19">
      <c r="A85" s="89" t="s">
        <v>187</v>
      </c>
      <c r="B85" s="90" t="s">
        <v>70</v>
      </c>
      <c r="C85" s="90" t="s">
        <v>232</v>
      </c>
      <c r="D85" s="91" t="s">
        <v>424</v>
      </c>
      <c r="E85" s="91" t="s">
        <v>417</v>
      </c>
      <c r="F85" s="91" t="s">
        <v>274</v>
      </c>
      <c r="G85" s="113">
        <v>1</v>
      </c>
      <c r="H85" s="78">
        <v>150000</v>
      </c>
      <c r="I85" s="78">
        <v>150000</v>
      </c>
      <c r="J85" s="78"/>
      <c r="K85" s="78"/>
      <c r="L85" s="78"/>
      <c r="M85" s="78"/>
      <c r="N85" s="78">
        <v>150000</v>
      </c>
      <c r="O85" s="78">
        <v>150000</v>
      </c>
      <c r="P85" s="109"/>
      <c r="Q85" s="109"/>
      <c r="R85" s="78"/>
      <c r="S85" s="78"/>
    </row>
    <row r="86" ht="21" customHeight="1" spans="1:19">
      <c r="A86" s="89" t="s">
        <v>187</v>
      </c>
      <c r="B86" s="90" t="s">
        <v>70</v>
      </c>
      <c r="C86" s="90" t="s">
        <v>232</v>
      </c>
      <c r="D86" s="91" t="s">
        <v>425</v>
      </c>
      <c r="E86" s="91" t="s">
        <v>417</v>
      </c>
      <c r="F86" s="91" t="s">
        <v>330</v>
      </c>
      <c r="G86" s="113">
        <v>1</v>
      </c>
      <c r="H86" s="78">
        <v>600000</v>
      </c>
      <c r="I86" s="78">
        <v>600000</v>
      </c>
      <c r="J86" s="78"/>
      <c r="K86" s="78"/>
      <c r="L86" s="78"/>
      <c r="M86" s="78"/>
      <c r="N86" s="78">
        <v>600000</v>
      </c>
      <c r="O86" s="78">
        <v>600000</v>
      </c>
      <c r="P86" s="109"/>
      <c r="Q86" s="109"/>
      <c r="R86" s="78"/>
      <c r="S86" s="78"/>
    </row>
    <row r="87" ht="21" customHeight="1" spans="1:19">
      <c r="A87" s="89" t="s">
        <v>187</v>
      </c>
      <c r="B87" s="90" t="s">
        <v>70</v>
      </c>
      <c r="C87" s="90" t="s">
        <v>232</v>
      </c>
      <c r="D87" s="91" t="s">
        <v>426</v>
      </c>
      <c r="E87" s="91" t="s">
        <v>417</v>
      </c>
      <c r="F87" s="91" t="s">
        <v>330</v>
      </c>
      <c r="G87" s="113">
        <v>1</v>
      </c>
      <c r="H87" s="78">
        <v>1800000</v>
      </c>
      <c r="I87" s="78">
        <v>1800000</v>
      </c>
      <c r="J87" s="78"/>
      <c r="K87" s="78"/>
      <c r="L87" s="78"/>
      <c r="M87" s="78"/>
      <c r="N87" s="78">
        <v>1800000</v>
      </c>
      <c r="O87" s="78">
        <v>1800000</v>
      </c>
      <c r="P87" s="109"/>
      <c r="Q87" s="109"/>
      <c r="R87" s="78"/>
      <c r="S87" s="78"/>
    </row>
    <row r="88" ht="21" customHeight="1" spans="1:19">
      <c r="A88" s="89" t="s">
        <v>187</v>
      </c>
      <c r="B88" s="90" t="s">
        <v>70</v>
      </c>
      <c r="C88" s="90" t="s">
        <v>240</v>
      </c>
      <c r="D88" s="91" t="s">
        <v>240</v>
      </c>
      <c r="E88" s="91" t="s">
        <v>427</v>
      </c>
      <c r="F88" s="91" t="s">
        <v>274</v>
      </c>
      <c r="G88" s="113">
        <v>1</v>
      </c>
      <c r="H88" s="78"/>
      <c r="I88" s="78">
        <v>24200000</v>
      </c>
      <c r="J88" s="78"/>
      <c r="K88" s="78"/>
      <c r="L88" s="78"/>
      <c r="M88" s="78"/>
      <c r="N88" s="78">
        <v>24200000</v>
      </c>
      <c r="O88" s="78">
        <v>24200000</v>
      </c>
      <c r="P88" s="109"/>
      <c r="Q88" s="109"/>
      <c r="R88" s="78"/>
      <c r="S88" s="78"/>
    </row>
    <row r="89" ht="21" customHeight="1" spans="1:19">
      <c r="A89" s="89" t="s">
        <v>187</v>
      </c>
      <c r="B89" s="90" t="s">
        <v>70</v>
      </c>
      <c r="C89" s="90" t="s">
        <v>244</v>
      </c>
      <c r="D89" s="91" t="s">
        <v>428</v>
      </c>
      <c r="E89" s="91" t="s">
        <v>429</v>
      </c>
      <c r="F89" s="91" t="s">
        <v>323</v>
      </c>
      <c r="G89" s="113">
        <v>1</v>
      </c>
      <c r="H89" s="78"/>
      <c r="I89" s="78">
        <v>48000000</v>
      </c>
      <c r="J89" s="78"/>
      <c r="K89" s="78"/>
      <c r="L89" s="78"/>
      <c r="M89" s="78"/>
      <c r="N89" s="78">
        <v>48000000</v>
      </c>
      <c r="O89" s="78">
        <v>48000000</v>
      </c>
      <c r="P89" s="109"/>
      <c r="Q89" s="109"/>
      <c r="R89" s="78"/>
      <c r="S89" s="78"/>
    </row>
    <row r="90" ht="21" customHeight="1" spans="1:19">
      <c r="A90" s="92" t="s">
        <v>159</v>
      </c>
      <c r="B90" s="93"/>
      <c r="C90" s="93"/>
      <c r="D90" s="94"/>
      <c r="E90" s="94"/>
      <c r="F90" s="94"/>
      <c r="G90" s="115"/>
      <c r="H90" s="78">
        <v>24529100</v>
      </c>
      <c r="I90" s="78">
        <v>107632500</v>
      </c>
      <c r="J90" s="78"/>
      <c r="K90" s="78"/>
      <c r="L90" s="78"/>
      <c r="M90" s="78"/>
      <c r="N90" s="78">
        <v>107632500</v>
      </c>
      <c r="O90" s="78">
        <v>107632500</v>
      </c>
      <c r="P90" s="109"/>
      <c r="Q90" s="109"/>
      <c r="R90" s="78"/>
      <c r="S90" s="78"/>
    </row>
    <row r="91" ht="21" customHeight="1" spans="1:19">
      <c r="A91" s="116" t="s">
        <v>430</v>
      </c>
      <c r="B91" s="117"/>
      <c r="C91" s="117"/>
      <c r="D91" s="116"/>
      <c r="E91" s="116"/>
      <c r="F91" s="116"/>
      <c r="G91" s="118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</row>
  </sheetData>
  <mergeCells count="19">
    <mergeCell ref="A2:S2"/>
    <mergeCell ref="A3:H3"/>
    <mergeCell ref="I4:S4"/>
    <mergeCell ref="N5:S5"/>
    <mergeCell ref="A90:G90"/>
    <mergeCell ref="A91:S9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5"/>
      <c r="O1" s="79"/>
      <c r="P1" s="79"/>
      <c r="Q1" s="80"/>
      <c r="R1" s="79"/>
      <c r="S1" s="103"/>
      <c r="T1" s="103" t="s">
        <v>431</v>
      </c>
    </row>
    <row r="2" ht="41.25" customHeight="1" spans="1:20">
      <c r="A2" s="72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6"/>
      <c r="O2" s="81"/>
      <c r="P2" s="81"/>
      <c r="Q2" s="66"/>
      <c r="R2" s="81"/>
      <c r="S2" s="96"/>
      <c r="T2" s="66"/>
    </row>
    <row r="3" ht="22.5" customHeight="1" spans="1:20">
      <c r="A3" s="73" t="str">
        <f>"单位名称："&amp;"嵩明县人民医院"</f>
        <v>单位名称：嵩明县人民医院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5"/>
      <c r="O3" s="79"/>
      <c r="P3" s="79"/>
      <c r="Q3" s="80"/>
      <c r="R3" s="79"/>
      <c r="S3" s="104"/>
      <c r="T3" s="103" t="s">
        <v>1</v>
      </c>
    </row>
    <row r="4" ht="24" customHeight="1" spans="1:20">
      <c r="A4" s="9" t="s">
        <v>169</v>
      </c>
      <c r="B4" s="83" t="s">
        <v>170</v>
      </c>
      <c r="C4" s="83" t="s">
        <v>311</v>
      </c>
      <c r="D4" s="83" t="s">
        <v>432</v>
      </c>
      <c r="E4" s="83" t="s">
        <v>433</v>
      </c>
      <c r="F4" s="83" t="s">
        <v>434</v>
      </c>
      <c r="G4" s="83" t="s">
        <v>435</v>
      </c>
      <c r="H4" s="84" t="s">
        <v>436</v>
      </c>
      <c r="I4" s="84" t="s">
        <v>437</v>
      </c>
      <c r="J4" s="97" t="s">
        <v>177</v>
      </c>
      <c r="K4" s="97"/>
      <c r="L4" s="97"/>
      <c r="M4" s="97"/>
      <c r="N4" s="98"/>
      <c r="O4" s="97"/>
      <c r="P4" s="97"/>
      <c r="Q4" s="105"/>
      <c r="R4" s="97"/>
      <c r="S4" s="98"/>
      <c r="T4" s="106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317</v>
      </c>
      <c r="M5" s="86" t="s">
        <v>318</v>
      </c>
      <c r="N5" s="99" t="s">
        <v>319</v>
      </c>
      <c r="O5" s="100" t="s">
        <v>320</v>
      </c>
      <c r="P5" s="100"/>
      <c r="Q5" s="107"/>
      <c r="R5" s="100"/>
      <c r="S5" s="108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101"/>
      <c r="O6" s="88" t="s">
        <v>57</v>
      </c>
      <c r="P6" s="88" t="s">
        <v>64</v>
      </c>
      <c r="Q6" s="87" t="s">
        <v>65</v>
      </c>
      <c r="R6" s="88" t="s">
        <v>66</v>
      </c>
      <c r="S6" s="101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90"/>
      <c r="C8" s="90"/>
      <c r="D8" s="90"/>
      <c r="E8" s="90"/>
      <c r="F8" s="90"/>
      <c r="G8" s="90"/>
      <c r="H8" s="91"/>
      <c r="I8" s="91"/>
      <c r="J8" s="78"/>
      <c r="K8" s="78"/>
      <c r="L8" s="78"/>
      <c r="M8" s="78"/>
      <c r="N8" s="78"/>
      <c r="O8" s="78"/>
      <c r="P8" s="78"/>
      <c r="Q8" s="109"/>
      <c r="R8" s="109"/>
      <c r="S8" s="78"/>
      <c r="T8" s="78"/>
    </row>
    <row r="9" ht="21" customHeight="1" spans="1:20">
      <c r="A9" s="92" t="s">
        <v>159</v>
      </c>
      <c r="B9" s="93"/>
      <c r="C9" s="93"/>
      <c r="D9" s="93"/>
      <c r="E9" s="93"/>
      <c r="F9" s="93"/>
      <c r="G9" s="93"/>
      <c r="H9" s="94"/>
      <c r="I9" s="102"/>
      <c r="J9" s="78"/>
      <c r="K9" s="78"/>
      <c r="L9" s="78"/>
      <c r="M9" s="78"/>
      <c r="N9" s="78"/>
      <c r="O9" s="78"/>
      <c r="P9" s="78"/>
      <c r="Q9" s="109"/>
      <c r="R9" s="109"/>
      <c r="S9" s="78"/>
      <c r="T9" s="78"/>
    </row>
    <row r="10" ht="18" customHeight="1" spans="1:1">
      <c r="A10" s="35" t="s">
        <v>438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C16" sqref="C16"/>
    </sheetView>
  </sheetViews>
  <sheetFormatPr defaultColWidth="9.14166666666667" defaultRowHeight="14.25" customHeight="1" outlineLevelCol="4"/>
  <cols>
    <col min="1" max="1" width="37.7" customWidth="1"/>
    <col min="2" max="4" width="20" customWidth="1"/>
    <col min="5" max="5" width="24.475" customWidth="1"/>
  </cols>
  <sheetData>
    <row r="1" ht="17.25" customHeight="1" spans="4:5">
      <c r="D1" s="71"/>
      <c r="E1" s="2" t="s">
        <v>439</v>
      </c>
    </row>
    <row r="2" ht="41.25" customHeight="1" spans="1:5">
      <c r="A2" s="72" t="str">
        <f>"2025"&amp;"年对下转移支付预算表"</f>
        <v>2025年对下转移支付预算表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"单位名称："&amp;"嵩明县人民医院"</f>
        <v>单位名称：嵩明县人民医院</v>
      </c>
      <c r="B3" s="74"/>
      <c r="C3" s="74"/>
      <c r="D3" s="75"/>
      <c r="E3" s="7" t="s">
        <v>1</v>
      </c>
    </row>
    <row r="4" ht="19.5" customHeight="1" spans="1:5">
      <c r="A4" s="27" t="s">
        <v>440</v>
      </c>
      <c r="B4" s="10" t="s">
        <v>177</v>
      </c>
      <c r="C4" s="11"/>
      <c r="D4" s="11"/>
      <c r="E4" s="68" t="s">
        <v>441</v>
      </c>
    </row>
    <row r="5" ht="40.5" customHeight="1" spans="1:5">
      <c r="A5" s="18"/>
      <c r="B5" s="28" t="s">
        <v>55</v>
      </c>
      <c r="C5" s="9" t="s">
        <v>58</v>
      </c>
      <c r="D5" s="76" t="s">
        <v>317</v>
      </c>
      <c r="E5" s="36" t="s">
        <v>442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ht="23" customHeight="1" spans="1:1">
      <c r="A9" s="35" t="s">
        <v>443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3" sqref="B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444</v>
      </c>
    </row>
    <row r="2" ht="41.25" customHeight="1" spans="1:10">
      <c r="A2" s="65" t="str">
        <f>"2025"&amp;"年对下转移支付绩效目标表"</f>
        <v>2025年对下转移支付绩效目标表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"单位名称："&amp;"嵩明县人民医院"</f>
        <v>单位名称：嵩明县人民医院</v>
      </c>
    </row>
    <row r="4" ht="44.25" customHeight="1" spans="1:10">
      <c r="A4" s="67" t="s">
        <v>440</v>
      </c>
      <c r="B4" s="67" t="s">
        <v>246</v>
      </c>
      <c r="C4" s="67" t="s">
        <v>247</v>
      </c>
      <c r="D4" s="67" t="s">
        <v>248</v>
      </c>
      <c r="E4" s="67" t="s">
        <v>249</v>
      </c>
      <c r="F4" s="68" t="s">
        <v>250</v>
      </c>
      <c r="G4" s="67" t="s">
        <v>251</v>
      </c>
      <c r="H4" s="68" t="s">
        <v>252</v>
      </c>
      <c r="I4" s="68" t="s">
        <v>253</v>
      </c>
      <c r="J4" s="67" t="s">
        <v>254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20" customHeight="1" spans="1:1">
      <c r="A8" s="35" t="s">
        <v>443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53"/>
  <sheetViews>
    <sheetView showZeros="0" topLeftCell="C1" workbookViewId="0">
      <selection activeCell="G54" sqref="G54"/>
    </sheetView>
  </sheetViews>
  <sheetFormatPr defaultColWidth="10.425" defaultRowHeight="14.25" customHeight="1"/>
  <cols>
    <col min="1" max="3" width="33.7" customWidth="1"/>
    <col min="4" max="4" width="45.575" customWidth="1"/>
    <col min="5" max="5" width="28.1083333333333" customWidth="1"/>
    <col min="6" max="6" width="21.7166666666667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445</v>
      </c>
    </row>
    <row r="2" ht="41.25" customHeight="1" spans="1:9">
      <c r="A2" s="41" t="str">
        <f>"2025"&amp;"年新增资产配置预算表"</f>
        <v>2025年新增资产配置预算表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"单位名称："&amp;"嵩明县人民医院"</f>
        <v>单位名称：嵩明县人民医院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169</v>
      </c>
      <c r="B4" s="48" t="s">
        <v>170</v>
      </c>
      <c r="C4" s="49" t="s">
        <v>446</v>
      </c>
      <c r="D4" s="47" t="s">
        <v>447</v>
      </c>
      <c r="E4" s="47" t="s">
        <v>448</v>
      </c>
      <c r="F4" s="47" t="s">
        <v>449</v>
      </c>
      <c r="G4" s="48" t="s">
        <v>450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315</v>
      </c>
      <c r="H5" s="48" t="s">
        <v>451</v>
      </c>
      <c r="I5" s="48" t="s">
        <v>452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 t="s">
        <v>187</v>
      </c>
      <c r="B7" s="31" t="s">
        <v>70</v>
      </c>
      <c r="C7" s="31" t="s">
        <v>453</v>
      </c>
      <c r="D7" s="29" t="s">
        <v>454</v>
      </c>
      <c r="E7" s="20" t="s">
        <v>411</v>
      </c>
      <c r="F7" s="55" t="s">
        <v>455</v>
      </c>
      <c r="G7" s="57">
        <v>1</v>
      </c>
      <c r="H7" s="58">
        <v>25</v>
      </c>
      <c r="I7" s="58">
        <v>25</v>
      </c>
    </row>
    <row r="8" ht="19.5" customHeight="1" spans="1:9">
      <c r="A8" s="56" t="s">
        <v>187</v>
      </c>
      <c r="B8" s="31" t="s">
        <v>70</v>
      </c>
      <c r="C8" s="31" t="s">
        <v>453</v>
      </c>
      <c r="D8" s="29" t="s">
        <v>456</v>
      </c>
      <c r="E8" s="20" t="s">
        <v>414</v>
      </c>
      <c r="F8" s="55" t="s">
        <v>455</v>
      </c>
      <c r="G8" s="57">
        <v>1</v>
      </c>
      <c r="H8" s="58">
        <v>13</v>
      </c>
      <c r="I8" s="58">
        <v>13</v>
      </c>
    </row>
    <row r="9" ht="19.5" customHeight="1" spans="1:9">
      <c r="A9" s="56" t="s">
        <v>187</v>
      </c>
      <c r="B9" s="31" t="s">
        <v>70</v>
      </c>
      <c r="C9" s="31" t="s">
        <v>453</v>
      </c>
      <c r="D9" s="29" t="s">
        <v>457</v>
      </c>
      <c r="E9" s="20" t="s">
        <v>408</v>
      </c>
      <c r="F9" s="55" t="s">
        <v>455</v>
      </c>
      <c r="G9" s="57">
        <v>1</v>
      </c>
      <c r="H9" s="58">
        <v>30</v>
      </c>
      <c r="I9" s="58">
        <v>30</v>
      </c>
    </row>
    <row r="10" ht="19.5" customHeight="1" spans="1:9">
      <c r="A10" s="56" t="s">
        <v>187</v>
      </c>
      <c r="B10" s="31" t="s">
        <v>70</v>
      </c>
      <c r="C10" s="31" t="s">
        <v>453</v>
      </c>
      <c r="D10" s="29" t="s">
        <v>457</v>
      </c>
      <c r="E10" s="20" t="s">
        <v>404</v>
      </c>
      <c r="F10" s="55" t="s">
        <v>455</v>
      </c>
      <c r="G10" s="57">
        <v>2</v>
      </c>
      <c r="H10" s="58">
        <v>180</v>
      </c>
      <c r="I10" s="58">
        <v>360</v>
      </c>
    </row>
    <row r="11" ht="19.5" customHeight="1" spans="1:9">
      <c r="A11" s="56" t="s">
        <v>187</v>
      </c>
      <c r="B11" s="31" t="s">
        <v>70</v>
      </c>
      <c r="C11" s="31" t="s">
        <v>453</v>
      </c>
      <c r="D11" s="29" t="s">
        <v>457</v>
      </c>
      <c r="E11" s="20" t="s">
        <v>407</v>
      </c>
      <c r="F11" s="55" t="s">
        <v>455</v>
      </c>
      <c r="G11" s="57">
        <v>1</v>
      </c>
      <c r="H11" s="58">
        <v>16</v>
      </c>
      <c r="I11" s="58">
        <v>16</v>
      </c>
    </row>
    <row r="12" ht="19.5" customHeight="1" spans="1:9">
      <c r="A12" s="56" t="s">
        <v>187</v>
      </c>
      <c r="B12" s="31" t="s">
        <v>70</v>
      </c>
      <c r="C12" s="31" t="s">
        <v>453</v>
      </c>
      <c r="D12" s="29" t="s">
        <v>457</v>
      </c>
      <c r="E12" s="20" t="s">
        <v>402</v>
      </c>
      <c r="F12" s="55" t="s">
        <v>455</v>
      </c>
      <c r="G12" s="57">
        <v>1</v>
      </c>
      <c r="H12" s="58">
        <v>30</v>
      </c>
      <c r="I12" s="58">
        <v>30</v>
      </c>
    </row>
    <row r="13" ht="19.5" customHeight="1" spans="1:9">
      <c r="A13" s="56" t="s">
        <v>187</v>
      </c>
      <c r="B13" s="31" t="s">
        <v>70</v>
      </c>
      <c r="C13" s="31" t="s">
        <v>453</v>
      </c>
      <c r="D13" s="29" t="s">
        <v>457</v>
      </c>
      <c r="E13" s="20" t="s">
        <v>458</v>
      </c>
      <c r="F13" s="55" t="s">
        <v>455</v>
      </c>
      <c r="G13" s="57">
        <v>1</v>
      </c>
      <c r="H13" s="58">
        <v>20</v>
      </c>
      <c r="I13" s="58">
        <v>20</v>
      </c>
    </row>
    <row r="14" ht="19.5" customHeight="1" spans="1:9">
      <c r="A14" s="56" t="s">
        <v>187</v>
      </c>
      <c r="B14" s="31" t="s">
        <v>70</v>
      </c>
      <c r="C14" s="31" t="s">
        <v>453</v>
      </c>
      <c r="D14" s="29" t="s">
        <v>457</v>
      </c>
      <c r="E14" s="20" t="s">
        <v>400</v>
      </c>
      <c r="F14" s="55" t="s">
        <v>455</v>
      </c>
      <c r="G14" s="57">
        <v>1</v>
      </c>
      <c r="H14" s="58">
        <v>30</v>
      </c>
      <c r="I14" s="58">
        <v>30</v>
      </c>
    </row>
    <row r="15" ht="19.5" customHeight="1" spans="1:9">
      <c r="A15" s="56" t="s">
        <v>187</v>
      </c>
      <c r="B15" s="31" t="s">
        <v>70</v>
      </c>
      <c r="C15" s="31" t="s">
        <v>453</v>
      </c>
      <c r="D15" s="29" t="s">
        <v>459</v>
      </c>
      <c r="E15" s="20" t="s">
        <v>460</v>
      </c>
      <c r="F15" s="55" t="s">
        <v>455</v>
      </c>
      <c r="G15" s="57">
        <v>2</v>
      </c>
      <c r="H15" s="58">
        <v>3.9</v>
      </c>
      <c r="I15" s="58">
        <v>7.8</v>
      </c>
    </row>
    <row r="16" ht="19.5" customHeight="1" spans="1:9">
      <c r="A16" s="56" t="s">
        <v>187</v>
      </c>
      <c r="B16" s="31" t="s">
        <v>70</v>
      </c>
      <c r="C16" s="31" t="s">
        <v>453</v>
      </c>
      <c r="D16" s="29" t="s">
        <v>461</v>
      </c>
      <c r="E16" s="20" t="s">
        <v>419</v>
      </c>
      <c r="F16" s="55" t="s">
        <v>455</v>
      </c>
      <c r="G16" s="57">
        <v>1</v>
      </c>
      <c r="H16" s="58">
        <v>25</v>
      </c>
      <c r="I16" s="58">
        <v>25</v>
      </c>
    </row>
    <row r="17" ht="19.5" customHeight="1" spans="1:9">
      <c r="A17" s="56" t="s">
        <v>187</v>
      </c>
      <c r="B17" s="31" t="s">
        <v>70</v>
      </c>
      <c r="C17" s="31" t="s">
        <v>453</v>
      </c>
      <c r="D17" s="29" t="s">
        <v>461</v>
      </c>
      <c r="E17" s="20" t="s">
        <v>425</v>
      </c>
      <c r="F17" s="55" t="s">
        <v>455</v>
      </c>
      <c r="G17" s="57">
        <v>1</v>
      </c>
      <c r="H17" s="58">
        <v>60</v>
      </c>
      <c r="I17" s="58">
        <v>60</v>
      </c>
    </row>
    <row r="18" ht="19.5" customHeight="1" spans="1:9">
      <c r="A18" s="56" t="s">
        <v>187</v>
      </c>
      <c r="B18" s="31" t="s">
        <v>70</v>
      </c>
      <c r="C18" s="31" t="s">
        <v>453</v>
      </c>
      <c r="D18" s="29" t="s">
        <v>461</v>
      </c>
      <c r="E18" s="20" t="s">
        <v>462</v>
      </c>
      <c r="F18" s="55" t="s">
        <v>455</v>
      </c>
      <c r="G18" s="57">
        <v>1</v>
      </c>
      <c r="H18" s="58">
        <v>2</v>
      </c>
      <c r="I18" s="58">
        <v>2</v>
      </c>
    </row>
    <row r="19" ht="19.5" customHeight="1" spans="1:9">
      <c r="A19" s="56" t="s">
        <v>187</v>
      </c>
      <c r="B19" s="31" t="s">
        <v>70</v>
      </c>
      <c r="C19" s="31" t="s">
        <v>453</v>
      </c>
      <c r="D19" s="29" t="s">
        <v>461</v>
      </c>
      <c r="E19" s="20" t="s">
        <v>423</v>
      </c>
      <c r="F19" s="55" t="s">
        <v>455</v>
      </c>
      <c r="G19" s="57">
        <v>1</v>
      </c>
      <c r="H19" s="58">
        <v>15</v>
      </c>
      <c r="I19" s="58">
        <v>15</v>
      </c>
    </row>
    <row r="20" ht="19.5" customHeight="1" spans="1:9">
      <c r="A20" s="56" t="s">
        <v>187</v>
      </c>
      <c r="B20" s="31" t="s">
        <v>70</v>
      </c>
      <c r="C20" s="31" t="s">
        <v>453</v>
      </c>
      <c r="D20" s="29" t="s">
        <v>461</v>
      </c>
      <c r="E20" s="20" t="s">
        <v>420</v>
      </c>
      <c r="F20" s="55" t="s">
        <v>455</v>
      </c>
      <c r="G20" s="57">
        <v>2</v>
      </c>
      <c r="H20" s="58">
        <v>20</v>
      </c>
      <c r="I20" s="58">
        <v>40</v>
      </c>
    </row>
    <row r="21" ht="19.5" customHeight="1" spans="1:9">
      <c r="A21" s="56" t="s">
        <v>187</v>
      </c>
      <c r="B21" s="31" t="s">
        <v>70</v>
      </c>
      <c r="C21" s="31" t="s">
        <v>453</v>
      </c>
      <c r="D21" s="29" t="s">
        <v>461</v>
      </c>
      <c r="E21" s="20" t="s">
        <v>424</v>
      </c>
      <c r="F21" s="55" t="s">
        <v>455</v>
      </c>
      <c r="G21" s="57">
        <v>1</v>
      </c>
      <c r="H21" s="58">
        <v>15</v>
      </c>
      <c r="I21" s="58">
        <v>15</v>
      </c>
    </row>
    <row r="22" ht="19.5" customHeight="1" spans="1:9">
      <c r="A22" s="56" t="s">
        <v>187</v>
      </c>
      <c r="B22" s="31" t="s">
        <v>70</v>
      </c>
      <c r="C22" s="31" t="s">
        <v>453</v>
      </c>
      <c r="D22" s="29" t="s">
        <v>461</v>
      </c>
      <c r="E22" s="20" t="s">
        <v>421</v>
      </c>
      <c r="F22" s="55" t="s">
        <v>455</v>
      </c>
      <c r="G22" s="57">
        <v>1</v>
      </c>
      <c r="H22" s="58">
        <v>30</v>
      </c>
      <c r="I22" s="58">
        <v>30</v>
      </c>
    </row>
    <row r="23" ht="19.5" customHeight="1" spans="1:9">
      <c r="A23" s="56" t="s">
        <v>187</v>
      </c>
      <c r="B23" s="31" t="s">
        <v>70</v>
      </c>
      <c r="C23" s="31" t="s">
        <v>453</v>
      </c>
      <c r="D23" s="29" t="s">
        <v>463</v>
      </c>
      <c r="E23" s="20" t="s">
        <v>464</v>
      </c>
      <c r="F23" s="55" t="s">
        <v>455</v>
      </c>
      <c r="G23" s="57">
        <v>2</v>
      </c>
      <c r="H23" s="58">
        <v>0.5</v>
      </c>
      <c r="I23" s="58">
        <v>1</v>
      </c>
    </row>
    <row r="24" ht="19.5" customHeight="1" spans="1:9">
      <c r="A24" s="56" t="s">
        <v>187</v>
      </c>
      <c r="B24" s="31" t="s">
        <v>70</v>
      </c>
      <c r="C24" s="31" t="s">
        <v>453</v>
      </c>
      <c r="D24" s="29" t="s">
        <v>463</v>
      </c>
      <c r="E24" s="20" t="s">
        <v>390</v>
      </c>
      <c r="F24" s="55" t="s">
        <v>455</v>
      </c>
      <c r="G24" s="57">
        <v>1</v>
      </c>
      <c r="H24" s="58">
        <v>10</v>
      </c>
      <c r="I24" s="58">
        <v>10</v>
      </c>
    </row>
    <row r="25" ht="19.5" customHeight="1" spans="1:9">
      <c r="A25" s="56" t="s">
        <v>187</v>
      </c>
      <c r="B25" s="31" t="s">
        <v>70</v>
      </c>
      <c r="C25" s="31" t="s">
        <v>453</v>
      </c>
      <c r="D25" s="29" t="s">
        <v>463</v>
      </c>
      <c r="E25" s="20" t="s">
        <v>392</v>
      </c>
      <c r="F25" s="55" t="s">
        <v>455</v>
      </c>
      <c r="G25" s="57">
        <v>2</v>
      </c>
      <c r="H25" s="58">
        <v>1.8</v>
      </c>
      <c r="I25" s="58">
        <v>3.6</v>
      </c>
    </row>
    <row r="26" ht="19.5" customHeight="1" spans="1:9">
      <c r="A26" s="56" t="s">
        <v>187</v>
      </c>
      <c r="B26" s="31" t="s">
        <v>70</v>
      </c>
      <c r="C26" s="31" t="s">
        <v>453</v>
      </c>
      <c r="D26" s="29" t="s">
        <v>463</v>
      </c>
      <c r="E26" s="20" t="s">
        <v>465</v>
      </c>
      <c r="F26" s="55" t="s">
        <v>455</v>
      </c>
      <c r="G26" s="57">
        <v>1</v>
      </c>
      <c r="H26" s="58">
        <v>1</v>
      </c>
      <c r="I26" s="58">
        <v>1</v>
      </c>
    </row>
    <row r="27" ht="19.5" customHeight="1" spans="1:9">
      <c r="A27" s="56" t="s">
        <v>187</v>
      </c>
      <c r="B27" s="31" t="s">
        <v>70</v>
      </c>
      <c r="C27" s="31" t="s">
        <v>453</v>
      </c>
      <c r="D27" s="29" t="s">
        <v>463</v>
      </c>
      <c r="E27" s="20" t="s">
        <v>466</v>
      </c>
      <c r="F27" s="55" t="s">
        <v>455</v>
      </c>
      <c r="G27" s="57">
        <v>1</v>
      </c>
      <c r="H27" s="58">
        <v>0.6</v>
      </c>
      <c r="I27" s="58">
        <v>0.6</v>
      </c>
    </row>
    <row r="28" ht="19.5" customHeight="1" spans="1:9">
      <c r="A28" s="56" t="s">
        <v>187</v>
      </c>
      <c r="B28" s="31" t="s">
        <v>70</v>
      </c>
      <c r="C28" s="31" t="s">
        <v>453</v>
      </c>
      <c r="D28" s="29" t="s">
        <v>467</v>
      </c>
      <c r="E28" s="20" t="s">
        <v>349</v>
      </c>
      <c r="F28" s="55" t="s">
        <v>455</v>
      </c>
      <c r="G28" s="57">
        <v>1</v>
      </c>
      <c r="H28" s="58">
        <v>20</v>
      </c>
      <c r="I28" s="58">
        <v>20</v>
      </c>
    </row>
    <row r="29" ht="19.5" customHeight="1" spans="1:9">
      <c r="A29" s="56" t="s">
        <v>187</v>
      </c>
      <c r="B29" s="31" t="s">
        <v>70</v>
      </c>
      <c r="C29" s="31" t="s">
        <v>453</v>
      </c>
      <c r="D29" s="29" t="s">
        <v>467</v>
      </c>
      <c r="E29" s="20" t="s">
        <v>351</v>
      </c>
      <c r="F29" s="55" t="s">
        <v>455</v>
      </c>
      <c r="G29" s="57">
        <v>1</v>
      </c>
      <c r="H29" s="58">
        <v>50</v>
      </c>
      <c r="I29" s="58">
        <v>50</v>
      </c>
    </row>
    <row r="30" ht="19.5" customHeight="1" spans="1:9">
      <c r="A30" s="56" t="s">
        <v>187</v>
      </c>
      <c r="B30" s="31" t="s">
        <v>70</v>
      </c>
      <c r="C30" s="31" t="s">
        <v>453</v>
      </c>
      <c r="D30" s="29" t="s">
        <v>467</v>
      </c>
      <c r="E30" s="20" t="s">
        <v>354</v>
      </c>
      <c r="F30" s="55" t="s">
        <v>455</v>
      </c>
      <c r="G30" s="57">
        <v>1</v>
      </c>
      <c r="H30" s="58">
        <v>70</v>
      </c>
      <c r="I30" s="58">
        <v>70</v>
      </c>
    </row>
    <row r="31" ht="19.5" customHeight="1" spans="1:9">
      <c r="A31" s="56" t="s">
        <v>187</v>
      </c>
      <c r="B31" s="31" t="s">
        <v>70</v>
      </c>
      <c r="C31" s="31" t="s">
        <v>453</v>
      </c>
      <c r="D31" s="29" t="s">
        <v>467</v>
      </c>
      <c r="E31" s="20" t="s">
        <v>352</v>
      </c>
      <c r="F31" s="55" t="s">
        <v>455</v>
      </c>
      <c r="G31" s="57">
        <v>1</v>
      </c>
      <c r="H31" s="58">
        <v>20</v>
      </c>
      <c r="I31" s="58">
        <v>20</v>
      </c>
    </row>
    <row r="32" ht="19.5" customHeight="1" spans="1:9">
      <c r="A32" s="56" t="s">
        <v>187</v>
      </c>
      <c r="B32" s="31" t="s">
        <v>70</v>
      </c>
      <c r="C32" s="31" t="s">
        <v>453</v>
      </c>
      <c r="D32" s="29" t="s">
        <v>467</v>
      </c>
      <c r="E32" s="20" t="s">
        <v>353</v>
      </c>
      <c r="F32" s="55" t="s">
        <v>455</v>
      </c>
      <c r="G32" s="57">
        <v>1</v>
      </c>
      <c r="H32" s="58">
        <v>20</v>
      </c>
      <c r="I32" s="58">
        <v>20</v>
      </c>
    </row>
    <row r="33" ht="19.5" customHeight="1" spans="1:9">
      <c r="A33" s="56" t="s">
        <v>187</v>
      </c>
      <c r="B33" s="31" t="s">
        <v>70</v>
      </c>
      <c r="C33" s="31" t="s">
        <v>453</v>
      </c>
      <c r="D33" s="29" t="s">
        <v>468</v>
      </c>
      <c r="E33" s="20" t="s">
        <v>344</v>
      </c>
      <c r="F33" s="55" t="s">
        <v>455</v>
      </c>
      <c r="G33" s="57">
        <v>2</v>
      </c>
      <c r="H33" s="58">
        <v>30</v>
      </c>
      <c r="I33" s="58">
        <v>60</v>
      </c>
    </row>
    <row r="34" ht="19.5" customHeight="1" spans="1:9">
      <c r="A34" s="56" t="s">
        <v>187</v>
      </c>
      <c r="B34" s="31" t="s">
        <v>70</v>
      </c>
      <c r="C34" s="31" t="s">
        <v>453</v>
      </c>
      <c r="D34" s="29" t="s">
        <v>468</v>
      </c>
      <c r="E34" s="20" t="s">
        <v>469</v>
      </c>
      <c r="F34" s="55" t="s">
        <v>455</v>
      </c>
      <c r="G34" s="57">
        <v>3</v>
      </c>
      <c r="H34" s="58">
        <v>0.5</v>
      </c>
      <c r="I34" s="58">
        <v>1.5</v>
      </c>
    </row>
    <row r="35" ht="19.5" customHeight="1" spans="1:9">
      <c r="A35" s="56" t="s">
        <v>187</v>
      </c>
      <c r="B35" s="31" t="s">
        <v>70</v>
      </c>
      <c r="C35" s="31" t="s">
        <v>453</v>
      </c>
      <c r="D35" s="29" t="s">
        <v>468</v>
      </c>
      <c r="E35" s="20" t="s">
        <v>470</v>
      </c>
      <c r="F35" s="55" t="s">
        <v>455</v>
      </c>
      <c r="G35" s="57">
        <v>2</v>
      </c>
      <c r="H35" s="58">
        <v>2.5</v>
      </c>
      <c r="I35" s="58">
        <v>5</v>
      </c>
    </row>
    <row r="36" ht="19.5" customHeight="1" spans="1:9">
      <c r="A36" s="56" t="s">
        <v>187</v>
      </c>
      <c r="B36" s="31" t="s">
        <v>70</v>
      </c>
      <c r="C36" s="31" t="s">
        <v>453</v>
      </c>
      <c r="D36" s="29" t="s">
        <v>468</v>
      </c>
      <c r="E36" s="20" t="s">
        <v>471</v>
      </c>
      <c r="F36" s="55" t="s">
        <v>455</v>
      </c>
      <c r="G36" s="57">
        <v>1</v>
      </c>
      <c r="H36" s="58">
        <v>0.13</v>
      </c>
      <c r="I36" s="58">
        <v>0.13</v>
      </c>
    </row>
    <row r="37" ht="19.5" customHeight="1" spans="1:9">
      <c r="A37" s="56" t="s">
        <v>187</v>
      </c>
      <c r="B37" s="31" t="s">
        <v>70</v>
      </c>
      <c r="C37" s="31" t="s">
        <v>453</v>
      </c>
      <c r="D37" s="29" t="s">
        <v>472</v>
      </c>
      <c r="E37" s="20" t="s">
        <v>473</v>
      </c>
      <c r="F37" s="55" t="s">
        <v>455</v>
      </c>
      <c r="G37" s="57">
        <v>1</v>
      </c>
      <c r="H37" s="58">
        <v>8.7</v>
      </c>
      <c r="I37" s="58">
        <v>8.7</v>
      </c>
    </row>
    <row r="38" ht="19.5" customHeight="1" spans="1:9">
      <c r="A38" s="56" t="s">
        <v>187</v>
      </c>
      <c r="B38" s="31" t="s">
        <v>70</v>
      </c>
      <c r="C38" s="31" t="s">
        <v>453</v>
      </c>
      <c r="D38" s="29" t="s">
        <v>472</v>
      </c>
      <c r="E38" s="20" t="s">
        <v>341</v>
      </c>
      <c r="F38" s="55" t="s">
        <v>455</v>
      </c>
      <c r="G38" s="57">
        <v>2</v>
      </c>
      <c r="H38" s="58">
        <v>5</v>
      </c>
      <c r="I38" s="58">
        <v>10</v>
      </c>
    </row>
    <row r="39" ht="19.5" customHeight="1" spans="1:9">
      <c r="A39" s="56" t="s">
        <v>187</v>
      </c>
      <c r="B39" s="31" t="s">
        <v>70</v>
      </c>
      <c r="C39" s="31" t="s">
        <v>453</v>
      </c>
      <c r="D39" s="29" t="s">
        <v>472</v>
      </c>
      <c r="E39" s="20" t="s">
        <v>474</v>
      </c>
      <c r="F39" s="55" t="s">
        <v>455</v>
      </c>
      <c r="G39" s="57">
        <v>2</v>
      </c>
      <c r="H39" s="58">
        <v>1.5</v>
      </c>
      <c r="I39" s="58">
        <v>3</v>
      </c>
    </row>
    <row r="40" ht="19.5" customHeight="1" spans="1:9">
      <c r="A40" s="56" t="s">
        <v>187</v>
      </c>
      <c r="B40" s="31" t="s">
        <v>70</v>
      </c>
      <c r="C40" s="31" t="s">
        <v>453</v>
      </c>
      <c r="D40" s="29" t="s">
        <v>475</v>
      </c>
      <c r="E40" s="20" t="s">
        <v>394</v>
      </c>
      <c r="F40" s="55" t="s">
        <v>455</v>
      </c>
      <c r="G40" s="57">
        <v>1</v>
      </c>
      <c r="H40" s="58">
        <v>70</v>
      </c>
      <c r="I40" s="58">
        <v>70</v>
      </c>
    </row>
    <row r="41" ht="19.5" customHeight="1" spans="1:9">
      <c r="A41" s="56" t="s">
        <v>187</v>
      </c>
      <c r="B41" s="31" t="s">
        <v>70</v>
      </c>
      <c r="C41" s="31" t="s">
        <v>453</v>
      </c>
      <c r="D41" s="29" t="s">
        <v>476</v>
      </c>
      <c r="E41" s="20" t="s">
        <v>377</v>
      </c>
      <c r="F41" s="55" t="s">
        <v>455</v>
      </c>
      <c r="G41" s="57">
        <v>2</v>
      </c>
      <c r="H41" s="58">
        <v>1.8</v>
      </c>
      <c r="I41" s="58">
        <v>3.6</v>
      </c>
    </row>
    <row r="42" ht="19.5" customHeight="1" spans="1:9">
      <c r="A42" s="56" t="s">
        <v>187</v>
      </c>
      <c r="B42" s="31" t="s">
        <v>70</v>
      </c>
      <c r="C42" s="31" t="s">
        <v>453</v>
      </c>
      <c r="D42" s="29" t="s">
        <v>476</v>
      </c>
      <c r="E42" s="20" t="s">
        <v>381</v>
      </c>
      <c r="F42" s="55" t="s">
        <v>455</v>
      </c>
      <c r="G42" s="57">
        <v>1</v>
      </c>
      <c r="H42" s="58">
        <v>80</v>
      </c>
      <c r="I42" s="58">
        <v>80</v>
      </c>
    </row>
    <row r="43" ht="19.5" customHeight="1" spans="1:9">
      <c r="A43" s="56" t="s">
        <v>187</v>
      </c>
      <c r="B43" s="31" t="s">
        <v>70</v>
      </c>
      <c r="C43" s="31" t="s">
        <v>453</v>
      </c>
      <c r="D43" s="29" t="s">
        <v>476</v>
      </c>
      <c r="E43" s="20" t="s">
        <v>369</v>
      </c>
      <c r="F43" s="55" t="s">
        <v>455</v>
      </c>
      <c r="G43" s="57">
        <v>1</v>
      </c>
      <c r="H43" s="58">
        <v>30</v>
      </c>
      <c r="I43" s="58">
        <v>30</v>
      </c>
    </row>
    <row r="44" ht="19.5" customHeight="1" spans="1:9">
      <c r="A44" s="56" t="s">
        <v>187</v>
      </c>
      <c r="B44" s="31" t="s">
        <v>70</v>
      </c>
      <c r="C44" s="31" t="s">
        <v>453</v>
      </c>
      <c r="D44" s="29" t="s">
        <v>476</v>
      </c>
      <c r="E44" s="20" t="s">
        <v>373</v>
      </c>
      <c r="F44" s="55" t="s">
        <v>455</v>
      </c>
      <c r="G44" s="57">
        <v>1</v>
      </c>
      <c r="H44" s="58">
        <v>3</v>
      </c>
      <c r="I44" s="58">
        <v>3</v>
      </c>
    </row>
    <row r="45" ht="19.5" customHeight="1" spans="1:9">
      <c r="A45" s="56" t="s">
        <v>187</v>
      </c>
      <c r="B45" s="31" t="s">
        <v>70</v>
      </c>
      <c r="C45" s="31" t="s">
        <v>453</v>
      </c>
      <c r="D45" s="29" t="s">
        <v>476</v>
      </c>
      <c r="E45" s="20" t="s">
        <v>377</v>
      </c>
      <c r="F45" s="55" t="s">
        <v>455</v>
      </c>
      <c r="G45" s="57">
        <v>2</v>
      </c>
      <c r="H45" s="58">
        <v>1.8</v>
      </c>
      <c r="I45" s="58">
        <v>3.6</v>
      </c>
    </row>
    <row r="46" ht="19.5" customHeight="1" spans="1:9">
      <c r="A46" s="56" t="s">
        <v>187</v>
      </c>
      <c r="B46" s="31" t="s">
        <v>70</v>
      </c>
      <c r="C46" s="31" t="s">
        <v>453</v>
      </c>
      <c r="D46" s="29" t="s">
        <v>476</v>
      </c>
      <c r="E46" s="20" t="s">
        <v>477</v>
      </c>
      <c r="F46" s="55" t="s">
        <v>455</v>
      </c>
      <c r="G46" s="57">
        <v>10</v>
      </c>
      <c r="H46" s="58">
        <v>0.03</v>
      </c>
      <c r="I46" s="58">
        <v>0.3</v>
      </c>
    </row>
    <row r="47" ht="19.5" customHeight="1" spans="1:9">
      <c r="A47" s="56" t="s">
        <v>187</v>
      </c>
      <c r="B47" s="31" t="s">
        <v>70</v>
      </c>
      <c r="C47" s="31" t="s">
        <v>453</v>
      </c>
      <c r="D47" s="29" t="s">
        <v>476</v>
      </c>
      <c r="E47" s="20" t="s">
        <v>377</v>
      </c>
      <c r="F47" s="55" t="s">
        <v>455</v>
      </c>
      <c r="G47" s="57">
        <v>4</v>
      </c>
      <c r="H47" s="58">
        <v>1.3</v>
      </c>
      <c r="I47" s="58">
        <v>5.2</v>
      </c>
    </row>
    <row r="48" ht="19.5" customHeight="1" spans="1:9">
      <c r="A48" s="56" t="s">
        <v>187</v>
      </c>
      <c r="B48" s="31" t="s">
        <v>70</v>
      </c>
      <c r="C48" s="31" t="s">
        <v>453</v>
      </c>
      <c r="D48" s="29" t="s">
        <v>476</v>
      </c>
      <c r="E48" s="20" t="s">
        <v>363</v>
      </c>
      <c r="F48" s="55" t="s">
        <v>455</v>
      </c>
      <c r="G48" s="57">
        <v>1</v>
      </c>
      <c r="H48" s="58">
        <v>36</v>
      </c>
      <c r="I48" s="58">
        <v>36</v>
      </c>
    </row>
    <row r="49" ht="19.5" customHeight="1" spans="1:9">
      <c r="A49" s="56" t="s">
        <v>187</v>
      </c>
      <c r="B49" s="31" t="s">
        <v>70</v>
      </c>
      <c r="C49" s="31" t="s">
        <v>453</v>
      </c>
      <c r="D49" s="29" t="s">
        <v>476</v>
      </c>
      <c r="E49" s="20" t="s">
        <v>478</v>
      </c>
      <c r="F49" s="55" t="s">
        <v>455</v>
      </c>
      <c r="G49" s="57">
        <v>1</v>
      </c>
      <c r="H49" s="58">
        <v>3</v>
      </c>
      <c r="I49" s="58">
        <v>3</v>
      </c>
    </row>
    <row r="50" ht="19.5" customHeight="1" spans="1:9">
      <c r="A50" s="56" t="s">
        <v>187</v>
      </c>
      <c r="B50" s="31" t="s">
        <v>70</v>
      </c>
      <c r="C50" s="31" t="s">
        <v>453</v>
      </c>
      <c r="D50" s="29" t="s">
        <v>476</v>
      </c>
      <c r="E50" s="20" t="s">
        <v>376</v>
      </c>
      <c r="F50" s="55" t="s">
        <v>455</v>
      </c>
      <c r="G50" s="57">
        <v>2</v>
      </c>
      <c r="H50" s="58">
        <v>1.8</v>
      </c>
      <c r="I50" s="58">
        <v>3.6</v>
      </c>
    </row>
    <row r="51" ht="19.5" customHeight="1" spans="1:9">
      <c r="A51" s="56" t="s">
        <v>187</v>
      </c>
      <c r="B51" s="31" t="s">
        <v>70</v>
      </c>
      <c r="C51" s="31" t="s">
        <v>453</v>
      </c>
      <c r="D51" s="29" t="s">
        <v>476</v>
      </c>
      <c r="E51" s="20" t="s">
        <v>372</v>
      </c>
      <c r="F51" s="55" t="s">
        <v>455</v>
      </c>
      <c r="G51" s="57">
        <v>1</v>
      </c>
      <c r="H51" s="58">
        <v>20</v>
      </c>
      <c r="I51" s="58">
        <v>20</v>
      </c>
    </row>
    <row r="52" ht="19.5" customHeight="1" spans="1:9">
      <c r="A52" s="56" t="s">
        <v>187</v>
      </c>
      <c r="B52" s="31" t="s">
        <v>70</v>
      </c>
      <c r="C52" s="31" t="s">
        <v>453</v>
      </c>
      <c r="D52" s="29" t="s">
        <v>476</v>
      </c>
      <c r="E52" s="20" t="s">
        <v>368</v>
      </c>
      <c r="F52" s="55" t="s">
        <v>455</v>
      </c>
      <c r="G52" s="57">
        <v>1</v>
      </c>
      <c r="H52" s="58">
        <v>30</v>
      </c>
      <c r="I52" s="58">
        <v>30</v>
      </c>
    </row>
    <row r="53" ht="19.5" customHeight="1" spans="1:9">
      <c r="A53" s="59" t="s">
        <v>55</v>
      </c>
      <c r="B53" s="60"/>
      <c r="C53" s="60"/>
      <c r="D53" s="61"/>
      <c r="E53" s="62"/>
      <c r="F53" s="62"/>
      <c r="G53" s="57">
        <v>72</v>
      </c>
      <c r="H53" s="58">
        <v>1035.86</v>
      </c>
      <c r="I53" s="58">
        <v>1291.63</v>
      </c>
    </row>
  </sheetData>
  <mergeCells count="10">
    <mergeCell ref="A2:I2"/>
    <mergeCell ref="A3:C3"/>
    <mergeCell ref="G4:I4"/>
    <mergeCell ref="A53:F53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8" sqref="C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479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"单位名称："&amp;"嵩明县人民医院"</f>
        <v>单位名称：嵩明县人民医院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207</v>
      </c>
      <c r="B4" s="8" t="s">
        <v>172</v>
      </c>
      <c r="C4" s="8" t="s">
        <v>208</v>
      </c>
      <c r="D4" s="9" t="s">
        <v>173</v>
      </c>
      <c r="E4" s="9" t="s">
        <v>174</v>
      </c>
      <c r="F4" s="9" t="s">
        <v>209</v>
      </c>
      <c r="G4" s="9" t="s">
        <v>210</v>
      </c>
      <c r="H4" s="27" t="s">
        <v>55</v>
      </c>
      <c r="I4" s="10" t="s">
        <v>480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159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ht="22" customHeight="1" spans="1:1">
      <c r="A11" s="35" t="s">
        <v>481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C20" sqref="C20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2.8916666666667" customWidth="1"/>
    <col min="4" max="4" width="28" customWidth="1"/>
    <col min="5" max="7" width="23.85" customWidth="1"/>
  </cols>
  <sheetData>
    <row r="1" ht="13.5" customHeight="1" spans="4:7">
      <c r="D1" s="1"/>
      <c r="G1" s="2" t="s">
        <v>482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"单位名称："&amp;"嵩明县人民医院"</f>
        <v>单位名称：嵩明县人民医院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208</v>
      </c>
      <c r="B4" s="8" t="s">
        <v>207</v>
      </c>
      <c r="C4" s="8" t="s">
        <v>172</v>
      </c>
      <c r="D4" s="9" t="s">
        <v>483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2700000</v>
      </c>
      <c r="F8" s="22"/>
      <c r="G8" s="22"/>
    </row>
    <row r="9" ht="18.75" customHeight="1" spans="1:7">
      <c r="A9" s="20"/>
      <c r="B9" s="20" t="s">
        <v>484</v>
      </c>
      <c r="C9" s="20" t="s">
        <v>224</v>
      </c>
      <c r="D9" s="20" t="s">
        <v>485</v>
      </c>
      <c r="E9" s="22">
        <v>700000</v>
      </c>
      <c r="F9" s="22"/>
      <c r="G9" s="22"/>
    </row>
    <row r="10" ht="18.75" customHeight="1" spans="1:7">
      <c r="A10" s="23"/>
      <c r="B10" s="20" t="s">
        <v>484</v>
      </c>
      <c r="C10" s="20" t="s">
        <v>228</v>
      </c>
      <c r="D10" s="20" t="s">
        <v>485</v>
      </c>
      <c r="E10" s="22">
        <v>2000000</v>
      </c>
      <c r="F10" s="22"/>
      <c r="G10" s="22"/>
    </row>
    <row r="11" ht="18.75" customHeight="1" spans="1:7">
      <c r="A11" s="24" t="s">
        <v>55</v>
      </c>
      <c r="B11" s="25" t="s">
        <v>486</v>
      </c>
      <c r="C11" s="25"/>
      <c r="D11" s="26"/>
      <c r="E11" s="22">
        <v>2700000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opLeftCell="D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4" t="s">
        <v>52</v>
      </c>
    </row>
    <row r="2" ht="41.25" customHeight="1" spans="1:1">
      <c r="A2" s="41" t="str">
        <f>"2025"&amp;"年部门收入预算表"</f>
        <v>2025年部门收入预算表</v>
      </c>
    </row>
    <row r="3" ht="17.25" customHeight="1" spans="1:19">
      <c r="A3" s="44" t="str">
        <f>"单位名称："&amp;"嵩明县人民医院"</f>
        <v>单位名称：嵩明县人民医院</v>
      </c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91"/>
      <c r="O4" s="185" t="s">
        <v>45</v>
      </c>
      <c r="P4" s="185"/>
      <c r="Q4" s="185"/>
      <c r="R4" s="185"/>
      <c r="S4" s="191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2"/>
      <c r="C6" s="115"/>
      <c r="D6" s="115"/>
      <c r="E6" s="115"/>
      <c r="F6" s="115"/>
      <c r="G6" s="115"/>
      <c r="H6" s="115"/>
      <c r="I6" s="70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5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0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69</v>
      </c>
      <c r="B8" s="20" t="s">
        <v>70</v>
      </c>
      <c r="C8" s="109">
        <v>347048318.83</v>
      </c>
      <c r="D8" s="78">
        <v>347048318.83</v>
      </c>
      <c r="E8" s="78">
        <v>8728818.83</v>
      </c>
      <c r="F8" s="78"/>
      <c r="G8" s="78"/>
      <c r="H8" s="78"/>
      <c r="I8" s="78">
        <v>338319500</v>
      </c>
      <c r="J8" s="78">
        <v>338319500</v>
      </c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49" t="s">
        <v>55</v>
      </c>
      <c r="B9" s="190"/>
      <c r="C9" s="78">
        <v>347048318.83</v>
      </c>
      <c r="D9" s="78">
        <v>347048318.83</v>
      </c>
      <c r="E9" s="78">
        <v>8728818.83</v>
      </c>
      <c r="F9" s="78"/>
      <c r="G9" s="78"/>
      <c r="H9" s="78"/>
      <c r="I9" s="78">
        <v>338319500</v>
      </c>
      <c r="J9" s="78">
        <v>338319500</v>
      </c>
      <c r="K9" s="78"/>
      <c r="L9" s="78"/>
      <c r="M9" s="78"/>
      <c r="N9" s="78"/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19"/>
  <sheetViews>
    <sheetView showGridLines="0" showZeros="0" topLeftCell="A5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6" t="s">
        <v>71</v>
      </c>
    </row>
    <row r="2" ht="41.25" customHeight="1" spans="1:1">
      <c r="A2" s="41" t="str">
        <f>"2025"&amp;"年部门支出预算表"</f>
        <v>2025年部门支出预算表</v>
      </c>
    </row>
    <row r="3" ht="17.25" customHeight="1" spans="1:15">
      <c r="A3" s="44" t="str">
        <f>"单位名称："&amp;"嵩明县人民医院"</f>
        <v>单位名称：嵩明县人民医院</v>
      </c>
      <c r="O3" s="46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2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8">
        <v>351956</v>
      </c>
      <c r="D7" s="78">
        <v>351956</v>
      </c>
      <c r="E7" s="78">
        <v>351956</v>
      </c>
      <c r="F7" s="78"/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77" t="s">
        <v>99</v>
      </c>
      <c r="B8" s="177" t="s">
        <v>100</v>
      </c>
      <c r="C8" s="78">
        <v>309680</v>
      </c>
      <c r="D8" s="78">
        <v>309680</v>
      </c>
      <c r="E8" s="78">
        <v>309680</v>
      </c>
      <c r="F8" s="78"/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78" t="s">
        <v>101</v>
      </c>
      <c r="B9" s="178" t="s">
        <v>102</v>
      </c>
      <c r="C9" s="78">
        <v>309680</v>
      </c>
      <c r="D9" s="78">
        <v>309680</v>
      </c>
      <c r="E9" s="78">
        <v>309680</v>
      </c>
      <c r="F9" s="78"/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177" t="s">
        <v>103</v>
      </c>
      <c r="B10" s="177" t="s">
        <v>104</v>
      </c>
      <c r="C10" s="78">
        <v>42276</v>
      </c>
      <c r="D10" s="78">
        <v>42276</v>
      </c>
      <c r="E10" s="78">
        <v>42276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78" t="s">
        <v>105</v>
      </c>
      <c r="B11" s="178" t="s">
        <v>106</v>
      </c>
      <c r="C11" s="78">
        <v>42276</v>
      </c>
      <c r="D11" s="78">
        <v>42276</v>
      </c>
      <c r="E11" s="78">
        <v>42276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56" t="s">
        <v>107</v>
      </c>
      <c r="B12" s="56" t="s">
        <v>108</v>
      </c>
      <c r="C12" s="78">
        <v>346696362.83</v>
      </c>
      <c r="D12" s="78">
        <v>8376862.83</v>
      </c>
      <c r="E12" s="78">
        <v>5676862.83</v>
      </c>
      <c r="F12" s="78">
        <v>2700000</v>
      </c>
      <c r="G12" s="78"/>
      <c r="H12" s="78"/>
      <c r="I12" s="78"/>
      <c r="J12" s="78">
        <v>338319500</v>
      </c>
      <c r="K12" s="78">
        <v>338319500</v>
      </c>
      <c r="L12" s="78"/>
      <c r="M12" s="78"/>
      <c r="N12" s="78"/>
      <c r="O12" s="78"/>
    </row>
    <row r="13" ht="21" customHeight="1" spans="1:15">
      <c r="A13" s="177" t="s">
        <v>109</v>
      </c>
      <c r="B13" s="177" t="s">
        <v>110</v>
      </c>
      <c r="C13" s="78">
        <v>345939500</v>
      </c>
      <c r="D13" s="78">
        <v>7620000</v>
      </c>
      <c r="E13" s="78">
        <v>5620000</v>
      </c>
      <c r="F13" s="78">
        <v>2000000</v>
      </c>
      <c r="G13" s="78"/>
      <c r="H13" s="78"/>
      <c r="I13" s="78"/>
      <c r="J13" s="78">
        <v>338319500</v>
      </c>
      <c r="K13" s="78">
        <v>338319500</v>
      </c>
      <c r="L13" s="78"/>
      <c r="M13" s="78"/>
      <c r="N13" s="78"/>
      <c r="O13" s="78"/>
    </row>
    <row r="14" ht="21" customHeight="1" spans="1:15">
      <c r="A14" s="178" t="s">
        <v>111</v>
      </c>
      <c r="B14" s="178" t="s">
        <v>112</v>
      </c>
      <c r="C14" s="78">
        <v>345939500</v>
      </c>
      <c r="D14" s="78">
        <v>7620000</v>
      </c>
      <c r="E14" s="78">
        <v>5620000</v>
      </c>
      <c r="F14" s="78">
        <v>2000000</v>
      </c>
      <c r="G14" s="78"/>
      <c r="H14" s="78"/>
      <c r="I14" s="78"/>
      <c r="J14" s="78">
        <v>338319500</v>
      </c>
      <c r="K14" s="78">
        <v>338319500</v>
      </c>
      <c r="L14" s="78"/>
      <c r="M14" s="78"/>
      <c r="N14" s="78"/>
      <c r="O14" s="78"/>
    </row>
    <row r="15" ht="21" customHeight="1" spans="1:15">
      <c r="A15" s="177" t="s">
        <v>113</v>
      </c>
      <c r="B15" s="177" t="s">
        <v>114</v>
      </c>
      <c r="C15" s="78">
        <v>700000</v>
      </c>
      <c r="D15" s="78">
        <v>700000</v>
      </c>
      <c r="E15" s="78"/>
      <c r="F15" s="78">
        <v>700000</v>
      </c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78" t="s">
        <v>115</v>
      </c>
      <c r="B16" s="178" t="s">
        <v>116</v>
      </c>
      <c r="C16" s="78">
        <v>700000</v>
      </c>
      <c r="D16" s="78">
        <v>700000</v>
      </c>
      <c r="E16" s="78"/>
      <c r="F16" s="78">
        <v>700000</v>
      </c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7" t="s">
        <v>117</v>
      </c>
      <c r="B17" s="177" t="s">
        <v>118</v>
      </c>
      <c r="C17" s="78">
        <v>56862.83</v>
      </c>
      <c r="D17" s="78">
        <v>56862.83</v>
      </c>
      <c r="E17" s="78">
        <v>56862.83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8" t="s">
        <v>119</v>
      </c>
      <c r="B18" s="178" t="s">
        <v>120</v>
      </c>
      <c r="C18" s="78">
        <v>56862.83</v>
      </c>
      <c r="D18" s="78">
        <v>56862.83</v>
      </c>
      <c r="E18" s="78">
        <v>56862.83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9" t="s">
        <v>55</v>
      </c>
      <c r="B19" s="34"/>
      <c r="C19" s="78">
        <v>347048318.83</v>
      </c>
      <c r="D19" s="78">
        <v>8728818.83</v>
      </c>
      <c r="E19" s="78">
        <v>6028818.83</v>
      </c>
      <c r="F19" s="78">
        <v>2700000</v>
      </c>
      <c r="G19" s="78"/>
      <c r="H19" s="78"/>
      <c r="I19" s="78"/>
      <c r="J19" s="78">
        <v>338319500</v>
      </c>
      <c r="K19" s="78">
        <v>338319500</v>
      </c>
      <c r="L19" s="78"/>
      <c r="M19" s="78"/>
      <c r="N19" s="78"/>
      <c r="O19" s="78"/>
    </row>
  </sheetData>
  <mergeCells count="12">
    <mergeCell ref="A1:O1"/>
    <mergeCell ref="A2:O2"/>
    <mergeCell ref="A3:B3"/>
    <mergeCell ref="D4:F4"/>
    <mergeCell ref="J4:O4"/>
    <mergeCell ref="A19:B1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121</v>
      </c>
    </row>
    <row r="2" ht="41.25" customHeight="1" spans="1:1">
      <c r="A2" s="41" t="str">
        <f>"2025"&amp;"年部门财政拨款收支预算总表"</f>
        <v>2025年部门财政拨款收支预算总表</v>
      </c>
    </row>
    <row r="3" ht="17.25" customHeight="1" spans="1:4">
      <c r="A3" s="44" t="str">
        <f>"单位名称："&amp;"嵩明县人民医院"</f>
        <v>单位名称：嵩明县人民医院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122</v>
      </c>
      <c r="B6" s="78">
        <v>8728818.83</v>
      </c>
      <c r="C6" s="165" t="s">
        <v>123</v>
      </c>
      <c r="D6" s="109">
        <v>8728818.83</v>
      </c>
    </row>
    <row r="7" ht="16.5" customHeight="1" spans="1:4">
      <c r="A7" s="165" t="s">
        <v>124</v>
      </c>
      <c r="B7" s="78">
        <v>8728818.83</v>
      </c>
      <c r="C7" s="165" t="s">
        <v>125</v>
      </c>
      <c r="D7" s="109"/>
    </row>
    <row r="8" ht="16.5" customHeight="1" spans="1:4">
      <c r="A8" s="165" t="s">
        <v>126</v>
      </c>
      <c r="B8" s="78"/>
      <c r="C8" s="165" t="s">
        <v>127</v>
      </c>
      <c r="D8" s="109"/>
    </row>
    <row r="9" ht="16.5" customHeight="1" spans="1:4">
      <c r="A9" s="165" t="s">
        <v>128</v>
      </c>
      <c r="B9" s="78"/>
      <c r="C9" s="165" t="s">
        <v>129</v>
      </c>
      <c r="D9" s="109"/>
    </row>
    <row r="10" ht="16.5" customHeight="1" spans="1:4">
      <c r="A10" s="165" t="s">
        <v>130</v>
      </c>
      <c r="B10" s="78"/>
      <c r="C10" s="165" t="s">
        <v>131</v>
      </c>
      <c r="D10" s="109"/>
    </row>
    <row r="11" ht="16.5" customHeight="1" spans="1:4">
      <c r="A11" s="165" t="s">
        <v>124</v>
      </c>
      <c r="B11" s="78"/>
      <c r="C11" s="165" t="s">
        <v>132</v>
      </c>
      <c r="D11" s="109"/>
    </row>
    <row r="12" ht="16.5" customHeight="1" spans="1:4">
      <c r="A12" s="146" t="s">
        <v>126</v>
      </c>
      <c r="B12" s="78"/>
      <c r="C12" s="69" t="s">
        <v>133</v>
      </c>
      <c r="D12" s="109"/>
    </row>
    <row r="13" ht="16.5" customHeight="1" spans="1:4">
      <c r="A13" s="146" t="s">
        <v>128</v>
      </c>
      <c r="B13" s="78"/>
      <c r="C13" s="69" t="s">
        <v>134</v>
      </c>
      <c r="D13" s="109"/>
    </row>
    <row r="14" ht="16.5" customHeight="1" spans="1:4">
      <c r="A14" s="166"/>
      <c r="B14" s="78"/>
      <c r="C14" s="69" t="s">
        <v>135</v>
      </c>
      <c r="D14" s="109">
        <v>351956</v>
      </c>
    </row>
    <row r="15" ht="16.5" customHeight="1" spans="1:4">
      <c r="A15" s="166"/>
      <c r="B15" s="78"/>
      <c r="C15" s="69" t="s">
        <v>136</v>
      </c>
      <c r="D15" s="109">
        <v>8376862.83</v>
      </c>
    </row>
    <row r="16" ht="16.5" customHeight="1" spans="1:4">
      <c r="A16" s="166"/>
      <c r="B16" s="78"/>
      <c r="C16" s="69" t="s">
        <v>137</v>
      </c>
      <c r="D16" s="109"/>
    </row>
    <row r="17" ht="16.5" customHeight="1" spans="1:4">
      <c r="A17" s="166"/>
      <c r="B17" s="78"/>
      <c r="C17" s="69" t="s">
        <v>138</v>
      </c>
      <c r="D17" s="109"/>
    </row>
    <row r="18" ht="16.5" customHeight="1" spans="1:4">
      <c r="A18" s="166"/>
      <c r="B18" s="78"/>
      <c r="C18" s="69" t="s">
        <v>139</v>
      </c>
      <c r="D18" s="109"/>
    </row>
    <row r="19" ht="16.5" customHeight="1" spans="1:4">
      <c r="A19" s="166"/>
      <c r="B19" s="78"/>
      <c r="C19" s="69" t="s">
        <v>140</v>
      </c>
      <c r="D19" s="109"/>
    </row>
    <row r="20" ht="16.5" customHeight="1" spans="1:4">
      <c r="A20" s="166"/>
      <c r="B20" s="78"/>
      <c r="C20" s="69" t="s">
        <v>141</v>
      </c>
      <c r="D20" s="109"/>
    </row>
    <row r="21" ht="16.5" customHeight="1" spans="1:4">
      <c r="A21" s="166"/>
      <c r="B21" s="78"/>
      <c r="C21" s="69" t="s">
        <v>142</v>
      </c>
      <c r="D21" s="109"/>
    </row>
    <row r="22" ht="16.5" customHeight="1" spans="1:4">
      <c r="A22" s="166"/>
      <c r="B22" s="78"/>
      <c r="C22" s="69" t="s">
        <v>143</v>
      </c>
      <c r="D22" s="109"/>
    </row>
    <row r="23" ht="16.5" customHeight="1" spans="1:4">
      <c r="A23" s="166"/>
      <c r="B23" s="78"/>
      <c r="C23" s="69" t="s">
        <v>144</v>
      </c>
      <c r="D23" s="109"/>
    </row>
    <row r="24" ht="16.5" customHeight="1" spans="1:4">
      <c r="A24" s="166"/>
      <c r="B24" s="78"/>
      <c r="C24" s="69" t="s">
        <v>145</v>
      </c>
      <c r="D24" s="109"/>
    </row>
    <row r="25" ht="16.5" customHeight="1" spans="1:4">
      <c r="A25" s="166"/>
      <c r="B25" s="78"/>
      <c r="C25" s="69" t="s">
        <v>146</v>
      </c>
      <c r="D25" s="109"/>
    </row>
    <row r="26" ht="16.5" customHeight="1" spans="1:4">
      <c r="A26" s="166"/>
      <c r="B26" s="78"/>
      <c r="C26" s="69" t="s">
        <v>147</v>
      </c>
      <c r="D26" s="109"/>
    </row>
    <row r="27" ht="16.5" customHeight="1" spans="1:4">
      <c r="A27" s="166"/>
      <c r="B27" s="78"/>
      <c r="C27" s="69" t="s">
        <v>148</v>
      </c>
      <c r="D27" s="109"/>
    </row>
    <row r="28" ht="16.5" customHeight="1" spans="1:4">
      <c r="A28" s="166"/>
      <c r="B28" s="78"/>
      <c r="C28" s="69" t="s">
        <v>149</v>
      </c>
      <c r="D28" s="109"/>
    </row>
    <row r="29" ht="16.5" customHeight="1" spans="1:4">
      <c r="A29" s="166"/>
      <c r="B29" s="78"/>
      <c r="C29" s="69" t="s">
        <v>150</v>
      </c>
      <c r="D29" s="109"/>
    </row>
    <row r="30" ht="16.5" customHeight="1" spans="1:4">
      <c r="A30" s="166"/>
      <c r="B30" s="78"/>
      <c r="C30" s="69" t="s">
        <v>151</v>
      </c>
      <c r="D30" s="109"/>
    </row>
    <row r="31" ht="16.5" customHeight="1" spans="1:4">
      <c r="A31" s="166"/>
      <c r="B31" s="78"/>
      <c r="C31" s="146" t="s">
        <v>152</v>
      </c>
      <c r="D31" s="109"/>
    </row>
    <row r="32" ht="16.5" customHeight="1" spans="1:4">
      <c r="A32" s="166"/>
      <c r="B32" s="78"/>
      <c r="C32" s="146" t="s">
        <v>153</v>
      </c>
      <c r="D32" s="109"/>
    </row>
    <row r="33" ht="16.5" customHeight="1" spans="1:4">
      <c r="A33" s="166"/>
      <c r="B33" s="78"/>
      <c r="C33" s="29" t="s">
        <v>154</v>
      </c>
      <c r="D33" s="109"/>
    </row>
    <row r="34" ht="15" customHeight="1" spans="1:4">
      <c r="A34" s="167" t="s">
        <v>50</v>
      </c>
      <c r="B34" s="168">
        <v>8728818.83</v>
      </c>
      <c r="C34" s="167" t="s">
        <v>51</v>
      </c>
      <c r="D34" s="168">
        <v>8728818.83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9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1"/>
      <c r="G1" s="141" t="s">
        <v>155</v>
      </c>
    </row>
    <row r="2" ht="41.25" customHeight="1" spans="1:7">
      <c r="A2" s="125" t="str">
        <f>"2025"&amp;"年一般公共预算支出预算表（按功能科目分类）"</f>
        <v>2025年一般公共预算支出预算表（按功能科目分类）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"单位名称："&amp;"嵩明县人民医院"</f>
        <v>单位名称：嵩明县人民医院</v>
      </c>
      <c r="F3" s="122"/>
      <c r="G3" s="141" t="s">
        <v>1</v>
      </c>
    </row>
    <row r="4" ht="20.25" customHeight="1" spans="1:7">
      <c r="A4" s="157" t="s">
        <v>156</v>
      </c>
      <c r="B4" s="158"/>
      <c r="C4" s="126" t="s">
        <v>55</v>
      </c>
      <c r="D4" s="149" t="s">
        <v>75</v>
      </c>
      <c r="E4" s="11"/>
      <c r="F4" s="12"/>
      <c r="G4" s="138" t="s">
        <v>76</v>
      </c>
    </row>
    <row r="5" ht="20.25" customHeight="1" spans="1:7">
      <c r="A5" s="159" t="s">
        <v>72</v>
      </c>
      <c r="B5" s="159" t="s">
        <v>73</v>
      </c>
      <c r="C5" s="18"/>
      <c r="D5" s="131" t="s">
        <v>57</v>
      </c>
      <c r="E5" s="131" t="s">
        <v>157</v>
      </c>
      <c r="F5" s="131" t="s">
        <v>158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8">
        <v>351956</v>
      </c>
      <c r="D7" s="78">
        <v>351956</v>
      </c>
      <c r="E7" s="78">
        <v>337956</v>
      </c>
      <c r="F7" s="78">
        <v>14000</v>
      </c>
      <c r="G7" s="78"/>
    </row>
    <row r="8" ht="18" customHeight="1" spans="1:7">
      <c r="A8" s="135" t="s">
        <v>99</v>
      </c>
      <c r="B8" s="135" t="s">
        <v>100</v>
      </c>
      <c r="C8" s="78">
        <v>309680</v>
      </c>
      <c r="D8" s="78">
        <v>309680</v>
      </c>
      <c r="E8" s="78">
        <v>295680</v>
      </c>
      <c r="F8" s="78">
        <v>14000</v>
      </c>
      <c r="G8" s="78"/>
    </row>
    <row r="9" ht="18" customHeight="1" spans="1:7">
      <c r="A9" s="160" t="s">
        <v>101</v>
      </c>
      <c r="B9" s="160" t="s">
        <v>102</v>
      </c>
      <c r="C9" s="78">
        <v>309680</v>
      </c>
      <c r="D9" s="78">
        <v>309680</v>
      </c>
      <c r="E9" s="78">
        <v>295680</v>
      </c>
      <c r="F9" s="78">
        <v>14000</v>
      </c>
      <c r="G9" s="78"/>
    </row>
    <row r="10" ht="18" customHeight="1" spans="1:7">
      <c r="A10" s="135" t="s">
        <v>103</v>
      </c>
      <c r="B10" s="135" t="s">
        <v>104</v>
      </c>
      <c r="C10" s="78">
        <v>42276</v>
      </c>
      <c r="D10" s="78">
        <v>42276</v>
      </c>
      <c r="E10" s="78">
        <v>42276</v>
      </c>
      <c r="F10" s="78"/>
      <c r="G10" s="78"/>
    </row>
    <row r="11" ht="18" customHeight="1" spans="1:7">
      <c r="A11" s="160" t="s">
        <v>105</v>
      </c>
      <c r="B11" s="160" t="s">
        <v>106</v>
      </c>
      <c r="C11" s="78">
        <v>42276</v>
      </c>
      <c r="D11" s="78">
        <v>42276</v>
      </c>
      <c r="E11" s="78">
        <v>42276</v>
      </c>
      <c r="F11" s="78"/>
      <c r="G11" s="78"/>
    </row>
    <row r="12" ht="18" customHeight="1" spans="1:7">
      <c r="A12" s="29" t="s">
        <v>107</v>
      </c>
      <c r="B12" s="29" t="s">
        <v>108</v>
      </c>
      <c r="C12" s="78">
        <v>8376862.83</v>
      </c>
      <c r="D12" s="78">
        <v>5676862.83</v>
      </c>
      <c r="E12" s="78">
        <v>5676862.83</v>
      </c>
      <c r="F12" s="78"/>
      <c r="G12" s="78">
        <v>2700000</v>
      </c>
    </row>
    <row r="13" ht="18" customHeight="1" spans="1:7">
      <c r="A13" s="135" t="s">
        <v>109</v>
      </c>
      <c r="B13" s="135" t="s">
        <v>110</v>
      </c>
      <c r="C13" s="78">
        <v>7620000</v>
      </c>
      <c r="D13" s="78">
        <v>5620000</v>
      </c>
      <c r="E13" s="78">
        <v>5620000</v>
      </c>
      <c r="F13" s="78"/>
      <c r="G13" s="78">
        <v>2000000</v>
      </c>
    </row>
    <row r="14" ht="18" customHeight="1" spans="1:7">
      <c r="A14" s="160" t="s">
        <v>111</v>
      </c>
      <c r="B14" s="160" t="s">
        <v>112</v>
      </c>
      <c r="C14" s="78">
        <v>7620000</v>
      </c>
      <c r="D14" s="78">
        <v>5620000</v>
      </c>
      <c r="E14" s="78">
        <v>5620000</v>
      </c>
      <c r="F14" s="78"/>
      <c r="G14" s="78">
        <v>2000000</v>
      </c>
    </row>
    <row r="15" ht="18" customHeight="1" spans="1:7">
      <c r="A15" s="135" t="s">
        <v>113</v>
      </c>
      <c r="B15" s="135" t="s">
        <v>114</v>
      </c>
      <c r="C15" s="78">
        <v>700000</v>
      </c>
      <c r="D15" s="78"/>
      <c r="E15" s="78"/>
      <c r="F15" s="78"/>
      <c r="G15" s="78">
        <v>700000</v>
      </c>
    </row>
    <row r="16" ht="18" customHeight="1" spans="1:7">
      <c r="A16" s="160" t="s">
        <v>115</v>
      </c>
      <c r="B16" s="160" t="s">
        <v>116</v>
      </c>
      <c r="C16" s="78">
        <v>700000</v>
      </c>
      <c r="D16" s="78"/>
      <c r="E16" s="78"/>
      <c r="F16" s="78"/>
      <c r="G16" s="78">
        <v>700000</v>
      </c>
    </row>
    <row r="17" ht="18" customHeight="1" spans="1:7">
      <c r="A17" s="135" t="s">
        <v>117</v>
      </c>
      <c r="B17" s="135" t="s">
        <v>118</v>
      </c>
      <c r="C17" s="78">
        <v>56862.83</v>
      </c>
      <c r="D17" s="78">
        <v>56862.83</v>
      </c>
      <c r="E17" s="78">
        <v>56862.83</v>
      </c>
      <c r="F17" s="78"/>
      <c r="G17" s="78"/>
    </row>
    <row r="18" ht="18" customHeight="1" spans="1:7">
      <c r="A18" s="160" t="s">
        <v>119</v>
      </c>
      <c r="B18" s="160" t="s">
        <v>120</v>
      </c>
      <c r="C18" s="78">
        <v>56862.83</v>
      </c>
      <c r="D18" s="78">
        <v>56862.83</v>
      </c>
      <c r="E18" s="78">
        <v>56862.83</v>
      </c>
      <c r="F18" s="78"/>
      <c r="G18" s="78"/>
    </row>
    <row r="19" ht="18" customHeight="1" spans="1:7">
      <c r="A19" s="77" t="s">
        <v>159</v>
      </c>
      <c r="B19" s="161" t="s">
        <v>159</v>
      </c>
      <c r="C19" s="78">
        <v>8728818.83</v>
      </c>
      <c r="D19" s="78">
        <v>6028818.83</v>
      </c>
      <c r="E19" s="78">
        <v>6014818.83</v>
      </c>
      <c r="F19" s="78">
        <v>14000</v>
      </c>
      <c r="G19" s="78">
        <v>2700000</v>
      </c>
    </row>
  </sheetData>
  <mergeCells count="6">
    <mergeCell ref="A2:G2"/>
    <mergeCell ref="A4:B4"/>
    <mergeCell ref="D4:F4"/>
    <mergeCell ref="A19:B1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C8" sqref="C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160</v>
      </c>
    </row>
    <row r="2" ht="41.25" customHeight="1" spans="1:6">
      <c r="A2" s="154" t="str">
        <f>"2025"&amp;"年一般公共预算“三公”经费支出预算表"</f>
        <v>2025年一般公共预算“三公”经费支出预算表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"单位名称："&amp;"嵩明县人民医院"</f>
        <v>单位名称：嵩明县人民医院</v>
      </c>
      <c r="B3" s="155"/>
      <c r="D3" s="43"/>
      <c r="E3" s="42"/>
      <c r="F3" s="64" t="s">
        <v>1</v>
      </c>
    </row>
    <row r="4" ht="27" customHeight="1" spans="1:6">
      <c r="A4" s="47" t="s">
        <v>161</v>
      </c>
      <c r="B4" s="47" t="s">
        <v>162</v>
      </c>
      <c r="C4" s="49" t="s">
        <v>163</v>
      </c>
      <c r="D4" s="47"/>
      <c r="E4" s="48"/>
      <c r="F4" s="47" t="s">
        <v>164</v>
      </c>
    </row>
    <row r="5" ht="28.5" customHeight="1" spans="1:6">
      <c r="A5" s="156"/>
      <c r="B5" s="51"/>
      <c r="C5" s="48" t="s">
        <v>57</v>
      </c>
      <c r="D5" s="48" t="s">
        <v>165</v>
      </c>
      <c r="E5" s="48" t="s">
        <v>166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8"/>
      <c r="B7" s="78"/>
      <c r="C7" s="78"/>
      <c r="D7" s="78"/>
      <c r="E7" s="78"/>
      <c r="F7" s="78"/>
    </row>
    <row r="8" customHeight="1" spans="2:2">
      <c r="B8" s="35" t="s">
        <v>167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5"/>
  <sheetViews>
    <sheetView showZeros="0" topLeftCell="A2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166666666667" customWidth="1"/>
  </cols>
  <sheetData>
    <row r="1" ht="13.5" customHeight="1" spans="2:24">
      <c r="B1" s="136"/>
      <c r="C1" s="142"/>
      <c r="E1" s="143"/>
      <c r="F1" s="143"/>
      <c r="G1" s="143"/>
      <c r="H1" s="143"/>
      <c r="I1" s="80"/>
      <c r="J1" s="80"/>
      <c r="K1" s="80"/>
      <c r="L1" s="80"/>
      <c r="M1" s="80"/>
      <c r="N1" s="80"/>
      <c r="R1" s="80"/>
      <c r="V1" s="142"/>
      <c r="X1" s="2" t="s">
        <v>168</v>
      </c>
    </row>
    <row r="2" ht="45.75" customHeight="1" spans="1:24">
      <c r="A2" s="66" t="str">
        <f>"2025"&amp;"年部门基本支出预算表"</f>
        <v>2025年部门基本支出预算表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"单位名称："&amp;"嵩明县人民医院"</f>
        <v>单位名称：嵩明县人民医院</v>
      </c>
      <c r="B3" s="5"/>
      <c r="C3" s="144"/>
      <c r="D3" s="144"/>
      <c r="E3" s="144"/>
      <c r="F3" s="144"/>
      <c r="G3" s="144"/>
      <c r="H3" s="144"/>
      <c r="I3" s="82"/>
      <c r="J3" s="82"/>
      <c r="K3" s="82"/>
      <c r="L3" s="82"/>
      <c r="M3" s="82"/>
      <c r="N3" s="82"/>
      <c r="O3" s="6"/>
      <c r="P3" s="6"/>
      <c r="Q3" s="6"/>
      <c r="R3" s="82"/>
      <c r="V3" s="142"/>
      <c r="X3" s="2" t="s">
        <v>1</v>
      </c>
    </row>
    <row r="4" ht="18" customHeight="1" spans="1:24">
      <c r="A4" s="8" t="s">
        <v>169</v>
      </c>
      <c r="B4" s="8" t="s">
        <v>170</v>
      </c>
      <c r="C4" s="8" t="s">
        <v>171</v>
      </c>
      <c r="D4" s="8" t="s">
        <v>172</v>
      </c>
      <c r="E4" s="8" t="s">
        <v>173</v>
      </c>
      <c r="F4" s="8" t="s">
        <v>174</v>
      </c>
      <c r="G4" s="8" t="s">
        <v>175</v>
      </c>
      <c r="H4" s="8" t="s">
        <v>176</v>
      </c>
      <c r="I4" s="149" t="s">
        <v>177</v>
      </c>
      <c r="J4" s="105" t="s">
        <v>177</v>
      </c>
      <c r="K4" s="105"/>
      <c r="L4" s="105"/>
      <c r="M4" s="105"/>
      <c r="N4" s="105"/>
      <c r="O4" s="11"/>
      <c r="P4" s="11"/>
      <c r="Q4" s="11"/>
      <c r="R4" s="98" t="s">
        <v>61</v>
      </c>
      <c r="S4" s="105" t="s">
        <v>62</v>
      </c>
      <c r="T4" s="105"/>
      <c r="U4" s="105"/>
      <c r="V4" s="105"/>
      <c r="W4" s="105"/>
      <c r="X4" s="106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178</v>
      </c>
      <c r="J5" s="149" t="s">
        <v>58</v>
      </c>
      <c r="K5" s="105"/>
      <c r="L5" s="105"/>
      <c r="M5" s="105"/>
      <c r="N5" s="106"/>
      <c r="O5" s="10" t="s">
        <v>179</v>
      </c>
      <c r="P5" s="11"/>
      <c r="Q5" s="12"/>
      <c r="R5" s="8" t="s">
        <v>61</v>
      </c>
      <c r="S5" s="149" t="s">
        <v>62</v>
      </c>
      <c r="T5" s="98" t="s">
        <v>64</v>
      </c>
      <c r="U5" s="105" t="s">
        <v>62</v>
      </c>
      <c r="V5" s="98" t="s">
        <v>66</v>
      </c>
      <c r="W5" s="98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180</v>
      </c>
      <c r="K6" s="8" t="s">
        <v>181</v>
      </c>
      <c r="L6" s="8" t="s">
        <v>182</v>
      </c>
      <c r="M6" s="8" t="s">
        <v>183</v>
      </c>
      <c r="N6" s="8" t="s">
        <v>184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185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51" t="s">
        <v>57</v>
      </c>
      <c r="K7" s="16" t="s">
        <v>186</v>
      </c>
      <c r="L7" s="16" t="s">
        <v>182</v>
      </c>
      <c r="M7" s="16" t="s">
        <v>183</v>
      </c>
      <c r="N7" s="16" t="s">
        <v>184</v>
      </c>
      <c r="O7" s="16" t="s">
        <v>182</v>
      </c>
      <c r="P7" s="16" t="s">
        <v>183</v>
      </c>
      <c r="Q7" s="16" t="s">
        <v>184</v>
      </c>
      <c r="R7" s="16" t="s">
        <v>61</v>
      </c>
      <c r="S7" s="16" t="s">
        <v>57</v>
      </c>
      <c r="T7" s="16" t="s">
        <v>64</v>
      </c>
      <c r="U7" s="16" t="s">
        <v>185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6" t="s">
        <v>187</v>
      </c>
      <c r="B9" s="146" t="s">
        <v>70</v>
      </c>
      <c r="C9" s="146" t="s">
        <v>188</v>
      </c>
      <c r="D9" s="146" t="s">
        <v>189</v>
      </c>
      <c r="E9" s="146" t="s">
        <v>119</v>
      </c>
      <c r="F9" s="146" t="s">
        <v>120</v>
      </c>
      <c r="G9" s="146" t="s">
        <v>190</v>
      </c>
      <c r="H9" s="146" t="s">
        <v>191</v>
      </c>
      <c r="I9" s="78">
        <v>56862.83</v>
      </c>
      <c r="J9" s="78">
        <v>56862.83</v>
      </c>
      <c r="K9" s="78"/>
      <c r="L9" s="78"/>
      <c r="M9" s="109">
        <v>56862.83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6" t="s">
        <v>187</v>
      </c>
      <c r="B10" s="146" t="s">
        <v>70</v>
      </c>
      <c r="C10" s="146" t="s">
        <v>192</v>
      </c>
      <c r="D10" s="146" t="s">
        <v>193</v>
      </c>
      <c r="E10" s="146" t="s">
        <v>101</v>
      </c>
      <c r="F10" s="146" t="s">
        <v>102</v>
      </c>
      <c r="G10" s="146" t="s">
        <v>194</v>
      </c>
      <c r="H10" s="146" t="s">
        <v>195</v>
      </c>
      <c r="I10" s="78">
        <v>14000</v>
      </c>
      <c r="J10" s="78">
        <v>14000</v>
      </c>
      <c r="K10" s="23"/>
      <c r="L10" s="23"/>
      <c r="M10" s="109">
        <v>14000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6" t="s">
        <v>187</v>
      </c>
      <c r="B11" s="146" t="s">
        <v>70</v>
      </c>
      <c r="C11" s="146" t="s">
        <v>196</v>
      </c>
      <c r="D11" s="146" t="s">
        <v>197</v>
      </c>
      <c r="E11" s="146" t="s">
        <v>111</v>
      </c>
      <c r="F11" s="146" t="s">
        <v>112</v>
      </c>
      <c r="G11" s="146" t="s">
        <v>198</v>
      </c>
      <c r="H11" s="146" t="s">
        <v>199</v>
      </c>
      <c r="I11" s="78">
        <v>5620000</v>
      </c>
      <c r="J11" s="78">
        <v>5620000</v>
      </c>
      <c r="K11" s="23"/>
      <c r="L11" s="23"/>
      <c r="M11" s="109">
        <v>5620000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6" t="s">
        <v>187</v>
      </c>
      <c r="B12" s="146" t="s">
        <v>70</v>
      </c>
      <c r="C12" s="146" t="s">
        <v>200</v>
      </c>
      <c r="D12" s="146" t="s">
        <v>201</v>
      </c>
      <c r="E12" s="146" t="s">
        <v>101</v>
      </c>
      <c r="F12" s="146" t="s">
        <v>102</v>
      </c>
      <c r="G12" s="146" t="s">
        <v>202</v>
      </c>
      <c r="H12" s="146" t="s">
        <v>203</v>
      </c>
      <c r="I12" s="78">
        <v>295680</v>
      </c>
      <c r="J12" s="78">
        <v>295680</v>
      </c>
      <c r="K12" s="23"/>
      <c r="L12" s="23"/>
      <c r="M12" s="109">
        <v>295680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6" t="s">
        <v>187</v>
      </c>
      <c r="B13" s="146" t="s">
        <v>70</v>
      </c>
      <c r="C13" s="146" t="s">
        <v>204</v>
      </c>
      <c r="D13" s="146" t="s">
        <v>205</v>
      </c>
      <c r="E13" s="146" t="s">
        <v>105</v>
      </c>
      <c r="F13" s="146" t="s">
        <v>106</v>
      </c>
      <c r="G13" s="146" t="s">
        <v>202</v>
      </c>
      <c r="H13" s="146" t="s">
        <v>203</v>
      </c>
      <c r="I13" s="78">
        <v>12636</v>
      </c>
      <c r="J13" s="78">
        <v>12636</v>
      </c>
      <c r="K13" s="23"/>
      <c r="L13" s="23"/>
      <c r="M13" s="109">
        <v>12636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6" t="s">
        <v>187</v>
      </c>
      <c r="B14" s="146" t="s">
        <v>70</v>
      </c>
      <c r="C14" s="146" t="s">
        <v>204</v>
      </c>
      <c r="D14" s="146" t="s">
        <v>205</v>
      </c>
      <c r="E14" s="146" t="s">
        <v>105</v>
      </c>
      <c r="F14" s="146" t="s">
        <v>106</v>
      </c>
      <c r="G14" s="146" t="s">
        <v>202</v>
      </c>
      <c r="H14" s="146" t="s">
        <v>203</v>
      </c>
      <c r="I14" s="78">
        <v>29640</v>
      </c>
      <c r="J14" s="78">
        <v>29640</v>
      </c>
      <c r="K14" s="23"/>
      <c r="L14" s="23"/>
      <c r="M14" s="109">
        <v>29640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17.25" customHeight="1" spans="1:24">
      <c r="A15" s="32" t="s">
        <v>159</v>
      </c>
      <c r="B15" s="33"/>
      <c r="C15" s="147"/>
      <c r="D15" s="147"/>
      <c r="E15" s="147"/>
      <c r="F15" s="147"/>
      <c r="G15" s="147"/>
      <c r="H15" s="148"/>
      <c r="I15" s="78">
        <v>6028818.83</v>
      </c>
      <c r="J15" s="78">
        <v>6028818.83</v>
      </c>
      <c r="K15" s="78"/>
      <c r="L15" s="78"/>
      <c r="M15" s="109">
        <v>6028818.83</v>
      </c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</sheetData>
  <mergeCells count="31">
    <mergeCell ref="A2:X2"/>
    <mergeCell ref="A3:H3"/>
    <mergeCell ref="I4:X4"/>
    <mergeCell ref="J5:N5"/>
    <mergeCell ref="O5:Q5"/>
    <mergeCell ref="S5:X5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"/>
  <sheetViews>
    <sheetView showZeros="0" topLeftCell="A9" workbookViewId="0">
      <selection activeCell="A1" sqref="A1"/>
    </sheetView>
  </sheetViews>
  <sheetFormatPr defaultColWidth="9.14166666666667" defaultRowHeight="14.25" customHeight="1"/>
  <cols>
    <col min="1" max="1" width="16.8916666666667" customWidth="1"/>
    <col min="2" max="2" width="22.6666666666667" customWidth="1"/>
    <col min="3" max="3" width="38.1083333333333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21.225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206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"单位名称："&amp;"嵩明县人民医院"</f>
        <v>单位名称：嵩明县人民医院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4" t="s">
        <v>1</v>
      </c>
    </row>
    <row r="4" ht="21.75" customHeight="1" spans="1:23">
      <c r="A4" s="8" t="s">
        <v>207</v>
      </c>
      <c r="B4" s="9" t="s">
        <v>171</v>
      </c>
      <c r="C4" s="8" t="s">
        <v>172</v>
      </c>
      <c r="D4" s="8" t="s">
        <v>208</v>
      </c>
      <c r="E4" s="9" t="s">
        <v>173</v>
      </c>
      <c r="F4" s="9" t="s">
        <v>174</v>
      </c>
      <c r="G4" s="9" t="s">
        <v>209</v>
      </c>
      <c r="H4" s="9" t="s">
        <v>210</v>
      </c>
      <c r="I4" s="27" t="s">
        <v>55</v>
      </c>
      <c r="J4" s="10" t="s">
        <v>211</v>
      </c>
      <c r="K4" s="11"/>
      <c r="L4" s="11"/>
      <c r="M4" s="12"/>
      <c r="N4" s="10" t="s">
        <v>179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185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212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9" t="s">
        <v>197</v>
      </c>
      <c r="B9" s="69" t="s">
        <v>213</v>
      </c>
      <c r="C9" s="69" t="s">
        <v>214</v>
      </c>
      <c r="D9" s="69" t="s">
        <v>70</v>
      </c>
      <c r="E9" s="69" t="s">
        <v>111</v>
      </c>
      <c r="F9" s="69" t="s">
        <v>112</v>
      </c>
      <c r="G9" s="69" t="s">
        <v>198</v>
      </c>
      <c r="H9" s="69" t="s">
        <v>199</v>
      </c>
      <c r="I9" s="78">
        <v>130154800</v>
      </c>
      <c r="J9" s="78"/>
      <c r="K9" s="109"/>
      <c r="L9" s="78"/>
      <c r="M9" s="78"/>
      <c r="N9" s="78"/>
      <c r="O9" s="78"/>
      <c r="P9" s="78"/>
      <c r="Q9" s="78"/>
      <c r="R9" s="78">
        <v>130154800</v>
      </c>
      <c r="S9" s="78">
        <v>130154800</v>
      </c>
      <c r="T9" s="78"/>
      <c r="U9" s="78"/>
      <c r="V9" s="78"/>
      <c r="W9" s="78"/>
    </row>
    <row r="10" ht="21.75" customHeight="1" spans="1:23">
      <c r="A10" s="69" t="s">
        <v>215</v>
      </c>
      <c r="B10" s="69" t="s">
        <v>216</v>
      </c>
      <c r="C10" s="69" t="s">
        <v>217</v>
      </c>
      <c r="D10" s="69" t="s">
        <v>70</v>
      </c>
      <c r="E10" s="69" t="s">
        <v>111</v>
      </c>
      <c r="F10" s="69" t="s">
        <v>112</v>
      </c>
      <c r="G10" s="69" t="s">
        <v>194</v>
      </c>
      <c r="H10" s="69" t="s">
        <v>195</v>
      </c>
      <c r="I10" s="78">
        <v>100547200</v>
      </c>
      <c r="J10" s="78"/>
      <c r="K10" s="109"/>
      <c r="L10" s="78"/>
      <c r="M10" s="78"/>
      <c r="N10" s="78"/>
      <c r="O10" s="78"/>
      <c r="P10" s="78"/>
      <c r="Q10" s="78"/>
      <c r="R10" s="78">
        <v>100547200</v>
      </c>
      <c r="S10" s="78">
        <v>100547200</v>
      </c>
      <c r="T10" s="78"/>
      <c r="U10" s="78"/>
      <c r="V10" s="78"/>
      <c r="W10" s="78"/>
    </row>
    <row r="11" ht="21.75" customHeight="1" spans="1:23">
      <c r="A11" s="69" t="s">
        <v>215</v>
      </c>
      <c r="B11" s="69" t="s">
        <v>216</v>
      </c>
      <c r="C11" s="69" t="s">
        <v>217</v>
      </c>
      <c r="D11" s="69" t="s">
        <v>70</v>
      </c>
      <c r="E11" s="69" t="s">
        <v>111</v>
      </c>
      <c r="F11" s="69" t="s">
        <v>112</v>
      </c>
      <c r="G11" s="69" t="s">
        <v>218</v>
      </c>
      <c r="H11" s="69" t="s">
        <v>219</v>
      </c>
      <c r="I11" s="78">
        <v>500000</v>
      </c>
      <c r="J11" s="78"/>
      <c r="K11" s="109"/>
      <c r="L11" s="78"/>
      <c r="M11" s="78"/>
      <c r="N11" s="78"/>
      <c r="O11" s="78"/>
      <c r="P11" s="78"/>
      <c r="Q11" s="78"/>
      <c r="R11" s="78">
        <v>500000</v>
      </c>
      <c r="S11" s="78">
        <v>500000</v>
      </c>
      <c r="T11" s="78"/>
      <c r="U11" s="78"/>
      <c r="V11" s="78"/>
      <c r="W11" s="78"/>
    </row>
    <row r="12" ht="21.75" customHeight="1" spans="1:23">
      <c r="A12" s="69" t="s">
        <v>215</v>
      </c>
      <c r="B12" s="69" t="s">
        <v>216</v>
      </c>
      <c r="C12" s="69" t="s">
        <v>217</v>
      </c>
      <c r="D12" s="69" t="s">
        <v>70</v>
      </c>
      <c r="E12" s="69" t="s">
        <v>111</v>
      </c>
      <c r="F12" s="69" t="s">
        <v>112</v>
      </c>
      <c r="G12" s="69" t="s">
        <v>220</v>
      </c>
      <c r="H12" s="69" t="s">
        <v>221</v>
      </c>
      <c r="I12" s="78">
        <v>300000</v>
      </c>
      <c r="J12" s="78"/>
      <c r="K12" s="109"/>
      <c r="L12" s="78"/>
      <c r="M12" s="78"/>
      <c r="N12" s="78"/>
      <c r="O12" s="78"/>
      <c r="P12" s="78"/>
      <c r="Q12" s="78"/>
      <c r="R12" s="78">
        <v>300000</v>
      </c>
      <c r="S12" s="78">
        <v>300000</v>
      </c>
      <c r="T12" s="78"/>
      <c r="U12" s="78"/>
      <c r="V12" s="78"/>
      <c r="W12" s="78"/>
    </row>
    <row r="13" ht="21.75" customHeight="1" spans="1:23">
      <c r="A13" s="69" t="s">
        <v>222</v>
      </c>
      <c r="B13" s="69" t="s">
        <v>223</v>
      </c>
      <c r="C13" s="69" t="s">
        <v>224</v>
      </c>
      <c r="D13" s="69" t="s">
        <v>70</v>
      </c>
      <c r="E13" s="69" t="s">
        <v>115</v>
      </c>
      <c r="F13" s="69" t="s">
        <v>116</v>
      </c>
      <c r="G13" s="69" t="s">
        <v>225</v>
      </c>
      <c r="H13" s="69" t="s">
        <v>226</v>
      </c>
      <c r="I13" s="78">
        <v>700000</v>
      </c>
      <c r="J13" s="78">
        <v>700000</v>
      </c>
      <c r="K13" s="109">
        <v>700000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21.75" customHeight="1" spans="1:23">
      <c r="A14" s="69" t="s">
        <v>222</v>
      </c>
      <c r="B14" s="69" t="s">
        <v>227</v>
      </c>
      <c r="C14" s="69" t="s">
        <v>228</v>
      </c>
      <c r="D14" s="69" t="s">
        <v>70</v>
      </c>
      <c r="E14" s="69" t="s">
        <v>111</v>
      </c>
      <c r="F14" s="69" t="s">
        <v>112</v>
      </c>
      <c r="G14" s="69" t="s">
        <v>229</v>
      </c>
      <c r="H14" s="69" t="s">
        <v>230</v>
      </c>
      <c r="I14" s="78">
        <v>2000000</v>
      </c>
      <c r="J14" s="78">
        <v>2000000</v>
      </c>
      <c r="K14" s="109">
        <v>2000000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1.75" customHeight="1" spans="1:23">
      <c r="A15" s="69" t="s">
        <v>222</v>
      </c>
      <c r="B15" s="69" t="s">
        <v>231</v>
      </c>
      <c r="C15" s="69" t="s">
        <v>232</v>
      </c>
      <c r="D15" s="69" t="s">
        <v>70</v>
      </c>
      <c r="E15" s="69" t="s">
        <v>111</v>
      </c>
      <c r="F15" s="69" t="s">
        <v>112</v>
      </c>
      <c r="G15" s="69" t="s">
        <v>233</v>
      </c>
      <c r="H15" s="69" t="s">
        <v>234</v>
      </c>
      <c r="I15" s="78">
        <v>3361502</v>
      </c>
      <c r="J15" s="78"/>
      <c r="K15" s="109"/>
      <c r="L15" s="78"/>
      <c r="M15" s="78"/>
      <c r="N15" s="78"/>
      <c r="O15" s="78"/>
      <c r="P15" s="78"/>
      <c r="Q15" s="78"/>
      <c r="R15" s="78">
        <v>3361502</v>
      </c>
      <c r="S15" s="78">
        <v>3361502</v>
      </c>
      <c r="T15" s="78"/>
      <c r="U15" s="78"/>
      <c r="V15" s="78"/>
      <c r="W15" s="78"/>
    </row>
    <row r="16" ht="21.75" customHeight="1" spans="1:23">
      <c r="A16" s="69" t="s">
        <v>222</v>
      </c>
      <c r="B16" s="69" t="s">
        <v>231</v>
      </c>
      <c r="C16" s="69" t="s">
        <v>232</v>
      </c>
      <c r="D16" s="69" t="s">
        <v>70</v>
      </c>
      <c r="E16" s="69" t="s">
        <v>111</v>
      </c>
      <c r="F16" s="69" t="s">
        <v>112</v>
      </c>
      <c r="G16" s="69" t="s">
        <v>235</v>
      </c>
      <c r="H16" s="69" t="s">
        <v>236</v>
      </c>
      <c r="I16" s="78">
        <v>29775998</v>
      </c>
      <c r="J16" s="78"/>
      <c r="K16" s="109"/>
      <c r="L16" s="78"/>
      <c r="M16" s="78"/>
      <c r="N16" s="78"/>
      <c r="O16" s="78"/>
      <c r="P16" s="78"/>
      <c r="Q16" s="78"/>
      <c r="R16" s="78">
        <v>29775998</v>
      </c>
      <c r="S16" s="78">
        <v>29775998</v>
      </c>
      <c r="T16" s="78"/>
      <c r="U16" s="78"/>
      <c r="V16" s="78"/>
      <c r="W16" s="78"/>
    </row>
    <row r="17" ht="21.75" customHeight="1" spans="1:23">
      <c r="A17" s="69" t="s">
        <v>222</v>
      </c>
      <c r="B17" s="69" t="s">
        <v>231</v>
      </c>
      <c r="C17" s="69" t="s">
        <v>232</v>
      </c>
      <c r="D17" s="69" t="s">
        <v>70</v>
      </c>
      <c r="E17" s="69" t="s">
        <v>111</v>
      </c>
      <c r="F17" s="69" t="s">
        <v>112</v>
      </c>
      <c r="G17" s="69" t="s">
        <v>237</v>
      </c>
      <c r="H17" s="69" t="s">
        <v>238</v>
      </c>
      <c r="I17" s="78">
        <v>1480000</v>
      </c>
      <c r="J17" s="78"/>
      <c r="K17" s="109"/>
      <c r="L17" s="78"/>
      <c r="M17" s="78"/>
      <c r="N17" s="78"/>
      <c r="O17" s="78"/>
      <c r="P17" s="78"/>
      <c r="Q17" s="78"/>
      <c r="R17" s="78">
        <v>1480000</v>
      </c>
      <c r="S17" s="78">
        <v>1480000</v>
      </c>
      <c r="T17" s="78"/>
      <c r="U17" s="78"/>
      <c r="V17" s="78"/>
      <c r="W17" s="78"/>
    </row>
    <row r="18" ht="30" customHeight="1" spans="1:23">
      <c r="A18" s="69" t="s">
        <v>222</v>
      </c>
      <c r="B18" s="69" t="s">
        <v>239</v>
      </c>
      <c r="C18" s="69" t="s">
        <v>240</v>
      </c>
      <c r="D18" s="69" t="s">
        <v>70</v>
      </c>
      <c r="E18" s="69" t="s">
        <v>111</v>
      </c>
      <c r="F18" s="69" t="s">
        <v>112</v>
      </c>
      <c r="G18" s="69" t="s">
        <v>241</v>
      </c>
      <c r="H18" s="69" t="s">
        <v>242</v>
      </c>
      <c r="I18" s="78">
        <v>24200000</v>
      </c>
      <c r="J18" s="78"/>
      <c r="K18" s="109"/>
      <c r="L18" s="78"/>
      <c r="M18" s="78"/>
      <c r="N18" s="78"/>
      <c r="O18" s="78"/>
      <c r="P18" s="78"/>
      <c r="Q18" s="78"/>
      <c r="R18" s="78">
        <v>24200000</v>
      </c>
      <c r="S18" s="78">
        <v>24200000</v>
      </c>
      <c r="T18" s="78"/>
      <c r="U18" s="78"/>
      <c r="V18" s="78"/>
      <c r="W18" s="78"/>
    </row>
    <row r="19" ht="21.75" customHeight="1" spans="1:23">
      <c r="A19" s="69" t="s">
        <v>222</v>
      </c>
      <c r="B19" s="69" t="s">
        <v>243</v>
      </c>
      <c r="C19" s="69" t="s">
        <v>244</v>
      </c>
      <c r="D19" s="69" t="s">
        <v>70</v>
      </c>
      <c r="E19" s="69" t="s">
        <v>111</v>
      </c>
      <c r="F19" s="69" t="s">
        <v>112</v>
      </c>
      <c r="G19" s="69" t="s">
        <v>225</v>
      </c>
      <c r="H19" s="69" t="s">
        <v>226</v>
      </c>
      <c r="I19" s="78">
        <v>48000000</v>
      </c>
      <c r="J19" s="78"/>
      <c r="K19" s="109"/>
      <c r="L19" s="78"/>
      <c r="M19" s="78"/>
      <c r="N19" s="78"/>
      <c r="O19" s="78"/>
      <c r="P19" s="78"/>
      <c r="Q19" s="78"/>
      <c r="R19" s="78">
        <v>48000000</v>
      </c>
      <c r="S19" s="78">
        <v>48000000</v>
      </c>
      <c r="T19" s="78"/>
      <c r="U19" s="78"/>
      <c r="V19" s="78"/>
      <c r="W19" s="78"/>
    </row>
    <row r="20" ht="18.75" customHeight="1" spans="1:23">
      <c r="A20" s="32" t="s">
        <v>159</v>
      </c>
      <c r="B20" s="33"/>
      <c r="C20" s="33"/>
      <c r="D20" s="33"/>
      <c r="E20" s="33"/>
      <c r="F20" s="33"/>
      <c r="G20" s="33"/>
      <c r="H20" s="34"/>
      <c r="I20" s="78">
        <v>341019500</v>
      </c>
      <c r="J20" s="78">
        <v>2700000</v>
      </c>
      <c r="K20" s="109">
        <v>2700000</v>
      </c>
      <c r="L20" s="78"/>
      <c r="M20" s="78"/>
      <c r="N20" s="78"/>
      <c r="O20" s="78"/>
      <c r="P20" s="78"/>
      <c r="Q20" s="78"/>
      <c r="R20" s="78">
        <v>338319500</v>
      </c>
      <c r="S20" s="78">
        <v>338319500</v>
      </c>
      <c r="T20" s="78"/>
      <c r="U20" s="78"/>
      <c r="V20" s="78"/>
      <c r="W20" s="78"/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7"/>
  <sheetViews>
    <sheetView showZeros="0" topLeftCell="B1" workbookViewId="0">
      <selection activeCell="A22" sqref="A22:B24"/>
    </sheetView>
  </sheetViews>
  <sheetFormatPr defaultColWidth="9.14166666666667" defaultRowHeight="12" customHeight="1"/>
  <cols>
    <col min="1" max="1" width="34.2833333333333" customWidth="1"/>
    <col min="2" max="2" width="47.4416666666667" customWidth="1"/>
    <col min="3" max="4" width="23.575" customWidth="1"/>
    <col min="5" max="5" width="33.22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27.4416666666667" customWidth="1"/>
  </cols>
  <sheetData>
    <row r="1" ht="18" customHeight="1" spans="10:10">
      <c r="J1" s="2" t="s">
        <v>245</v>
      </c>
    </row>
    <row r="2" ht="39.75" customHeight="1" spans="1:10">
      <c r="A2" s="65" t="str">
        <f>"2025"&amp;"年部门项目支出绩效目标表"</f>
        <v>2025年部门项目支出绩效目标表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"单位名称："&amp;"嵩明县人民医院"</f>
        <v>单位名称：嵩明县人民医院</v>
      </c>
    </row>
    <row r="4" ht="44.25" customHeight="1" spans="1:10">
      <c r="A4" s="67" t="s">
        <v>172</v>
      </c>
      <c r="B4" s="67" t="s">
        <v>246</v>
      </c>
      <c r="C4" s="67" t="s">
        <v>247</v>
      </c>
      <c r="D4" s="67" t="s">
        <v>248</v>
      </c>
      <c r="E4" s="67" t="s">
        <v>249</v>
      </c>
      <c r="F4" s="68" t="s">
        <v>250</v>
      </c>
      <c r="G4" s="67" t="s">
        <v>251</v>
      </c>
      <c r="H4" s="68" t="s">
        <v>252</v>
      </c>
      <c r="I4" s="68" t="s">
        <v>253</v>
      </c>
      <c r="J4" s="67" t="s">
        <v>254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6">
        <v>6</v>
      </c>
      <c r="G5" s="134">
        <v>7</v>
      </c>
      <c r="H5" s="36">
        <v>8</v>
      </c>
      <c r="I5" s="36">
        <v>9</v>
      </c>
      <c r="J5" s="134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135" t="s">
        <v>244</v>
      </c>
      <c r="B7" s="20" t="s">
        <v>244</v>
      </c>
      <c r="C7" s="20" t="s">
        <v>255</v>
      </c>
      <c r="D7" s="20" t="s">
        <v>256</v>
      </c>
      <c r="E7" s="29" t="s">
        <v>257</v>
      </c>
      <c r="F7" s="20" t="s">
        <v>258</v>
      </c>
      <c r="G7" s="29" t="s">
        <v>259</v>
      </c>
      <c r="H7" s="20" t="s">
        <v>260</v>
      </c>
      <c r="I7" s="20" t="s">
        <v>261</v>
      </c>
      <c r="J7" s="29" t="s">
        <v>257</v>
      </c>
    </row>
    <row r="8" ht="42" customHeight="1" spans="1:10">
      <c r="A8" s="135" t="s">
        <v>244</v>
      </c>
      <c r="B8" s="20" t="s">
        <v>244</v>
      </c>
      <c r="C8" s="20" t="s">
        <v>262</v>
      </c>
      <c r="D8" s="20" t="s">
        <v>263</v>
      </c>
      <c r="E8" s="29" t="s">
        <v>264</v>
      </c>
      <c r="F8" s="20" t="s">
        <v>265</v>
      </c>
      <c r="G8" s="29" t="s">
        <v>266</v>
      </c>
      <c r="H8" s="20" t="s">
        <v>267</v>
      </c>
      <c r="I8" s="20" t="s">
        <v>261</v>
      </c>
      <c r="J8" s="29" t="s">
        <v>264</v>
      </c>
    </row>
    <row r="9" ht="42" customHeight="1" spans="1:10">
      <c r="A9" s="135" t="s">
        <v>244</v>
      </c>
      <c r="B9" s="20" t="s">
        <v>244</v>
      </c>
      <c r="C9" s="20" t="s">
        <v>268</v>
      </c>
      <c r="D9" s="20" t="s">
        <v>269</v>
      </c>
      <c r="E9" s="29" t="s">
        <v>270</v>
      </c>
      <c r="F9" s="20" t="s">
        <v>265</v>
      </c>
      <c r="G9" s="29" t="s">
        <v>271</v>
      </c>
      <c r="H9" s="20" t="s">
        <v>260</v>
      </c>
      <c r="I9" s="20" t="s">
        <v>261</v>
      </c>
      <c r="J9" s="29" t="s">
        <v>270</v>
      </c>
    </row>
    <row r="10" ht="42" customHeight="1" spans="1:10">
      <c r="A10" s="135" t="s">
        <v>232</v>
      </c>
      <c r="B10" s="20" t="s">
        <v>232</v>
      </c>
      <c r="C10" s="20" t="s">
        <v>255</v>
      </c>
      <c r="D10" s="20" t="s">
        <v>256</v>
      </c>
      <c r="E10" s="29" t="s">
        <v>272</v>
      </c>
      <c r="F10" s="20" t="s">
        <v>258</v>
      </c>
      <c r="G10" s="29" t="s">
        <v>273</v>
      </c>
      <c r="H10" s="20" t="s">
        <v>274</v>
      </c>
      <c r="I10" s="20" t="s">
        <v>261</v>
      </c>
      <c r="J10" s="29" t="s">
        <v>275</v>
      </c>
    </row>
    <row r="11" ht="42" customHeight="1" spans="1:10">
      <c r="A11" s="135" t="s">
        <v>232</v>
      </c>
      <c r="B11" s="20" t="s">
        <v>232</v>
      </c>
      <c r="C11" s="20" t="s">
        <v>262</v>
      </c>
      <c r="D11" s="20" t="s">
        <v>263</v>
      </c>
      <c r="E11" s="29" t="s">
        <v>276</v>
      </c>
      <c r="F11" s="20" t="s">
        <v>265</v>
      </c>
      <c r="G11" s="29" t="s">
        <v>277</v>
      </c>
      <c r="H11" s="20" t="s">
        <v>278</v>
      </c>
      <c r="I11" s="20" t="s">
        <v>261</v>
      </c>
      <c r="J11" s="29" t="s">
        <v>279</v>
      </c>
    </row>
    <row r="12" ht="42" customHeight="1" spans="1:10">
      <c r="A12" s="135" t="s">
        <v>232</v>
      </c>
      <c r="B12" s="20" t="s">
        <v>232</v>
      </c>
      <c r="C12" s="20" t="s">
        <v>268</v>
      </c>
      <c r="D12" s="20" t="s">
        <v>269</v>
      </c>
      <c r="E12" s="29" t="s">
        <v>270</v>
      </c>
      <c r="F12" s="20" t="s">
        <v>265</v>
      </c>
      <c r="G12" s="29" t="s">
        <v>280</v>
      </c>
      <c r="H12" s="20" t="s">
        <v>260</v>
      </c>
      <c r="I12" s="20" t="s">
        <v>261</v>
      </c>
      <c r="J12" s="29" t="s">
        <v>270</v>
      </c>
    </row>
    <row r="13" ht="42" customHeight="1" spans="1:10">
      <c r="A13" s="135" t="s">
        <v>224</v>
      </c>
      <c r="B13" s="20" t="s">
        <v>281</v>
      </c>
      <c r="C13" s="20" t="s">
        <v>255</v>
      </c>
      <c r="D13" s="20" t="s">
        <v>256</v>
      </c>
      <c r="E13" s="29" t="s">
        <v>281</v>
      </c>
      <c r="F13" s="20" t="s">
        <v>265</v>
      </c>
      <c r="G13" s="29" t="s">
        <v>282</v>
      </c>
      <c r="H13" s="20" t="s">
        <v>267</v>
      </c>
      <c r="I13" s="20" t="s">
        <v>261</v>
      </c>
      <c r="J13" s="29" t="s">
        <v>283</v>
      </c>
    </row>
    <row r="14" ht="42" customHeight="1" spans="1:10">
      <c r="A14" s="135" t="s">
        <v>224</v>
      </c>
      <c r="B14" s="20" t="s">
        <v>281</v>
      </c>
      <c r="C14" s="20" t="s">
        <v>262</v>
      </c>
      <c r="D14" s="20" t="s">
        <v>263</v>
      </c>
      <c r="E14" s="29" t="s">
        <v>284</v>
      </c>
      <c r="F14" s="20" t="s">
        <v>258</v>
      </c>
      <c r="G14" s="29" t="s">
        <v>259</v>
      </c>
      <c r="H14" s="20" t="s">
        <v>260</v>
      </c>
      <c r="I14" s="20" t="s">
        <v>261</v>
      </c>
      <c r="J14" s="29" t="s">
        <v>285</v>
      </c>
    </row>
    <row r="15" ht="42" customHeight="1" spans="1:10">
      <c r="A15" s="135" t="s">
        <v>224</v>
      </c>
      <c r="B15" s="20" t="s">
        <v>281</v>
      </c>
      <c r="C15" s="20" t="s">
        <v>268</v>
      </c>
      <c r="D15" s="20" t="s">
        <v>269</v>
      </c>
      <c r="E15" s="29" t="s">
        <v>286</v>
      </c>
      <c r="F15" s="20" t="s">
        <v>265</v>
      </c>
      <c r="G15" s="29" t="s">
        <v>287</v>
      </c>
      <c r="H15" s="20" t="s">
        <v>260</v>
      </c>
      <c r="I15" s="20" t="s">
        <v>261</v>
      </c>
      <c r="J15" s="29" t="s">
        <v>288</v>
      </c>
    </row>
    <row r="16" ht="42" customHeight="1" spans="1:10">
      <c r="A16" s="135" t="s">
        <v>240</v>
      </c>
      <c r="B16" s="20" t="s">
        <v>240</v>
      </c>
      <c r="C16" s="20" t="s">
        <v>255</v>
      </c>
      <c r="D16" s="20" t="s">
        <v>256</v>
      </c>
      <c r="E16" s="29" t="s">
        <v>289</v>
      </c>
      <c r="F16" s="20" t="s">
        <v>258</v>
      </c>
      <c r="G16" s="29" t="s">
        <v>290</v>
      </c>
      <c r="H16" s="20" t="s">
        <v>291</v>
      </c>
      <c r="I16" s="20" t="s">
        <v>261</v>
      </c>
      <c r="J16" s="29" t="s">
        <v>289</v>
      </c>
    </row>
    <row r="17" ht="42" customHeight="1" spans="1:10">
      <c r="A17" s="135" t="s">
        <v>240</v>
      </c>
      <c r="B17" s="20" t="s">
        <v>240</v>
      </c>
      <c r="C17" s="20" t="s">
        <v>262</v>
      </c>
      <c r="D17" s="20" t="s">
        <v>263</v>
      </c>
      <c r="E17" s="29" t="s">
        <v>292</v>
      </c>
      <c r="F17" s="20" t="s">
        <v>265</v>
      </c>
      <c r="G17" s="29" t="s">
        <v>293</v>
      </c>
      <c r="H17" s="20" t="s">
        <v>293</v>
      </c>
      <c r="I17" s="20" t="s">
        <v>294</v>
      </c>
      <c r="J17" s="29" t="s">
        <v>292</v>
      </c>
    </row>
    <row r="18" ht="42" customHeight="1" spans="1:10">
      <c r="A18" s="135" t="s">
        <v>240</v>
      </c>
      <c r="B18" s="20" t="s">
        <v>240</v>
      </c>
      <c r="C18" s="20" t="s">
        <v>268</v>
      </c>
      <c r="D18" s="20" t="s">
        <v>269</v>
      </c>
      <c r="E18" s="29" t="s">
        <v>270</v>
      </c>
      <c r="F18" s="20" t="s">
        <v>265</v>
      </c>
      <c r="G18" s="29" t="s">
        <v>271</v>
      </c>
      <c r="H18" s="20" t="s">
        <v>260</v>
      </c>
      <c r="I18" s="20" t="s">
        <v>261</v>
      </c>
      <c r="J18" s="29" t="s">
        <v>270</v>
      </c>
    </row>
    <row r="19" ht="42" customHeight="1" spans="1:10">
      <c r="A19" s="135" t="s">
        <v>214</v>
      </c>
      <c r="B19" s="20" t="s">
        <v>214</v>
      </c>
      <c r="C19" s="20" t="s">
        <v>255</v>
      </c>
      <c r="D19" s="20" t="s">
        <v>256</v>
      </c>
      <c r="E19" s="29" t="s">
        <v>279</v>
      </c>
      <c r="F19" s="20" t="s">
        <v>265</v>
      </c>
      <c r="G19" s="29" t="s">
        <v>266</v>
      </c>
      <c r="H19" s="20" t="s">
        <v>267</v>
      </c>
      <c r="I19" s="20" t="s">
        <v>261</v>
      </c>
      <c r="J19" s="29" t="s">
        <v>279</v>
      </c>
    </row>
    <row r="20" ht="42" customHeight="1" spans="1:10">
      <c r="A20" s="135" t="s">
        <v>214</v>
      </c>
      <c r="B20" s="20" t="s">
        <v>214</v>
      </c>
      <c r="C20" s="20" t="s">
        <v>262</v>
      </c>
      <c r="D20" s="20" t="s">
        <v>263</v>
      </c>
      <c r="E20" s="29" t="s">
        <v>295</v>
      </c>
      <c r="F20" s="20" t="s">
        <v>258</v>
      </c>
      <c r="G20" s="29" t="s">
        <v>296</v>
      </c>
      <c r="H20" s="20" t="s">
        <v>260</v>
      </c>
      <c r="I20" s="20" t="s">
        <v>294</v>
      </c>
      <c r="J20" s="29" t="s">
        <v>295</v>
      </c>
    </row>
    <row r="21" ht="42" customHeight="1" spans="1:10">
      <c r="A21" s="135" t="s">
        <v>214</v>
      </c>
      <c r="B21" s="20" t="s">
        <v>214</v>
      </c>
      <c r="C21" s="20" t="s">
        <v>268</v>
      </c>
      <c r="D21" s="20" t="s">
        <v>269</v>
      </c>
      <c r="E21" s="29" t="s">
        <v>270</v>
      </c>
      <c r="F21" s="20" t="s">
        <v>265</v>
      </c>
      <c r="G21" s="29" t="s">
        <v>280</v>
      </c>
      <c r="H21" s="20" t="s">
        <v>260</v>
      </c>
      <c r="I21" s="20" t="s">
        <v>261</v>
      </c>
      <c r="J21" s="29" t="s">
        <v>270</v>
      </c>
    </row>
    <row r="22" ht="42" customHeight="1" spans="1:10">
      <c r="A22" s="135" t="s">
        <v>228</v>
      </c>
      <c r="B22" s="20" t="s">
        <v>297</v>
      </c>
      <c r="C22" s="20" t="s">
        <v>255</v>
      </c>
      <c r="D22" s="20" t="s">
        <v>256</v>
      </c>
      <c r="E22" s="29" t="s">
        <v>298</v>
      </c>
      <c r="F22" s="20" t="s">
        <v>258</v>
      </c>
      <c r="G22" s="29" t="s">
        <v>299</v>
      </c>
      <c r="H22" s="20" t="s">
        <v>300</v>
      </c>
      <c r="I22" s="20" t="s">
        <v>261</v>
      </c>
      <c r="J22" s="29" t="s">
        <v>298</v>
      </c>
    </row>
    <row r="23" ht="42" customHeight="1" spans="1:10">
      <c r="A23" s="135" t="s">
        <v>228</v>
      </c>
      <c r="B23" s="20" t="s">
        <v>297</v>
      </c>
      <c r="C23" s="20" t="s">
        <v>262</v>
      </c>
      <c r="D23" s="20" t="s">
        <v>263</v>
      </c>
      <c r="E23" s="29" t="s">
        <v>301</v>
      </c>
      <c r="F23" s="20" t="s">
        <v>265</v>
      </c>
      <c r="G23" s="29" t="s">
        <v>299</v>
      </c>
      <c r="H23" s="20" t="s">
        <v>278</v>
      </c>
      <c r="I23" s="20" t="s">
        <v>261</v>
      </c>
      <c r="J23" s="29" t="s">
        <v>301</v>
      </c>
    </row>
    <row r="24" ht="42" customHeight="1" spans="1:10">
      <c r="A24" s="135" t="s">
        <v>228</v>
      </c>
      <c r="B24" s="20" t="s">
        <v>297</v>
      </c>
      <c r="C24" s="20" t="s">
        <v>268</v>
      </c>
      <c r="D24" s="20" t="s">
        <v>269</v>
      </c>
      <c r="E24" s="29" t="s">
        <v>270</v>
      </c>
      <c r="F24" s="20" t="s">
        <v>265</v>
      </c>
      <c r="G24" s="29" t="s">
        <v>280</v>
      </c>
      <c r="H24" s="20" t="s">
        <v>260</v>
      </c>
      <c r="I24" s="20" t="s">
        <v>261</v>
      </c>
      <c r="J24" s="29" t="s">
        <v>270</v>
      </c>
    </row>
    <row r="25" ht="42" customHeight="1" spans="1:10">
      <c r="A25" s="135" t="s">
        <v>217</v>
      </c>
      <c r="B25" s="20" t="s">
        <v>302</v>
      </c>
      <c r="C25" s="20" t="s">
        <v>255</v>
      </c>
      <c r="D25" s="20" t="s">
        <v>256</v>
      </c>
      <c r="E25" s="29" t="s">
        <v>303</v>
      </c>
      <c r="F25" s="20" t="s">
        <v>265</v>
      </c>
      <c r="G25" s="29" t="s">
        <v>304</v>
      </c>
      <c r="H25" s="20" t="s">
        <v>267</v>
      </c>
      <c r="I25" s="20" t="s">
        <v>261</v>
      </c>
      <c r="J25" s="29" t="s">
        <v>303</v>
      </c>
    </row>
    <row r="26" ht="42" customHeight="1" spans="1:10">
      <c r="A26" s="135" t="s">
        <v>217</v>
      </c>
      <c r="B26" s="20" t="s">
        <v>302</v>
      </c>
      <c r="C26" s="20" t="s">
        <v>262</v>
      </c>
      <c r="D26" s="20" t="s">
        <v>263</v>
      </c>
      <c r="E26" s="29" t="s">
        <v>295</v>
      </c>
      <c r="F26" s="20" t="s">
        <v>258</v>
      </c>
      <c r="G26" s="29" t="s">
        <v>296</v>
      </c>
      <c r="H26" s="20" t="s">
        <v>260</v>
      </c>
      <c r="I26" s="20" t="s">
        <v>294</v>
      </c>
      <c r="J26" s="29" t="s">
        <v>295</v>
      </c>
    </row>
    <row r="27" ht="42" customHeight="1" spans="1:10">
      <c r="A27" s="135" t="s">
        <v>217</v>
      </c>
      <c r="B27" s="20" t="s">
        <v>302</v>
      </c>
      <c r="C27" s="20" t="s">
        <v>268</v>
      </c>
      <c r="D27" s="20" t="s">
        <v>269</v>
      </c>
      <c r="E27" s="29" t="s">
        <v>270</v>
      </c>
      <c r="F27" s="20" t="s">
        <v>265</v>
      </c>
      <c r="G27" s="29" t="s">
        <v>280</v>
      </c>
      <c r="H27" s="20" t="s">
        <v>260</v>
      </c>
      <c r="I27" s="20" t="s">
        <v>261</v>
      </c>
      <c r="J27" s="29" t="s">
        <v>270</v>
      </c>
    </row>
  </sheetData>
  <mergeCells count="16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蒋绍宇</cp:lastModifiedBy>
  <dcterms:created xsi:type="dcterms:W3CDTF">2025-03-07T02:04:00Z</dcterms:created>
  <dcterms:modified xsi:type="dcterms:W3CDTF">2025-04-24T07:51:22Z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FC08C2788AB841D6890B795537A1EE13_13</vt:lpwstr>
  </property>
  <property fmtid="{D5CDD505-2E9C-101B-9397-08002B2CF9AE}" pid="3" name="KSOProductBuildVer">
    <vt:lpwstr>2052-11.1.0.14235</vt:lpwstr>
  </property>
</Properties>
</file>