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<sst xmlns="http://schemas.openxmlformats.org/spreadsheetml/2006/main" count="981" uniqueCount="409">
  <si>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</si>
  <si>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</si>
  <si>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</si>
  <si>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</si>
  <si>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</si>
  <si>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</si>
  <si>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</si>
  <si>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</si>
  <si>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</si>
  <si>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</si>
  <si>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</si>
  <si>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</si>
  <si>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</si>
  <si>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</si>
  <si>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</si>
  <si>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</si>
  <si>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</si>
  <si>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</si>
  <si>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</si>
  <si>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</si>
  <si>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</si>
  <si>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</si>
  <si>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</si>
  <si>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</si>
  <si>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</si>
  <si>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</si>
  <si>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</si>
  <si>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</si>
  <si>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</si>
  <si>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</si>
  <si>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</si>
  <si>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</si>
  <si>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</si>
  <si>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</si>
  <si>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</si>
  <si>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</si>
  <si>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</si>
  <si>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</si>
  <si>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</si>
  <si>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</si>
  <si>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</si>
  <si>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</si>
  <si>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</si>
  <si>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</si>
  <si>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</si>
  <si>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</si>
  <si>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</si>
  <si>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</si>
  <si>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</si>
  <si>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</si>
  <si>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</si>
  <si>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</si>
  <si>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</si>
  <si>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</si>
  <si>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</si>
  <si>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</si>
  <si>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</si>
  <si>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</si>
  <si>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</si>
  <si>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</si>
  <si>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</si>
  <si>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</si>
  <si>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</si>
  <si>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</si>
  <si>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</si>
  <si>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</si>
  <si>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</si>
  <si>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</si>
  <si>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</si>
  <si>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200001</t>
  </si>
  <si>
    <t>中国人民政治协商会议云南省嵩明县委员会办公室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</si>
  <si>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</si>
  <si>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</si>
  <si>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</si>
  <si>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</si>
  <si>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</si>
  <si>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</si>
  <si>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</si>
  <si>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</si>
  <si>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</si>
  <si>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</si>
  <si>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</si>
  <si>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</si>
  <si>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</si>
  <si>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</si>
  <si>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</si>
  <si>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</si>
  <si>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</si>
  <si>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</si>
  <si>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</si>
  <si>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</si>
  <si>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</si>
  <si>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</si>
  <si>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</si>
  <si>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</si>
  <si>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</si>
  <si>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</si>
  <si>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</si>
  <si>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</si>
  <si>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</si>
  <si>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</si>
  <si>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</si>
  <si>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</si>
  <si>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2010205</t>
  </si>
  <si>
    <t>委员视察</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</si>
  <si>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</si>
  <si>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</si>
  <si>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</si>
  <si>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</si>
  <si>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</si>
  <si>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</si>
  <si>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</si>
  <si>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</si>
  <si>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</si>
  <si>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</si>
  <si>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</si>
  <si>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</si>
  <si>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</si>
  <si>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</si>
  <si>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</si>
  <si>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</si>
  <si>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</si>
  <si>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</si>
  <si>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</si>
  <si>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</si>
  <si>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</si>
  <si>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</si>
  <si>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</si>
  <si>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</si>
  <si>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</si>
  <si>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</si>
  <si>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</si>
  <si>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</si>
  <si>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</si>
  <si>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</si>
  <si>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</si>
  <si>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</si>
  <si>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</si>
  <si>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</si>
  <si>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</si>
  <si>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</si>
  <si>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</si>
  <si>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</si>
  <si>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</si>
  <si>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</si>
  <si>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</si>
  <si>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</si>
  <si>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</si>
  <si>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</si>
  <si>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</si>
  <si>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</si>
  <si>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</si>
  <si>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</si>
  <si>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</si>
  <si>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</si>
  <si>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</si>
  <si>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</si>
  <si>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</si>
  <si>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</si>
  <si>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</si>
  <si>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</si>
  <si>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</si>
  <si>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</si>
  <si>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</si>
  <si>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</si>
  <si>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</si>
  <si>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</si>
  <si>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</si>
  <si>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</si>
  <si>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</si>
  <si>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</si>
  <si>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</si>
  <si>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</si>
  <si>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</si>
  <si>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</si>
  <si>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</si>
  <si>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</si>
  <si>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</si>
  <si>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</si>
  <si>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</si>
  <si>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</si>
  <si>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</si>
  <si>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</si>
  <si>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</si>
  <si>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</si>
  <si>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</si>
  <si>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</si>
  <si>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</si>
  <si>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</si>
  <si>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</si>
  <si>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</si>
  <si>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</si>
  <si>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</si>
  <si>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</si>
  <si>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</si>
  <si>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</si>
  <si>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</si>
  <si>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</si>
  <si>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</si>
  <si>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</si>
  <si>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</si>
  <si>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530127210000000019168</t>
  </si>
  <si>
    <t>行政人员支出工资</t>
  </si>
  <si>
    <t>30101</t>
  </si>
  <si>
    <t>基本工资</t>
  </si>
  <si>
    <t>30102</t>
  </si>
  <si>
    <t>津贴补贴</t>
  </si>
  <si>
    <t>30103</t>
  </si>
  <si>
    <t>奖金</t>
  </si>
  <si>
    <t>530127210000000019169</t>
  </si>
  <si>
    <t>社会保障缴费</t>
  </si>
  <si>
    <t>30108</t>
  </si>
  <si>
    <t>机关事业单位基本养老保险缴费</t>
  </si>
  <si>
    <t>30110</t>
  </si>
  <si>
    <t>职工基本医疗保险缴费</t>
  </si>
  <si>
    <t>30111</t>
  </si>
  <si>
    <t>公务员医疗补助缴费</t>
  </si>
  <si>
    <t>30112</t>
  </si>
  <si>
    <t>其他社会保障缴费</t>
  </si>
  <si>
    <t>530127210000000019170</t>
  </si>
  <si>
    <t>30113</t>
  </si>
  <si>
    <t>530127210000000019173</t>
  </si>
  <si>
    <t>公车购置及运维费</t>
  </si>
  <si>
    <t>30231</t>
  </si>
  <si>
    <t>公务用车运行维护费</t>
  </si>
  <si>
    <t>530127210000000019174</t>
  </si>
  <si>
    <t>公务交通补贴</t>
  </si>
  <si>
    <t>30239</t>
  </si>
  <si>
    <t>其他交通费用</t>
  </si>
  <si>
    <t>530127210000000019175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</si>
  <si>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</si>
  <si>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</si>
  <si>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</si>
  <si>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</si>
  <si>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</si>
  <si>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</si>
  <si>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</si>
  <si>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</si>
  <si>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</si>
  <si>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</si>
  <si>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</si>
  <si>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</si>
  <si>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</si>
  <si>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</si>
  <si>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</si>
  <si>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</si>
  <si>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</si>
  <si>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</si>
  <si>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</si>
  <si>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530127231100001434319</t>
  </si>
  <si>
    <t>其他商品服务支出</t>
  </si>
  <si>
    <t>30299</t>
  </si>
  <si>
    <t>其他商品和服务支出</t>
  </si>
  <si>
    <t>530127231100001434329</t>
  </si>
  <si>
    <t>行政人员绩效奖励</t>
  </si>
  <si>
    <t>530127231100001434331</t>
  </si>
  <si>
    <t>离退休人员支出</t>
  </si>
  <si>
    <t>30301</t>
  </si>
  <si>
    <t>离休费</t>
  </si>
  <si>
    <t>30305</t>
  </si>
  <si>
    <t>生活补助</t>
  </si>
  <si>
    <t>530127231100001456681</t>
  </si>
  <si>
    <t>遗属生活补助</t>
  </si>
  <si>
    <t>530127231100001462124</t>
  </si>
  <si>
    <t>30217</t>
  </si>
  <si>
    <t>530127241100002332116</t>
  </si>
  <si>
    <t>工会经费</t>
  </si>
  <si>
    <t>30228</t>
  </si>
  <si>
    <t>预算05-1表</t>
  </si>
  <si>
    <t>项目分类</t>
  </si>
  <si>
    <t>项目单位</t>
  </si>
  <si>
    <t>经济科目编码</t>
  </si>
  <si>
    <t>经济科目名称</t>
  </si>
  <si>
    <t>本年拨款</t>
  </si>
  <si>
    <t>其中：本次下达</t>
  </si>
  <si>
    <t>专项业务类</t>
  </si>
  <si>
    <t>530127241100002623455</t>
  </si>
  <si>
    <t>政协提案经费</t>
  </si>
  <si>
    <t>530127251100003727869</t>
  </si>
  <si>
    <t>第三十辑文史资料编纂及印刷经费</t>
  </si>
  <si>
    <t>30227</t>
  </si>
  <si>
    <t>委托业务费</t>
  </si>
  <si>
    <t>530127251100003727998</t>
  </si>
  <si>
    <t>政协全会会议经费</t>
  </si>
  <si>
    <t>30215</t>
  </si>
  <si>
    <t>会议费</t>
  </si>
  <si>
    <t>预算05-2表</t>
  </si>
  <si>
    <t>项目年度绩效目标</t>
  </si>
  <si>
    <t>一级指标</t>
  </si>
  <si>
    <t>二级指标</t>
  </si>
  <si>
    <t>三级指标</t>
  </si>
  <si>
    <t>指标性质</t>
  </si>
  <si>
    <t>指标值</t>
  </si>
  <si>
    <t>度量单位</t>
  </si>
  <si>
    <t>指标属性</t>
  </si>
  <si>
    <t>指标内容</t>
  </si>
  <si>
    <t>出版第三十辑文史资料</t>
  </si>
  <si>
    <t>产出指标</t>
  </si>
  <si>
    <t>数量指标</t>
  </si>
  <si>
    <t xml:space="preserve">文史资料出版册数 </t>
  </si>
  <si>
    <t>&gt;=</t>
  </si>
  <si>
    <t>1800</t>
  </si>
  <si>
    <t>册</t>
  </si>
  <si>
    <t>定量指标</t>
  </si>
  <si>
    <t>反映本部门文史资料出版册数</t>
  </si>
  <si>
    <t>时效指标</t>
  </si>
  <si>
    <t xml:space="preserve">计划完成率 </t>
  </si>
  <si>
    <t>90</t>
  </si>
  <si>
    <t>%</t>
  </si>
  <si>
    <t xml:space="preserve">计划完成率=在规定时间内文史资料出版任务完成数/文史资料出版任务计划完成数*100%
</t>
  </si>
  <si>
    <t>效益指标</t>
  </si>
  <si>
    <t>社会效益</t>
  </si>
  <si>
    <t>宣传范围</t>
  </si>
  <si>
    <t>80</t>
  </si>
  <si>
    <t xml:space="preserve">反映文史资料的宣传发放范围
</t>
  </si>
  <si>
    <t>满意度指标</t>
  </si>
  <si>
    <t>服务对象满意度</t>
  </si>
  <si>
    <t xml:space="preserve">社会公众满意度 </t>
  </si>
  <si>
    <t xml:space="preserve">反映社会公众对出版的文史资料的满意程度。
</t>
  </si>
  <si>
    <t xml:space="preserve">牢牢把握团结和民主两大主题，朝着共同的奋斗目标、肩负共同的责任担当，积极引导工商联、各人民团体、民主党派人士和社会各族各界，不断增强政治判断力、政治领悟力和政治执行力，保持信仰坚定、立场坚定、方向正确。教育和引导广大政协委员，坚决贯彻落实中央的方针政策和省、市、县委的决策部署，把智慧和力量汇聚到县委政府确定的目标任务上来，使县委政府的主张转化为全体政协委员的共同意愿和行动自觉。    </t>
  </si>
  <si>
    <t xml:space="preserve">会议次数 </t>
  </si>
  <si>
    <t>=</t>
  </si>
  <si>
    <t>1.00</t>
  </si>
  <si>
    <t>次</t>
  </si>
  <si>
    <t xml:space="preserve">反映预算部门（单位）组织开展各类会议的总次数。
</t>
  </si>
  <si>
    <t>人均会议费标准</t>
  </si>
  <si>
    <t>&lt;=</t>
  </si>
  <si>
    <t>500</t>
  </si>
  <si>
    <t>元</t>
  </si>
  <si>
    <t xml:space="preserve">反映预算部门（单位）组织开展各类会议的人均会议费标准控制情况，会议费包括住宿费、伙食费、会议室租金、交通费、文件印刷费、医药费等。
</t>
  </si>
  <si>
    <t>成本指标</t>
  </si>
  <si>
    <t>经济成本指标</t>
  </si>
  <si>
    <t>元/人/天</t>
  </si>
  <si>
    <t xml:space="preserve">提案数量 </t>
  </si>
  <si>
    <t>100</t>
  </si>
  <si>
    <t>条</t>
  </si>
  <si>
    <t>反映政协委员提出提案，被县委政府采纳的数量。</t>
  </si>
  <si>
    <t xml:space="preserve">参会人员满意度 </t>
  </si>
  <si>
    <t xml:space="preserve">反映参会人员对会议开展的满意度。参会人员满意度=（参会满意人数/问卷调查人数）*100%
</t>
  </si>
  <si>
    <t>认真学习领会习近平总书记关于加强和改进人民政协工作重要思想的基本原则、核心要义和精神实质，围绕团结和民主两大主题，把提案工作贯穿政协协商民主建设的始终，贯穿于政治协商、民主监督、参政议政的全过程。坚持“围绕中心、服务大局、提高质量、讲求实效”的方针，把握时代发展特征，紧扣党政中心工作，关注民生发展，强化提案质量意识。</t>
  </si>
  <si>
    <t>提案提交数量</t>
  </si>
  <si>
    <t>个</t>
  </si>
  <si>
    <t>委员提交提案的数量数。</t>
  </si>
  <si>
    <t>质量指标</t>
  </si>
  <si>
    <t>提案审查立案通过数量</t>
  </si>
  <si>
    <t>"反映提案审查立案的情况。
立案通过率=评审通过的立案数量/上报参加评审的提案数量*100%。"</t>
  </si>
  <si>
    <t>提案被政府县委采纳率</t>
  </si>
  <si>
    <t>"反映上报县委县政府部门的提案被采纳的情况。
提案采纳率=上报县委县政府被其采纳的建议、意见条数/上报至省级部门的建议、意见数量*100%。"</t>
  </si>
  <si>
    <t>"反映服务对象对提案工作的整体满意情况。
服务对象满意度=（对提案工作的整体满意的人数/问卷调查人数）*100%"</t>
  </si>
  <si>
    <t>预算06表</t>
  </si>
  <si>
    <t>政府性基金预算支出预算表</t>
  </si>
  <si>
    <t>单位名称：昆明市发展和改革委员会</t>
  </si>
  <si>
    <t>政府性基金预算支出</t>
  </si>
  <si>
    <t>我单位无政府性基金预算支出，此表无数据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</si>
  <si>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</si>
  <si>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</si>
  <si>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</si>
  <si>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</si>
  <si>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</si>
  <si>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</si>
  <si>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</si>
  <si>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</si>
  <si>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</si>
  <si>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</si>
  <si>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</si>
  <si>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公务车辆燃料费</t>
  </si>
  <si>
    <t>车辆加油、添加燃料服务</t>
  </si>
  <si>
    <t>公务车辆维修和保养服务</t>
  </si>
  <si>
    <t>车辆维修和保养服务</t>
  </si>
  <si>
    <t>公务车辆保险服务费</t>
  </si>
  <si>
    <t>机动车保险服务</t>
  </si>
  <si>
    <t>复印纸采购</t>
  </si>
  <si>
    <t>复印纸</t>
  </si>
  <si>
    <t>2025年办公设备购买</t>
  </si>
  <si>
    <t>投影仪</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</si>
  <si>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</si>
  <si>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</si>
  <si>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</si>
  <si>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</si>
  <si>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</si>
  <si>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</si>
  <si>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</si>
  <si>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</si>
  <si>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</si>
  <si>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</si>
  <si>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</si>
  <si>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</si>
  <si>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</si>
  <si>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</si>
  <si>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我单位无对下转移支付预算，此表无数据</t>
  </si>
  <si>
    <t>预算09-2表</t>
  </si>
  <si>
    <t>我单位无对下转移支付绩效目标，此表无数据</t>
  </si>
  <si>
    <t>预算10表</t>
  </si>
  <si>
    <t>资产类别</t>
  </si>
  <si>
    <t>资产分类代码.名称</t>
  </si>
  <si>
    <t>资产名称</t>
  </si>
  <si>
    <t>计量单位</t>
  </si>
  <si>
    <t>财政部门批复数（元）</t>
  </si>
  <si>
    <t>单价</t>
  </si>
  <si>
    <t>金额</t>
  </si>
  <si>
    <t>我单位无新增资产配置，此表无数据</t>
  </si>
  <si>
    <t>预算11表</t>
  </si>
  <si>
    <t>上级补助</t>
  </si>
  <si>
    <t>我单位无上级补助项目支出，此表无数据</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</si>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</sst>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sz val="11"/>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9" fillId="0" borderId="7">
      <alignment horizontal="right" vertical="center"/>
    </xf>
    <xf numFmtId="0" fontId="17"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9" fillId="0" borderId="7">
      <alignment horizontal="right" vertical="center"/>
    </xf>
    <xf numFmtId="0" fontId="23" fillId="0" borderId="0" applyNumberFormat="0" applyFill="0" applyBorder="0" applyAlignment="0" applyProtection="0">
      <alignment vertical="center"/>
    </xf>
    <xf numFmtId="0" fontId="0" fillId="9" borderId="15"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21" fillId="11" borderId="0" applyNumberFormat="0" applyBorder="0" applyAlignment="0" applyProtection="0">
      <alignment vertical="center"/>
    </xf>
    <xf numFmtId="0" fontId="24" fillId="0" borderId="17" applyNumberFormat="0" applyFill="0" applyAlignment="0" applyProtection="0">
      <alignment vertical="center"/>
    </xf>
    <xf numFmtId="0" fontId="21" fillId="12" borderId="0" applyNumberFormat="0" applyBorder="0" applyAlignment="0" applyProtection="0">
      <alignment vertical="center"/>
    </xf>
    <xf numFmtId="0" fontId="30" fillId="13" borderId="18" applyNumberFormat="0" applyAlignment="0" applyProtection="0">
      <alignment vertical="center"/>
    </xf>
    <xf numFmtId="0" fontId="31" fillId="13" borderId="14" applyNumberFormat="0" applyAlignment="0" applyProtection="0">
      <alignment vertical="center"/>
    </xf>
    <xf numFmtId="0" fontId="32" fillId="14" borderId="19" applyNumberFormat="0" applyAlignment="0" applyProtection="0">
      <alignment vertical="center"/>
    </xf>
    <xf numFmtId="0" fontId="17"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10" fontId="19" fillId="0" borderId="7">
      <alignment horizontal="right" vertical="center"/>
    </xf>
    <xf numFmtId="0" fontId="17" fillId="19" borderId="0" applyNumberFormat="0" applyBorder="0" applyAlignment="0" applyProtection="0">
      <alignment vertical="center"/>
    </xf>
    <xf numFmtId="0" fontId="21"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1" fillId="29" borderId="0" applyNumberFormat="0" applyBorder="0" applyAlignment="0" applyProtection="0">
      <alignment vertical="center"/>
    </xf>
    <xf numFmtId="0" fontId="17"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7" fillId="33" borderId="0" applyNumberFormat="0" applyBorder="0" applyAlignment="0" applyProtection="0">
      <alignment vertical="center"/>
    </xf>
    <xf numFmtId="0" fontId="21" fillId="34" borderId="0" applyNumberFormat="0" applyBorder="0" applyAlignment="0" applyProtection="0">
      <alignment vertical="center"/>
    </xf>
    <xf numFmtId="177" fontId="19" fillId="0" borderId="7">
      <alignment horizontal="right" vertical="center"/>
    </xf>
    <xf numFmtId="49" fontId="19" fillId="0" borderId="7">
      <alignment horizontal="left" vertical="center" wrapText="1"/>
    </xf>
    <xf numFmtId="177" fontId="19" fillId="0" borderId="7">
      <alignment horizontal="right" vertical="center"/>
    </xf>
    <xf numFmtId="179" fontId="19" fillId="0" borderId="7">
      <alignment horizontal="right" vertical="center"/>
    </xf>
    <xf numFmtId="180" fontId="19" fillId="0" borderId="7">
      <alignment horizontal="right" vertical="center"/>
    </xf>
    <xf numFmtId="0" fontId="5" fillId="0" borderId="0">
      <alignment vertical="top"/>
      <protection locked="0"/>
    </xf>
  </cellStyleXfs>
  <cellXfs count="20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Alignment="1" applyProtection="1"/>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57" applyFont="1" applyAlignment="1" applyProtection="1"/>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6" fillId="0" borderId="0" xfId="57" applyFont="1" applyAlignment="1" applyProtection="1">
      <alignment vertical="center"/>
    </xf>
    <xf numFmtId="0" fontId="1" fillId="0" borderId="0" xfId="0" applyFont="1" applyAlignment="1">
      <alignment horizontal="right" vertical="center"/>
    </xf>
    <xf numFmtId="0" fontId="10"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7"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7" fontId="5" fillId="0" borderId="0" xfId="0" applyNumberFormat="1" applyFont="1" applyBorder="1" applyAlignment="1">
      <alignment horizontal="left" vertical="center"/>
    </xf>
    <xf numFmtId="0" fontId="2" fillId="0" borderId="0" xfId="0" applyFont="1" applyAlignment="1">
      <alignment horizontal="right"/>
    </xf>
    <xf numFmtId="0" fontId="11" fillId="0" borderId="0" xfId="0" applyFont="1" applyAlignment="1" applyProtection="1">
      <alignment horizontal="right"/>
      <protection locked="0"/>
    </xf>
    <xf numFmtId="49" fontId="11" fillId="0" borderId="0" xfId="0" applyNumberFormat="1" applyFont="1" applyProtection="1">
      <protection locked="0"/>
    </xf>
    <xf numFmtId="0" fontId="1"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6" fillId="0" borderId="0" xfId="57" applyNumberFormat="1" applyFont="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3" borderId="7" xfId="0" applyFont="1" applyFill="1" applyBorder="1" applyAlignment="1">
      <alignment horizontal="left" vertical="center" wrapText="1" indent="2"/>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7"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110" zoomScaleNormal="110" topLeftCell="A2" workbookViewId="0">
      <selection activeCell="A17" sqref="A17"/>
    </sheetView>
  </sheetViews>
  <sheetFormatPr defaultColWidth="8.575" defaultRowHeight="12.75" customHeight="1" outlineLevelCol="3"/>
  <cols>
    <col min="1" max="1" width="30.275" customWidth="1"/>
    <col min="2" max="2" width="24.275" customWidth="1"/>
    <col min="3" max="3" width="34.3666666666667" customWidth="1"/>
    <col min="4" max="4" width="30.5416666666667" customWidth="1"/>
  </cols>
  <sheetData>
    <row r="1" ht="15" customHeight="1" spans="1:4">
      <c r="A1" s="46"/>
      <c r="B1" s="46"/>
      <c r="C1" s="46"/>
      <c r="D1" s="65" t="s">
        <v>0</v>
      </c>
    </row>
    <row r="2" ht="41.25" customHeight="1" spans="1:1">
      <c r="A2" s="41" t="str">
        <f>"2025"&amp;"年部门财务收支预算总表"</f>
        <v>2025年部门财务收支预算总表</v>
      </c>
    </row>
    <row r="3" ht="17.25" customHeight="1" spans="1:4">
      <c r="A3" s="44" t="str">
        <f>"单位名称："&amp;"中国人民政治协商会议云南省嵩明县委员会办公室"</f>
        <v>单位名称：中国人民政治协商会议云南省嵩明县委员会办公室</v>
      </c>
      <c r="B3" s="169"/>
      <c r="D3" s="145"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80">
        <v>11279744.26</v>
      </c>
      <c r="C6" s="172" t="s">
        <v>8</v>
      </c>
      <c r="D6" s="80">
        <v>7656849</v>
      </c>
    </row>
    <row r="7" ht="17.25" customHeight="1" spans="1:4">
      <c r="A7" s="172" t="s">
        <v>9</v>
      </c>
      <c r="B7" s="80"/>
      <c r="C7" s="172" t="s">
        <v>10</v>
      </c>
      <c r="D7" s="80"/>
    </row>
    <row r="8" ht="17.25" customHeight="1" spans="1:4">
      <c r="A8" s="172" t="s">
        <v>11</v>
      </c>
      <c r="B8" s="80"/>
      <c r="C8" s="203" t="s">
        <v>12</v>
      </c>
      <c r="D8" s="80"/>
    </row>
    <row r="9" ht="17.25" customHeight="1" spans="1:4">
      <c r="A9" s="172" t="s">
        <v>13</v>
      </c>
      <c r="B9" s="80"/>
      <c r="C9" s="203" t="s">
        <v>14</v>
      </c>
      <c r="D9" s="80"/>
    </row>
    <row r="10" ht="17.25" customHeight="1" spans="1:4">
      <c r="A10" s="172" t="s">
        <v>15</v>
      </c>
      <c r="B10" s="80"/>
      <c r="C10" s="203" t="s">
        <v>16</v>
      </c>
      <c r="D10" s="80"/>
    </row>
    <row r="11" ht="17.25" customHeight="1" spans="1:4">
      <c r="A11" s="172" t="s">
        <v>17</v>
      </c>
      <c r="B11" s="80"/>
      <c r="C11" s="203" t="s">
        <v>18</v>
      </c>
      <c r="D11" s="80"/>
    </row>
    <row r="12" ht="17.25" customHeight="1" spans="1:4">
      <c r="A12" s="172" t="s">
        <v>19</v>
      </c>
      <c r="B12" s="80"/>
      <c r="C12" s="31" t="s">
        <v>20</v>
      </c>
      <c r="D12" s="80"/>
    </row>
    <row r="13" ht="17.25" customHeight="1" spans="1:4">
      <c r="A13" s="172" t="s">
        <v>21</v>
      </c>
      <c r="B13" s="80"/>
      <c r="C13" s="31" t="s">
        <v>22</v>
      </c>
      <c r="D13" s="80">
        <v>1987885.88</v>
      </c>
    </row>
    <row r="14" ht="17.25" customHeight="1" spans="1:4">
      <c r="A14" s="172" t="s">
        <v>23</v>
      </c>
      <c r="B14" s="80"/>
      <c r="C14" s="31" t="s">
        <v>24</v>
      </c>
      <c r="D14" s="80">
        <v>909036.5</v>
      </c>
    </row>
    <row r="15" ht="17.25" customHeight="1" spans="1:4">
      <c r="A15" s="172" t="s">
        <v>25</v>
      </c>
      <c r="B15" s="112"/>
      <c r="C15" s="31" t="s">
        <v>26</v>
      </c>
      <c r="D15" s="80"/>
    </row>
    <row r="16" ht="17.25" customHeight="1" spans="1:4">
      <c r="A16" s="150"/>
      <c r="B16" s="80"/>
      <c r="C16" s="31" t="s">
        <v>27</v>
      </c>
      <c r="D16" s="80"/>
    </row>
    <row r="17" ht="17.25" customHeight="1" spans="1:4">
      <c r="A17" s="173"/>
      <c r="B17" s="80"/>
      <c r="C17" s="31" t="s">
        <v>28</v>
      </c>
      <c r="D17" s="80"/>
    </row>
    <row r="18" ht="17.25" customHeight="1" spans="1:4">
      <c r="A18" s="173"/>
      <c r="B18" s="80"/>
      <c r="C18" s="31" t="s">
        <v>29</v>
      </c>
      <c r="D18" s="80"/>
    </row>
    <row r="19" ht="17.25" customHeight="1" spans="1:4">
      <c r="A19" s="173"/>
      <c r="B19" s="80"/>
      <c r="C19" s="31" t="s">
        <v>30</v>
      </c>
      <c r="D19" s="80"/>
    </row>
    <row r="20" ht="17.25" customHeight="1" spans="1:4">
      <c r="A20" s="173"/>
      <c r="B20" s="80"/>
      <c r="C20" s="31" t="s">
        <v>31</v>
      </c>
      <c r="D20" s="80"/>
    </row>
    <row r="21" ht="17.25" customHeight="1" spans="1:4">
      <c r="A21" s="173"/>
      <c r="B21" s="80"/>
      <c r="C21" s="31" t="s">
        <v>32</v>
      </c>
      <c r="D21" s="80"/>
    </row>
    <row r="22" ht="17.25" customHeight="1" spans="1:4">
      <c r="A22" s="173"/>
      <c r="B22" s="80"/>
      <c r="C22" s="31" t="s">
        <v>33</v>
      </c>
      <c r="D22" s="80"/>
    </row>
    <row r="23" ht="17.25" customHeight="1" spans="1:4">
      <c r="A23" s="173"/>
      <c r="B23" s="80"/>
      <c r="C23" s="31" t="s">
        <v>34</v>
      </c>
      <c r="D23" s="80"/>
    </row>
    <row r="24" ht="17.25" customHeight="1" spans="1:4">
      <c r="A24" s="173"/>
      <c r="B24" s="80"/>
      <c r="C24" s="31" t="s">
        <v>35</v>
      </c>
      <c r="D24" s="80">
        <v>725972.88</v>
      </c>
    </row>
    <row r="25" ht="17.25" customHeight="1" spans="1:4">
      <c r="A25" s="173"/>
      <c r="B25" s="80"/>
      <c r="C25" s="31" t="s">
        <v>36</v>
      </c>
      <c r="D25" s="80"/>
    </row>
    <row r="26" ht="17.25" customHeight="1" spans="1:4">
      <c r="A26" s="173"/>
      <c r="B26" s="80"/>
      <c r="C26" s="150" t="s">
        <v>37</v>
      </c>
      <c r="D26" s="80"/>
    </row>
    <row r="27" ht="17.25" customHeight="1" spans="1:4">
      <c r="A27" s="173"/>
      <c r="B27" s="80"/>
      <c r="C27" s="31" t="s">
        <v>38</v>
      </c>
      <c r="D27" s="80"/>
    </row>
    <row r="28" ht="16.5" customHeight="1" spans="1:4">
      <c r="A28" s="173"/>
      <c r="B28" s="80"/>
      <c r="C28" s="31" t="s">
        <v>39</v>
      </c>
      <c r="D28" s="80"/>
    </row>
    <row r="29" ht="16.5" customHeight="1" spans="1:4">
      <c r="A29" s="173"/>
      <c r="B29" s="80"/>
      <c r="C29" s="150" t="s">
        <v>40</v>
      </c>
      <c r="D29" s="80"/>
    </row>
    <row r="30" ht="17.25" customHeight="1" spans="1:4">
      <c r="A30" s="173"/>
      <c r="B30" s="80"/>
      <c r="C30" s="150" t="s">
        <v>41</v>
      </c>
      <c r="D30" s="80"/>
    </row>
    <row r="31" ht="17.25" customHeight="1" spans="1:4">
      <c r="A31" s="173"/>
      <c r="B31" s="80"/>
      <c r="C31" s="31" t="s">
        <v>42</v>
      </c>
      <c r="D31" s="80"/>
    </row>
    <row r="32" ht="16.5" customHeight="1" spans="1:4">
      <c r="A32" s="173" t="s">
        <v>43</v>
      </c>
      <c r="B32" s="80">
        <v>11279744.26</v>
      </c>
      <c r="C32" s="173" t="s">
        <v>44</v>
      </c>
      <c r="D32" s="80">
        <v>11279744.26</v>
      </c>
    </row>
    <row r="33" ht="16.5" customHeight="1" spans="1:4">
      <c r="A33" s="150" t="s">
        <v>45</v>
      </c>
      <c r="B33" s="80"/>
      <c r="C33" s="150" t="s">
        <v>46</v>
      </c>
      <c r="D33" s="80"/>
    </row>
    <row r="34" ht="16.5" customHeight="1" spans="1:4">
      <c r="A34" s="31" t="s">
        <v>47</v>
      </c>
      <c r="B34" s="112"/>
      <c r="C34" s="31" t="s">
        <v>47</v>
      </c>
      <c r="D34" s="112"/>
    </row>
    <row r="35" ht="16.5" customHeight="1" spans="1:4">
      <c r="A35" s="31" t="s">
        <v>48</v>
      </c>
      <c r="B35" s="112"/>
      <c r="C35" s="31" t="s">
        <v>49</v>
      </c>
      <c r="D35" s="112"/>
    </row>
    <row r="36" ht="16.5" customHeight="1" spans="1:4">
      <c r="A36" s="174" t="s">
        <v>50</v>
      </c>
      <c r="B36" s="80">
        <v>11279744.26</v>
      </c>
      <c r="C36" s="174" t="s">
        <v>51</v>
      </c>
      <c r="D36" s="80">
        <v>11279744.26</v>
      </c>
    </row>
  </sheetData>
  <mergeCells count="4">
    <mergeCell ref="A2:D2"/>
    <mergeCell ref="A3:B3"/>
    <mergeCell ref="A4:B4"/>
    <mergeCell ref="C4:D4"/>
  </mergeCells>
  <pageMargins left="0.75" right="0.75" top="0.236111111111111" bottom="0.275" header="0.156944444444444" footer="0.156944444444444"/>
  <pageSetup paperSize="9" scale="8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B10"/>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23">
        <v>1</v>
      </c>
      <c r="B1" s="124">
        <v>0</v>
      </c>
      <c r="C1" s="123">
        <v>1</v>
      </c>
      <c r="D1" s="125"/>
      <c r="E1" s="125"/>
      <c r="F1" s="122" t="s">
        <v>349</v>
      </c>
    </row>
    <row r="2" ht="42" customHeight="1" spans="1:6">
      <c r="A2" s="126" t="str">
        <f>"2025"&amp;"年部门政府性基金预算支出预算表"</f>
        <v>2025年部门政府性基金预算支出预算表</v>
      </c>
      <c r="B2" s="126" t="s">
        <v>350</v>
      </c>
      <c r="C2" s="127"/>
      <c r="D2" s="128"/>
      <c r="E2" s="128"/>
      <c r="F2" s="128"/>
    </row>
    <row r="3" ht="13.5" customHeight="1" spans="1:6">
      <c r="A3" s="4" t="str">
        <f>"单位名称："&amp;"中国人民政治协商会议云南省嵩明县委员会办公室"</f>
        <v>单位名称：中国人民政治协商会议云南省嵩明县委员会办公室</v>
      </c>
      <c r="B3" s="4" t="s">
        <v>351</v>
      </c>
      <c r="C3" s="123"/>
      <c r="D3" s="125"/>
      <c r="E3" s="125"/>
      <c r="F3" s="122" t="s">
        <v>1</v>
      </c>
    </row>
    <row r="4" ht="19.5" customHeight="1" spans="1:6">
      <c r="A4" s="129" t="s">
        <v>184</v>
      </c>
      <c r="B4" s="130" t="s">
        <v>72</v>
      </c>
      <c r="C4" s="129" t="s">
        <v>73</v>
      </c>
      <c r="D4" s="10" t="s">
        <v>352</v>
      </c>
      <c r="E4" s="11"/>
      <c r="F4" s="12"/>
    </row>
    <row r="5" ht="18.75" customHeight="1" spans="1:6">
      <c r="A5" s="131"/>
      <c r="B5" s="132"/>
      <c r="C5" s="131"/>
      <c r="D5" s="15" t="s">
        <v>55</v>
      </c>
      <c r="E5" s="10" t="s">
        <v>75</v>
      </c>
      <c r="F5" s="15" t="s">
        <v>76</v>
      </c>
    </row>
    <row r="6" ht="18.75" customHeight="1" spans="1:6">
      <c r="A6" s="69">
        <v>1</v>
      </c>
      <c r="B6" s="133" t="s">
        <v>83</v>
      </c>
      <c r="C6" s="69">
        <v>3</v>
      </c>
      <c r="D6" s="134">
        <v>4</v>
      </c>
      <c r="E6" s="134">
        <v>5</v>
      </c>
      <c r="F6" s="134">
        <v>6</v>
      </c>
    </row>
    <row r="7" ht="21" customHeight="1" spans="1:6">
      <c r="A7" s="20"/>
      <c r="B7" s="20"/>
      <c r="C7" s="20"/>
      <c r="D7" s="80"/>
      <c r="E7" s="80"/>
      <c r="F7" s="80"/>
    </row>
    <row r="8" ht="21" customHeight="1" spans="1:6">
      <c r="A8" s="20"/>
      <c r="B8" s="20"/>
      <c r="C8" s="20"/>
      <c r="D8" s="80"/>
      <c r="E8" s="80"/>
      <c r="F8" s="80"/>
    </row>
    <row r="9" ht="18.75" customHeight="1" spans="1:6">
      <c r="A9" s="135" t="s">
        <v>174</v>
      </c>
      <c r="B9" s="135" t="s">
        <v>174</v>
      </c>
      <c r="C9" s="136" t="s">
        <v>174</v>
      </c>
      <c r="D9" s="80"/>
      <c r="E9" s="80"/>
      <c r="F9" s="80"/>
    </row>
    <row r="10" customHeight="1" spans="1:2">
      <c r="A10" s="35" t="s">
        <v>353</v>
      </c>
      <c r="B10" s="137"/>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selection activeCell="B12" sqref="B12"/>
    </sheetView>
  </sheetViews>
  <sheetFormatPr defaultColWidth="9.13333333333333" defaultRowHeight="14.25" customHeight="1"/>
  <cols>
    <col min="1" max="1" width="21.875" customWidth="1"/>
    <col min="2" max="2" width="22.75" customWidth="1"/>
    <col min="3" max="3" width="17.1833333333333" customWidth="1"/>
    <col min="4" max="4" width="19" customWidth="1"/>
    <col min="5" max="5" width="19.8166666666667" customWidth="1"/>
    <col min="6" max="6" width="7.70833333333333" customWidth="1"/>
    <col min="7" max="7" width="11.1333333333333" customWidth="1"/>
    <col min="8" max="8" width="13.2833333333333" customWidth="1"/>
    <col min="9" max="9" width="14.275" customWidth="1"/>
    <col min="10" max="10" width="15.5416666666667" customWidth="1"/>
    <col min="11" max="18" width="20" customWidth="1"/>
    <col min="19" max="19" width="19.8583333333333" customWidth="1"/>
  </cols>
  <sheetData>
    <row r="1" ht="15.75" customHeight="1" spans="2:19">
      <c r="B1" s="82"/>
      <c r="C1" s="82"/>
      <c r="R1" s="2"/>
      <c r="S1" s="2" t="s">
        <v>354</v>
      </c>
    </row>
    <row r="2" ht="41.25" customHeight="1" spans="1:19">
      <c r="A2" s="74" t="str">
        <f>"2025"&amp;"年部门政府采购预算表"</f>
        <v>2025年部门政府采购预算表</v>
      </c>
      <c r="B2" s="67"/>
      <c r="C2" s="67"/>
      <c r="D2" s="3"/>
      <c r="E2" s="3"/>
      <c r="F2" s="3"/>
      <c r="G2" s="3"/>
      <c r="H2" s="3"/>
      <c r="I2" s="3"/>
      <c r="J2" s="3"/>
      <c r="K2" s="3"/>
      <c r="L2" s="3"/>
      <c r="M2" s="67"/>
      <c r="N2" s="3"/>
      <c r="O2" s="3"/>
      <c r="P2" s="67"/>
      <c r="Q2" s="3"/>
      <c r="R2" s="67"/>
      <c r="S2" s="67"/>
    </row>
    <row r="3" ht="18.75" customHeight="1" spans="1:19">
      <c r="A3" s="113" t="str">
        <f>"单位名称："&amp;"中国人民政治协商会议云南省嵩明县委员会办公室"</f>
        <v>单位名称：中国人民政治协商会议云南省嵩明县委员会办公室</v>
      </c>
      <c r="B3" s="84"/>
      <c r="C3" s="84"/>
      <c r="D3" s="6"/>
      <c r="E3" s="6"/>
      <c r="F3" s="6"/>
      <c r="G3" s="6"/>
      <c r="H3" s="6"/>
      <c r="I3" s="6"/>
      <c r="J3" s="6"/>
      <c r="K3" s="6"/>
      <c r="L3" s="6"/>
      <c r="R3" s="7"/>
      <c r="S3" s="122" t="s">
        <v>1</v>
      </c>
    </row>
    <row r="4" ht="15.75" customHeight="1" spans="1:19">
      <c r="A4" s="9" t="s">
        <v>183</v>
      </c>
      <c r="B4" s="85" t="s">
        <v>184</v>
      </c>
      <c r="C4" s="85" t="s">
        <v>355</v>
      </c>
      <c r="D4" s="86" t="s">
        <v>356</v>
      </c>
      <c r="E4" s="86" t="s">
        <v>357</v>
      </c>
      <c r="F4" s="86" t="s">
        <v>358</v>
      </c>
      <c r="G4" s="86" t="s">
        <v>359</v>
      </c>
      <c r="H4" s="86" t="s">
        <v>360</v>
      </c>
      <c r="I4" s="100" t="s">
        <v>191</v>
      </c>
      <c r="J4" s="100"/>
      <c r="K4" s="100"/>
      <c r="L4" s="100"/>
      <c r="M4" s="101"/>
      <c r="N4" s="100"/>
      <c r="O4" s="100"/>
      <c r="P4" s="108"/>
      <c r="Q4" s="100"/>
      <c r="R4" s="101"/>
      <c r="S4" s="109"/>
    </row>
    <row r="5" ht="17.25" customHeight="1" spans="1:19">
      <c r="A5" s="14"/>
      <c r="B5" s="87"/>
      <c r="C5" s="87"/>
      <c r="D5" s="88"/>
      <c r="E5" s="88"/>
      <c r="F5" s="88"/>
      <c r="G5" s="88"/>
      <c r="H5" s="88"/>
      <c r="I5" s="88" t="s">
        <v>55</v>
      </c>
      <c r="J5" s="88" t="s">
        <v>58</v>
      </c>
      <c r="K5" s="88" t="s">
        <v>361</v>
      </c>
      <c r="L5" s="88" t="s">
        <v>362</v>
      </c>
      <c r="M5" s="102" t="s">
        <v>363</v>
      </c>
      <c r="N5" s="103" t="s">
        <v>364</v>
      </c>
      <c r="O5" s="103"/>
      <c r="P5" s="110"/>
      <c r="Q5" s="103"/>
      <c r="R5" s="111"/>
      <c r="S5" s="89"/>
    </row>
    <row r="6" ht="54" customHeight="1" spans="1:19">
      <c r="A6" s="17"/>
      <c r="B6" s="89"/>
      <c r="C6" s="89"/>
      <c r="D6" s="90"/>
      <c r="E6" s="90"/>
      <c r="F6" s="90"/>
      <c r="G6" s="90"/>
      <c r="H6" s="90"/>
      <c r="I6" s="90"/>
      <c r="J6" s="90" t="s">
        <v>57</v>
      </c>
      <c r="K6" s="90"/>
      <c r="L6" s="90"/>
      <c r="M6" s="104"/>
      <c r="N6" s="90" t="s">
        <v>57</v>
      </c>
      <c r="O6" s="90" t="s">
        <v>64</v>
      </c>
      <c r="P6" s="89" t="s">
        <v>65</v>
      </c>
      <c r="Q6" s="90" t="s">
        <v>66</v>
      </c>
      <c r="R6" s="104" t="s">
        <v>67</v>
      </c>
      <c r="S6" s="89" t="s">
        <v>68</v>
      </c>
    </row>
    <row r="7" ht="33"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33" customHeight="1" spans="1:19">
      <c r="A8" s="91" t="s">
        <v>70</v>
      </c>
      <c r="B8" s="92" t="s">
        <v>70</v>
      </c>
      <c r="C8" s="93" t="s">
        <v>222</v>
      </c>
      <c r="D8" s="94" t="s">
        <v>365</v>
      </c>
      <c r="E8" s="94" t="s">
        <v>366</v>
      </c>
      <c r="F8" s="94" t="s">
        <v>328</v>
      </c>
      <c r="G8" s="116">
        <v>1</v>
      </c>
      <c r="H8" s="80"/>
      <c r="I8" s="80">
        <v>10000</v>
      </c>
      <c r="J8" s="80">
        <v>10000</v>
      </c>
      <c r="K8" s="80"/>
      <c r="L8" s="80"/>
      <c r="M8" s="80"/>
      <c r="N8" s="80"/>
      <c r="O8" s="80"/>
      <c r="P8" s="112"/>
      <c r="Q8" s="112"/>
      <c r="R8" s="80"/>
      <c r="S8" s="80"/>
    </row>
    <row r="9" ht="33" customHeight="1" spans="1:19">
      <c r="A9" s="91" t="s">
        <v>70</v>
      </c>
      <c r="B9" s="92" t="s">
        <v>70</v>
      </c>
      <c r="C9" s="93" t="s">
        <v>222</v>
      </c>
      <c r="D9" s="94" t="s">
        <v>367</v>
      </c>
      <c r="E9" s="94" t="s">
        <v>368</v>
      </c>
      <c r="F9" s="94" t="s">
        <v>328</v>
      </c>
      <c r="G9" s="116">
        <v>1</v>
      </c>
      <c r="H9" s="80">
        <v>15000</v>
      </c>
      <c r="I9" s="80">
        <v>15000</v>
      </c>
      <c r="J9" s="80">
        <v>15000</v>
      </c>
      <c r="K9" s="80"/>
      <c r="L9" s="80"/>
      <c r="M9" s="80"/>
      <c r="N9" s="80"/>
      <c r="O9" s="80"/>
      <c r="P9" s="112"/>
      <c r="Q9" s="112"/>
      <c r="R9" s="80"/>
      <c r="S9" s="80"/>
    </row>
    <row r="10" ht="33" customHeight="1" spans="1:19">
      <c r="A10" s="91" t="s">
        <v>70</v>
      </c>
      <c r="B10" s="92" t="s">
        <v>70</v>
      </c>
      <c r="C10" s="93" t="s">
        <v>222</v>
      </c>
      <c r="D10" s="94" t="s">
        <v>369</v>
      </c>
      <c r="E10" s="94" t="s">
        <v>370</v>
      </c>
      <c r="F10" s="94" t="s">
        <v>328</v>
      </c>
      <c r="G10" s="116">
        <v>1</v>
      </c>
      <c r="H10" s="80"/>
      <c r="I10" s="80">
        <v>7000</v>
      </c>
      <c r="J10" s="80">
        <v>7000</v>
      </c>
      <c r="K10" s="80"/>
      <c r="L10" s="80"/>
      <c r="M10" s="80"/>
      <c r="N10" s="80"/>
      <c r="O10" s="80"/>
      <c r="P10" s="112"/>
      <c r="Q10" s="112"/>
      <c r="R10" s="80"/>
      <c r="S10" s="80"/>
    </row>
    <row r="11" ht="33" customHeight="1" spans="1:19">
      <c r="A11" s="91" t="s">
        <v>70</v>
      </c>
      <c r="B11" s="92" t="s">
        <v>70</v>
      </c>
      <c r="C11" s="93" t="s">
        <v>230</v>
      </c>
      <c r="D11" s="94" t="s">
        <v>371</v>
      </c>
      <c r="E11" s="94" t="s">
        <v>372</v>
      </c>
      <c r="F11" s="94" t="s">
        <v>328</v>
      </c>
      <c r="G11" s="116">
        <v>1</v>
      </c>
      <c r="H11" s="80">
        <v>3000</v>
      </c>
      <c r="I11" s="80">
        <v>3000</v>
      </c>
      <c r="J11" s="80">
        <v>3000</v>
      </c>
      <c r="K11" s="80"/>
      <c r="L11" s="80"/>
      <c r="M11" s="80"/>
      <c r="N11" s="80"/>
      <c r="O11" s="80"/>
      <c r="P11" s="112"/>
      <c r="Q11" s="112"/>
      <c r="R11" s="80"/>
      <c r="S11" s="80"/>
    </row>
    <row r="12" ht="33" customHeight="1" spans="1:19">
      <c r="A12" s="91" t="s">
        <v>70</v>
      </c>
      <c r="B12" s="92" t="s">
        <v>70</v>
      </c>
      <c r="C12" s="93" t="s">
        <v>230</v>
      </c>
      <c r="D12" s="94" t="s">
        <v>373</v>
      </c>
      <c r="E12" s="94" t="s">
        <v>374</v>
      </c>
      <c r="F12" s="94" t="s">
        <v>328</v>
      </c>
      <c r="G12" s="116">
        <v>1</v>
      </c>
      <c r="H12" s="80">
        <v>10000</v>
      </c>
      <c r="I12" s="80">
        <v>10000</v>
      </c>
      <c r="J12" s="80">
        <v>10000</v>
      </c>
      <c r="K12" s="80"/>
      <c r="L12" s="80"/>
      <c r="M12" s="80"/>
      <c r="N12" s="80"/>
      <c r="O12" s="80"/>
      <c r="P12" s="112"/>
      <c r="Q12" s="112"/>
      <c r="R12" s="80"/>
      <c r="S12" s="80"/>
    </row>
    <row r="13" ht="33" customHeight="1" spans="1:19">
      <c r="A13" s="95" t="s">
        <v>174</v>
      </c>
      <c r="B13" s="96"/>
      <c r="C13" s="96"/>
      <c r="D13" s="97"/>
      <c r="E13" s="97"/>
      <c r="F13" s="97"/>
      <c r="G13" s="117"/>
      <c r="H13" s="80">
        <v>28000</v>
      </c>
      <c r="I13" s="80">
        <v>45000</v>
      </c>
      <c r="J13" s="80">
        <v>45000</v>
      </c>
      <c r="K13" s="80"/>
      <c r="L13" s="80"/>
      <c r="M13" s="80"/>
      <c r="N13" s="80"/>
      <c r="O13" s="80"/>
      <c r="P13" s="112"/>
      <c r="Q13" s="112"/>
      <c r="R13" s="80"/>
      <c r="S13" s="80"/>
    </row>
    <row r="14" ht="21" customHeight="1" spans="1:19">
      <c r="A14" s="118" t="s">
        <v>375</v>
      </c>
      <c r="B14" s="119"/>
      <c r="C14" s="119"/>
      <c r="D14" s="118"/>
      <c r="E14" s="118"/>
      <c r="F14" s="118"/>
      <c r="G14" s="120"/>
      <c r="H14" s="121"/>
      <c r="I14" s="121"/>
      <c r="J14" s="121"/>
      <c r="K14" s="121"/>
      <c r="L14" s="121"/>
      <c r="M14" s="121"/>
      <c r="N14" s="121"/>
      <c r="O14" s="121"/>
      <c r="P14" s="121"/>
      <c r="Q14" s="121"/>
      <c r="R14" s="121"/>
      <c r="S14" s="121"/>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C12" sqref="C12"/>
    </sheetView>
  </sheetViews>
  <sheetFormatPr defaultColWidth="9.13333333333333" defaultRowHeight="14.25" customHeight="1"/>
  <cols>
    <col min="1" max="1" width="11.9083333333333" customWidth="1"/>
    <col min="2" max="2" width="13" customWidth="1"/>
    <col min="3" max="3" width="14.275" customWidth="1"/>
    <col min="4" max="4" width="19.6333333333333" customWidth="1"/>
    <col min="5" max="5" width="18.8166666666667" customWidth="1"/>
    <col min="6" max="6" width="17.725" customWidth="1"/>
    <col min="7" max="7" width="18.4583333333333" customWidth="1"/>
    <col min="8" max="8" width="16" customWidth="1"/>
    <col min="9" max="9" width="19.275" customWidth="1"/>
    <col min="10" max="10" width="11.725" customWidth="1"/>
    <col min="11" max="11" width="14.8166666666667" customWidth="1"/>
    <col min="12" max="18" width="20.4166666666667" customWidth="1"/>
    <col min="19" max="20" width="20.2833333333333" customWidth="1"/>
  </cols>
  <sheetData>
    <row r="1" ht="16.5" customHeight="1" spans="1:20">
      <c r="A1" s="81"/>
      <c r="B1" s="82"/>
      <c r="C1" s="82"/>
      <c r="D1" s="82"/>
      <c r="E1" s="82"/>
      <c r="F1" s="82"/>
      <c r="G1" s="82"/>
      <c r="H1" s="81"/>
      <c r="I1" s="81"/>
      <c r="J1" s="81"/>
      <c r="K1" s="81"/>
      <c r="L1" s="81"/>
      <c r="M1" s="81"/>
      <c r="N1" s="98"/>
      <c r="O1" s="81"/>
      <c r="P1" s="81"/>
      <c r="Q1" s="82"/>
      <c r="R1" s="81"/>
      <c r="S1" s="106"/>
      <c r="T1" s="106" t="s">
        <v>376</v>
      </c>
    </row>
    <row r="2" ht="41.25" customHeight="1" spans="1:20">
      <c r="A2" s="74" t="str">
        <f>"2025"&amp;"年部门政府购买服务预算表"</f>
        <v>2025年部门政府购买服务预算表</v>
      </c>
      <c r="B2" s="67"/>
      <c r="C2" s="67"/>
      <c r="D2" s="67"/>
      <c r="E2" s="67"/>
      <c r="F2" s="67"/>
      <c r="G2" s="67"/>
      <c r="H2" s="83"/>
      <c r="I2" s="83"/>
      <c r="J2" s="83"/>
      <c r="K2" s="83"/>
      <c r="L2" s="83"/>
      <c r="M2" s="83"/>
      <c r="N2" s="99"/>
      <c r="O2" s="83"/>
      <c r="P2" s="83"/>
      <c r="Q2" s="67"/>
      <c r="R2" s="83"/>
      <c r="S2" s="99"/>
      <c r="T2" s="67"/>
    </row>
    <row r="3" ht="22.5" customHeight="1" spans="1:20">
      <c r="A3" s="75" t="str">
        <f>"单位名称："&amp;"中国人民政治协商会议云南省嵩明县委员会办公室"</f>
        <v>单位名称：中国人民政治协商会议云南省嵩明县委员会办公室</v>
      </c>
      <c r="B3" s="84"/>
      <c r="C3" s="84"/>
      <c r="D3" s="84"/>
      <c r="E3" s="84"/>
      <c r="F3" s="84"/>
      <c r="G3" s="84"/>
      <c r="H3" s="76"/>
      <c r="I3" s="76"/>
      <c r="J3" s="76"/>
      <c r="K3" s="76"/>
      <c r="L3" s="76"/>
      <c r="M3" s="76"/>
      <c r="N3" s="98"/>
      <c r="O3" s="81"/>
      <c r="P3" s="81"/>
      <c r="Q3" s="82"/>
      <c r="R3" s="81"/>
      <c r="S3" s="107"/>
      <c r="T3" s="106" t="s">
        <v>1</v>
      </c>
    </row>
    <row r="4" ht="24" customHeight="1" spans="1:20">
      <c r="A4" s="9" t="s">
        <v>183</v>
      </c>
      <c r="B4" s="85" t="s">
        <v>184</v>
      </c>
      <c r="C4" s="85" t="s">
        <v>355</v>
      </c>
      <c r="D4" s="85" t="s">
        <v>377</v>
      </c>
      <c r="E4" s="85" t="s">
        <v>378</v>
      </c>
      <c r="F4" s="85" t="s">
        <v>379</v>
      </c>
      <c r="G4" s="85" t="s">
        <v>380</v>
      </c>
      <c r="H4" s="86" t="s">
        <v>381</v>
      </c>
      <c r="I4" s="86" t="s">
        <v>382</v>
      </c>
      <c r="J4" s="100" t="s">
        <v>191</v>
      </c>
      <c r="K4" s="100"/>
      <c r="L4" s="100"/>
      <c r="M4" s="100"/>
      <c r="N4" s="101"/>
      <c r="O4" s="100"/>
      <c r="P4" s="100"/>
      <c r="Q4" s="108"/>
      <c r="R4" s="100"/>
      <c r="S4" s="101"/>
      <c r="T4" s="109"/>
    </row>
    <row r="5" ht="24" customHeight="1" spans="1:20">
      <c r="A5" s="14"/>
      <c r="B5" s="87"/>
      <c r="C5" s="87"/>
      <c r="D5" s="87"/>
      <c r="E5" s="87"/>
      <c r="F5" s="87"/>
      <c r="G5" s="87"/>
      <c r="H5" s="88"/>
      <c r="I5" s="88"/>
      <c r="J5" s="88" t="s">
        <v>55</v>
      </c>
      <c r="K5" s="88" t="s">
        <v>58</v>
      </c>
      <c r="L5" s="88" t="s">
        <v>361</v>
      </c>
      <c r="M5" s="88" t="s">
        <v>362</v>
      </c>
      <c r="N5" s="102" t="s">
        <v>363</v>
      </c>
      <c r="O5" s="103" t="s">
        <v>364</v>
      </c>
      <c r="P5" s="103"/>
      <c r="Q5" s="110"/>
      <c r="R5" s="103"/>
      <c r="S5" s="111"/>
      <c r="T5" s="89"/>
    </row>
    <row r="6" ht="54" customHeight="1" spans="1:20">
      <c r="A6" s="17"/>
      <c r="B6" s="89"/>
      <c r="C6" s="89"/>
      <c r="D6" s="89"/>
      <c r="E6" s="89"/>
      <c r="F6" s="89"/>
      <c r="G6" s="89"/>
      <c r="H6" s="90"/>
      <c r="I6" s="90"/>
      <c r="J6" s="90"/>
      <c r="K6" s="90" t="s">
        <v>57</v>
      </c>
      <c r="L6" s="90"/>
      <c r="M6" s="90"/>
      <c r="N6" s="104"/>
      <c r="O6" s="90" t="s">
        <v>57</v>
      </c>
      <c r="P6" s="90" t="s">
        <v>64</v>
      </c>
      <c r="Q6" s="89" t="s">
        <v>65</v>
      </c>
      <c r="R6" s="90" t="s">
        <v>66</v>
      </c>
      <c r="S6" s="104" t="s">
        <v>67</v>
      </c>
      <c r="T6" s="89" t="s">
        <v>68</v>
      </c>
    </row>
    <row r="7" ht="34"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61" customHeight="1" spans="1:20">
      <c r="A8" s="91" t="s">
        <v>70</v>
      </c>
      <c r="B8" s="92" t="s">
        <v>70</v>
      </c>
      <c r="C8" s="93" t="s">
        <v>222</v>
      </c>
      <c r="D8" s="93" t="s">
        <v>367</v>
      </c>
      <c r="E8" s="93" t="s">
        <v>383</v>
      </c>
      <c r="F8" s="93" t="s">
        <v>75</v>
      </c>
      <c r="G8" s="93" t="s">
        <v>384</v>
      </c>
      <c r="H8" s="94" t="s">
        <v>98</v>
      </c>
      <c r="I8" s="94" t="s">
        <v>367</v>
      </c>
      <c r="J8" s="80">
        <v>15000</v>
      </c>
      <c r="K8" s="80">
        <v>15000</v>
      </c>
      <c r="L8" s="80"/>
      <c r="M8" s="80"/>
      <c r="N8" s="80"/>
      <c r="O8" s="80"/>
      <c r="P8" s="80"/>
      <c r="Q8" s="112"/>
      <c r="R8" s="112"/>
      <c r="S8" s="80"/>
      <c r="T8" s="80"/>
    </row>
    <row r="9" ht="34" customHeight="1" spans="1:20">
      <c r="A9" s="95" t="s">
        <v>174</v>
      </c>
      <c r="B9" s="96"/>
      <c r="C9" s="96"/>
      <c r="D9" s="96"/>
      <c r="E9" s="96"/>
      <c r="F9" s="96"/>
      <c r="G9" s="96"/>
      <c r="H9" s="97"/>
      <c r="I9" s="105"/>
      <c r="J9" s="80">
        <v>15000</v>
      </c>
      <c r="K9" s="80">
        <v>15000</v>
      </c>
      <c r="L9" s="80"/>
      <c r="M9" s="80"/>
      <c r="N9" s="80"/>
      <c r="O9" s="80"/>
      <c r="P9" s="80"/>
      <c r="Q9" s="112"/>
      <c r="R9" s="112"/>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9.13333333333333" defaultRowHeight="14.25" customHeight="1" outlineLevelCol="4"/>
  <cols>
    <col min="1" max="1" width="37.7083333333333" customWidth="1"/>
    <col min="2" max="4" width="20" customWidth="1"/>
    <col min="5" max="5" width="24.475" customWidth="1"/>
  </cols>
  <sheetData>
    <row r="1" ht="17.25" customHeight="1" spans="4:5">
      <c r="D1" s="73"/>
      <c r="E1" s="2" t="s">
        <v>385</v>
      </c>
    </row>
    <row r="2" ht="41.25" customHeight="1" spans="1:5">
      <c r="A2" s="74" t="str">
        <f>"2025"&amp;"年对下转移支付预算表"</f>
        <v>2025年对下转移支付预算表</v>
      </c>
      <c r="B2" s="3"/>
      <c r="C2" s="3"/>
      <c r="D2" s="3"/>
      <c r="E2" s="67"/>
    </row>
    <row r="3" ht="18" customHeight="1" spans="1:5">
      <c r="A3" s="75" t="str">
        <f>"单位名称："&amp;"中国人民政治协商会议云南省嵩明县委员会办公室"</f>
        <v>单位名称：中国人民政治协商会议云南省嵩明县委员会办公室</v>
      </c>
      <c r="B3" s="76"/>
      <c r="C3" s="76"/>
      <c r="D3" s="77"/>
      <c r="E3" s="7" t="s">
        <v>1</v>
      </c>
    </row>
    <row r="4" ht="19.5" customHeight="1" spans="1:5">
      <c r="A4" s="27" t="s">
        <v>386</v>
      </c>
      <c r="B4" s="10" t="s">
        <v>191</v>
      </c>
      <c r="C4" s="11"/>
      <c r="D4" s="11"/>
      <c r="E4" s="69" t="s">
        <v>387</v>
      </c>
    </row>
    <row r="5" ht="40.5" customHeight="1" spans="1:5">
      <c r="A5" s="18"/>
      <c r="B5" s="28" t="s">
        <v>55</v>
      </c>
      <c r="C5" s="9" t="s">
        <v>58</v>
      </c>
      <c r="D5" s="78" t="s">
        <v>361</v>
      </c>
      <c r="E5" s="36" t="s">
        <v>388</v>
      </c>
    </row>
    <row r="6" ht="19.5" customHeight="1" spans="1:5">
      <c r="A6" s="19">
        <v>1</v>
      </c>
      <c r="B6" s="19">
        <v>2</v>
      </c>
      <c r="C6" s="19">
        <v>3</v>
      </c>
      <c r="D6" s="79">
        <v>4</v>
      </c>
      <c r="E6" s="36">
        <v>5</v>
      </c>
    </row>
    <row r="7" ht="19.5" customHeight="1" spans="1:5">
      <c r="A7" s="29"/>
      <c r="B7" s="80"/>
      <c r="C7" s="80"/>
      <c r="D7" s="80"/>
      <c r="E7" s="80"/>
    </row>
    <row r="8" ht="19.5" customHeight="1" spans="1:5">
      <c r="A8" s="70"/>
      <c r="B8" s="80"/>
      <c r="C8" s="80"/>
      <c r="D8" s="80"/>
      <c r="E8" s="80"/>
    </row>
    <row r="9" customHeight="1" spans="1:1">
      <c r="A9" s="35" t="s">
        <v>389</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XFD8"/>
    </sheetView>
  </sheetViews>
  <sheetFormatPr defaultColWidth="9.13333333333333" defaultRowHeight="12" customHeight="1" outlineLevelRow="7"/>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0:10">
      <c r="J1" s="2" t="s">
        <v>390</v>
      </c>
    </row>
    <row r="2" ht="41.25" customHeight="1" spans="1:10">
      <c r="A2" s="66" t="str">
        <f>"2025"&amp;"年对下转移支付绩效目标表"</f>
        <v>2025年对下转移支付绩效目标表</v>
      </c>
      <c r="B2" s="3"/>
      <c r="C2" s="3"/>
      <c r="D2" s="3"/>
      <c r="E2" s="3"/>
      <c r="F2" s="67"/>
      <c r="G2" s="3"/>
      <c r="H2" s="67"/>
      <c r="I2" s="67"/>
      <c r="J2" s="3"/>
    </row>
    <row r="3" ht="17.25" customHeight="1" spans="1:1">
      <c r="A3" s="4" t="str">
        <f>"单位名称："&amp;"中国人民政治协商会议云南省嵩明县委员会办公室"</f>
        <v>单位名称：中国人民政治协商会议云南省嵩明县委员会办公室</v>
      </c>
    </row>
    <row r="4" ht="44.25" customHeight="1" spans="1:10">
      <c r="A4" s="68" t="s">
        <v>386</v>
      </c>
      <c r="B4" s="68" t="s">
        <v>287</v>
      </c>
      <c r="C4" s="68" t="s">
        <v>288</v>
      </c>
      <c r="D4" s="68" t="s">
        <v>289</v>
      </c>
      <c r="E4" s="68" t="s">
        <v>290</v>
      </c>
      <c r="F4" s="69" t="s">
        <v>291</v>
      </c>
      <c r="G4" s="68" t="s">
        <v>292</v>
      </c>
      <c r="H4" s="69" t="s">
        <v>293</v>
      </c>
      <c r="I4" s="69" t="s">
        <v>294</v>
      </c>
      <c r="J4" s="68" t="s">
        <v>295</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4"/>
      <c r="F6" s="71"/>
      <c r="G6" s="54"/>
      <c r="H6" s="71"/>
      <c r="I6" s="71"/>
      <c r="J6" s="54"/>
    </row>
    <row r="7" ht="42" customHeight="1" spans="1:10">
      <c r="A7" s="29"/>
      <c r="B7" s="20"/>
      <c r="C7" s="20"/>
      <c r="D7" s="20"/>
      <c r="E7" s="29"/>
      <c r="F7" s="20"/>
      <c r="G7" s="29"/>
      <c r="H7" s="20"/>
      <c r="I7" s="20"/>
      <c r="J7" s="29"/>
    </row>
    <row r="8" ht="24" customHeight="1" spans="1:1">
      <c r="A8" s="72" t="s">
        <v>391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4" t="s">
        <v>392</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"单位名称："&amp;"中国人民政治协商会议云南省嵩明县委员会办公室"</f>
        <v>单位名称：中国人民政治协商会议云南省嵩明县委员会办公室</v>
      </c>
      <c r="B3" s="45"/>
      <c r="C3" s="45"/>
      <c r="D3" s="46"/>
      <c r="F3" s="43"/>
      <c r="G3" s="42"/>
      <c r="H3" s="42"/>
      <c r="I3" s="65" t="s">
        <v>1</v>
      </c>
    </row>
    <row r="4" ht="28.5" customHeight="1" spans="1:9">
      <c r="A4" s="47" t="s">
        <v>183</v>
      </c>
      <c r="B4" s="48" t="s">
        <v>184</v>
      </c>
      <c r="C4" s="49" t="s">
        <v>393</v>
      </c>
      <c r="D4" s="47" t="s">
        <v>394</v>
      </c>
      <c r="E4" s="47" t="s">
        <v>395</v>
      </c>
      <c r="F4" s="47" t="s">
        <v>396</v>
      </c>
      <c r="G4" s="48" t="s">
        <v>397</v>
      </c>
      <c r="H4" s="36"/>
      <c r="I4" s="47"/>
    </row>
    <row r="5" ht="21" customHeight="1" spans="1:9">
      <c r="A5" s="49"/>
      <c r="B5" s="50"/>
      <c r="C5" s="50"/>
      <c r="D5" s="51"/>
      <c r="E5" s="50"/>
      <c r="F5" s="50"/>
      <c r="G5" s="48" t="s">
        <v>359</v>
      </c>
      <c r="H5" s="48" t="s">
        <v>398</v>
      </c>
      <c r="I5" s="48" t="s">
        <v>399</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ht="31" customHeight="1" spans="1:1">
      <c r="A9" s="63" t="s">
        <v>400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4:11">
      <c r="D1" s="1"/>
      <c r="E1" s="1"/>
      <c r="F1" s="1"/>
      <c r="G1" s="1"/>
      <c r="K1" s="2" t="s">
        <v>401</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"单位名称："&amp;"中国人民政治协商会议云南省嵩明县委员会办公室"</f>
        <v>单位名称：中国人民政治协商会议云南省嵩明县委员会办公室</v>
      </c>
      <c r="B3" s="5"/>
      <c r="C3" s="5"/>
      <c r="D3" s="5"/>
      <c r="E3" s="5"/>
      <c r="F3" s="5"/>
      <c r="G3" s="5"/>
      <c r="H3" s="6"/>
      <c r="I3" s="6"/>
      <c r="J3" s="6"/>
      <c r="K3" s="7" t="s">
        <v>1</v>
      </c>
    </row>
    <row r="4" ht="21.75" customHeight="1" spans="1:11">
      <c r="A4" s="8" t="s">
        <v>269</v>
      </c>
      <c r="B4" s="8" t="s">
        <v>186</v>
      </c>
      <c r="C4" s="8" t="s">
        <v>270</v>
      </c>
      <c r="D4" s="9" t="s">
        <v>187</v>
      </c>
      <c r="E4" s="9" t="s">
        <v>188</v>
      </c>
      <c r="F4" s="9" t="s">
        <v>271</v>
      </c>
      <c r="G4" s="9" t="s">
        <v>272</v>
      </c>
      <c r="H4" s="27" t="s">
        <v>55</v>
      </c>
      <c r="I4" s="10" t="s">
        <v>402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174</v>
      </c>
      <c r="B10" s="33"/>
      <c r="C10" s="33"/>
      <c r="D10" s="33"/>
      <c r="E10" s="33"/>
      <c r="F10" s="33"/>
      <c r="G10" s="34"/>
      <c r="H10" s="22"/>
      <c r="I10" s="22"/>
      <c r="J10" s="22"/>
      <c r="K10" s="30"/>
    </row>
    <row r="11" ht="23" customHeight="1" spans="1:1">
      <c r="A11" s="35" t="s">
        <v>403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D33" sqref="D33"/>
    </sheetView>
  </sheetViews>
  <sheetFormatPr defaultColWidth="9.13333333333333" defaultRowHeight="14.25" customHeight="1" outlineLevelCol="6"/>
  <cols>
    <col min="1" max="1" width="37.725" customWidth="1"/>
    <col min="2" max="4" width="28" customWidth="1"/>
    <col min="5" max="7" width="23.8583333333333" customWidth="1"/>
  </cols>
  <sheetData>
    <row r="1" ht="13.5" customHeight="1" spans="4:7">
      <c r="D1" s="1"/>
      <c r="G1" s="2" t="s">
        <v>404</v>
      </c>
    </row>
    <row r="2" ht="41.25" customHeight="1" spans="1:7">
      <c r="A2" s="3" t="str">
        <f>"2025"&amp;"年部门项目中期规划预算表"</f>
        <v>2025年部门项目中期规划预算表</v>
      </c>
      <c r="B2" s="3"/>
      <c r="C2" s="3"/>
      <c r="D2" s="3"/>
      <c r="E2" s="3"/>
      <c r="F2" s="3"/>
      <c r="G2" s="3"/>
    </row>
    <row r="3" ht="13.5" customHeight="1" spans="1:7">
      <c r="A3" s="4" t="str">
        <f>"单位名称："&amp;"中国人民政治协商会议云南省嵩明县委员会办公室"</f>
        <v>单位名称：中国人民政治协商会议云南省嵩明县委员会办公室</v>
      </c>
      <c r="B3" s="5"/>
      <c r="C3" s="5"/>
      <c r="D3" s="5"/>
      <c r="E3" s="6"/>
      <c r="F3" s="6"/>
      <c r="G3" s="7" t="s">
        <v>1</v>
      </c>
    </row>
    <row r="4" ht="21.75" customHeight="1" spans="1:7">
      <c r="A4" s="8" t="s">
        <v>270</v>
      </c>
      <c r="B4" s="8" t="s">
        <v>269</v>
      </c>
      <c r="C4" s="8" t="s">
        <v>186</v>
      </c>
      <c r="D4" s="9" t="s">
        <v>405</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690000</v>
      </c>
      <c r="F8" s="22"/>
      <c r="G8" s="22"/>
    </row>
    <row r="9" ht="18.75" customHeight="1" spans="1:7">
      <c r="A9" s="20"/>
      <c r="B9" s="20" t="s">
        <v>406</v>
      </c>
      <c r="C9" s="20" t="s">
        <v>277</v>
      </c>
      <c r="D9" s="20" t="s">
        <v>407</v>
      </c>
      <c r="E9" s="22">
        <v>200000</v>
      </c>
      <c r="F9" s="22"/>
      <c r="G9" s="22"/>
    </row>
    <row r="10" ht="18.75" customHeight="1" spans="1:7">
      <c r="A10" s="23"/>
      <c r="B10" s="20" t="s">
        <v>406</v>
      </c>
      <c r="C10" s="20" t="s">
        <v>279</v>
      </c>
      <c r="D10" s="20" t="s">
        <v>407</v>
      </c>
      <c r="E10" s="22">
        <v>180000</v>
      </c>
      <c r="F10" s="22"/>
      <c r="G10" s="22"/>
    </row>
    <row r="11" ht="18.75" customHeight="1" spans="1:7">
      <c r="A11" s="23"/>
      <c r="B11" s="20" t="s">
        <v>406</v>
      </c>
      <c r="C11" s="20" t="s">
        <v>283</v>
      </c>
      <c r="D11" s="20" t="s">
        <v>407</v>
      </c>
      <c r="E11" s="22">
        <v>310000</v>
      </c>
      <c r="F11" s="22"/>
      <c r="G11" s="22"/>
    </row>
    <row r="12" ht="18.75" customHeight="1" spans="1:7">
      <c r="A12" s="24" t="s">
        <v>55</v>
      </c>
      <c r="B12" s="25" t="s">
        <v>408</v>
      </c>
      <c r="C12" s="25"/>
      <c r="D12" s="26"/>
      <c r="E12" s="22">
        <v>690000</v>
      </c>
      <c r="F12" s="22"/>
      <c r="G12" s="22"/>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1" t="str">
        <f>"2025"&amp;"年部门收入预算表"</f>
        <v>2025年部门收入预算表</v>
      </c>
    </row>
    <row r="3" ht="17.25" customHeight="1" spans="1:19">
      <c r="A3" s="44" t="str">
        <f>"单位名称："&amp;"中国人民政治协商会议云南省嵩明县委员会办公室"</f>
        <v>单位名称：中国人民政治协商会议云南省嵩明县委员会办公室</v>
      </c>
      <c r="S3" s="46" t="s">
        <v>1</v>
      </c>
    </row>
    <row r="4" ht="21.75" customHeight="1" spans="1:19">
      <c r="A4" s="190" t="s">
        <v>53</v>
      </c>
      <c r="B4" s="191" t="s">
        <v>54</v>
      </c>
      <c r="C4" s="191" t="s">
        <v>55</v>
      </c>
      <c r="D4" s="192" t="s">
        <v>56</v>
      </c>
      <c r="E4" s="192"/>
      <c r="F4" s="192"/>
      <c r="G4" s="192"/>
      <c r="H4" s="192"/>
      <c r="I4" s="135"/>
      <c r="J4" s="192"/>
      <c r="K4" s="192"/>
      <c r="L4" s="192"/>
      <c r="M4" s="192"/>
      <c r="N4" s="198"/>
      <c r="O4" s="192" t="s">
        <v>45</v>
      </c>
      <c r="P4" s="192"/>
      <c r="Q4" s="192"/>
      <c r="R4" s="192"/>
      <c r="S4" s="198"/>
    </row>
    <row r="5" ht="27" customHeight="1" spans="1:19">
      <c r="A5" s="193"/>
      <c r="B5" s="194"/>
      <c r="C5" s="194"/>
      <c r="D5" s="194" t="s">
        <v>57</v>
      </c>
      <c r="E5" s="194" t="s">
        <v>58</v>
      </c>
      <c r="F5" s="194" t="s">
        <v>59</v>
      </c>
      <c r="G5" s="194" t="s">
        <v>60</v>
      </c>
      <c r="H5" s="194" t="s">
        <v>61</v>
      </c>
      <c r="I5" s="199" t="s">
        <v>62</v>
      </c>
      <c r="J5" s="200"/>
      <c r="K5" s="200"/>
      <c r="L5" s="200"/>
      <c r="M5" s="200"/>
      <c r="N5" s="201"/>
      <c r="O5" s="194" t="s">
        <v>57</v>
      </c>
      <c r="P5" s="194" t="s">
        <v>58</v>
      </c>
      <c r="Q5" s="194" t="s">
        <v>59</v>
      </c>
      <c r="R5" s="194" t="s">
        <v>60</v>
      </c>
      <c r="S5" s="194" t="s">
        <v>63</v>
      </c>
    </row>
    <row r="6" ht="30" customHeight="1" spans="1:19">
      <c r="A6" s="195"/>
      <c r="B6" s="105"/>
      <c r="C6" s="117"/>
      <c r="D6" s="117"/>
      <c r="E6" s="117"/>
      <c r="F6" s="117"/>
      <c r="G6" s="117"/>
      <c r="H6" s="117"/>
      <c r="I6" s="71" t="s">
        <v>57</v>
      </c>
      <c r="J6" s="201" t="s">
        <v>64</v>
      </c>
      <c r="K6" s="201" t="s">
        <v>65</v>
      </c>
      <c r="L6" s="201" t="s">
        <v>66</v>
      </c>
      <c r="M6" s="201" t="s">
        <v>67</v>
      </c>
      <c r="N6" s="201" t="s">
        <v>68</v>
      </c>
      <c r="O6" s="202"/>
      <c r="P6" s="202"/>
      <c r="Q6" s="202"/>
      <c r="R6" s="202"/>
      <c r="S6" s="117"/>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20" t="s">
        <v>69</v>
      </c>
      <c r="B8" s="20" t="s">
        <v>70</v>
      </c>
      <c r="C8" s="112">
        <v>11279744.26</v>
      </c>
      <c r="D8" s="80">
        <v>11279744.26</v>
      </c>
      <c r="E8" s="80">
        <v>11279744.26</v>
      </c>
      <c r="F8" s="80"/>
      <c r="G8" s="80"/>
      <c r="H8" s="80"/>
      <c r="I8" s="80"/>
      <c r="J8" s="80"/>
      <c r="K8" s="80"/>
      <c r="L8" s="80"/>
      <c r="M8" s="80"/>
      <c r="N8" s="80"/>
      <c r="O8" s="80"/>
      <c r="P8" s="80"/>
      <c r="Q8" s="80"/>
      <c r="R8" s="80"/>
      <c r="S8" s="80"/>
    </row>
    <row r="9" ht="18" customHeight="1" spans="1:19">
      <c r="A9" s="49" t="s">
        <v>55</v>
      </c>
      <c r="B9" s="197"/>
      <c r="C9" s="80">
        <v>11279744.26</v>
      </c>
      <c r="D9" s="80">
        <v>11279744.26</v>
      </c>
      <c r="E9" s="80">
        <v>11279744.26</v>
      </c>
      <c r="F9" s="80"/>
      <c r="G9" s="80"/>
      <c r="H9" s="80"/>
      <c r="I9" s="80"/>
      <c r="J9" s="80"/>
      <c r="K9" s="80"/>
      <c r="L9" s="80"/>
      <c r="M9" s="80"/>
      <c r="N9" s="80"/>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2" workbookViewId="0">
      <selection activeCell="G4" sqref="G4:I5"/>
    </sheetView>
  </sheetViews>
  <sheetFormatPr defaultColWidth="8.575" defaultRowHeight="12.75" customHeight="1"/>
  <cols>
    <col min="1" max="1" width="12.1833333333333" customWidth="1"/>
    <col min="2" max="2" width="23.75" customWidth="1"/>
    <col min="3" max="3" width="14.375" customWidth="1"/>
    <col min="4" max="4" width="17" customWidth="1"/>
    <col min="5" max="5" width="14.5" customWidth="1"/>
    <col min="6" max="6" width="13.875" customWidth="1"/>
    <col min="7" max="7" width="6.81666666666667" customWidth="1"/>
    <col min="8" max="9" width="6.275" customWidth="1"/>
    <col min="10" max="10" width="5.725" customWidth="1"/>
    <col min="11" max="11" width="5.36666666666667" customWidth="1"/>
    <col min="12" max="12" width="7.90833333333333" customWidth="1"/>
    <col min="13" max="13" width="6.54166666666667" customWidth="1"/>
    <col min="14" max="14" width="4.45833333333333" customWidth="1"/>
    <col min="15" max="15" width="4.725" customWidth="1"/>
  </cols>
  <sheetData>
    <row r="1" ht="17.25" customHeight="1" spans="1:1">
      <c r="A1" s="46" t="s">
        <v>71</v>
      </c>
    </row>
    <row r="2" ht="41.25" customHeight="1" spans="1:1">
      <c r="A2" s="41" t="str">
        <f>"2025"&amp;"年部门支出预算表"</f>
        <v>2025年部门支出预算表</v>
      </c>
    </row>
    <row r="3" ht="17.25" customHeight="1" spans="1:15">
      <c r="A3" s="44" t="str">
        <f>"单位名称："&amp;"中国人民政治协商会议云南省嵩明县委员会办公室"</f>
        <v>单位名称：中国人民政治协商会议云南省嵩明县委员会办公室</v>
      </c>
      <c r="O3" s="46" t="s">
        <v>1</v>
      </c>
    </row>
    <row r="4" ht="27" customHeight="1" spans="1:15">
      <c r="A4" s="176" t="s">
        <v>72</v>
      </c>
      <c r="B4" s="176" t="s">
        <v>73</v>
      </c>
      <c r="C4" s="176" t="s">
        <v>55</v>
      </c>
      <c r="D4" s="177" t="s">
        <v>58</v>
      </c>
      <c r="E4" s="178"/>
      <c r="F4" s="179"/>
      <c r="G4" s="180" t="s">
        <v>59</v>
      </c>
      <c r="H4" s="180" t="s">
        <v>60</v>
      </c>
      <c r="I4" s="180" t="s">
        <v>74</v>
      </c>
      <c r="J4" s="177" t="s">
        <v>62</v>
      </c>
      <c r="K4" s="178"/>
      <c r="L4" s="178"/>
      <c r="M4" s="178"/>
      <c r="N4" s="188"/>
      <c r="O4" s="189"/>
    </row>
    <row r="5" ht="42" customHeight="1" spans="1:15">
      <c r="A5" s="181"/>
      <c r="B5" s="181"/>
      <c r="C5" s="182"/>
      <c r="D5" s="183" t="s">
        <v>57</v>
      </c>
      <c r="E5" s="183" t="s">
        <v>75</v>
      </c>
      <c r="F5" s="183" t="s">
        <v>76</v>
      </c>
      <c r="G5" s="184"/>
      <c r="H5" s="184"/>
      <c r="I5" s="184"/>
      <c r="J5" s="183" t="s">
        <v>57</v>
      </c>
      <c r="K5" s="170" t="s">
        <v>77</v>
      </c>
      <c r="L5" s="170" t="s">
        <v>78</v>
      </c>
      <c r="M5" s="170" t="s">
        <v>79</v>
      </c>
      <c r="N5" s="170" t="s">
        <v>80</v>
      </c>
      <c r="O5" s="170"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7656849</v>
      </c>
      <c r="D7" s="80">
        <v>7656849</v>
      </c>
      <c r="E7" s="80">
        <v>6966849</v>
      </c>
      <c r="F7" s="80">
        <v>690000</v>
      </c>
      <c r="G7" s="80"/>
      <c r="H7" s="80"/>
      <c r="I7" s="80"/>
      <c r="J7" s="80"/>
      <c r="K7" s="80"/>
      <c r="L7" s="80"/>
      <c r="M7" s="80"/>
      <c r="N7" s="80"/>
      <c r="O7" s="80"/>
    </row>
    <row r="8" ht="21" customHeight="1" spans="1:15">
      <c r="A8" s="185" t="s">
        <v>99</v>
      </c>
      <c r="B8" s="185" t="s">
        <v>100</v>
      </c>
      <c r="C8" s="80">
        <v>7656849</v>
      </c>
      <c r="D8" s="80">
        <v>7656849</v>
      </c>
      <c r="E8" s="80">
        <v>6966849</v>
      </c>
      <c r="F8" s="80">
        <v>690000</v>
      </c>
      <c r="G8" s="80"/>
      <c r="H8" s="80"/>
      <c r="I8" s="80"/>
      <c r="J8" s="80"/>
      <c r="K8" s="80"/>
      <c r="L8" s="80"/>
      <c r="M8" s="80"/>
      <c r="N8" s="80"/>
      <c r="O8" s="80"/>
    </row>
    <row r="9" ht="21" customHeight="1" spans="1:15">
      <c r="A9" s="186" t="s">
        <v>101</v>
      </c>
      <c r="B9" s="186" t="s">
        <v>102</v>
      </c>
      <c r="C9" s="80">
        <v>7210449</v>
      </c>
      <c r="D9" s="80">
        <v>7210449</v>
      </c>
      <c r="E9" s="80">
        <v>6520449</v>
      </c>
      <c r="F9" s="80">
        <v>690000</v>
      </c>
      <c r="G9" s="80"/>
      <c r="H9" s="80"/>
      <c r="I9" s="80"/>
      <c r="J9" s="80"/>
      <c r="K9" s="80"/>
      <c r="L9" s="80"/>
      <c r="M9" s="80"/>
      <c r="N9" s="80"/>
      <c r="O9" s="80"/>
    </row>
    <row r="10" ht="21" customHeight="1" spans="1:15">
      <c r="A10" s="186" t="s">
        <v>103</v>
      </c>
      <c r="B10" s="186" t="s">
        <v>104</v>
      </c>
      <c r="C10" s="80">
        <v>446400</v>
      </c>
      <c r="D10" s="80">
        <v>446400</v>
      </c>
      <c r="E10" s="80">
        <v>446400</v>
      </c>
      <c r="F10" s="80"/>
      <c r="G10" s="80"/>
      <c r="H10" s="80"/>
      <c r="I10" s="80"/>
      <c r="J10" s="80"/>
      <c r="K10" s="80"/>
      <c r="L10" s="80"/>
      <c r="M10" s="80"/>
      <c r="N10" s="80"/>
      <c r="O10" s="80"/>
    </row>
    <row r="11" ht="21" customHeight="1" spans="1:15">
      <c r="A11" s="56" t="s">
        <v>105</v>
      </c>
      <c r="B11" s="56" t="s">
        <v>106</v>
      </c>
      <c r="C11" s="80">
        <v>1987885.88</v>
      </c>
      <c r="D11" s="80">
        <v>1987885.88</v>
      </c>
      <c r="E11" s="80">
        <v>1987885.88</v>
      </c>
      <c r="F11" s="80"/>
      <c r="G11" s="80"/>
      <c r="H11" s="80"/>
      <c r="I11" s="80"/>
      <c r="J11" s="80"/>
      <c r="K11" s="80"/>
      <c r="L11" s="80"/>
      <c r="M11" s="80"/>
      <c r="N11" s="80"/>
      <c r="O11" s="80"/>
    </row>
    <row r="12" ht="21" customHeight="1" spans="1:15">
      <c r="A12" s="185" t="s">
        <v>107</v>
      </c>
      <c r="B12" s="185" t="s">
        <v>108</v>
      </c>
      <c r="C12" s="80">
        <v>1978967</v>
      </c>
      <c r="D12" s="80">
        <v>1978967</v>
      </c>
      <c r="E12" s="80">
        <v>1978967</v>
      </c>
      <c r="F12" s="80"/>
      <c r="G12" s="80"/>
      <c r="H12" s="80"/>
      <c r="I12" s="80"/>
      <c r="J12" s="80"/>
      <c r="K12" s="80"/>
      <c r="L12" s="80"/>
      <c r="M12" s="80"/>
      <c r="N12" s="80"/>
      <c r="O12" s="80"/>
    </row>
    <row r="13" ht="21" customHeight="1" spans="1:15">
      <c r="A13" s="186" t="s">
        <v>109</v>
      </c>
      <c r="B13" s="186" t="s">
        <v>110</v>
      </c>
      <c r="C13" s="80">
        <v>1153995</v>
      </c>
      <c r="D13" s="80">
        <v>1153995</v>
      </c>
      <c r="E13" s="80">
        <v>1153995</v>
      </c>
      <c r="F13" s="80"/>
      <c r="G13" s="80"/>
      <c r="H13" s="80"/>
      <c r="I13" s="80"/>
      <c r="J13" s="80"/>
      <c r="K13" s="80"/>
      <c r="L13" s="80"/>
      <c r="M13" s="80"/>
      <c r="N13" s="80"/>
      <c r="O13" s="80"/>
    </row>
    <row r="14" ht="36" customHeight="1" spans="1:15">
      <c r="A14" s="186" t="s">
        <v>111</v>
      </c>
      <c r="B14" s="186" t="s">
        <v>112</v>
      </c>
      <c r="C14" s="80">
        <v>824972</v>
      </c>
      <c r="D14" s="80">
        <v>824972</v>
      </c>
      <c r="E14" s="80">
        <v>824972</v>
      </c>
      <c r="F14" s="80"/>
      <c r="G14" s="80"/>
      <c r="H14" s="80"/>
      <c r="I14" s="80"/>
      <c r="J14" s="80"/>
      <c r="K14" s="80"/>
      <c r="L14" s="80"/>
      <c r="M14" s="80"/>
      <c r="N14" s="80"/>
      <c r="O14" s="80"/>
    </row>
    <row r="15" ht="21" customHeight="1" spans="1:15">
      <c r="A15" s="185" t="s">
        <v>113</v>
      </c>
      <c r="B15" s="185" t="s">
        <v>114</v>
      </c>
      <c r="C15" s="80">
        <v>4212</v>
      </c>
      <c r="D15" s="80">
        <v>4212</v>
      </c>
      <c r="E15" s="80">
        <v>4212</v>
      </c>
      <c r="F15" s="80"/>
      <c r="G15" s="80"/>
      <c r="H15" s="80"/>
      <c r="I15" s="80"/>
      <c r="J15" s="80"/>
      <c r="K15" s="80"/>
      <c r="L15" s="80"/>
      <c r="M15" s="80"/>
      <c r="N15" s="80"/>
      <c r="O15" s="80"/>
    </row>
    <row r="16" ht="21" customHeight="1" spans="1:15">
      <c r="A16" s="186" t="s">
        <v>115</v>
      </c>
      <c r="B16" s="186" t="s">
        <v>116</v>
      </c>
      <c r="C16" s="80">
        <v>4212</v>
      </c>
      <c r="D16" s="80">
        <v>4212</v>
      </c>
      <c r="E16" s="80">
        <v>4212</v>
      </c>
      <c r="F16" s="80"/>
      <c r="G16" s="80"/>
      <c r="H16" s="80"/>
      <c r="I16" s="80"/>
      <c r="J16" s="80"/>
      <c r="K16" s="80"/>
      <c r="L16" s="80"/>
      <c r="M16" s="80"/>
      <c r="N16" s="80"/>
      <c r="O16" s="80"/>
    </row>
    <row r="17" ht="21" customHeight="1" spans="1:15">
      <c r="A17" s="185" t="s">
        <v>117</v>
      </c>
      <c r="B17" s="185" t="s">
        <v>118</v>
      </c>
      <c r="C17" s="80">
        <v>4706.88</v>
      </c>
      <c r="D17" s="80">
        <v>4706.88</v>
      </c>
      <c r="E17" s="80">
        <v>4706.88</v>
      </c>
      <c r="F17" s="80"/>
      <c r="G17" s="80"/>
      <c r="H17" s="80"/>
      <c r="I17" s="80"/>
      <c r="J17" s="80"/>
      <c r="K17" s="80"/>
      <c r="L17" s="80"/>
      <c r="M17" s="80"/>
      <c r="N17" s="80"/>
      <c r="O17" s="80"/>
    </row>
    <row r="18" ht="21" customHeight="1" spans="1:15">
      <c r="A18" s="186" t="s">
        <v>119</v>
      </c>
      <c r="B18" s="186" t="s">
        <v>118</v>
      </c>
      <c r="C18" s="80">
        <v>4706.88</v>
      </c>
      <c r="D18" s="80">
        <v>4706.88</v>
      </c>
      <c r="E18" s="80">
        <v>4706.88</v>
      </c>
      <c r="F18" s="80"/>
      <c r="G18" s="80"/>
      <c r="H18" s="80"/>
      <c r="I18" s="80"/>
      <c r="J18" s="80"/>
      <c r="K18" s="80"/>
      <c r="L18" s="80"/>
      <c r="M18" s="80"/>
      <c r="N18" s="80"/>
      <c r="O18" s="80"/>
    </row>
    <row r="19" ht="21" customHeight="1" spans="1:15">
      <c r="A19" s="56" t="s">
        <v>120</v>
      </c>
      <c r="B19" s="56" t="s">
        <v>121</v>
      </c>
      <c r="C19" s="80">
        <v>909036.5</v>
      </c>
      <c r="D19" s="80">
        <v>909036.5</v>
      </c>
      <c r="E19" s="80">
        <v>909036.5</v>
      </c>
      <c r="F19" s="80"/>
      <c r="G19" s="80"/>
      <c r="H19" s="80"/>
      <c r="I19" s="80"/>
      <c r="J19" s="80"/>
      <c r="K19" s="80"/>
      <c r="L19" s="80"/>
      <c r="M19" s="80"/>
      <c r="N19" s="80"/>
      <c r="O19" s="80"/>
    </row>
    <row r="20" ht="21" customHeight="1" spans="1:15">
      <c r="A20" s="185" t="s">
        <v>122</v>
      </c>
      <c r="B20" s="185" t="s">
        <v>123</v>
      </c>
      <c r="C20" s="80">
        <v>909036.5</v>
      </c>
      <c r="D20" s="80">
        <v>909036.5</v>
      </c>
      <c r="E20" s="80">
        <v>909036.5</v>
      </c>
      <c r="F20" s="80"/>
      <c r="G20" s="80"/>
      <c r="H20" s="80"/>
      <c r="I20" s="80"/>
      <c r="J20" s="80"/>
      <c r="K20" s="80"/>
      <c r="L20" s="80"/>
      <c r="M20" s="80"/>
      <c r="N20" s="80"/>
      <c r="O20" s="80"/>
    </row>
    <row r="21" ht="21" customHeight="1" spans="1:15">
      <c r="A21" s="186" t="s">
        <v>124</v>
      </c>
      <c r="B21" s="186" t="s">
        <v>125</v>
      </c>
      <c r="C21" s="80">
        <v>622110.72</v>
      </c>
      <c r="D21" s="80">
        <v>622110.72</v>
      </c>
      <c r="E21" s="80">
        <v>622110.72</v>
      </c>
      <c r="F21" s="80"/>
      <c r="G21" s="80"/>
      <c r="H21" s="80"/>
      <c r="I21" s="80"/>
      <c r="J21" s="80"/>
      <c r="K21" s="80"/>
      <c r="L21" s="80"/>
      <c r="M21" s="80"/>
      <c r="N21" s="80"/>
      <c r="O21" s="80"/>
    </row>
    <row r="22" ht="21" customHeight="1" spans="1:15">
      <c r="A22" s="186" t="s">
        <v>126</v>
      </c>
      <c r="B22" s="186" t="s">
        <v>127</v>
      </c>
      <c r="C22" s="80">
        <v>257803.7</v>
      </c>
      <c r="D22" s="80">
        <v>257803.7</v>
      </c>
      <c r="E22" s="80">
        <v>257803.7</v>
      </c>
      <c r="F22" s="80"/>
      <c r="G22" s="80"/>
      <c r="H22" s="80"/>
      <c r="I22" s="80"/>
      <c r="J22" s="80"/>
      <c r="K22" s="80"/>
      <c r="L22" s="80"/>
      <c r="M22" s="80"/>
      <c r="N22" s="80"/>
      <c r="O22" s="80"/>
    </row>
    <row r="23" ht="21" customHeight="1" spans="1:15">
      <c r="A23" s="186" t="s">
        <v>128</v>
      </c>
      <c r="B23" s="186" t="s">
        <v>129</v>
      </c>
      <c r="C23" s="80">
        <v>29122.08</v>
      </c>
      <c r="D23" s="80">
        <v>29122.08</v>
      </c>
      <c r="E23" s="80">
        <v>29122.08</v>
      </c>
      <c r="F23" s="80"/>
      <c r="G23" s="80"/>
      <c r="H23" s="80"/>
      <c r="I23" s="80"/>
      <c r="J23" s="80"/>
      <c r="K23" s="80"/>
      <c r="L23" s="80"/>
      <c r="M23" s="80"/>
      <c r="N23" s="80"/>
      <c r="O23" s="80"/>
    </row>
    <row r="24" ht="21" customHeight="1" spans="1:15">
      <c r="A24" s="56" t="s">
        <v>130</v>
      </c>
      <c r="B24" s="56" t="s">
        <v>131</v>
      </c>
      <c r="C24" s="80">
        <v>725972.88</v>
      </c>
      <c r="D24" s="80">
        <v>725972.88</v>
      </c>
      <c r="E24" s="80">
        <v>725972.88</v>
      </c>
      <c r="F24" s="80"/>
      <c r="G24" s="80"/>
      <c r="H24" s="80"/>
      <c r="I24" s="80"/>
      <c r="J24" s="80"/>
      <c r="K24" s="80"/>
      <c r="L24" s="80"/>
      <c r="M24" s="80"/>
      <c r="N24" s="80"/>
      <c r="O24" s="80"/>
    </row>
    <row r="25" ht="21" customHeight="1" spans="1:15">
      <c r="A25" s="185" t="s">
        <v>132</v>
      </c>
      <c r="B25" s="185" t="s">
        <v>133</v>
      </c>
      <c r="C25" s="80">
        <v>725972.88</v>
      </c>
      <c r="D25" s="80">
        <v>725972.88</v>
      </c>
      <c r="E25" s="80">
        <v>725972.88</v>
      </c>
      <c r="F25" s="80"/>
      <c r="G25" s="80"/>
      <c r="H25" s="80"/>
      <c r="I25" s="80"/>
      <c r="J25" s="80"/>
      <c r="K25" s="80"/>
      <c r="L25" s="80"/>
      <c r="M25" s="80"/>
      <c r="N25" s="80"/>
      <c r="O25" s="80"/>
    </row>
    <row r="26" ht="21" customHeight="1" spans="1:15">
      <c r="A26" s="186" t="s">
        <v>134</v>
      </c>
      <c r="B26" s="186" t="s">
        <v>135</v>
      </c>
      <c r="C26" s="80">
        <v>725972.88</v>
      </c>
      <c r="D26" s="80">
        <v>725972.88</v>
      </c>
      <c r="E26" s="80">
        <v>725972.88</v>
      </c>
      <c r="F26" s="80"/>
      <c r="G26" s="80"/>
      <c r="H26" s="80"/>
      <c r="I26" s="80"/>
      <c r="J26" s="80"/>
      <c r="K26" s="80"/>
      <c r="L26" s="80"/>
      <c r="M26" s="80"/>
      <c r="N26" s="80"/>
      <c r="O26" s="80"/>
    </row>
    <row r="27" ht="21" customHeight="1" spans="1:15">
      <c r="A27" s="187" t="s">
        <v>55</v>
      </c>
      <c r="B27" s="34"/>
      <c r="C27" s="80">
        <v>11279744.26</v>
      </c>
      <c r="D27" s="80">
        <v>11279744.26</v>
      </c>
      <c r="E27" s="80">
        <v>10589744.26</v>
      </c>
      <c r="F27" s="80">
        <v>690000</v>
      </c>
      <c r="G27" s="80"/>
      <c r="H27" s="80"/>
      <c r="I27" s="80"/>
      <c r="J27" s="80"/>
      <c r="K27" s="80"/>
      <c r="L27" s="80"/>
      <c r="M27" s="80"/>
      <c r="N27" s="80"/>
      <c r="O27" s="80"/>
    </row>
  </sheetData>
  <mergeCells count="12">
    <mergeCell ref="A1:O1"/>
    <mergeCell ref="A2:O2"/>
    <mergeCell ref="A3:B3"/>
    <mergeCell ref="D4:F4"/>
    <mergeCell ref="J4:O4"/>
    <mergeCell ref="A27:B27"/>
    <mergeCell ref="A4:A5"/>
    <mergeCell ref="B4:B5"/>
    <mergeCell ref="C4:C5"/>
    <mergeCell ref="G4:G5"/>
    <mergeCell ref="H4:H5"/>
    <mergeCell ref="I4:I5"/>
  </mergeCells>
  <pageMargins left="0.75" right="0.75" top="0.354166666666667" bottom="0.236111111111111" header="0.196527777777778" footer="0.118055555555556"/>
  <pageSetup paperSize="9" scale="9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136</v>
      </c>
    </row>
    <row r="2" ht="41.25" customHeight="1" spans="1:1">
      <c r="A2" s="41" t="str">
        <f>"2025"&amp;"年部门财政拨款收支预算总表"</f>
        <v>2025年部门财政拨款收支预算总表</v>
      </c>
    </row>
    <row r="3" ht="17.25" customHeight="1" spans="1:4">
      <c r="A3" s="44" t="str">
        <f>"单位名称："&amp;"中国人民政治协商会议云南省嵩明县委员会办公室"</f>
        <v>单位名称：中国人民政治协商会议云南省嵩明县委员会办公室</v>
      </c>
      <c r="B3" s="169"/>
      <c r="D3" s="46"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137</v>
      </c>
      <c r="B6" s="80">
        <v>11279744.26</v>
      </c>
      <c r="C6" s="172" t="s">
        <v>138</v>
      </c>
      <c r="D6" s="112">
        <v>11279744.26</v>
      </c>
    </row>
    <row r="7" ht="16.5" customHeight="1" spans="1:4">
      <c r="A7" s="172" t="s">
        <v>139</v>
      </c>
      <c r="B7" s="80">
        <v>11279744.26</v>
      </c>
      <c r="C7" s="172" t="s">
        <v>140</v>
      </c>
      <c r="D7" s="112">
        <v>7656849</v>
      </c>
    </row>
    <row r="8" ht="16.5" customHeight="1" spans="1:4">
      <c r="A8" s="172" t="s">
        <v>141</v>
      </c>
      <c r="B8" s="80"/>
      <c r="C8" s="172" t="s">
        <v>142</v>
      </c>
      <c r="D8" s="112"/>
    </row>
    <row r="9" ht="16.5" customHeight="1" spans="1:4">
      <c r="A9" s="172" t="s">
        <v>143</v>
      </c>
      <c r="B9" s="80"/>
      <c r="C9" s="172" t="s">
        <v>144</v>
      </c>
      <c r="D9" s="112"/>
    </row>
    <row r="10" ht="16.5" customHeight="1" spans="1:4">
      <c r="A10" s="172" t="s">
        <v>145</v>
      </c>
      <c r="B10" s="80"/>
      <c r="C10" s="172" t="s">
        <v>146</v>
      </c>
      <c r="D10" s="112"/>
    </row>
    <row r="11" ht="16.5" customHeight="1" spans="1:4">
      <c r="A11" s="172" t="s">
        <v>139</v>
      </c>
      <c r="B11" s="80"/>
      <c r="C11" s="172" t="s">
        <v>147</v>
      </c>
      <c r="D11" s="112"/>
    </row>
    <row r="12" ht="16.5" customHeight="1" spans="1:4">
      <c r="A12" s="150" t="s">
        <v>141</v>
      </c>
      <c r="B12" s="80"/>
      <c r="C12" s="70" t="s">
        <v>148</v>
      </c>
      <c r="D12" s="112"/>
    </row>
    <row r="13" ht="16.5" customHeight="1" spans="1:4">
      <c r="A13" s="150" t="s">
        <v>143</v>
      </c>
      <c r="B13" s="80"/>
      <c r="C13" s="70" t="s">
        <v>149</v>
      </c>
      <c r="D13" s="112"/>
    </row>
    <row r="14" ht="16.5" customHeight="1" spans="1:4">
      <c r="A14" s="173"/>
      <c r="B14" s="80"/>
      <c r="C14" s="70" t="s">
        <v>150</v>
      </c>
      <c r="D14" s="112">
        <v>1987885.88</v>
      </c>
    </row>
    <row r="15" ht="16.5" customHeight="1" spans="1:4">
      <c r="A15" s="173"/>
      <c r="B15" s="80"/>
      <c r="C15" s="70" t="s">
        <v>151</v>
      </c>
      <c r="D15" s="112">
        <v>909036.5</v>
      </c>
    </row>
    <row r="16" ht="16.5" customHeight="1" spans="1:4">
      <c r="A16" s="173"/>
      <c r="B16" s="80"/>
      <c r="C16" s="70" t="s">
        <v>152</v>
      </c>
      <c r="D16" s="112"/>
    </row>
    <row r="17" ht="16.5" customHeight="1" spans="1:4">
      <c r="A17" s="173"/>
      <c r="B17" s="80"/>
      <c r="C17" s="70" t="s">
        <v>153</v>
      </c>
      <c r="D17" s="112"/>
    </row>
    <row r="18" ht="16.5" customHeight="1" spans="1:4">
      <c r="A18" s="173"/>
      <c r="B18" s="80"/>
      <c r="C18" s="70" t="s">
        <v>154</v>
      </c>
      <c r="D18" s="112"/>
    </row>
    <row r="19" ht="16.5" customHeight="1" spans="1:4">
      <c r="A19" s="173"/>
      <c r="B19" s="80"/>
      <c r="C19" s="70" t="s">
        <v>155</v>
      </c>
      <c r="D19" s="112"/>
    </row>
    <row r="20" ht="16.5" customHeight="1" spans="1:4">
      <c r="A20" s="173"/>
      <c r="B20" s="80"/>
      <c r="C20" s="70" t="s">
        <v>156</v>
      </c>
      <c r="D20" s="112"/>
    </row>
    <row r="21" ht="16.5" customHeight="1" spans="1:4">
      <c r="A21" s="173"/>
      <c r="B21" s="80"/>
      <c r="C21" s="70" t="s">
        <v>157</v>
      </c>
      <c r="D21" s="112"/>
    </row>
    <row r="22" ht="16.5" customHeight="1" spans="1:4">
      <c r="A22" s="173"/>
      <c r="B22" s="80"/>
      <c r="C22" s="70" t="s">
        <v>158</v>
      </c>
      <c r="D22" s="112"/>
    </row>
    <row r="23" ht="16.5" customHeight="1" spans="1:4">
      <c r="A23" s="173"/>
      <c r="B23" s="80"/>
      <c r="C23" s="70" t="s">
        <v>159</v>
      </c>
      <c r="D23" s="112"/>
    </row>
    <row r="24" ht="16.5" customHeight="1" spans="1:4">
      <c r="A24" s="173"/>
      <c r="B24" s="80"/>
      <c r="C24" s="70" t="s">
        <v>160</v>
      </c>
      <c r="D24" s="112"/>
    </row>
    <row r="25" ht="16.5" customHeight="1" spans="1:4">
      <c r="A25" s="173"/>
      <c r="B25" s="80"/>
      <c r="C25" s="70" t="s">
        <v>161</v>
      </c>
      <c r="D25" s="112">
        <v>725972.88</v>
      </c>
    </row>
    <row r="26" ht="16.5" customHeight="1" spans="1:4">
      <c r="A26" s="173"/>
      <c r="B26" s="80"/>
      <c r="C26" s="70" t="s">
        <v>162</v>
      </c>
      <c r="D26" s="112"/>
    </row>
    <row r="27" ht="16.5" customHeight="1" spans="1:4">
      <c r="A27" s="173"/>
      <c r="B27" s="80"/>
      <c r="C27" s="70" t="s">
        <v>163</v>
      </c>
      <c r="D27" s="112"/>
    </row>
    <row r="28" ht="16.5" customHeight="1" spans="1:4">
      <c r="A28" s="173"/>
      <c r="B28" s="80"/>
      <c r="C28" s="70" t="s">
        <v>164</v>
      </c>
      <c r="D28" s="112"/>
    </row>
    <row r="29" ht="16.5" customHeight="1" spans="1:4">
      <c r="A29" s="173"/>
      <c r="B29" s="80"/>
      <c r="C29" s="70" t="s">
        <v>165</v>
      </c>
      <c r="D29" s="112"/>
    </row>
    <row r="30" ht="16.5" customHeight="1" spans="1:4">
      <c r="A30" s="173"/>
      <c r="B30" s="80"/>
      <c r="C30" s="70" t="s">
        <v>166</v>
      </c>
      <c r="D30" s="112"/>
    </row>
    <row r="31" ht="16.5" customHeight="1" spans="1:4">
      <c r="A31" s="173"/>
      <c r="B31" s="80"/>
      <c r="C31" s="150" t="s">
        <v>167</v>
      </c>
      <c r="D31" s="112"/>
    </row>
    <row r="32" ht="16.5" customHeight="1" spans="1:4">
      <c r="A32" s="173"/>
      <c r="B32" s="80"/>
      <c r="C32" s="150" t="s">
        <v>168</v>
      </c>
      <c r="D32" s="112"/>
    </row>
    <row r="33" ht="16.5" customHeight="1" spans="1:4">
      <c r="A33" s="173"/>
      <c r="B33" s="80"/>
      <c r="C33" s="29" t="s">
        <v>169</v>
      </c>
      <c r="D33" s="112"/>
    </row>
    <row r="34" ht="15" customHeight="1" spans="1:4">
      <c r="A34" s="174" t="s">
        <v>50</v>
      </c>
      <c r="B34" s="175">
        <v>11279744.26</v>
      </c>
      <c r="C34" s="174" t="s">
        <v>51</v>
      </c>
      <c r="D34" s="175">
        <v>11279744.26</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zoomScale="120" zoomScaleNormal="120" topLeftCell="A2" workbookViewId="0">
      <selection activeCell="E24" sqref="E24"/>
    </sheetView>
  </sheetViews>
  <sheetFormatPr defaultColWidth="9.13333333333333" defaultRowHeight="14.25" customHeight="1" outlineLevelCol="6"/>
  <cols>
    <col min="1" max="1" width="12.6333333333333" customWidth="1"/>
    <col min="2" max="2" width="32.725" customWidth="1"/>
    <col min="3" max="3" width="15.4583333333333" customWidth="1"/>
    <col min="4" max="4" width="13.5416666666667" customWidth="1"/>
    <col min="5" max="6" width="14.5416666666667" customWidth="1"/>
    <col min="7" max="7" width="15.275" customWidth="1"/>
  </cols>
  <sheetData>
    <row r="1" customHeight="1" spans="4:7">
      <c r="D1" s="140"/>
      <c r="F1" s="73"/>
      <c r="G1" s="145" t="s">
        <v>170</v>
      </c>
    </row>
    <row r="2" ht="41.25" customHeight="1" spans="1:7">
      <c r="A2" s="128" t="str">
        <f>"2025"&amp;"年一般公共预算支出预算表（按功能科目分类）"</f>
        <v>2025年一般公共预算支出预算表（按功能科目分类）</v>
      </c>
      <c r="B2" s="128"/>
      <c r="C2" s="128"/>
      <c r="D2" s="128"/>
      <c r="E2" s="128"/>
      <c r="F2" s="128"/>
      <c r="G2" s="128"/>
    </row>
    <row r="3" ht="18" customHeight="1" spans="1:7">
      <c r="A3" s="4" t="str">
        <f>"单位名称："&amp;"中国人民政治协商会议云南省嵩明县委员会办公室"</f>
        <v>单位名称：中国人民政治协商会议云南省嵩明县委员会办公室</v>
      </c>
      <c r="F3" s="125"/>
      <c r="G3" s="145" t="s">
        <v>1</v>
      </c>
    </row>
    <row r="4" ht="20.25" customHeight="1" spans="1:7">
      <c r="A4" s="161" t="s">
        <v>171</v>
      </c>
      <c r="B4" s="162"/>
      <c r="C4" s="129" t="s">
        <v>55</v>
      </c>
      <c r="D4" s="153" t="s">
        <v>75</v>
      </c>
      <c r="E4" s="11"/>
      <c r="F4" s="12"/>
      <c r="G4" s="142" t="s">
        <v>76</v>
      </c>
    </row>
    <row r="5" ht="20.25" customHeight="1" spans="1:7">
      <c r="A5" s="163" t="s">
        <v>72</v>
      </c>
      <c r="B5" s="163" t="s">
        <v>73</v>
      </c>
      <c r="C5" s="18"/>
      <c r="D5" s="134" t="s">
        <v>57</v>
      </c>
      <c r="E5" s="134" t="s">
        <v>172</v>
      </c>
      <c r="F5" s="134" t="s">
        <v>173</v>
      </c>
      <c r="G5" s="144"/>
    </row>
    <row r="6" ht="15" customHeight="1" spans="1:7">
      <c r="A6" s="59" t="s">
        <v>82</v>
      </c>
      <c r="B6" s="59" t="s">
        <v>83</v>
      </c>
      <c r="C6" s="59" t="s">
        <v>84</v>
      </c>
      <c r="D6" s="59" t="s">
        <v>85</v>
      </c>
      <c r="E6" s="59" t="s">
        <v>86</v>
      </c>
      <c r="F6" s="59" t="s">
        <v>87</v>
      </c>
      <c r="G6" s="59" t="s">
        <v>88</v>
      </c>
    </row>
    <row r="7" ht="18" customHeight="1" spans="1:7">
      <c r="A7" s="29" t="s">
        <v>97</v>
      </c>
      <c r="B7" s="29" t="s">
        <v>98</v>
      </c>
      <c r="C7" s="80">
        <v>7656849</v>
      </c>
      <c r="D7" s="80">
        <v>6966849</v>
      </c>
      <c r="E7" s="80">
        <v>5670520</v>
      </c>
      <c r="F7" s="80">
        <v>1296329</v>
      </c>
      <c r="G7" s="80">
        <v>690000</v>
      </c>
    </row>
    <row r="8" ht="18" customHeight="1" spans="1:7">
      <c r="A8" s="139" t="s">
        <v>99</v>
      </c>
      <c r="B8" s="139" t="s">
        <v>100</v>
      </c>
      <c r="C8" s="80">
        <v>7656849</v>
      </c>
      <c r="D8" s="80">
        <v>6966849</v>
      </c>
      <c r="E8" s="80">
        <v>5670520</v>
      </c>
      <c r="F8" s="80">
        <v>1296329</v>
      </c>
      <c r="G8" s="80">
        <v>690000</v>
      </c>
    </row>
    <row r="9" ht="18" customHeight="1" spans="1:7">
      <c r="A9" s="164" t="s">
        <v>101</v>
      </c>
      <c r="B9" s="165" t="s">
        <v>102</v>
      </c>
      <c r="C9" s="80">
        <v>7210449</v>
      </c>
      <c r="D9" s="80">
        <v>6520449</v>
      </c>
      <c r="E9" s="80">
        <v>5670520</v>
      </c>
      <c r="F9" s="80">
        <v>849929</v>
      </c>
      <c r="G9" s="80">
        <v>690000</v>
      </c>
    </row>
    <row r="10" ht="18" customHeight="1" spans="1:7">
      <c r="A10" s="164" t="s">
        <v>103</v>
      </c>
      <c r="B10" s="165" t="s">
        <v>104</v>
      </c>
      <c r="C10" s="80">
        <v>446400</v>
      </c>
      <c r="D10" s="80">
        <v>446400</v>
      </c>
      <c r="E10" s="80"/>
      <c r="F10" s="80">
        <v>446400</v>
      </c>
      <c r="G10" s="80"/>
    </row>
    <row r="11" ht="18" customHeight="1" spans="1:7">
      <c r="A11" s="29" t="s">
        <v>105</v>
      </c>
      <c r="B11" s="166" t="s">
        <v>106</v>
      </c>
      <c r="C11" s="80">
        <v>1987885.88</v>
      </c>
      <c r="D11" s="80">
        <v>1987885.88</v>
      </c>
      <c r="E11" s="80">
        <v>1943885.88</v>
      </c>
      <c r="F11" s="80">
        <v>44000</v>
      </c>
      <c r="G11" s="80"/>
    </row>
    <row r="12" ht="18" customHeight="1" spans="1:7">
      <c r="A12" s="139" t="s">
        <v>107</v>
      </c>
      <c r="B12" s="167" t="s">
        <v>108</v>
      </c>
      <c r="C12" s="80">
        <v>1978967</v>
      </c>
      <c r="D12" s="80">
        <v>1978967</v>
      </c>
      <c r="E12" s="80">
        <v>1934967</v>
      </c>
      <c r="F12" s="80">
        <v>44000</v>
      </c>
      <c r="G12" s="80"/>
    </row>
    <row r="13" ht="18" customHeight="1" spans="1:7">
      <c r="A13" s="164" t="s">
        <v>109</v>
      </c>
      <c r="B13" s="165" t="s">
        <v>110</v>
      </c>
      <c r="C13" s="80">
        <v>1153995</v>
      </c>
      <c r="D13" s="80">
        <v>1153995</v>
      </c>
      <c r="E13" s="80">
        <v>1109995</v>
      </c>
      <c r="F13" s="80">
        <v>44000</v>
      </c>
      <c r="G13" s="80"/>
    </row>
    <row r="14" ht="18" customHeight="1" spans="1:7">
      <c r="A14" s="164" t="s">
        <v>111</v>
      </c>
      <c r="B14" s="165" t="s">
        <v>112</v>
      </c>
      <c r="C14" s="80">
        <v>824972</v>
      </c>
      <c r="D14" s="80">
        <v>824972</v>
      </c>
      <c r="E14" s="80">
        <v>824972</v>
      </c>
      <c r="F14" s="80"/>
      <c r="G14" s="80"/>
    </row>
    <row r="15" ht="18" customHeight="1" spans="1:7">
      <c r="A15" s="139" t="s">
        <v>113</v>
      </c>
      <c r="B15" s="167" t="s">
        <v>114</v>
      </c>
      <c r="C15" s="80">
        <v>4212</v>
      </c>
      <c r="D15" s="80">
        <v>4212</v>
      </c>
      <c r="E15" s="80">
        <v>4212</v>
      </c>
      <c r="F15" s="80"/>
      <c r="G15" s="80"/>
    </row>
    <row r="16" ht="18" customHeight="1" spans="1:7">
      <c r="A16" s="164" t="s">
        <v>115</v>
      </c>
      <c r="B16" s="165" t="s">
        <v>116</v>
      </c>
      <c r="C16" s="80">
        <v>4212</v>
      </c>
      <c r="D16" s="80">
        <v>4212</v>
      </c>
      <c r="E16" s="80">
        <v>4212</v>
      </c>
      <c r="F16" s="80"/>
      <c r="G16" s="80"/>
    </row>
    <row r="17" ht="18" customHeight="1" spans="1:7">
      <c r="A17" s="139" t="s">
        <v>117</v>
      </c>
      <c r="B17" s="167" t="s">
        <v>118</v>
      </c>
      <c r="C17" s="80">
        <v>4706.88</v>
      </c>
      <c r="D17" s="80">
        <v>4706.88</v>
      </c>
      <c r="E17" s="80">
        <v>4706.88</v>
      </c>
      <c r="F17" s="80"/>
      <c r="G17" s="80"/>
    </row>
    <row r="18" ht="18" customHeight="1" spans="1:7">
      <c r="A18" s="164" t="s">
        <v>119</v>
      </c>
      <c r="B18" s="165" t="s">
        <v>118</v>
      </c>
      <c r="C18" s="80">
        <v>4706.88</v>
      </c>
      <c r="D18" s="80">
        <v>4706.88</v>
      </c>
      <c r="E18" s="80">
        <v>4706.88</v>
      </c>
      <c r="F18" s="80"/>
      <c r="G18" s="80"/>
    </row>
    <row r="19" ht="18" customHeight="1" spans="1:7">
      <c r="A19" s="29" t="s">
        <v>120</v>
      </c>
      <c r="B19" s="166" t="s">
        <v>121</v>
      </c>
      <c r="C19" s="80">
        <v>909036.5</v>
      </c>
      <c r="D19" s="80">
        <v>909036.5</v>
      </c>
      <c r="E19" s="80">
        <v>909036.5</v>
      </c>
      <c r="F19" s="80"/>
      <c r="G19" s="80"/>
    </row>
    <row r="20" ht="18" customHeight="1" spans="1:7">
      <c r="A20" s="139" t="s">
        <v>122</v>
      </c>
      <c r="B20" s="167" t="s">
        <v>123</v>
      </c>
      <c r="C20" s="80">
        <v>909036.5</v>
      </c>
      <c r="D20" s="80">
        <v>909036.5</v>
      </c>
      <c r="E20" s="80">
        <v>909036.5</v>
      </c>
      <c r="F20" s="80"/>
      <c r="G20" s="80"/>
    </row>
    <row r="21" ht="18" customHeight="1" spans="1:7">
      <c r="A21" s="164" t="s">
        <v>124</v>
      </c>
      <c r="B21" s="165" t="s">
        <v>125</v>
      </c>
      <c r="C21" s="80">
        <v>622110.72</v>
      </c>
      <c r="D21" s="80">
        <v>622110.72</v>
      </c>
      <c r="E21" s="80">
        <v>622110.72</v>
      </c>
      <c r="F21" s="80"/>
      <c r="G21" s="80"/>
    </row>
    <row r="22" ht="18" customHeight="1" spans="1:7">
      <c r="A22" s="164" t="s">
        <v>126</v>
      </c>
      <c r="B22" s="165" t="s">
        <v>127</v>
      </c>
      <c r="C22" s="80">
        <v>257803.7</v>
      </c>
      <c r="D22" s="80">
        <v>257803.7</v>
      </c>
      <c r="E22" s="80">
        <v>257803.7</v>
      </c>
      <c r="F22" s="80"/>
      <c r="G22" s="80"/>
    </row>
    <row r="23" ht="18" customHeight="1" spans="1:7">
      <c r="A23" s="164" t="s">
        <v>128</v>
      </c>
      <c r="B23" s="165" t="s">
        <v>129</v>
      </c>
      <c r="C23" s="80">
        <v>29122.08</v>
      </c>
      <c r="D23" s="80">
        <v>29122.08</v>
      </c>
      <c r="E23" s="80">
        <v>29122.08</v>
      </c>
      <c r="F23" s="80"/>
      <c r="G23" s="80"/>
    </row>
    <row r="24" ht="18" customHeight="1" spans="1:7">
      <c r="A24" s="29" t="s">
        <v>130</v>
      </c>
      <c r="B24" s="29" t="s">
        <v>131</v>
      </c>
      <c r="C24" s="80">
        <v>725972.88</v>
      </c>
      <c r="D24" s="80">
        <v>725972.88</v>
      </c>
      <c r="E24" s="80">
        <v>725972.88</v>
      </c>
      <c r="F24" s="80"/>
      <c r="G24" s="80"/>
    </row>
    <row r="25" ht="18" customHeight="1" spans="1:7">
      <c r="A25" s="139" t="s">
        <v>132</v>
      </c>
      <c r="B25" s="139" t="s">
        <v>133</v>
      </c>
      <c r="C25" s="80">
        <v>725972.88</v>
      </c>
      <c r="D25" s="80">
        <v>725972.88</v>
      </c>
      <c r="E25" s="80">
        <v>725972.88</v>
      </c>
      <c r="F25" s="80"/>
      <c r="G25" s="80"/>
    </row>
    <row r="26" ht="18" customHeight="1" spans="1:7">
      <c r="A26" s="164" t="s">
        <v>134</v>
      </c>
      <c r="B26" s="164" t="s">
        <v>135</v>
      </c>
      <c r="C26" s="80">
        <v>725972.88</v>
      </c>
      <c r="D26" s="80">
        <v>725972.88</v>
      </c>
      <c r="E26" s="80">
        <v>725972.88</v>
      </c>
      <c r="F26" s="80"/>
      <c r="G26" s="80"/>
    </row>
    <row r="27" ht="18" customHeight="1" spans="1:7">
      <c r="A27" s="79" t="s">
        <v>174</v>
      </c>
      <c r="B27" s="168" t="s">
        <v>174</v>
      </c>
      <c r="C27" s="80">
        <v>11279744.26</v>
      </c>
      <c r="D27" s="80">
        <v>10589744.26</v>
      </c>
      <c r="E27" s="80">
        <v>9249415.26</v>
      </c>
      <c r="F27" s="80">
        <v>1340329</v>
      </c>
      <c r="G27" s="80">
        <v>690000</v>
      </c>
    </row>
  </sheetData>
  <mergeCells count="6">
    <mergeCell ref="A2:G2"/>
    <mergeCell ref="A4:B4"/>
    <mergeCell ref="D4:F4"/>
    <mergeCell ref="A27:B27"/>
    <mergeCell ref="C4:C5"/>
    <mergeCell ref="G4:G5"/>
  </mergeCells>
  <pageMargins left="0.75" right="0.75" top="0.314583333333333" bottom="0.236111111111111" header="0.236111111111111" footer="0.11805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166666666667" defaultRowHeight="14.25" customHeight="1" outlineLevelRow="6" outlineLevelCol="5"/>
  <cols>
    <col min="1" max="1" width="22.5416666666667" customWidth="1"/>
    <col min="2" max="2" width="18.3666666666667" customWidth="1"/>
    <col min="3" max="3" width="20.5416666666667" customWidth="1"/>
    <col min="4" max="4" width="21.4583333333333" customWidth="1"/>
    <col min="5" max="5" width="21.1833333333333" customWidth="1"/>
    <col min="6" max="6" width="23.8166666666667" customWidth="1"/>
  </cols>
  <sheetData>
    <row r="1" customHeight="1" spans="1:6">
      <c r="A1" s="43"/>
      <c r="B1" s="43"/>
      <c r="C1" s="43"/>
      <c r="D1" s="43"/>
      <c r="E1" s="42"/>
      <c r="F1" s="157" t="s">
        <v>175</v>
      </c>
    </row>
    <row r="2" ht="41.25" customHeight="1" spans="1:6">
      <c r="A2" s="158" t="str">
        <f>"2025"&amp;"年一般公共预算“三公”经费支出预算表"</f>
        <v>2025年一般公共预算“三公”经费支出预算表</v>
      </c>
      <c r="B2" s="43"/>
      <c r="C2" s="43"/>
      <c r="D2" s="43"/>
      <c r="E2" s="42"/>
      <c r="F2" s="43"/>
    </row>
    <row r="3" customHeight="1" spans="1:6">
      <c r="A3" s="113" t="str">
        <f>"单位名称："&amp;"中国人民政治协商会议云南省嵩明县委员会办公室"</f>
        <v>单位名称：中国人民政治协商会议云南省嵩明县委员会办公室</v>
      </c>
      <c r="B3" s="159"/>
      <c r="D3" s="43"/>
      <c r="E3" s="42"/>
      <c r="F3" s="65" t="s">
        <v>1</v>
      </c>
    </row>
    <row r="4" ht="27" customHeight="1" spans="1:6">
      <c r="A4" s="47" t="s">
        <v>176</v>
      </c>
      <c r="B4" s="47" t="s">
        <v>177</v>
      </c>
      <c r="C4" s="49" t="s">
        <v>178</v>
      </c>
      <c r="D4" s="47"/>
      <c r="E4" s="48"/>
      <c r="F4" s="47" t="s">
        <v>179</v>
      </c>
    </row>
    <row r="5" ht="28.5" customHeight="1" spans="1:6">
      <c r="A5" s="160"/>
      <c r="B5" s="51"/>
      <c r="C5" s="48" t="s">
        <v>57</v>
      </c>
      <c r="D5" s="48" t="s">
        <v>180</v>
      </c>
      <c r="E5" s="48" t="s">
        <v>181</v>
      </c>
      <c r="F5" s="50"/>
    </row>
    <row r="6" ht="17.25" customHeight="1" spans="1:6">
      <c r="A6" s="55" t="s">
        <v>82</v>
      </c>
      <c r="B6" s="55" t="s">
        <v>83</v>
      </c>
      <c r="C6" s="55" t="s">
        <v>84</v>
      </c>
      <c r="D6" s="55" t="s">
        <v>85</v>
      </c>
      <c r="E6" s="55" t="s">
        <v>86</v>
      </c>
      <c r="F6" s="55" t="s">
        <v>87</v>
      </c>
    </row>
    <row r="7" ht="17.25" customHeight="1" spans="1:6">
      <c r="A7" s="80">
        <v>51500</v>
      </c>
      <c r="B7" s="80"/>
      <c r="C7" s="80">
        <v>48500</v>
      </c>
      <c r="D7" s="80"/>
      <c r="E7" s="80">
        <v>48500</v>
      </c>
      <c r="F7" s="80">
        <v>3000</v>
      </c>
    </row>
  </sheetData>
  <mergeCells count="6">
    <mergeCell ref="A2:F2"/>
    <mergeCell ref="A3:B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2"/>
  <sheetViews>
    <sheetView showZeros="0" topLeftCell="A14" workbookViewId="0">
      <selection activeCell="A1" sqref="A1"/>
    </sheetView>
  </sheetViews>
  <sheetFormatPr defaultColWidth="9.13333333333333" defaultRowHeight="14.25" customHeight="1"/>
  <cols>
    <col min="1" max="1" width="39.25" customWidth="1"/>
    <col min="2" max="2" width="43.5" customWidth="1"/>
    <col min="3" max="3" width="20.7083333333333" customWidth="1"/>
    <col min="4" max="4" width="31.2833333333333" customWidth="1"/>
    <col min="5" max="5" width="10.1333333333333" customWidth="1"/>
    <col min="6" max="6" width="28.125" customWidth="1"/>
    <col min="7" max="7" width="10.2833333333333" customWidth="1"/>
    <col min="8" max="8" width="28" customWidth="1"/>
    <col min="9" max="24" width="18.7083333333333" customWidth="1"/>
  </cols>
  <sheetData>
    <row r="1" ht="13.5" customHeight="1" spans="2:24">
      <c r="B1" s="140"/>
      <c r="C1" s="146"/>
      <c r="E1" s="147"/>
      <c r="F1" s="147"/>
      <c r="G1" s="147"/>
      <c r="H1" s="147"/>
      <c r="I1" s="82"/>
      <c r="J1" s="82"/>
      <c r="K1" s="82"/>
      <c r="L1" s="82"/>
      <c r="M1" s="82"/>
      <c r="N1" s="82"/>
      <c r="R1" s="82"/>
      <c r="V1" s="146"/>
      <c r="X1" s="2" t="s">
        <v>182</v>
      </c>
    </row>
    <row r="2" ht="45.75" customHeight="1" spans="1:24">
      <c r="A2" s="67" t="str">
        <f>"2025"&amp;"年部门基本支出预算表"</f>
        <v>2025年部门基本支出预算表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"单位名称："&amp;"中国人民政治协商会议云南省嵩明县委员会办公室"</f>
        <v>单位名称：中国人民政治协商会议云南省嵩明县委员会办公室</v>
      </c>
      <c r="B3" s="5"/>
      <c r="C3" s="148"/>
      <c r="D3" s="148"/>
      <c r="E3" s="148"/>
      <c r="F3" s="148"/>
      <c r="G3" s="148"/>
      <c r="H3" s="148"/>
      <c r="I3" s="84"/>
      <c r="J3" s="84"/>
      <c r="K3" s="84"/>
      <c r="L3" s="84"/>
      <c r="M3" s="84"/>
      <c r="N3" s="84"/>
      <c r="O3" s="6"/>
      <c r="P3" s="6"/>
      <c r="Q3" s="6"/>
      <c r="R3" s="84"/>
      <c r="V3" s="146"/>
      <c r="X3" s="2" t="s">
        <v>1</v>
      </c>
    </row>
    <row r="4" ht="18" customHeight="1" spans="1:24">
      <c r="A4" s="8" t="s">
        <v>183</v>
      </c>
      <c r="B4" s="8" t="s">
        <v>184</v>
      </c>
      <c r="C4" s="8" t="s">
        <v>185</v>
      </c>
      <c r="D4" s="8" t="s">
        <v>186</v>
      </c>
      <c r="E4" s="8" t="s">
        <v>187</v>
      </c>
      <c r="F4" s="8" t="s">
        <v>188</v>
      </c>
      <c r="G4" s="8" t="s">
        <v>189</v>
      </c>
      <c r="H4" s="8" t="s">
        <v>190</v>
      </c>
      <c r="I4" s="153" t="s">
        <v>191</v>
      </c>
      <c r="J4" s="108" t="s">
        <v>191</v>
      </c>
      <c r="K4" s="108"/>
      <c r="L4" s="108"/>
      <c r="M4" s="108"/>
      <c r="N4" s="108"/>
      <c r="O4" s="11"/>
      <c r="P4" s="11"/>
      <c r="Q4" s="11"/>
      <c r="R4" s="101" t="s">
        <v>61</v>
      </c>
      <c r="S4" s="108" t="s">
        <v>62</v>
      </c>
      <c r="T4" s="108"/>
      <c r="U4" s="108"/>
      <c r="V4" s="108"/>
      <c r="W4" s="108"/>
      <c r="X4" s="109"/>
    </row>
    <row r="5" ht="18" customHeight="1" spans="1:24">
      <c r="A5" s="13"/>
      <c r="B5" s="28"/>
      <c r="C5" s="131"/>
      <c r="D5" s="13"/>
      <c r="E5" s="13"/>
      <c r="F5" s="13"/>
      <c r="G5" s="13"/>
      <c r="H5" s="13"/>
      <c r="I5" s="129" t="s">
        <v>192</v>
      </c>
      <c r="J5" s="153" t="s">
        <v>58</v>
      </c>
      <c r="K5" s="108"/>
      <c r="L5" s="108"/>
      <c r="M5" s="108"/>
      <c r="N5" s="109"/>
      <c r="O5" s="10" t="s">
        <v>193</v>
      </c>
      <c r="P5" s="11"/>
      <c r="Q5" s="12"/>
      <c r="R5" s="8" t="s">
        <v>61</v>
      </c>
      <c r="S5" s="153" t="s">
        <v>62</v>
      </c>
      <c r="T5" s="101" t="s">
        <v>64</v>
      </c>
      <c r="U5" s="108" t="s">
        <v>62</v>
      </c>
      <c r="V5" s="101" t="s">
        <v>66</v>
      </c>
      <c r="W5" s="101" t="s">
        <v>67</v>
      </c>
      <c r="X5" s="156" t="s">
        <v>68</v>
      </c>
    </row>
    <row r="6" ht="19.5" customHeight="1" spans="1:24">
      <c r="A6" s="28"/>
      <c r="B6" s="28"/>
      <c r="C6" s="28"/>
      <c r="D6" s="28"/>
      <c r="E6" s="28"/>
      <c r="F6" s="28"/>
      <c r="G6" s="28"/>
      <c r="H6" s="28"/>
      <c r="I6" s="28"/>
      <c r="J6" s="154" t="s">
        <v>194</v>
      </c>
      <c r="K6" s="8" t="s">
        <v>195</v>
      </c>
      <c r="L6" s="8" t="s">
        <v>196</v>
      </c>
      <c r="M6" s="8" t="s">
        <v>197</v>
      </c>
      <c r="N6" s="8" t="s">
        <v>198</v>
      </c>
      <c r="O6" s="8" t="s">
        <v>58</v>
      </c>
      <c r="P6" s="8" t="s">
        <v>59</v>
      </c>
      <c r="Q6" s="8" t="s">
        <v>60</v>
      </c>
      <c r="R6" s="28"/>
      <c r="S6" s="8" t="s">
        <v>57</v>
      </c>
      <c r="T6" s="8" t="s">
        <v>64</v>
      </c>
      <c r="U6" s="8" t="s">
        <v>199</v>
      </c>
      <c r="V6" s="8" t="s">
        <v>66</v>
      </c>
      <c r="W6" s="8" t="s">
        <v>67</v>
      </c>
      <c r="X6" s="8" t="s">
        <v>68</v>
      </c>
    </row>
    <row r="7" ht="37.5" customHeight="1" spans="1:24">
      <c r="A7" s="149"/>
      <c r="B7" s="18"/>
      <c r="C7" s="149"/>
      <c r="D7" s="149"/>
      <c r="E7" s="149"/>
      <c r="F7" s="149"/>
      <c r="G7" s="149"/>
      <c r="H7" s="149"/>
      <c r="I7" s="149"/>
      <c r="J7" s="155"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50" t="s">
        <v>70</v>
      </c>
      <c r="B9" s="150" t="s">
        <v>70</v>
      </c>
      <c r="C9" s="150" t="s">
        <v>201</v>
      </c>
      <c r="D9" s="150" t="s">
        <v>202</v>
      </c>
      <c r="E9" s="150" t="s">
        <v>101</v>
      </c>
      <c r="F9" s="150" t="s">
        <v>102</v>
      </c>
      <c r="G9" s="150" t="s">
        <v>203</v>
      </c>
      <c r="H9" s="150" t="s">
        <v>204</v>
      </c>
      <c r="I9" s="80">
        <v>2020152</v>
      </c>
      <c r="J9" s="80">
        <v>2020152</v>
      </c>
      <c r="K9" s="80"/>
      <c r="L9" s="80"/>
      <c r="M9" s="112">
        <v>2020152</v>
      </c>
      <c r="N9" s="80"/>
      <c r="O9" s="80"/>
      <c r="P9" s="80"/>
      <c r="Q9" s="80"/>
      <c r="R9" s="80"/>
      <c r="S9" s="80"/>
      <c r="T9" s="80"/>
      <c r="U9" s="80"/>
      <c r="V9" s="80"/>
      <c r="W9" s="80"/>
      <c r="X9" s="80"/>
    </row>
    <row r="10" ht="20.25" customHeight="1" spans="1:24">
      <c r="A10" s="150" t="s">
        <v>70</v>
      </c>
      <c r="B10" s="150" t="s">
        <v>70</v>
      </c>
      <c r="C10" s="150" t="s">
        <v>201</v>
      </c>
      <c r="D10" s="150" t="s">
        <v>202</v>
      </c>
      <c r="E10" s="150" t="s">
        <v>101</v>
      </c>
      <c r="F10" s="150" t="s">
        <v>102</v>
      </c>
      <c r="G10" s="150" t="s">
        <v>205</v>
      </c>
      <c r="H10" s="150" t="s">
        <v>206</v>
      </c>
      <c r="I10" s="80">
        <v>2757276</v>
      </c>
      <c r="J10" s="80">
        <v>2757276</v>
      </c>
      <c r="K10" s="23"/>
      <c r="L10" s="23"/>
      <c r="M10" s="112">
        <v>2757276</v>
      </c>
      <c r="N10" s="23"/>
      <c r="O10" s="80"/>
      <c r="P10" s="80"/>
      <c r="Q10" s="80"/>
      <c r="R10" s="80"/>
      <c r="S10" s="80"/>
      <c r="T10" s="80"/>
      <c r="U10" s="80"/>
      <c r="V10" s="80"/>
      <c r="W10" s="80"/>
      <c r="X10" s="80"/>
    </row>
    <row r="11" ht="20.25" customHeight="1" spans="1:24">
      <c r="A11" s="150" t="s">
        <v>70</v>
      </c>
      <c r="B11" s="150" t="s">
        <v>70</v>
      </c>
      <c r="C11" s="150" t="s">
        <v>201</v>
      </c>
      <c r="D11" s="150" t="s">
        <v>202</v>
      </c>
      <c r="E11" s="150" t="s">
        <v>101</v>
      </c>
      <c r="F11" s="150" t="s">
        <v>102</v>
      </c>
      <c r="G11" s="150" t="s">
        <v>207</v>
      </c>
      <c r="H11" s="150" t="s">
        <v>208</v>
      </c>
      <c r="I11" s="80">
        <v>10746</v>
      </c>
      <c r="J11" s="80">
        <v>10746</v>
      </c>
      <c r="K11" s="23"/>
      <c r="L11" s="23"/>
      <c r="M11" s="112">
        <v>10746</v>
      </c>
      <c r="N11" s="23"/>
      <c r="O11" s="80"/>
      <c r="P11" s="80"/>
      <c r="Q11" s="80"/>
      <c r="R11" s="80"/>
      <c r="S11" s="80"/>
      <c r="T11" s="80"/>
      <c r="U11" s="80"/>
      <c r="V11" s="80"/>
      <c r="W11" s="80"/>
      <c r="X11" s="80"/>
    </row>
    <row r="12" ht="20.25" customHeight="1" spans="1:24">
      <c r="A12" s="150" t="s">
        <v>70</v>
      </c>
      <c r="B12" s="150" t="s">
        <v>70</v>
      </c>
      <c r="C12" s="150" t="s">
        <v>201</v>
      </c>
      <c r="D12" s="150" t="s">
        <v>202</v>
      </c>
      <c r="E12" s="150" t="s">
        <v>101</v>
      </c>
      <c r="F12" s="150" t="s">
        <v>102</v>
      </c>
      <c r="G12" s="150" t="s">
        <v>207</v>
      </c>
      <c r="H12" s="150" t="s">
        <v>208</v>
      </c>
      <c r="I12" s="80">
        <v>168346</v>
      </c>
      <c r="J12" s="80">
        <v>168346</v>
      </c>
      <c r="K12" s="23"/>
      <c r="L12" s="23"/>
      <c r="M12" s="112">
        <v>168346</v>
      </c>
      <c r="N12" s="23"/>
      <c r="O12" s="80"/>
      <c r="P12" s="80"/>
      <c r="Q12" s="80"/>
      <c r="R12" s="80"/>
      <c r="S12" s="80"/>
      <c r="T12" s="80"/>
      <c r="U12" s="80"/>
      <c r="V12" s="80"/>
      <c r="W12" s="80"/>
      <c r="X12" s="80"/>
    </row>
    <row r="13" ht="20.25" customHeight="1" spans="1:24">
      <c r="A13" s="150" t="s">
        <v>70</v>
      </c>
      <c r="B13" s="150" t="s">
        <v>70</v>
      </c>
      <c r="C13" s="150" t="s">
        <v>209</v>
      </c>
      <c r="D13" s="150" t="s">
        <v>210</v>
      </c>
      <c r="E13" s="150" t="s">
        <v>111</v>
      </c>
      <c r="F13" s="150" t="s">
        <v>112</v>
      </c>
      <c r="G13" s="150" t="s">
        <v>211</v>
      </c>
      <c r="H13" s="150" t="s">
        <v>212</v>
      </c>
      <c r="I13" s="80">
        <v>824972</v>
      </c>
      <c r="J13" s="80">
        <v>824972</v>
      </c>
      <c r="K13" s="23"/>
      <c r="L13" s="23"/>
      <c r="M13" s="112">
        <v>824972</v>
      </c>
      <c r="N13" s="23"/>
      <c r="O13" s="80"/>
      <c r="P13" s="80"/>
      <c r="Q13" s="80"/>
      <c r="R13" s="80"/>
      <c r="S13" s="80"/>
      <c r="T13" s="80"/>
      <c r="U13" s="80"/>
      <c r="V13" s="80"/>
      <c r="W13" s="80"/>
      <c r="X13" s="80"/>
    </row>
    <row r="14" ht="20.25" customHeight="1" spans="1:24">
      <c r="A14" s="150" t="s">
        <v>70</v>
      </c>
      <c r="B14" s="150" t="s">
        <v>70</v>
      </c>
      <c r="C14" s="150" t="s">
        <v>209</v>
      </c>
      <c r="D14" s="150" t="s">
        <v>210</v>
      </c>
      <c r="E14" s="150" t="s">
        <v>124</v>
      </c>
      <c r="F14" s="150" t="s">
        <v>125</v>
      </c>
      <c r="G14" s="150" t="s">
        <v>213</v>
      </c>
      <c r="H14" s="150" t="s">
        <v>214</v>
      </c>
      <c r="I14" s="80">
        <v>214780.88</v>
      </c>
      <c r="J14" s="80">
        <v>214780.88</v>
      </c>
      <c r="K14" s="23"/>
      <c r="L14" s="23"/>
      <c r="M14" s="112">
        <v>214780.88</v>
      </c>
      <c r="N14" s="23"/>
      <c r="O14" s="80"/>
      <c r="P14" s="80"/>
      <c r="Q14" s="80"/>
      <c r="R14" s="80"/>
      <c r="S14" s="80"/>
      <c r="T14" s="80"/>
      <c r="U14" s="80"/>
      <c r="V14" s="80"/>
      <c r="W14" s="80"/>
      <c r="X14" s="80"/>
    </row>
    <row r="15" ht="20.25" customHeight="1" spans="1:24">
      <c r="A15" s="150" t="s">
        <v>70</v>
      </c>
      <c r="B15" s="150" t="s">
        <v>70</v>
      </c>
      <c r="C15" s="150" t="s">
        <v>209</v>
      </c>
      <c r="D15" s="150" t="s">
        <v>210</v>
      </c>
      <c r="E15" s="150" t="s">
        <v>124</v>
      </c>
      <c r="F15" s="150" t="s">
        <v>125</v>
      </c>
      <c r="G15" s="150" t="s">
        <v>213</v>
      </c>
      <c r="H15" s="150" t="s">
        <v>214</v>
      </c>
      <c r="I15" s="80">
        <v>407329.84</v>
      </c>
      <c r="J15" s="80">
        <v>407329.84</v>
      </c>
      <c r="K15" s="23"/>
      <c r="L15" s="23"/>
      <c r="M15" s="112">
        <v>407329.84</v>
      </c>
      <c r="N15" s="23"/>
      <c r="O15" s="80"/>
      <c r="P15" s="80"/>
      <c r="Q15" s="80"/>
      <c r="R15" s="80"/>
      <c r="S15" s="80"/>
      <c r="T15" s="80"/>
      <c r="U15" s="80"/>
      <c r="V15" s="80"/>
      <c r="W15" s="80"/>
      <c r="X15" s="80"/>
    </row>
    <row r="16" ht="20.25" customHeight="1" spans="1:24">
      <c r="A16" s="150" t="s">
        <v>70</v>
      </c>
      <c r="B16" s="150" t="s">
        <v>70</v>
      </c>
      <c r="C16" s="150" t="s">
        <v>209</v>
      </c>
      <c r="D16" s="150" t="s">
        <v>210</v>
      </c>
      <c r="E16" s="150" t="s">
        <v>126</v>
      </c>
      <c r="F16" s="150" t="s">
        <v>127</v>
      </c>
      <c r="G16" s="150" t="s">
        <v>215</v>
      </c>
      <c r="H16" s="150" t="s">
        <v>216</v>
      </c>
      <c r="I16" s="80">
        <v>257803.7</v>
      </c>
      <c r="J16" s="80">
        <v>257803.7</v>
      </c>
      <c r="K16" s="23"/>
      <c r="L16" s="23"/>
      <c r="M16" s="112">
        <v>257803.7</v>
      </c>
      <c r="N16" s="23"/>
      <c r="O16" s="80"/>
      <c r="P16" s="80"/>
      <c r="Q16" s="80"/>
      <c r="R16" s="80"/>
      <c r="S16" s="80"/>
      <c r="T16" s="80"/>
      <c r="U16" s="80"/>
      <c r="V16" s="80"/>
      <c r="W16" s="80"/>
      <c r="X16" s="80"/>
    </row>
    <row r="17" ht="20.25" customHeight="1" spans="1:24">
      <c r="A17" s="150" t="s">
        <v>70</v>
      </c>
      <c r="B17" s="150" t="s">
        <v>70</v>
      </c>
      <c r="C17" s="150" t="s">
        <v>209</v>
      </c>
      <c r="D17" s="150" t="s">
        <v>210</v>
      </c>
      <c r="E17" s="150" t="s">
        <v>119</v>
      </c>
      <c r="F17" s="150" t="s">
        <v>118</v>
      </c>
      <c r="G17" s="150" t="s">
        <v>217</v>
      </c>
      <c r="H17" s="150" t="s">
        <v>218</v>
      </c>
      <c r="I17" s="80">
        <v>4706.88</v>
      </c>
      <c r="J17" s="80">
        <v>4706.88</v>
      </c>
      <c r="K17" s="23"/>
      <c r="L17" s="23"/>
      <c r="M17" s="112">
        <v>4706.88</v>
      </c>
      <c r="N17" s="23"/>
      <c r="O17" s="80"/>
      <c r="P17" s="80"/>
      <c r="Q17" s="80"/>
      <c r="R17" s="80"/>
      <c r="S17" s="80"/>
      <c r="T17" s="80"/>
      <c r="U17" s="80"/>
      <c r="V17" s="80"/>
      <c r="W17" s="80"/>
      <c r="X17" s="80"/>
    </row>
    <row r="18" ht="20.25" customHeight="1" spans="1:24">
      <c r="A18" s="150" t="s">
        <v>70</v>
      </c>
      <c r="B18" s="150" t="s">
        <v>70</v>
      </c>
      <c r="C18" s="150" t="s">
        <v>209</v>
      </c>
      <c r="D18" s="150" t="s">
        <v>210</v>
      </c>
      <c r="E18" s="150" t="s">
        <v>128</v>
      </c>
      <c r="F18" s="150" t="s">
        <v>129</v>
      </c>
      <c r="G18" s="150" t="s">
        <v>217</v>
      </c>
      <c r="H18" s="150" t="s">
        <v>218</v>
      </c>
      <c r="I18" s="80">
        <v>8970</v>
      </c>
      <c r="J18" s="80">
        <v>8970</v>
      </c>
      <c r="K18" s="23"/>
      <c r="L18" s="23"/>
      <c r="M18" s="112">
        <v>8970</v>
      </c>
      <c r="N18" s="23"/>
      <c r="O18" s="80"/>
      <c r="P18" s="80"/>
      <c r="Q18" s="80"/>
      <c r="R18" s="80"/>
      <c r="S18" s="80"/>
      <c r="T18" s="80"/>
      <c r="U18" s="80"/>
      <c r="V18" s="80"/>
      <c r="W18" s="80"/>
      <c r="X18" s="80"/>
    </row>
    <row r="19" ht="20.25" customHeight="1" spans="1:24">
      <c r="A19" s="150" t="s">
        <v>70</v>
      </c>
      <c r="B19" s="150" t="s">
        <v>70</v>
      </c>
      <c r="C19" s="150" t="s">
        <v>209</v>
      </c>
      <c r="D19" s="150" t="s">
        <v>210</v>
      </c>
      <c r="E19" s="150" t="s">
        <v>128</v>
      </c>
      <c r="F19" s="150" t="s">
        <v>129</v>
      </c>
      <c r="G19" s="150" t="s">
        <v>217</v>
      </c>
      <c r="H19" s="150" t="s">
        <v>218</v>
      </c>
      <c r="I19" s="80">
        <v>20152.08</v>
      </c>
      <c r="J19" s="80">
        <v>20152.08</v>
      </c>
      <c r="K19" s="23"/>
      <c r="L19" s="23"/>
      <c r="M19" s="112">
        <v>20152.08</v>
      </c>
      <c r="N19" s="23"/>
      <c r="O19" s="80"/>
      <c r="P19" s="80"/>
      <c r="Q19" s="80"/>
      <c r="R19" s="80"/>
      <c r="S19" s="80"/>
      <c r="T19" s="80"/>
      <c r="U19" s="80"/>
      <c r="V19" s="80"/>
      <c r="W19" s="80"/>
      <c r="X19" s="80"/>
    </row>
    <row r="20" ht="20.25" customHeight="1" spans="1:24">
      <c r="A20" s="150" t="s">
        <v>70</v>
      </c>
      <c r="B20" s="150" t="s">
        <v>70</v>
      </c>
      <c r="C20" s="150" t="s">
        <v>219</v>
      </c>
      <c r="D20" s="150" t="s">
        <v>135</v>
      </c>
      <c r="E20" s="150" t="s">
        <v>134</v>
      </c>
      <c r="F20" s="150" t="s">
        <v>135</v>
      </c>
      <c r="G20" s="150" t="s">
        <v>220</v>
      </c>
      <c r="H20" s="150" t="s">
        <v>135</v>
      </c>
      <c r="I20" s="80">
        <v>725972.88</v>
      </c>
      <c r="J20" s="80">
        <v>725972.88</v>
      </c>
      <c r="K20" s="23"/>
      <c r="L20" s="23"/>
      <c r="M20" s="112">
        <v>725972.88</v>
      </c>
      <c r="N20" s="23"/>
      <c r="O20" s="80"/>
      <c r="P20" s="80"/>
      <c r="Q20" s="80"/>
      <c r="R20" s="80"/>
      <c r="S20" s="80"/>
      <c r="T20" s="80"/>
      <c r="U20" s="80"/>
      <c r="V20" s="80"/>
      <c r="W20" s="80"/>
      <c r="X20" s="80"/>
    </row>
    <row r="21" ht="20.25" customHeight="1" spans="1:24">
      <c r="A21" s="150" t="s">
        <v>70</v>
      </c>
      <c r="B21" s="150" t="s">
        <v>70</v>
      </c>
      <c r="C21" s="150" t="s">
        <v>221</v>
      </c>
      <c r="D21" s="150" t="s">
        <v>222</v>
      </c>
      <c r="E21" s="150" t="s">
        <v>101</v>
      </c>
      <c r="F21" s="150" t="s">
        <v>102</v>
      </c>
      <c r="G21" s="150" t="s">
        <v>223</v>
      </c>
      <c r="H21" s="150" t="s">
        <v>224</v>
      </c>
      <c r="I21" s="80">
        <v>48500</v>
      </c>
      <c r="J21" s="80">
        <v>48500</v>
      </c>
      <c r="K21" s="23"/>
      <c r="L21" s="23"/>
      <c r="M21" s="112">
        <v>48500</v>
      </c>
      <c r="N21" s="23"/>
      <c r="O21" s="80"/>
      <c r="P21" s="80"/>
      <c r="Q21" s="80"/>
      <c r="R21" s="80"/>
      <c r="S21" s="80"/>
      <c r="T21" s="80"/>
      <c r="U21" s="80"/>
      <c r="V21" s="80"/>
      <c r="W21" s="80"/>
      <c r="X21" s="80"/>
    </row>
    <row r="22" ht="20.25" customHeight="1" spans="1:24">
      <c r="A22" s="150" t="s">
        <v>70</v>
      </c>
      <c r="B22" s="150" t="s">
        <v>70</v>
      </c>
      <c r="C22" s="150" t="s">
        <v>225</v>
      </c>
      <c r="D22" s="150" t="s">
        <v>226</v>
      </c>
      <c r="E22" s="150" t="s">
        <v>101</v>
      </c>
      <c r="F22" s="150" t="s">
        <v>102</v>
      </c>
      <c r="G22" s="150" t="s">
        <v>227</v>
      </c>
      <c r="H22" s="150" t="s">
        <v>228</v>
      </c>
      <c r="I22" s="80">
        <v>414000</v>
      </c>
      <c r="J22" s="80">
        <v>414000</v>
      </c>
      <c r="K22" s="23"/>
      <c r="L22" s="23"/>
      <c r="M22" s="112">
        <v>414000</v>
      </c>
      <c r="N22" s="23"/>
      <c r="O22" s="80"/>
      <c r="P22" s="80"/>
      <c r="Q22" s="80"/>
      <c r="R22" s="80"/>
      <c r="S22" s="80"/>
      <c r="T22" s="80"/>
      <c r="U22" s="80"/>
      <c r="V22" s="80"/>
      <c r="W22" s="80"/>
      <c r="X22" s="80"/>
    </row>
    <row r="23" ht="20.25" customHeight="1" spans="1:24">
      <c r="A23" s="150" t="s">
        <v>70</v>
      </c>
      <c r="B23" s="150" t="s">
        <v>70</v>
      </c>
      <c r="C23" s="150" t="s">
        <v>229</v>
      </c>
      <c r="D23" s="150" t="s">
        <v>230</v>
      </c>
      <c r="E23" s="150" t="s">
        <v>101</v>
      </c>
      <c r="F23" s="150" t="s">
        <v>102</v>
      </c>
      <c r="G23" s="150" t="s">
        <v>231</v>
      </c>
      <c r="H23" s="150" t="s">
        <v>232</v>
      </c>
      <c r="I23" s="80">
        <v>3000</v>
      </c>
      <c r="J23" s="80">
        <v>3000</v>
      </c>
      <c r="K23" s="23"/>
      <c r="L23" s="23"/>
      <c r="M23" s="112">
        <v>3000</v>
      </c>
      <c r="N23" s="23"/>
      <c r="O23" s="80"/>
      <c r="P23" s="80"/>
      <c r="Q23" s="80"/>
      <c r="R23" s="80"/>
      <c r="S23" s="80"/>
      <c r="T23" s="80"/>
      <c r="U23" s="80"/>
      <c r="V23" s="80"/>
      <c r="W23" s="80"/>
      <c r="X23" s="80"/>
    </row>
    <row r="24" ht="20.25" customHeight="1" spans="1:24">
      <c r="A24" s="150" t="s">
        <v>70</v>
      </c>
      <c r="B24" s="150" t="s">
        <v>70</v>
      </c>
      <c r="C24" s="150" t="s">
        <v>229</v>
      </c>
      <c r="D24" s="150" t="s">
        <v>230</v>
      </c>
      <c r="E24" s="150" t="s">
        <v>101</v>
      </c>
      <c r="F24" s="150" t="s">
        <v>102</v>
      </c>
      <c r="G24" s="150" t="s">
        <v>231</v>
      </c>
      <c r="H24" s="150" t="s">
        <v>232</v>
      </c>
      <c r="I24" s="80">
        <v>64200</v>
      </c>
      <c r="J24" s="80">
        <v>64200</v>
      </c>
      <c r="K24" s="23"/>
      <c r="L24" s="23"/>
      <c r="M24" s="112">
        <v>64200</v>
      </c>
      <c r="N24" s="23"/>
      <c r="O24" s="80"/>
      <c r="P24" s="80"/>
      <c r="Q24" s="80"/>
      <c r="R24" s="80"/>
      <c r="S24" s="80"/>
      <c r="T24" s="80"/>
      <c r="U24" s="80"/>
      <c r="V24" s="80"/>
      <c r="W24" s="80"/>
      <c r="X24" s="80"/>
    </row>
    <row r="25" ht="20.25" customHeight="1" spans="1:24">
      <c r="A25" s="150" t="s">
        <v>70</v>
      </c>
      <c r="B25" s="150" t="s">
        <v>70</v>
      </c>
      <c r="C25" s="150" t="s">
        <v>229</v>
      </c>
      <c r="D25" s="150" t="s">
        <v>230</v>
      </c>
      <c r="E25" s="150" t="s">
        <v>109</v>
      </c>
      <c r="F25" s="150" t="s">
        <v>110</v>
      </c>
      <c r="G25" s="150" t="s">
        <v>231</v>
      </c>
      <c r="H25" s="150" t="s">
        <v>232</v>
      </c>
      <c r="I25" s="80">
        <v>44000</v>
      </c>
      <c r="J25" s="80">
        <v>44000</v>
      </c>
      <c r="K25" s="23"/>
      <c r="L25" s="23"/>
      <c r="M25" s="112">
        <v>44000</v>
      </c>
      <c r="N25" s="23"/>
      <c r="O25" s="80"/>
      <c r="P25" s="80"/>
      <c r="Q25" s="80"/>
      <c r="R25" s="80"/>
      <c r="S25" s="80"/>
      <c r="T25" s="80"/>
      <c r="U25" s="80"/>
      <c r="V25" s="80"/>
      <c r="W25" s="80"/>
      <c r="X25" s="80"/>
    </row>
    <row r="26" ht="20.25" customHeight="1" spans="1:24">
      <c r="A26" s="150" t="s">
        <v>70</v>
      </c>
      <c r="B26" s="150" t="s">
        <v>70</v>
      </c>
      <c r="C26" s="150" t="s">
        <v>229</v>
      </c>
      <c r="D26" s="150" t="s">
        <v>230</v>
      </c>
      <c r="E26" s="150" t="s">
        <v>101</v>
      </c>
      <c r="F26" s="150" t="s">
        <v>102</v>
      </c>
      <c r="G26" s="150" t="s">
        <v>233</v>
      </c>
      <c r="H26" s="150" t="s">
        <v>234</v>
      </c>
      <c r="I26" s="80">
        <v>11700</v>
      </c>
      <c r="J26" s="80">
        <v>11700</v>
      </c>
      <c r="K26" s="23"/>
      <c r="L26" s="23"/>
      <c r="M26" s="112">
        <v>11700</v>
      </c>
      <c r="N26" s="23"/>
      <c r="O26" s="80"/>
      <c r="P26" s="80"/>
      <c r="Q26" s="80"/>
      <c r="R26" s="80"/>
      <c r="S26" s="80"/>
      <c r="T26" s="80"/>
      <c r="U26" s="80"/>
      <c r="V26" s="80"/>
      <c r="W26" s="80"/>
      <c r="X26" s="80"/>
    </row>
    <row r="27" ht="20.25" customHeight="1" spans="1:24">
      <c r="A27" s="150" t="s">
        <v>70</v>
      </c>
      <c r="B27" s="150" t="s">
        <v>70</v>
      </c>
      <c r="C27" s="150" t="s">
        <v>229</v>
      </c>
      <c r="D27" s="150" t="s">
        <v>230</v>
      </c>
      <c r="E27" s="150" t="s">
        <v>101</v>
      </c>
      <c r="F27" s="150" t="s">
        <v>102</v>
      </c>
      <c r="G27" s="150" t="s">
        <v>235</v>
      </c>
      <c r="H27" s="150" t="s">
        <v>236</v>
      </c>
      <c r="I27" s="80">
        <v>11700</v>
      </c>
      <c r="J27" s="80">
        <v>11700</v>
      </c>
      <c r="K27" s="23"/>
      <c r="L27" s="23"/>
      <c r="M27" s="112">
        <v>11700</v>
      </c>
      <c r="N27" s="23"/>
      <c r="O27" s="80"/>
      <c r="P27" s="80"/>
      <c r="Q27" s="80"/>
      <c r="R27" s="80"/>
      <c r="S27" s="80"/>
      <c r="T27" s="80"/>
      <c r="U27" s="80"/>
      <c r="V27" s="80"/>
      <c r="W27" s="80"/>
      <c r="X27" s="80"/>
    </row>
    <row r="28" ht="20.25" customHeight="1" spans="1:24">
      <c r="A28" s="150" t="s">
        <v>70</v>
      </c>
      <c r="B28" s="150" t="s">
        <v>70</v>
      </c>
      <c r="C28" s="150" t="s">
        <v>229</v>
      </c>
      <c r="D28" s="150" t="s">
        <v>230</v>
      </c>
      <c r="E28" s="150" t="s">
        <v>101</v>
      </c>
      <c r="F28" s="150" t="s">
        <v>102</v>
      </c>
      <c r="G28" s="150" t="s">
        <v>237</v>
      </c>
      <c r="H28" s="150" t="s">
        <v>238</v>
      </c>
      <c r="I28" s="80">
        <v>11700</v>
      </c>
      <c r="J28" s="80">
        <v>11700</v>
      </c>
      <c r="K28" s="23"/>
      <c r="L28" s="23"/>
      <c r="M28" s="112">
        <v>11700</v>
      </c>
      <c r="N28" s="23"/>
      <c r="O28" s="80"/>
      <c r="P28" s="80"/>
      <c r="Q28" s="80"/>
      <c r="R28" s="80"/>
      <c r="S28" s="80"/>
      <c r="T28" s="80"/>
      <c r="U28" s="80"/>
      <c r="V28" s="80"/>
      <c r="W28" s="80"/>
      <c r="X28" s="80"/>
    </row>
    <row r="29" ht="20.25" customHeight="1" spans="1:24">
      <c r="A29" s="150" t="s">
        <v>70</v>
      </c>
      <c r="B29" s="150" t="s">
        <v>70</v>
      </c>
      <c r="C29" s="150" t="s">
        <v>229</v>
      </c>
      <c r="D29" s="150" t="s">
        <v>230</v>
      </c>
      <c r="E29" s="150" t="s">
        <v>101</v>
      </c>
      <c r="F29" s="150" t="s">
        <v>102</v>
      </c>
      <c r="G29" s="150" t="s">
        <v>239</v>
      </c>
      <c r="H29" s="150" t="s">
        <v>240</v>
      </c>
      <c r="I29" s="80">
        <v>11700</v>
      </c>
      <c r="J29" s="80">
        <v>11700</v>
      </c>
      <c r="K29" s="23"/>
      <c r="L29" s="23"/>
      <c r="M29" s="112">
        <v>11700</v>
      </c>
      <c r="N29" s="23"/>
      <c r="O29" s="80"/>
      <c r="P29" s="80"/>
      <c r="Q29" s="80"/>
      <c r="R29" s="80"/>
      <c r="S29" s="80"/>
      <c r="T29" s="80"/>
      <c r="U29" s="80"/>
      <c r="V29" s="80"/>
      <c r="W29" s="80"/>
      <c r="X29" s="80"/>
    </row>
    <row r="30" ht="20.25" customHeight="1" spans="1:24">
      <c r="A30" s="150" t="s">
        <v>70</v>
      </c>
      <c r="B30" s="150" t="s">
        <v>70</v>
      </c>
      <c r="C30" s="150" t="s">
        <v>229</v>
      </c>
      <c r="D30" s="150" t="s">
        <v>230</v>
      </c>
      <c r="E30" s="150" t="s">
        <v>101</v>
      </c>
      <c r="F30" s="150" t="s">
        <v>102</v>
      </c>
      <c r="G30" s="150" t="s">
        <v>241</v>
      </c>
      <c r="H30" s="150" t="s">
        <v>242</v>
      </c>
      <c r="I30" s="80">
        <v>42900</v>
      </c>
      <c r="J30" s="80">
        <v>42900</v>
      </c>
      <c r="K30" s="23"/>
      <c r="L30" s="23"/>
      <c r="M30" s="112">
        <v>42900</v>
      </c>
      <c r="N30" s="23"/>
      <c r="O30" s="80"/>
      <c r="P30" s="80"/>
      <c r="Q30" s="80"/>
      <c r="R30" s="80"/>
      <c r="S30" s="80"/>
      <c r="T30" s="80"/>
      <c r="U30" s="80"/>
      <c r="V30" s="80"/>
      <c r="W30" s="80"/>
      <c r="X30" s="80"/>
    </row>
    <row r="31" ht="20.25" customHeight="1" spans="1:24">
      <c r="A31" s="150" t="s">
        <v>70</v>
      </c>
      <c r="B31" s="150" t="s">
        <v>70</v>
      </c>
      <c r="C31" s="150" t="s">
        <v>229</v>
      </c>
      <c r="D31" s="150" t="s">
        <v>230</v>
      </c>
      <c r="E31" s="150" t="s">
        <v>101</v>
      </c>
      <c r="F31" s="150" t="s">
        <v>102</v>
      </c>
      <c r="G31" s="150" t="s">
        <v>243</v>
      </c>
      <c r="H31" s="150" t="s">
        <v>244</v>
      </c>
      <c r="I31" s="80">
        <v>35100</v>
      </c>
      <c r="J31" s="80">
        <v>35100</v>
      </c>
      <c r="K31" s="23"/>
      <c r="L31" s="23"/>
      <c r="M31" s="112">
        <v>35100</v>
      </c>
      <c r="N31" s="23"/>
      <c r="O31" s="80"/>
      <c r="P31" s="80"/>
      <c r="Q31" s="80"/>
      <c r="R31" s="80"/>
      <c r="S31" s="80"/>
      <c r="T31" s="80"/>
      <c r="U31" s="80"/>
      <c r="V31" s="80"/>
      <c r="W31" s="80"/>
      <c r="X31" s="80"/>
    </row>
    <row r="32" ht="20.25" customHeight="1" spans="1:24">
      <c r="A32" s="150" t="s">
        <v>70</v>
      </c>
      <c r="B32" s="150" t="s">
        <v>70</v>
      </c>
      <c r="C32" s="150" t="s">
        <v>229</v>
      </c>
      <c r="D32" s="150" t="s">
        <v>230</v>
      </c>
      <c r="E32" s="150" t="s">
        <v>101</v>
      </c>
      <c r="F32" s="150" t="s">
        <v>102</v>
      </c>
      <c r="G32" s="150" t="s">
        <v>245</v>
      </c>
      <c r="H32" s="150" t="s">
        <v>246</v>
      </c>
      <c r="I32" s="80">
        <v>82371</v>
      </c>
      <c r="J32" s="80">
        <v>82371</v>
      </c>
      <c r="K32" s="23"/>
      <c r="L32" s="23"/>
      <c r="M32" s="112">
        <v>82371</v>
      </c>
      <c r="N32" s="23"/>
      <c r="O32" s="80"/>
      <c r="P32" s="80"/>
      <c r="Q32" s="80"/>
      <c r="R32" s="80"/>
      <c r="S32" s="80"/>
      <c r="T32" s="80"/>
      <c r="U32" s="80"/>
      <c r="V32" s="80"/>
      <c r="W32" s="80"/>
      <c r="X32" s="80"/>
    </row>
    <row r="33" ht="20.25" customHeight="1" spans="1:24">
      <c r="A33" s="150" t="s">
        <v>70</v>
      </c>
      <c r="B33" s="150" t="s">
        <v>70</v>
      </c>
      <c r="C33" s="150" t="s">
        <v>229</v>
      </c>
      <c r="D33" s="150" t="s">
        <v>230</v>
      </c>
      <c r="E33" s="150" t="s">
        <v>101</v>
      </c>
      <c r="F33" s="150" t="s">
        <v>102</v>
      </c>
      <c r="G33" s="150" t="s">
        <v>247</v>
      </c>
      <c r="H33" s="150" t="s">
        <v>248</v>
      </c>
      <c r="I33" s="80">
        <v>93600</v>
      </c>
      <c r="J33" s="80">
        <v>93600</v>
      </c>
      <c r="K33" s="23"/>
      <c r="L33" s="23"/>
      <c r="M33" s="112">
        <v>93600</v>
      </c>
      <c r="N33" s="23"/>
      <c r="O33" s="80"/>
      <c r="P33" s="80"/>
      <c r="Q33" s="80"/>
      <c r="R33" s="80"/>
      <c r="S33" s="80"/>
      <c r="T33" s="80"/>
      <c r="U33" s="80"/>
      <c r="V33" s="80"/>
      <c r="W33" s="80"/>
      <c r="X33" s="80"/>
    </row>
    <row r="34" ht="20.25" customHeight="1" spans="1:24">
      <c r="A34" s="150" t="s">
        <v>70</v>
      </c>
      <c r="B34" s="150" t="s">
        <v>70</v>
      </c>
      <c r="C34" s="150" t="s">
        <v>249</v>
      </c>
      <c r="D34" s="150" t="s">
        <v>250</v>
      </c>
      <c r="E34" s="150" t="s">
        <v>103</v>
      </c>
      <c r="F34" s="150" t="s">
        <v>104</v>
      </c>
      <c r="G34" s="150" t="s">
        <v>251</v>
      </c>
      <c r="H34" s="150" t="s">
        <v>252</v>
      </c>
      <c r="I34" s="80">
        <v>446400</v>
      </c>
      <c r="J34" s="80">
        <v>446400</v>
      </c>
      <c r="K34" s="23"/>
      <c r="L34" s="23"/>
      <c r="M34" s="112">
        <v>446400</v>
      </c>
      <c r="N34" s="23"/>
      <c r="O34" s="80"/>
      <c r="P34" s="80"/>
      <c r="Q34" s="80"/>
      <c r="R34" s="80"/>
      <c r="S34" s="80"/>
      <c r="T34" s="80"/>
      <c r="U34" s="80"/>
      <c r="V34" s="80"/>
      <c r="W34" s="80"/>
      <c r="X34" s="80"/>
    </row>
    <row r="35" ht="20.25" customHeight="1" spans="1:24">
      <c r="A35" s="150" t="s">
        <v>70</v>
      </c>
      <c r="B35" s="150" t="s">
        <v>70</v>
      </c>
      <c r="C35" s="150" t="s">
        <v>253</v>
      </c>
      <c r="D35" s="150" t="s">
        <v>254</v>
      </c>
      <c r="E35" s="150" t="s">
        <v>101</v>
      </c>
      <c r="F35" s="150" t="s">
        <v>102</v>
      </c>
      <c r="G35" s="150" t="s">
        <v>207</v>
      </c>
      <c r="H35" s="150" t="s">
        <v>208</v>
      </c>
      <c r="I35" s="80">
        <v>714000</v>
      </c>
      <c r="J35" s="80">
        <v>714000</v>
      </c>
      <c r="K35" s="23"/>
      <c r="L35" s="23"/>
      <c r="M35" s="112">
        <v>714000</v>
      </c>
      <c r="N35" s="23"/>
      <c r="O35" s="80"/>
      <c r="P35" s="80"/>
      <c r="Q35" s="80"/>
      <c r="R35" s="80"/>
      <c r="S35" s="80"/>
      <c r="T35" s="80"/>
      <c r="U35" s="80"/>
      <c r="V35" s="80"/>
      <c r="W35" s="80"/>
      <c r="X35" s="80"/>
    </row>
    <row r="36" ht="20.25" customHeight="1" spans="1:24">
      <c r="A36" s="150" t="s">
        <v>70</v>
      </c>
      <c r="B36" s="150" t="s">
        <v>70</v>
      </c>
      <c r="C36" s="150" t="s">
        <v>255</v>
      </c>
      <c r="D36" s="150" t="s">
        <v>256</v>
      </c>
      <c r="E36" s="150" t="s">
        <v>109</v>
      </c>
      <c r="F36" s="150" t="s">
        <v>110</v>
      </c>
      <c r="G36" s="150" t="s">
        <v>257</v>
      </c>
      <c r="H36" s="150" t="s">
        <v>258</v>
      </c>
      <c r="I36" s="80">
        <v>8120</v>
      </c>
      <c r="J36" s="80">
        <v>8120</v>
      </c>
      <c r="K36" s="23"/>
      <c r="L36" s="23"/>
      <c r="M36" s="112">
        <v>8120</v>
      </c>
      <c r="N36" s="23"/>
      <c r="O36" s="80"/>
      <c r="P36" s="80"/>
      <c r="Q36" s="80"/>
      <c r="R36" s="80"/>
      <c r="S36" s="80"/>
      <c r="T36" s="80"/>
      <c r="U36" s="80"/>
      <c r="V36" s="80"/>
      <c r="W36" s="80"/>
      <c r="X36" s="80"/>
    </row>
    <row r="37" ht="20.25" customHeight="1" spans="1:24">
      <c r="A37" s="150" t="s">
        <v>70</v>
      </c>
      <c r="B37" s="150" t="s">
        <v>70</v>
      </c>
      <c r="C37" s="150" t="s">
        <v>255</v>
      </c>
      <c r="D37" s="150" t="s">
        <v>256</v>
      </c>
      <c r="E37" s="150" t="s">
        <v>109</v>
      </c>
      <c r="F37" s="150" t="s">
        <v>110</v>
      </c>
      <c r="G37" s="150" t="s">
        <v>257</v>
      </c>
      <c r="H37" s="150" t="s">
        <v>258</v>
      </c>
      <c r="I37" s="80">
        <v>166680</v>
      </c>
      <c r="J37" s="80">
        <v>166680</v>
      </c>
      <c r="K37" s="23"/>
      <c r="L37" s="23"/>
      <c r="M37" s="112">
        <v>166680</v>
      </c>
      <c r="N37" s="23"/>
      <c r="O37" s="80"/>
      <c r="P37" s="80"/>
      <c r="Q37" s="80"/>
      <c r="R37" s="80"/>
      <c r="S37" s="80"/>
      <c r="T37" s="80"/>
      <c r="U37" s="80"/>
      <c r="V37" s="80"/>
      <c r="W37" s="80"/>
      <c r="X37" s="80"/>
    </row>
    <row r="38" ht="20.25" customHeight="1" spans="1:24">
      <c r="A38" s="150" t="s">
        <v>70</v>
      </c>
      <c r="B38" s="150" t="s">
        <v>70</v>
      </c>
      <c r="C38" s="150" t="s">
        <v>255</v>
      </c>
      <c r="D38" s="150" t="s">
        <v>256</v>
      </c>
      <c r="E38" s="150" t="s">
        <v>109</v>
      </c>
      <c r="F38" s="150" t="s">
        <v>110</v>
      </c>
      <c r="G38" s="150" t="s">
        <v>259</v>
      </c>
      <c r="H38" s="150" t="s">
        <v>260</v>
      </c>
      <c r="I38" s="80">
        <v>935195</v>
      </c>
      <c r="J38" s="80">
        <v>935195</v>
      </c>
      <c r="K38" s="23"/>
      <c r="L38" s="23"/>
      <c r="M38" s="112">
        <v>935195</v>
      </c>
      <c r="N38" s="23"/>
      <c r="O38" s="80"/>
      <c r="P38" s="80"/>
      <c r="Q38" s="80"/>
      <c r="R38" s="80"/>
      <c r="S38" s="80"/>
      <c r="T38" s="80"/>
      <c r="U38" s="80"/>
      <c r="V38" s="80"/>
      <c r="W38" s="80"/>
      <c r="X38" s="80"/>
    </row>
    <row r="39" ht="20.25" customHeight="1" spans="1:24">
      <c r="A39" s="150" t="s">
        <v>70</v>
      </c>
      <c r="B39" s="150" t="s">
        <v>70</v>
      </c>
      <c r="C39" s="150" t="s">
        <v>261</v>
      </c>
      <c r="D39" s="150" t="s">
        <v>262</v>
      </c>
      <c r="E39" s="150" t="s">
        <v>115</v>
      </c>
      <c r="F39" s="150" t="s">
        <v>116</v>
      </c>
      <c r="G39" s="150" t="s">
        <v>259</v>
      </c>
      <c r="H39" s="150" t="s">
        <v>260</v>
      </c>
      <c r="I39" s="80">
        <v>4212</v>
      </c>
      <c r="J39" s="80">
        <v>4212</v>
      </c>
      <c r="K39" s="23"/>
      <c r="L39" s="23"/>
      <c r="M39" s="112">
        <v>4212</v>
      </c>
      <c r="N39" s="23"/>
      <c r="O39" s="80"/>
      <c r="P39" s="80"/>
      <c r="Q39" s="80"/>
      <c r="R39" s="80"/>
      <c r="S39" s="80"/>
      <c r="T39" s="80"/>
      <c r="U39" s="80"/>
      <c r="V39" s="80"/>
      <c r="W39" s="80"/>
      <c r="X39" s="80"/>
    </row>
    <row r="40" ht="20.25" customHeight="1" spans="1:24">
      <c r="A40" s="150" t="s">
        <v>70</v>
      </c>
      <c r="B40" s="150" t="s">
        <v>70</v>
      </c>
      <c r="C40" s="150" t="s">
        <v>263</v>
      </c>
      <c r="D40" s="150" t="s">
        <v>179</v>
      </c>
      <c r="E40" s="150" t="s">
        <v>101</v>
      </c>
      <c r="F40" s="150" t="s">
        <v>102</v>
      </c>
      <c r="G40" s="150" t="s">
        <v>264</v>
      </c>
      <c r="H40" s="150" t="s">
        <v>179</v>
      </c>
      <c r="I40" s="80">
        <v>3000</v>
      </c>
      <c r="J40" s="80">
        <v>3000</v>
      </c>
      <c r="K40" s="23"/>
      <c r="L40" s="23"/>
      <c r="M40" s="112">
        <v>3000</v>
      </c>
      <c r="N40" s="23"/>
      <c r="O40" s="80"/>
      <c r="P40" s="80"/>
      <c r="Q40" s="80"/>
      <c r="R40" s="80"/>
      <c r="S40" s="80"/>
      <c r="T40" s="80"/>
      <c r="U40" s="80"/>
      <c r="V40" s="80"/>
      <c r="W40" s="80"/>
      <c r="X40" s="80"/>
    </row>
    <row r="41" ht="20.25" customHeight="1" spans="1:24">
      <c r="A41" s="150" t="s">
        <v>70</v>
      </c>
      <c r="B41" s="150" t="s">
        <v>70</v>
      </c>
      <c r="C41" s="150" t="s">
        <v>265</v>
      </c>
      <c r="D41" s="150" t="s">
        <v>266</v>
      </c>
      <c r="E41" s="150" t="s">
        <v>101</v>
      </c>
      <c r="F41" s="150" t="s">
        <v>102</v>
      </c>
      <c r="G41" s="150" t="s">
        <v>267</v>
      </c>
      <c r="H41" s="150" t="s">
        <v>266</v>
      </c>
      <c r="I41" s="80">
        <v>16458</v>
      </c>
      <c r="J41" s="80">
        <v>16458</v>
      </c>
      <c r="K41" s="23"/>
      <c r="L41" s="23"/>
      <c r="M41" s="112">
        <v>16458</v>
      </c>
      <c r="N41" s="23"/>
      <c r="O41" s="80"/>
      <c r="P41" s="80"/>
      <c r="Q41" s="80"/>
      <c r="R41" s="80"/>
      <c r="S41" s="80"/>
      <c r="T41" s="80"/>
      <c r="U41" s="80"/>
      <c r="V41" s="80"/>
      <c r="W41" s="80"/>
      <c r="X41" s="80"/>
    </row>
    <row r="42" ht="17.25" customHeight="1" spans="1:24">
      <c r="A42" s="32" t="s">
        <v>174</v>
      </c>
      <c r="B42" s="33"/>
      <c r="C42" s="151"/>
      <c r="D42" s="151"/>
      <c r="E42" s="151"/>
      <c r="F42" s="151"/>
      <c r="G42" s="151"/>
      <c r="H42" s="152"/>
      <c r="I42" s="80">
        <v>10589744.26</v>
      </c>
      <c r="J42" s="80">
        <v>10589744.26</v>
      </c>
      <c r="K42" s="80"/>
      <c r="L42" s="80"/>
      <c r="M42" s="112">
        <v>10589744.26</v>
      </c>
      <c r="N42" s="80"/>
      <c r="O42" s="80"/>
      <c r="P42" s="80"/>
      <c r="Q42" s="80"/>
      <c r="R42" s="80"/>
      <c r="S42" s="80"/>
      <c r="T42" s="80"/>
      <c r="U42" s="80"/>
      <c r="V42" s="80"/>
      <c r="W42" s="80"/>
      <c r="X42" s="80"/>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I23" sqref="I23"/>
    </sheetView>
  </sheetViews>
  <sheetFormatPr defaultColWidth="9.13333333333333" defaultRowHeight="14.25" customHeight="1"/>
  <cols>
    <col min="1" max="1" width="10.2833333333333" customWidth="1"/>
    <col min="2" max="2" width="19.4583333333333" customWidth="1"/>
    <col min="3" max="3" width="26.275" customWidth="1"/>
    <col min="4" max="4" width="23.8583333333333" customWidth="1"/>
    <col min="5" max="5" width="11.1333333333333" customWidth="1"/>
    <col min="6" max="6" width="9.45833333333333" customWidth="1"/>
    <col min="7" max="7" width="9.85833333333333" customWidth="1"/>
    <col min="8" max="8" width="9.63333333333333" customWidth="1"/>
    <col min="9" max="9" width="12.5416666666667" customWidth="1"/>
    <col min="10"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2:23">
      <c r="B1" s="140"/>
      <c r="E1" s="1"/>
      <c r="F1" s="1"/>
      <c r="G1" s="1"/>
      <c r="H1" s="1"/>
      <c r="U1" s="140"/>
      <c r="W1" s="145" t="s">
        <v>268</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"单位名称："&amp;"中国人民政治协商会议云南省嵩明县委员会办公室"</f>
        <v>单位名称：中国人民政治协商会议云南省嵩明县委员会办公室</v>
      </c>
      <c r="B3" s="5"/>
      <c r="C3" s="5"/>
      <c r="D3" s="5"/>
      <c r="E3" s="5"/>
      <c r="F3" s="5"/>
      <c r="G3" s="5"/>
      <c r="H3" s="5"/>
      <c r="I3" s="6"/>
      <c r="J3" s="6"/>
      <c r="K3" s="6"/>
      <c r="L3" s="6"/>
      <c r="M3" s="6"/>
      <c r="N3" s="6"/>
      <c r="O3" s="6"/>
      <c r="P3" s="6"/>
      <c r="Q3" s="6"/>
      <c r="U3" s="140"/>
      <c r="W3" s="122" t="s">
        <v>1</v>
      </c>
    </row>
    <row r="4" ht="21.75" customHeight="1" spans="1:23">
      <c r="A4" s="8" t="s">
        <v>269</v>
      </c>
      <c r="B4" s="9" t="s">
        <v>185</v>
      </c>
      <c r="C4" s="8" t="s">
        <v>186</v>
      </c>
      <c r="D4" s="8" t="s">
        <v>270</v>
      </c>
      <c r="E4" s="9" t="s">
        <v>187</v>
      </c>
      <c r="F4" s="9" t="s">
        <v>188</v>
      </c>
      <c r="G4" s="9" t="s">
        <v>271</v>
      </c>
      <c r="H4" s="9" t="s">
        <v>272</v>
      </c>
      <c r="I4" s="27" t="s">
        <v>55</v>
      </c>
      <c r="J4" s="10" t="s">
        <v>273</v>
      </c>
      <c r="K4" s="11"/>
      <c r="L4" s="11"/>
      <c r="M4" s="12"/>
      <c r="N4" s="10" t="s">
        <v>193</v>
      </c>
      <c r="O4" s="11"/>
      <c r="P4" s="12"/>
      <c r="Q4" s="9" t="s">
        <v>61</v>
      </c>
      <c r="R4" s="10" t="s">
        <v>62</v>
      </c>
      <c r="S4" s="11"/>
      <c r="T4" s="11"/>
      <c r="U4" s="11"/>
      <c r="V4" s="11"/>
      <c r="W4" s="12"/>
    </row>
    <row r="5" ht="21.75" customHeight="1" spans="1:23">
      <c r="A5" s="13"/>
      <c r="B5" s="28"/>
      <c r="C5" s="13"/>
      <c r="D5" s="13"/>
      <c r="E5" s="14"/>
      <c r="F5" s="14"/>
      <c r="G5" s="14"/>
      <c r="H5" s="14"/>
      <c r="I5" s="28"/>
      <c r="J5" s="141" t="s">
        <v>58</v>
      </c>
      <c r="K5" s="142"/>
      <c r="L5" s="9" t="s">
        <v>59</v>
      </c>
      <c r="M5" s="9" t="s">
        <v>60</v>
      </c>
      <c r="N5" s="9" t="s">
        <v>58</v>
      </c>
      <c r="O5" s="9" t="s">
        <v>59</v>
      </c>
      <c r="P5" s="9" t="s">
        <v>60</v>
      </c>
      <c r="Q5" s="14"/>
      <c r="R5" s="9" t="s">
        <v>57</v>
      </c>
      <c r="S5" s="9" t="s">
        <v>64</v>
      </c>
      <c r="T5" s="9" t="s">
        <v>199</v>
      </c>
      <c r="U5" s="9" t="s">
        <v>66</v>
      </c>
      <c r="V5" s="9" t="s">
        <v>67</v>
      </c>
      <c r="W5" s="9" t="s">
        <v>68</v>
      </c>
    </row>
    <row r="6" ht="21" customHeight="1" spans="1:23">
      <c r="A6" s="28"/>
      <c r="B6" s="28"/>
      <c r="C6" s="28"/>
      <c r="D6" s="28"/>
      <c r="E6" s="28"/>
      <c r="F6" s="28"/>
      <c r="G6" s="28"/>
      <c r="H6" s="28"/>
      <c r="I6" s="28"/>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274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9" customHeight="1" spans="1:23">
      <c r="A9" s="70" t="s">
        <v>275</v>
      </c>
      <c r="B9" s="70" t="s">
        <v>276</v>
      </c>
      <c r="C9" s="70" t="s">
        <v>277</v>
      </c>
      <c r="D9" s="70" t="s">
        <v>70</v>
      </c>
      <c r="E9" s="70" t="s">
        <v>101</v>
      </c>
      <c r="F9" s="70" t="s">
        <v>102</v>
      </c>
      <c r="G9" s="70" t="s">
        <v>231</v>
      </c>
      <c r="H9" s="70" t="s">
        <v>232</v>
      </c>
      <c r="I9" s="80">
        <v>200000</v>
      </c>
      <c r="J9" s="80">
        <v>200000</v>
      </c>
      <c r="K9" s="112">
        <v>200000</v>
      </c>
      <c r="L9" s="80"/>
      <c r="M9" s="80"/>
      <c r="N9" s="80"/>
      <c r="O9" s="80"/>
      <c r="P9" s="80"/>
      <c r="Q9" s="80"/>
      <c r="R9" s="80"/>
      <c r="S9" s="80"/>
      <c r="T9" s="80"/>
      <c r="U9" s="80"/>
      <c r="V9" s="80"/>
      <c r="W9" s="80"/>
    </row>
    <row r="10" ht="29" customHeight="1" spans="1:23">
      <c r="A10" s="70" t="s">
        <v>275</v>
      </c>
      <c r="B10" s="70" t="s">
        <v>278</v>
      </c>
      <c r="C10" s="70" t="s">
        <v>279</v>
      </c>
      <c r="D10" s="70" t="s">
        <v>70</v>
      </c>
      <c r="E10" s="70" t="s">
        <v>101</v>
      </c>
      <c r="F10" s="70" t="s">
        <v>102</v>
      </c>
      <c r="G10" s="70" t="s">
        <v>280</v>
      </c>
      <c r="H10" s="70" t="s">
        <v>281</v>
      </c>
      <c r="I10" s="80">
        <v>180000</v>
      </c>
      <c r="J10" s="80">
        <v>180000</v>
      </c>
      <c r="K10" s="112">
        <v>180000</v>
      </c>
      <c r="L10" s="80"/>
      <c r="M10" s="80"/>
      <c r="N10" s="80"/>
      <c r="O10" s="80"/>
      <c r="P10" s="80"/>
      <c r="Q10" s="80"/>
      <c r="R10" s="80"/>
      <c r="S10" s="80"/>
      <c r="T10" s="80"/>
      <c r="U10" s="80"/>
      <c r="V10" s="80"/>
      <c r="W10" s="80"/>
    </row>
    <row r="11" ht="29" customHeight="1" spans="1:23">
      <c r="A11" s="70" t="s">
        <v>275</v>
      </c>
      <c r="B11" s="70" t="s">
        <v>282</v>
      </c>
      <c r="C11" s="70" t="s">
        <v>283</v>
      </c>
      <c r="D11" s="70" t="s">
        <v>70</v>
      </c>
      <c r="E11" s="70" t="s">
        <v>101</v>
      </c>
      <c r="F11" s="70" t="s">
        <v>102</v>
      </c>
      <c r="G11" s="70" t="s">
        <v>284</v>
      </c>
      <c r="H11" s="70" t="s">
        <v>285</v>
      </c>
      <c r="I11" s="80">
        <v>310000</v>
      </c>
      <c r="J11" s="80">
        <v>310000</v>
      </c>
      <c r="K11" s="112">
        <v>310000</v>
      </c>
      <c r="L11" s="80"/>
      <c r="M11" s="80"/>
      <c r="N11" s="80"/>
      <c r="O11" s="80"/>
      <c r="P11" s="80"/>
      <c r="Q11" s="80"/>
      <c r="R11" s="80"/>
      <c r="S11" s="80"/>
      <c r="T11" s="80"/>
      <c r="U11" s="80"/>
      <c r="V11" s="80"/>
      <c r="W11" s="80"/>
    </row>
    <row r="12" ht="30" customHeight="1" spans="1:23">
      <c r="A12" s="32" t="s">
        <v>174</v>
      </c>
      <c r="B12" s="33"/>
      <c r="C12" s="33"/>
      <c r="D12" s="33"/>
      <c r="E12" s="33"/>
      <c r="F12" s="33"/>
      <c r="G12" s="33"/>
      <c r="H12" s="34"/>
      <c r="I12" s="80">
        <v>690000</v>
      </c>
      <c r="J12" s="80">
        <v>690000</v>
      </c>
      <c r="K12" s="112">
        <v>690000</v>
      </c>
      <c r="L12" s="80"/>
      <c r="M12" s="80"/>
      <c r="N12" s="80"/>
      <c r="O12" s="80"/>
      <c r="P12" s="80"/>
      <c r="Q12" s="80"/>
      <c r="R12" s="80"/>
      <c r="S12" s="80"/>
      <c r="T12" s="80"/>
      <c r="U12" s="80"/>
      <c r="V12" s="80"/>
      <c r="W12" s="80"/>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topLeftCell="A7" workbookViewId="0">
      <selection activeCell="E13" sqref="E13"/>
    </sheetView>
  </sheetViews>
  <sheetFormatPr defaultColWidth="9.13333333333333" defaultRowHeight="12" customHeight="1"/>
  <cols>
    <col min="1" max="1" width="15.0916666666667" customWidth="1"/>
    <col min="2" max="2" width="29" customWidth="1"/>
    <col min="3" max="5" width="23.575" customWidth="1"/>
    <col min="6" max="6" width="11.2833333333333" customWidth="1"/>
    <col min="7" max="7" width="11.5416666666667" customWidth="1"/>
    <col min="8" max="8" width="15.575" customWidth="1"/>
    <col min="9" max="9" width="13.4166666666667" customWidth="1"/>
    <col min="10" max="10" width="45.3666666666667" customWidth="1"/>
  </cols>
  <sheetData>
    <row r="1" ht="18" customHeight="1" spans="10:10">
      <c r="J1" s="2" t="s">
        <v>286</v>
      </c>
    </row>
    <row r="2" ht="39.75" customHeight="1" spans="1:10">
      <c r="A2" s="66" t="str">
        <f>"2025"&amp;"年部门项目支出绩效目标表"</f>
        <v>2025年部门项目支出绩效目标表</v>
      </c>
      <c r="B2" s="3"/>
      <c r="C2" s="3"/>
      <c r="D2" s="3"/>
      <c r="E2" s="3"/>
      <c r="F2" s="67"/>
      <c r="G2" s="3"/>
      <c r="H2" s="67"/>
      <c r="I2" s="67"/>
      <c r="J2" s="3"/>
    </row>
    <row r="3" ht="17.25" customHeight="1" spans="1:1">
      <c r="A3" s="4" t="str">
        <f>"单位名称："&amp;"中国人民政治协商会议云南省嵩明县委员会办公室"</f>
        <v>单位名称：中国人民政治协商会议云南省嵩明县委员会办公室</v>
      </c>
    </row>
    <row r="4" ht="44.25" customHeight="1" spans="1:10">
      <c r="A4" s="68" t="s">
        <v>186</v>
      </c>
      <c r="B4" s="68" t="s">
        <v>287</v>
      </c>
      <c r="C4" s="68" t="s">
        <v>288</v>
      </c>
      <c r="D4" s="68" t="s">
        <v>289</v>
      </c>
      <c r="E4" s="68" t="s">
        <v>290</v>
      </c>
      <c r="F4" s="69" t="s">
        <v>291</v>
      </c>
      <c r="G4" s="68" t="s">
        <v>292</v>
      </c>
      <c r="H4" s="69" t="s">
        <v>293</v>
      </c>
      <c r="I4" s="69" t="s">
        <v>294</v>
      </c>
      <c r="J4" s="68" t="s">
        <v>295</v>
      </c>
    </row>
    <row r="5" ht="18.75" customHeight="1" spans="1:10">
      <c r="A5" s="138">
        <v>1</v>
      </c>
      <c r="B5" s="138">
        <v>2</v>
      </c>
      <c r="C5" s="138">
        <v>3</v>
      </c>
      <c r="D5" s="138">
        <v>4</v>
      </c>
      <c r="E5" s="138">
        <v>5</v>
      </c>
      <c r="F5" s="36">
        <v>6</v>
      </c>
      <c r="G5" s="138">
        <v>7</v>
      </c>
      <c r="H5" s="36">
        <v>8</v>
      </c>
      <c r="I5" s="36">
        <v>9</v>
      </c>
      <c r="J5" s="138">
        <v>10</v>
      </c>
    </row>
    <row r="6" ht="42" customHeight="1" spans="1:10">
      <c r="A6" s="29" t="s">
        <v>70</v>
      </c>
      <c r="B6" s="70"/>
      <c r="C6" s="70"/>
      <c r="D6" s="70"/>
      <c r="E6" s="54"/>
      <c r="F6" s="71"/>
      <c r="G6" s="54"/>
      <c r="H6" s="71"/>
      <c r="I6" s="71"/>
      <c r="J6" s="54"/>
    </row>
    <row r="7" ht="42" customHeight="1" spans="1:10">
      <c r="A7" s="139" t="s">
        <v>279</v>
      </c>
      <c r="B7" s="20" t="s">
        <v>296</v>
      </c>
      <c r="C7" s="20" t="s">
        <v>297</v>
      </c>
      <c r="D7" s="20" t="s">
        <v>298</v>
      </c>
      <c r="E7" s="29" t="s">
        <v>299</v>
      </c>
      <c r="F7" s="20" t="s">
        <v>300</v>
      </c>
      <c r="G7" s="29" t="s">
        <v>301</v>
      </c>
      <c r="H7" s="20" t="s">
        <v>302</v>
      </c>
      <c r="I7" s="20" t="s">
        <v>303</v>
      </c>
      <c r="J7" s="29" t="s">
        <v>304</v>
      </c>
    </row>
    <row r="8" ht="42" customHeight="1" spans="1:10">
      <c r="A8" s="139" t="s">
        <v>279</v>
      </c>
      <c r="B8" s="20" t="s">
        <v>296</v>
      </c>
      <c r="C8" s="20" t="s">
        <v>297</v>
      </c>
      <c r="D8" s="20" t="s">
        <v>305</v>
      </c>
      <c r="E8" s="29" t="s">
        <v>306</v>
      </c>
      <c r="F8" s="20" t="s">
        <v>300</v>
      </c>
      <c r="G8" s="29" t="s">
        <v>307</v>
      </c>
      <c r="H8" s="20" t="s">
        <v>308</v>
      </c>
      <c r="I8" s="20" t="s">
        <v>303</v>
      </c>
      <c r="J8" s="29" t="s">
        <v>309</v>
      </c>
    </row>
    <row r="9" ht="42" customHeight="1" spans="1:10">
      <c r="A9" s="139" t="s">
        <v>279</v>
      </c>
      <c r="B9" s="20" t="s">
        <v>296</v>
      </c>
      <c r="C9" s="20" t="s">
        <v>310</v>
      </c>
      <c r="D9" s="20" t="s">
        <v>311</v>
      </c>
      <c r="E9" s="29" t="s">
        <v>312</v>
      </c>
      <c r="F9" s="20" t="s">
        <v>300</v>
      </c>
      <c r="G9" s="29" t="s">
        <v>313</v>
      </c>
      <c r="H9" s="20" t="s">
        <v>308</v>
      </c>
      <c r="I9" s="20" t="s">
        <v>303</v>
      </c>
      <c r="J9" s="29" t="s">
        <v>314</v>
      </c>
    </row>
    <row r="10" ht="42" customHeight="1" spans="1:10">
      <c r="A10" s="139" t="s">
        <v>279</v>
      </c>
      <c r="B10" s="20" t="s">
        <v>296</v>
      </c>
      <c r="C10" s="20" t="s">
        <v>315</v>
      </c>
      <c r="D10" s="20" t="s">
        <v>316</v>
      </c>
      <c r="E10" s="29" t="s">
        <v>317</v>
      </c>
      <c r="F10" s="20" t="s">
        <v>300</v>
      </c>
      <c r="G10" s="29" t="s">
        <v>313</v>
      </c>
      <c r="H10" s="20" t="s">
        <v>308</v>
      </c>
      <c r="I10" s="20" t="s">
        <v>303</v>
      </c>
      <c r="J10" s="29" t="s">
        <v>318</v>
      </c>
    </row>
    <row r="11" ht="42" customHeight="1" spans="1:10">
      <c r="A11" s="139" t="s">
        <v>283</v>
      </c>
      <c r="B11" s="20" t="s">
        <v>319</v>
      </c>
      <c r="C11" s="20" t="s">
        <v>297</v>
      </c>
      <c r="D11" s="20" t="s">
        <v>298</v>
      </c>
      <c r="E11" s="29" t="s">
        <v>320</v>
      </c>
      <c r="F11" s="20" t="s">
        <v>321</v>
      </c>
      <c r="G11" s="29" t="s">
        <v>322</v>
      </c>
      <c r="H11" s="20" t="s">
        <v>323</v>
      </c>
      <c r="I11" s="20" t="s">
        <v>303</v>
      </c>
      <c r="J11" s="29" t="s">
        <v>324</v>
      </c>
    </row>
    <row r="12" ht="42" customHeight="1" spans="1:10">
      <c r="A12" s="139" t="s">
        <v>283</v>
      </c>
      <c r="B12" s="20" t="s">
        <v>319</v>
      </c>
      <c r="C12" s="20" t="s">
        <v>297</v>
      </c>
      <c r="D12" s="20" t="s">
        <v>298</v>
      </c>
      <c r="E12" s="29" t="s">
        <v>325</v>
      </c>
      <c r="F12" s="20" t="s">
        <v>326</v>
      </c>
      <c r="G12" s="29" t="s">
        <v>327</v>
      </c>
      <c r="H12" s="20" t="s">
        <v>328</v>
      </c>
      <c r="I12" s="20" t="s">
        <v>303</v>
      </c>
      <c r="J12" s="29" t="s">
        <v>329</v>
      </c>
    </row>
    <row r="13" ht="42" customHeight="1" spans="1:10">
      <c r="A13" s="139" t="s">
        <v>283</v>
      </c>
      <c r="B13" s="20" t="s">
        <v>319</v>
      </c>
      <c r="C13" s="20" t="s">
        <v>297</v>
      </c>
      <c r="D13" s="20" t="s">
        <v>330</v>
      </c>
      <c r="E13" s="29" t="s">
        <v>331</v>
      </c>
      <c r="F13" s="20" t="s">
        <v>326</v>
      </c>
      <c r="G13" s="29" t="s">
        <v>327</v>
      </c>
      <c r="H13" s="20" t="s">
        <v>332</v>
      </c>
      <c r="I13" s="20" t="s">
        <v>303</v>
      </c>
      <c r="J13" s="29" t="s">
        <v>329</v>
      </c>
    </row>
    <row r="14" ht="42" customHeight="1" spans="1:10">
      <c r="A14" s="139" t="s">
        <v>283</v>
      </c>
      <c r="B14" s="20" t="s">
        <v>319</v>
      </c>
      <c r="C14" s="20" t="s">
        <v>310</v>
      </c>
      <c r="D14" s="20" t="s">
        <v>311</v>
      </c>
      <c r="E14" s="29" t="s">
        <v>333</v>
      </c>
      <c r="F14" s="20" t="s">
        <v>300</v>
      </c>
      <c r="G14" s="29" t="s">
        <v>334</v>
      </c>
      <c r="H14" s="20" t="s">
        <v>335</v>
      </c>
      <c r="I14" s="20" t="s">
        <v>303</v>
      </c>
      <c r="J14" s="29" t="s">
        <v>336</v>
      </c>
    </row>
    <row r="15" ht="42" customHeight="1" spans="1:10">
      <c r="A15" s="139" t="s">
        <v>283</v>
      </c>
      <c r="B15" s="20" t="s">
        <v>319</v>
      </c>
      <c r="C15" s="20" t="s">
        <v>315</v>
      </c>
      <c r="D15" s="20" t="s">
        <v>316</v>
      </c>
      <c r="E15" s="29" t="s">
        <v>337</v>
      </c>
      <c r="F15" s="20" t="s">
        <v>300</v>
      </c>
      <c r="G15" s="29" t="s">
        <v>313</v>
      </c>
      <c r="H15" s="20" t="s">
        <v>308</v>
      </c>
      <c r="I15" s="20" t="s">
        <v>303</v>
      </c>
      <c r="J15" s="29" t="s">
        <v>338</v>
      </c>
    </row>
    <row r="16" ht="42" customHeight="1" spans="1:10">
      <c r="A16" s="139" t="s">
        <v>277</v>
      </c>
      <c r="B16" s="20" t="s">
        <v>339</v>
      </c>
      <c r="C16" s="20" t="s">
        <v>297</v>
      </c>
      <c r="D16" s="20" t="s">
        <v>298</v>
      </c>
      <c r="E16" s="29" t="s">
        <v>340</v>
      </c>
      <c r="F16" s="20" t="s">
        <v>300</v>
      </c>
      <c r="G16" s="29" t="s">
        <v>334</v>
      </c>
      <c r="H16" s="20" t="s">
        <v>341</v>
      </c>
      <c r="I16" s="20" t="s">
        <v>303</v>
      </c>
      <c r="J16" s="29" t="s">
        <v>342</v>
      </c>
    </row>
    <row r="17" ht="42" customHeight="1" spans="1:10">
      <c r="A17" s="139" t="s">
        <v>277</v>
      </c>
      <c r="B17" s="20" t="s">
        <v>339</v>
      </c>
      <c r="C17" s="20" t="s">
        <v>297</v>
      </c>
      <c r="D17" s="20" t="s">
        <v>343</v>
      </c>
      <c r="E17" s="29" t="s">
        <v>344</v>
      </c>
      <c r="F17" s="20" t="s">
        <v>300</v>
      </c>
      <c r="G17" s="29" t="s">
        <v>313</v>
      </c>
      <c r="H17" s="20" t="s">
        <v>341</v>
      </c>
      <c r="I17" s="20" t="s">
        <v>303</v>
      </c>
      <c r="J17" s="29" t="s">
        <v>345</v>
      </c>
    </row>
    <row r="18" ht="42" customHeight="1" spans="1:10">
      <c r="A18" s="139" t="s">
        <v>277</v>
      </c>
      <c r="B18" s="20" t="s">
        <v>339</v>
      </c>
      <c r="C18" s="20" t="s">
        <v>310</v>
      </c>
      <c r="D18" s="20" t="s">
        <v>311</v>
      </c>
      <c r="E18" s="29" t="s">
        <v>346</v>
      </c>
      <c r="F18" s="20" t="s">
        <v>300</v>
      </c>
      <c r="G18" s="29" t="s">
        <v>313</v>
      </c>
      <c r="H18" s="20" t="s">
        <v>341</v>
      </c>
      <c r="I18" s="20" t="s">
        <v>303</v>
      </c>
      <c r="J18" s="29" t="s">
        <v>347</v>
      </c>
    </row>
    <row r="19" ht="42" customHeight="1" spans="1:10">
      <c r="A19" s="139" t="s">
        <v>277</v>
      </c>
      <c r="B19" s="20" t="s">
        <v>339</v>
      </c>
      <c r="C19" s="20" t="s">
        <v>315</v>
      </c>
      <c r="D19" s="20" t="s">
        <v>316</v>
      </c>
      <c r="E19" s="29" t="s">
        <v>316</v>
      </c>
      <c r="F19" s="20" t="s">
        <v>300</v>
      </c>
      <c r="G19" s="29" t="s">
        <v>307</v>
      </c>
      <c r="H19" s="20" t="s">
        <v>308</v>
      </c>
      <c r="I19" s="20" t="s">
        <v>303</v>
      </c>
      <c r="J19" s="29" t="s">
        <v>348</v>
      </c>
    </row>
  </sheetData>
  <mergeCells count="8">
    <mergeCell ref="A2:J2"/>
    <mergeCell ref="A3:H3"/>
    <mergeCell ref="A7:A10"/>
    <mergeCell ref="A11:A15"/>
    <mergeCell ref="A16:A19"/>
    <mergeCell ref="B7:B10"/>
    <mergeCell ref="B11:B15"/>
    <mergeCell ref="B16:B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2025-03-10T08:43:00Z</dcterms:created>
  <dcterms:modified xsi:type="dcterms:W3CDTF">2025-04-23T09:25:41Z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65A73185E9DC4EC48B6EEF392892F46E</vt:lpwstr>
  </property>
  <property fmtid="{D5CDD505-2E9C-101B-9397-08002B2CF9AE}" pid="3" name="KSOProductBuildVer">
    <vt:lpwstr>2052-11.8.2.12085</vt:lpwstr>
  </property>
</Properties>
</file>