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<sst xmlns="http://schemas.openxmlformats.org/spreadsheetml/2006/main" count="983" uniqueCount="398">
  <si>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</si>
  <si>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</si>
  <si>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</si>
  <si>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</si>
  <si>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</si>
  <si>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</si>
  <si>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</si>
  <si>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</si>
  <si>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</si>
  <si>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</si>
  <si>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</si>
  <si>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</si>
  <si>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</si>
  <si>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</si>
  <si>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</si>
  <si>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</si>
  <si>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</si>
  <si>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</si>
  <si>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</si>
  <si>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</si>
  <si>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</si>
  <si>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</si>
  <si>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</si>
  <si>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</si>
  <si>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</si>
  <si>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</si>
  <si>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</si>
  <si>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</si>
  <si>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</si>
  <si>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</si>
  <si>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</si>
  <si>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</si>
  <si>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</si>
  <si>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</si>
  <si>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</si>
  <si>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</si>
  <si>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</si>
  <si>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</si>
  <si>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</si>
  <si>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</si>
  <si>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</si>
  <si>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</si>
  <si>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</si>
  <si>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</si>
  <si>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</si>
  <si>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</si>
  <si>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</si>
  <si>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</si>
  <si>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</si>
  <si>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</si>
  <si>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</si>
  <si>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</si>
  <si>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</si>
  <si>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</si>
  <si>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</si>
  <si>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</si>
  <si>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</si>
  <si>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</si>
  <si>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</si>
  <si>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</si>
  <si>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</si>
  <si>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</si>
  <si>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</si>
  <si>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</si>
  <si>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</si>
  <si>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</si>
  <si>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</si>
  <si>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</si>
  <si>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</si>
  <si>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</si>
  <si>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嵩明县牛栏江镇中心卫生院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</si>
  <si>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</si>
  <si>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</si>
  <si>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</si>
  <si>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</si>
  <si>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</si>
  <si>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</si>
  <si>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</si>
  <si>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</si>
  <si>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</si>
  <si>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</si>
  <si>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</si>
  <si>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</si>
  <si>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</si>
  <si>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</si>
  <si>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</si>
  <si>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</si>
  <si>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</si>
  <si>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</si>
  <si>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</si>
  <si>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</si>
  <si>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</si>
  <si>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</si>
  <si>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</si>
  <si>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</si>
  <si>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</si>
  <si>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</si>
  <si>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</si>
  <si>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</si>
  <si>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</si>
  <si>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</si>
  <si>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</si>
  <si>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</si>
  <si>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</si>
  <si>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</si>
  <si>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</si>
  <si>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</si>
  <si>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</si>
  <si>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</si>
  <si>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</si>
  <si>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</si>
  <si>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</si>
  <si>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</si>
  <si>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</si>
  <si>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</si>
  <si>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</si>
  <si>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</si>
  <si>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</si>
  <si>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</si>
  <si>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</si>
  <si>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</si>
  <si>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</si>
  <si>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</si>
  <si>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</si>
  <si>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</si>
  <si>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</si>
  <si>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</si>
  <si>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</si>
  <si>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</si>
  <si>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</si>
  <si>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</si>
  <si>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</si>
  <si>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</si>
  <si>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</si>
  <si>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</si>
  <si>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</si>
  <si>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</si>
  <si>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</si>
  <si>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</si>
  <si>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</si>
  <si>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</si>
  <si>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</si>
  <si>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</si>
  <si>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</si>
  <si>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</si>
  <si>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</si>
  <si>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</si>
  <si>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</si>
  <si>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</si>
  <si>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</si>
  <si>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</si>
  <si>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</si>
  <si>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</si>
  <si>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</si>
  <si>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</si>
  <si>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</si>
  <si>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</si>
  <si>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</si>
  <si>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</si>
  <si>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</si>
  <si>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</si>
  <si>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</si>
  <si>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</si>
  <si>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</si>
  <si>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</si>
  <si>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</si>
  <si>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</si>
  <si>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</si>
  <si>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</si>
  <si>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</si>
  <si>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</si>
  <si>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</si>
  <si>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</si>
  <si>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</si>
  <si>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</si>
  <si>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说明：嵩明县牛栏江镇中心卫生院2025年无一般公共预算“三公”经费支出，故本表为空表。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</si>
  <si>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</si>
  <si>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</si>
  <si>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</si>
  <si>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</si>
  <si>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</si>
  <si>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</si>
  <si>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</si>
  <si>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</si>
  <si>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</si>
  <si>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</si>
  <si>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</si>
  <si>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</si>
  <si>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</si>
  <si>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</si>
  <si>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</si>
  <si>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</si>
  <si>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</si>
  <si>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</si>
  <si>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</si>
  <si>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嵩明县卫生健康局</t>
  </si>
  <si>
    <t>530186210000000018973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</si>
  <si>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</si>
  <si>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</si>
  <si>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</si>
  <si>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</si>
  <si>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</si>
  <si>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</si>
  <si>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</si>
  <si>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</si>
  <si>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</si>
  <si>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530186210000000018974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</si>
  <si>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</si>
  <si>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</si>
  <si>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</si>
  <si>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</si>
  <si>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</si>
  <si>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</si>
  <si>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</si>
  <si>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</si>
  <si>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</si>
  <si>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530186210000000018975</t>
  </si>
  <si>
    <t>30113</t>
  </si>
  <si>
    <t>530186210000000018979</t>
  </si>
  <si>
    <t>一般公用经费</t>
  </si>
  <si>
    <t>30201</t>
  </si>
  <si>
    <t>办公费</t>
  </si>
  <si>
    <t>530186231100001493304</t>
  </si>
  <si>
    <t>离退休人员支出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</si>
  <si>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</si>
  <si>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</si>
  <si>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</si>
  <si>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</si>
  <si>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</si>
  <si>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</si>
  <si>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</si>
  <si>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</si>
  <si>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</si>
  <si>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其他人员支出</t>
  </si>
  <si>
    <t>530186251100003851716</t>
  </si>
  <si>
    <t>2025年卫生院编外人员支出资金</t>
  </si>
  <si>
    <t>30199</t>
  </si>
  <si>
    <t>其他工资福利支出</t>
  </si>
  <si>
    <t>其他公用支出</t>
  </si>
  <si>
    <t>530186251100003841263</t>
  </si>
  <si>
    <t>2025年公用经费项目资金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</si>
  <si>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</si>
  <si>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</si>
  <si>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</si>
  <si>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</si>
  <si>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</si>
  <si>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</si>
  <si>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</si>
  <si>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</si>
  <si>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</si>
  <si>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</si>
  <si>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</si>
  <si>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</si>
  <si>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</si>
  <si>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</si>
  <si>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</si>
  <si>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</si>
  <si>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</si>
  <si>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</si>
  <si>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</si>
  <si>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</si>
  <si>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</si>
  <si>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</si>
  <si>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</si>
  <si>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</si>
  <si>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</si>
  <si>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</si>
  <si>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事业发展类</t>
  </si>
  <si>
    <t>530186251100003851762</t>
  </si>
  <si>
    <t>2025年卫生院采购支出资金</t>
  </si>
  <si>
    <t>31002</t>
  </si>
  <si>
    <t>办公设备购置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</si>
  <si>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</si>
  <si>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</si>
  <si>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</si>
  <si>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</si>
  <si>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</si>
  <si>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</si>
  <si>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</si>
  <si>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</si>
  <si>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</si>
  <si>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</si>
  <si>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</si>
  <si>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</si>
  <si>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保障居民基本医疗，医疗收入提高。</t>
  </si>
  <si>
    <t>产出指标</t>
  </si>
  <si>
    <t>质量指标</t>
  </si>
  <si>
    <t>药占比</t>
  </si>
  <si>
    <t>&lt;=</t>
  </si>
  <si>
    <t>44</t>
  </si>
  <si>
    <t>%</t>
  </si>
  <si>
    <t>定性指标</t>
  </si>
  <si>
    <t>完成得分，不完成扣分。</t>
  </si>
  <si>
    <t>效益指标</t>
  </si>
  <si>
    <t>社会效益</t>
  </si>
  <si>
    <t>基本医疗水平</t>
  </si>
  <si>
    <t>=</t>
  </si>
  <si>
    <t xml:space="preserve"> 不断提高</t>
  </si>
  <si>
    <t>定量指标</t>
  </si>
  <si>
    <t>满意度指标</t>
  </si>
  <si>
    <t>服务对象满意度</t>
  </si>
  <si>
    <t>较上年提高</t>
  </si>
  <si>
    <t>做好本部门人员、公用经费保障，按规定落实编外人员各项待遇，支持部门正常履职。</t>
  </si>
  <si>
    <t>时效指标</t>
  </si>
  <si>
    <t>设备采购部署及时率</t>
  </si>
  <si>
    <t>&gt;=</t>
  </si>
  <si>
    <t>90</t>
  </si>
  <si>
    <t>反映新购设备按时部署情况。
设备部署及时率=（及时部署设备数量/新购设备总数）*100%。</t>
  </si>
  <si>
    <t>人民群众对医疗保健服务获得感</t>
  </si>
  <si>
    <t>提高</t>
  </si>
  <si>
    <t>年</t>
  </si>
  <si>
    <t>持续提高得分，未提高不得分</t>
  </si>
  <si>
    <t>群众满意度</t>
  </si>
  <si>
    <t>患者满意的调查表</t>
  </si>
  <si>
    <t>数量指标</t>
  </si>
  <si>
    <t>工资、社保福利发放事业人数</t>
  </si>
  <si>
    <t>25</t>
  </si>
  <si>
    <t>元</t>
  </si>
  <si>
    <t>按照嵩明县牛栏江镇中心卫生院2025年工作计划执行</t>
  </si>
  <si>
    <t>部门运转</t>
  </si>
  <si>
    <t>正常运转</t>
  </si>
  <si>
    <t>预算06表</t>
  </si>
  <si>
    <t>政府性基金预算支出预算表</t>
  </si>
  <si>
    <t>单位名称：昆明市发展和改革委员会</t>
  </si>
  <si>
    <t>政府性基金预算支出</t>
  </si>
  <si>
    <t>说明：嵩明县牛栏江镇中心卫生院2025年无政府性基金预算支出，故本表为空表。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</si>
  <si>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</si>
  <si>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</si>
  <si>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</si>
  <si>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</si>
  <si>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</si>
  <si>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</si>
  <si>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</si>
  <si>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</si>
  <si>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</si>
  <si>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</si>
  <si>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</si>
  <si>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救护车使用油</t>
  </si>
  <si>
    <t>车辆加油、添加燃料服务</t>
  </si>
  <si>
    <t>采购办公用纸、复印纸</t>
  </si>
  <si>
    <t>复印纸</t>
  </si>
  <si>
    <t>件</t>
  </si>
  <si>
    <t>印刷服务费</t>
  </si>
  <si>
    <t>公文用纸、资料汇编、信封印刷服务</t>
  </si>
  <si>
    <t>次</t>
  </si>
  <si>
    <t>救护车使用保险费</t>
  </si>
  <si>
    <t>机动车保险服务</t>
  </si>
  <si>
    <t>救护车维修费</t>
  </si>
  <si>
    <t>其他车辆维修和保养服务</t>
  </si>
  <si>
    <t>物业管理服务</t>
  </si>
  <si>
    <t>个</t>
  </si>
  <si>
    <t>购买笔记本电脑</t>
  </si>
  <si>
    <t>便携式计算机</t>
  </si>
  <si>
    <t>台</t>
  </si>
  <si>
    <t>购买复印、打印机</t>
  </si>
  <si>
    <t>复印机</t>
  </si>
  <si>
    <t>购买票据打印机</t>
  </si>
  <si>
    <t>票据打印机</t>
  </si>
  <si>
    <t>购买台式电脑</t>
  </si>
  <si>
    <t>台式计算机</t>
  </si>
  <si>
    <t>购买B超机</t>
  </si>
  <si>
    <t>医用超声波仪器及设备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</si>
  <si>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</si>
  <si>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</si>
  <si>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</si>
  <si>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</si>
  <si>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</si>
  <si>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</si>
  <si>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</si>
  <si>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</si>
  <si>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说明：嵩明县牛栏江镇中心卫生院2025年无部门政府购买服务支出，故本表为空表。</t>
  </si>
  <si>
    <t>预算09-1表</t>
  </si>
  <si>
    <t>单位名称（项目）</t>
  </si>
  <si>
    <t>地区</t>
  </si>
  <si>
    <t>杨林经开区</t>
  </si>
  <si>
    <t>说明：嵩明县牛栏江镇中心卫生院2025年无对下转移支付，故本表为空表。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</si>
  <si>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</si>
  <si>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</si>
  <si>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</si>
  <si>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</si>
  <si>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</si>
  <si>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</si>
  <si>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</si>
  <si>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</si>
  <si>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</si>
  <si>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</si>
  <si>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A02010105</t>
  </si>
  <si>
    <t>A02020100</t>
  </si>
  <si>
    <t>黑白复印机（含复印、打印、扫描等）</t>
  </si>
  <si>
    <t>A02021006</t>
  </si>
  <si>
    <t>A02010108</t>
  </si>
  <si>
    <t>预算11表</t>
  </si>
  <si>
    <t>上级补助</t>
  </si>
  <si>
    <t>说明：嵩明县牛栏江镇中心卫生院2025年无上级转移支付补助项目支出，故本表为空表。</t>
  </si>
  <si>
    <t>预算12表</t>
  </si>
  <si>
    <t>项目级次</t>
  </si>
  <si>
    <t/>
  </si>
  <si>
    <t>说明：嵩明县牛栏江镇中心卫生院2025年无部门项目中期规划预算支出，故本此表为空表。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</si>
</sst>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;\-#,##0;;@"/>
    <numFmt numFmtId="178" formatCode="yyyy\-mm\-dd"/>
    <numFmt numFmtId="179" formatCode="#,##0.00;\-#,##0.00;;@"/>
    <numFmt numFmtId="180" formatCode="hh:mm:ss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"/>
    </font>
    <font>
      <sz val="11"/>
      <name val="宋体"/>
      <charset val="1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9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0" fillId="0" borderId="7">
      <alignment horizontal="right" vertical="center"/>
    </xf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0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9" applyNumberFormat="0" applyAlignment="0" applyProtection="0">
      <alignment vertical="center"/>
    </xf>
    <xf numFmtId="0" fontId="32" fillId="13" borderId="15" applyNumberFormat="0" applyAlignment="0" applyProtection="0">
      <alignment vertical="center"/>
    </xf>
    <xf numFmtId="0" fontId="33" fillId="14" borderId="2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9" fontId="20" fillId="0" borderId="7">
      <alignment horizontal="right" vertical="center"/>
    </xf>
    <xf numFmtId="49" fontId="20" fillId="0" borderId="7">
      <alignment horizontal="left" vertical="center" wrapText="1"/>
    </xf>
    <xf numFmtId="179" fontId="20" fillId="0" borderId="7">
      <alignment horizontal="right" vertical="center"/>
    </xf>
    <xf numFmtId="180" fontId="20" fillId="0" borderId="7">
      <alignment horizontal="right" vertical="center"/>
    </xf>
    <xf numFmtId="177" fontId="20" fillId="0" borderId="7">
      <alignment horizontal="right" vertical="center"/>
    </xf>
    <xf numFmtId="0" fontId="20" fillId="0" borderId="0">
      <alignment vertical="top"/>
      <protection locked="0"/>
    </xf>
  </cellStyleXfs>
  <cellXfs count="205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7" xfId="57" applyFont="1" applyFill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7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8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5" fillId="3" borderId="8" xfId="57" applyFont="1" applyFill="1" applyBorder="1" applyAlignment="1" applyProtection="1">
      <alignment horizontal="left" vertical="center" wrapText="1"/>
    </xf>
    <xf numFmtId="0" fontId="10" fillId="0" borderId="8" xfId="57" applyFont="1" applyFill="1" applyBorder="1" applyAlignment="1" applyProtection="1">
      <alignment horizontal="left" wrapText="1"/>
      <protection locked="0"/>
    </xf>
    <xf numFmtId="0" fontId="5" fillId="3" borderId="9" xfId="57" applyFont="1" applyFill="1" applyBorder="1" applyAlignment="1" applyProtection="1">
      <alignment horizontal="left" vertical="center" wrapText="1"/>
      <protection locked="0"/>
    </xf>
    <xf numFmtId="0" fontId="5" fillId="3" borderId="8" xfId="57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3" fontId="2" fillId="2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7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79" fontId="7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7" fillId="0" borderId="7" xfId="56" applyFont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9" fontId="7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2" fillId="0" borderId="0" xfId="0" applyFont="1" applyAlignment="1" applyProtection="1">
      <alignment horizontal="right"/>
      <protection locked="0"/>
    </xf>
    <xf numFmtId="49" fontId="12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7" fillId="0" borderId="7" xfId="53" applyFont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179" fontId="7" fillId="0" borderId="7" xfId="54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179" fontId="17" fillId="0" borderId="7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7"/>
      <c r="B1" s="47"/>
      <c r="C1" s="47"/>
      <c r="D1" s="68" t="s">
        <v>0</v>
      </c>
    </row>
    <row r="2" ht="41.25" customHeight="1" spans="1:1">
      <c r="A2" s="42" t="str">
        <f>"2025"&amp;"年部门财务收支预算总表"</f>
        <v>2025年部门财务收支预算总表</v>
      </c>
    </row>
    <row r="3" ht="17.25" customHeight="1" spans="1:4">
      <c r="A3" s="45" t="str">
        <f>"单位名称："&amp;"嵩明县牛栏江镇中心卫生院"</f>
        <v>单位名称：嵩明县牛栏江镇中心卫生院</v>
      </c>
      <c r="B3" s="170"/>
      <c r="D3" s="147" t="s">
        <v>1</v>
      </c>
    </row>
    <row r="4" ht="23.25" customHeight="1" spans="1:4">
      <c r="A4" s="171" t="s">
        <v>2</v>
      </c>
      <c r="B4" s="172"/>
      <c r="C4" s="171" t="s">
        <v>3</v>
      </c>
      <c r="D4" s="172"/>
    </row>
    <row r="5" ht="24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7.25" customHeight="1" spans="1:4">
      <c r="A6" s="173" t="s">
        <v>7</v>
      </c>
      <c r="B6" s="83">
        <v>4610617.45</v>
      </c>
      <c r="C6" s="173" t="s">
        <v>8</v>
      </c>
      <c r="D6" s="83"/>
    </row>
    <row r="7" ht="17.25" customHeight="1" spans="1:4">
      <c r="A7" s="173" t="s">
        <v>9</v>
      </c>
      <c r="B7" s="83"/>
      <c r="C7" s="173" t="s">
        <v>10</v>
      </c>
      <c r="D7" s="83"/>
    </row>
    <row r="8" ht="17.25" customHeight="1" spans="1:4">
      <c r="A8" s="173" t="s">
        <v>11</v>
      </c>
      <c r="B8" s="83"/>
      <c r="C8" s="204" t="s">
        <v>12</v>
      </c>
      <c r="D8" s="83"/>
    </row>
    <row r="9" ht="17.25" customHeight="1" spans="1:4">
      <c r="A9" s="173" t="s">
        <v>13</v>
      </c>
      <c r="B9" s="83"/>
      <c r="C9" s="204" t="s">
        <v>14</v>
      </c>
      <c r="D9" s="83"/>
    </row>
    <row r="10" ht="17.25" customHeight="1" spans="1:4">
      <c r="A10" s="173" t="s">
        <v>15</v>
      </c>
      <c r="B10" s="83">
        <v>5000000</v>
      </c>
      <c r="C10" s="204" t="s">
        <v>16</v>
      </c>
      <c r="D10" s="83"/>
    </row>
    <row r="11" ht="17.25" customHeight="1" spans="1:4">
      <c r="A11" s="173" t="s">
        <v>17</v>
      </c>
      <c r="B11" s="83">
        <v>5000000</v>
      </c>
      <c r="C11" s="204" t="s">
        <v>18</v>
      </c>
      <c r="D11" s="83"/>
    </row>
    <row r="12" ht="17.25" customHeight="1" spans="1:4">
      <c r="A12" s="173" t="s">
        <v>19</v>
      </c>
      <c r="B12" s="83"/>
      <c r="C12" s="32" t="s">
        <v>20</v>
      </c>
      <c r="D12" s="83"/>
    </row>
    <row r="13" ht="17.25" customHeight="1" spans="1:4">
      <c r="A13" s="173" t="s">
        <v>21</v>
      </c>
      <c r="B13" s="83"/>
      <c r="C13" s="32" t="s">
        <v>22</v>
      </c>
      <c r="D13" s="83">
        <v>766378.35</v>
      </c>
    </row>
    <row r="14" ht="17.25" customHeight="1" spans="1:4">
      <c r="A14" s="173" t="s">
        <v>23</v>
      </c>
      <c r="B14" s="83"/>
      <c r="C14" s="32" t="s">
        <v>24</v>
      </c>
      <c r="D14" s="83">
        <v>8425604.58</v>
      </c>
    </row>
    <row r="15" ht="17.25" customHeight="1" spans="1:4">
      <c r="A15" s="173" t="s">
        <v>25</v>
      </c>
      <c r="B15" s="114"/>
      <c r="C15" s="32" t="s">
        <v>26</v>
      </c>
      <c r="D15" s="83"/>
    </row>
    <row r="16" ht="17.25" customHeight="1" spans="1:4">
      <c r="A16" s="152"/>
      <c r="B16" s="83"/>
      <c r="C16" s="32" t="s">
        <v>27</v>
      </c>
      <c r="D16" s="83"/>
    </row>
    <row r="17" ht="17.25" customHeight="1" spans="1:4">
      <c r="A17" s="174"/>
      <c r="B17" s="83"/>
      <c r="C17" s="32" t="s">
        <v>28</v>
      </c>
      <c r="D17" s="83"/>
    </row>
    <row r="18" ht="17.25" customHeight="1" spans="1:4">
      <c r="A18" s="174"/>
      <c r="B18" s="83"/>
      <c r="C18" s="32" t="s">
        <v>29</v>
      </c>
      <c r="D18" s="83"/>
    </row>
    <row r="19" ht="17.25" customHeight="1" spans="1:4">
      <c r="A19" s="174"/>
      <c r="B19" s="83"/>
      <c r="C19" s="32" t="s">
        <v>30</v>
      </c>
      <c r="D19" s="83"/>
    </row>
    <row r="20" ht="17.25" customHeight="1" spans="1:4">
      <c r="A20" s="174"/>
      <c r="B20" s="83"/>
      <c r="C20" s="32" t="s">
        <v>31</v>
      </c>
      <c r="D20" s="83"/>
    </row>
    <row r="21" ht="17.25" customHeight="1" spans="1:4">
      <c r="A21" s="174"/>
      <c r="B21" s="83"/>
      <c r="C21" s="32" t="s">
        <v>32</v>
      </c>
      <c r="D21" s="83"/>
    </row>
    <row r="22" ht="17.25" customHeight="1" spans="1:4">
      <c r="A22" s="174"/>
      <c r="B22" s="83"/>
      <c r="C22" s="32" t="s">
        <v>33</v>
      </c>
      <c r="D22" s="83"/>
    </row>
    <row r="23" ht="17.25" customHeight="1" spans="1:4">
      <c r="A23" s="174"/>
      <c r="B23" s="83"/>
      <c r="C23" s="32" t="s">
        <v>34</v>
      </c>
      <c r="D23" s="83"/>
    </row>
    <row r="24" ht="17.25" customHeight="1" spans="1:4">
      <c r="A24" s="174"/>
      <c r="B24" s="83"/>
      <c r="C24" s="32" t="s">
        <v>35</v>
      </c>
      <c r="D24" s="83">
        <v>418634.52</v>
      </c>
    </row>
    <row r="25" ht="17.25" customHeight="1" spans="1:4">
      <c r="A25" s="174"/>
      <c r="B25" s="83"/>
      <c r="C25" s="32" t="s">
        <v>36</v>
      </c>
      <c r="D25" s="83"/>
    </row>
    <row r="26" ht="17.25" customHeight="1" spans="1:4">
      <c r="A26" s="174"/>
      <c r="B26" s="83"/>
      <c r="C26" s="152" t="s">
        <v>37</v>
      </c>
      <c r="D26" s="83"/>
    </row>
    <row r="27" ht="17.25" customHeight="1" spans="1:4">
      <c r="A27" s="174"/>
      <c r="B27" s="83"/>
      <c r="C27" s="32" t="s">
        <v>38</v>
      </c>
      <c r="D27" s="83"/>
    </row>
    <row r="28" ht="16.5" customHeight="1" spans="1:4">
      <c r="A28" s="174"/>
      <c r="B28" s="83"/>
      <c r="C28" s="32" t="s">
        <v>39</v>
      </c>
      <c r="D28" s="83"/>
    </row>
    <row r="29" ht="16.5" customHeight="1" spans="1:4">
      <c r="A29" s="174"/>
      <c r="B29" s="83"/>
      <c r="C29" s="152" t="s">
        <v>40</v>
      </c>
      <c r="D29" s="83"/>
    </row>
    <row r="30" ht="17.25" customHeight="1" spans="1:4">
      <c r="A30" s="174"/>
      <c r="B30" s="83"/>
      <c r="C30" s="152" t="s">
        <v>41</v>
      </c>
      <c r="D30" s="83"/>
    </row>
    <row r="31" ht="17.25" customHeight="1" spans="1:4">
      <c r="A31" s="174"/>
      <c r="B31" s="83"/>
      <c r="C31" s="32" t="s">
        <v>42</v>
      </c>
      <c r="D31" s="83"/>
    </row>
    <row r="32" ht="16.5" customHeight="1" spans="1:4">
      <c r="A32" s="174" t="s">
        <v>43</v>
      </c>
      <c r="B32" s="83">
        <v>9610617.45</v>
      </c>
      <c r="C32" s="174" t="s">
        <v>44</v>
      </c>
      <c r="D32" s="83">
        <v>9610617.45</v>
      </c>
    </row>
    <row r="33" ht="16.5" customHeight="1" spans="1:4">
      <c r="A33" s="152" t="s">
        <v>45</v>
      </c>
      <c r="B33" s="83"/>
      <c r="C33" s="152" t="s">
        <v>46</v>
      </c>
      <c r="D33" s="83"/>
    </row>
    <row r="34" ht="16.5" customHeight="1" spans="1:4">
      <c r="A34" s="32" t="s">
        <v>47</v>
      </c>
      <c r="B34" s="114"/>
      <c r="C34" s="32" t="s">
        <v>47</v>
      </c>
      <c r="D34" s="114"/>
    </row>
    <row r="35" ht="16.5" customHeight="1" spans="1:4">
      <c r="A35" s="32" t="s">
        <v>48</v>
      </c>
      <c r="B35" s="114"/>
      <c r="C35" s="32" t="s">
        <v>49</v>
      </c>
      <c r="D35" s="114"/>
    </row>
    <row r="36" ht="16.5" customHeight="1" spans="1:4">
      <c r="A36" s="175" t="s">
        <v>50</v>
      </c>
      <c r="B36" s="83">
        <v>9610617.45</v>
      </c>
      <c r="C36" s="175" t="s">
        <v>51</v>
      </c>
      <c r="D36" s="83">
        <v>9610617.45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D14" sqref="D14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25" t="s">
        <v>321</v>
      </c>
    </row>
    <row r="2" ht="42" customHeight="1" spans="1:6">
      <c r="A2" s="129" t="str">
        <f>"2025"&amp;"年政府性基金预算支出预算表"</f>
        <v>2025年政府性基金预算支出预算表</v>
      </c>
      <c r="B2" s="129" t="s">
        <v>322</v>
      </c>
      <c r="C2" s="130"/>
      <c r="D2" s="131"/>
      <c r="E2" s="131"/>
      <c r="F2" s="131"/>
    </row>
    <row r="3" ht="13.5" customHeight="1" spans="1:6">
      <c r="A3" s="4" t="str">
        <f>"单位名称："&amp;"嵩明县牛栏江镇中心卫生院"</f>
        <v>单位名称：嵩明县牛栏江镇中心卫生院</v>
      </c>
      <c r="B3" s="4" t="s">
        <v>323</v>
      </c>
      <c r="C3" s="126"/>
      <c r="D3" s="128"/>
      <c r="E3" s="128"/>
      <c r="F3" s="125" t="s">
        <v>1</v>
      </c>
    </row>
    <row r="4" ht="19.5" customHeight="1" spans="1:6">
      <c r="A4" s="132" t="s">
        <v>178</v>
      </c>
      <c r="B4" s="133" t="s">
        <v>72</v>
      </c>
      <c r="C4" s="132" t="s">
        <v>73</v>
      </c>
      <c r="D4" s="10" t="s">
        <v>324</v>
      </c>
      <c r="E4" s="11"/>
      <c r="F4" s="12"/>
    </row>
    <row r="5" ht="18.75" customHeight="1" spans="1:6">
      <c r="A5" s="134"/>
      <c r="B5" s="135"/>
      <c r="C5" s="134"/>
      <c r="D5" s="15" t="s">
        <v>55</v>
      </c>
      <c r="E5" s="10" t="s">
        <v>75</v>
      </c>
      <c r="F5" s="15" t="s">
        <v>76</v>
      </c>
    </row>
    <row r="6" ht="18.75" customHeight="1" spans="1:6">
      <c r="A6" s="73">
        <v>1</v>
      </c>
      <c r="B6" s="136" t="s">
        <v>83</v>
      </c>
      <c r="C6" s="73">
        <v>3</v>
      </c>
      <c r="D6" s="137">
        <v>4</v>
      </c>
      <c r="E6" s="137">
        <v>5</v>
      </c>
      <c r="F6" s="137">
        <v>6</v>
      </c>
    </row>
    <row r="7" ht="21" customHeight="1" spans="1:6">
      <c r="A7" s="20" t="s">
        <v>174</v>
      </c>
      <c r="B7" s="22"/>
      <c r="C7" s="22"/>
      <c r="D7" s="83"/>
      <c r="E7" s="83"/>
      <c r="F7" s="83"/>
    </row>
    <row r="8" ht="21" customHeight="1" spans="1:6">
      <c r="A8" s="22"/>
      <c r="B8" s="22"/>
      <c r="C8" s="22"/>
      <c r="D8" s="83"/>
      <c r="E8" s="83"/>
      <c r="F8" s="83"/>
    </row>
    <row r="9" ht="18.75" customHeight="1" spans="1:6">
      <c r="A9" s="138" t="s">
        <v>166</v>
      </c>
      <c r="B9" s="138" t="s">
        <v>166</v>
      </c>
      <c r="C9" s="139" t="s">
        <v>166</v>
      </c>
      <c r="D9" s="83"/>
      <c r="E9" s="83"/>
      <c r="F9" s="83"/>
    </row>
    <row r="10" customHeight="1" spans="1:1">
      <c r="A10" t="s">
        <v>325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20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5"/>
      <c r="C1" s="85"/>
      <c r="R1" s="2"/>
      <c r="S1" s="2" t="s">
        <v>326</v>
      </c>
    </row>
    <row r="2" ht="41.25" customHeight="1" spans="1:19">
      <c r="A2" s="77" t="str">
        <f>"2025"&amp;"年部门政府采购预算表"</f>
        <v>2025年部门政府采购预算表</v>
      </c>
      <c r="B2" s="71"/>
      <c r="C2" s="71"/>
      <c r="D2" s="3"/>
      <c r="E2" s="3"/>
      <c r="F2" s="3"/>
      <c r="G2" s="3"/>
      <c r="H2" s="3"/>
      <c r="I2" s="3"/>
      <c r="J2" s="3"/>
      <c r="K2" s="3"/>
      <c r="L2" s="3"/>
      <c r="M2" s="71"/>
      <c r="N2" s="3"/>
      <c r="O2" s="3"/>
      <c r="P2" s="71"/>
      <c r="Q2" s="3"/>
      <c r="R2" s="71"/>
      <c r="S2" s="71"/>
    </row>
    <row r="3" ht="18.75" customHeight="1" spans="1:19">
      <c r="A3" s="115" t="str">
        <f>"单位名称："&amp;"嵩明县牛栏江镇中心卫生院"</f>
        <v>单位名称：嵩明县牛栏江镇中心卫生院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25" t="s">
        <v>1</v>
      </c>
    </row>
    <row r="4" ht="15.75" customHeight="1" spans="1:19">
      <c r="A4" s="9" t="s">
        <v>177</v>
      </c>
      <c r="B4" s="88" t="s">
        <v>178</v>
      </c>
      <c r="C4" s="88" t="s">
        <v>327</v>
      </c>
      <c r="D4" s="89" t="s">
        <v>328</v>
      </c>
      <c r="E4" s="89" t="s">
        <v>329</v>
      </c>
      <c r="F4" s="89" t="s">
        <v>330</v>
      </c>
      <c r="G4" s="89" t="s">
        <v>331</v>
      </c>
      <c r="H4" s="89" t="s">
        <v>332</v>
      </c>
      <c r="I4" s="102" t="s">
        <v>185</v>
      </c>
      <c r="J4" s="102"/>
      <c r="K4" s="102"/>
      <c r="L4" s="102"/>
      <c r="M4" s="103"/>
      <c r="N4" s="102"/>
      <c r="O4" s="102"/>
      <c r="P4" s="110"/>
      <c r="Q4" s="102"/>
      <c r="R4" s="103"/>
      <c r="S4" s="111"/>
    </row>
    <row r="5" ht="17.25" customHeight="1" spans="1:19">
      <c r="A5" s="14"/>
      <c r="B5" s="90"/>
      <c r="C5" s="90"/>
      <c r="D5" s="91"/>
      <c r="E5" s="91"/>
      <c r="F5" s="91"/>
      <c r="G5" s="91"/>
      <c r="H5" s="91"/>
      <c r="I5" s="91" t="s">
        <v>55</v>
      </c>
      <c r="J5" s="91" t="s">
        <v>58</v>
      </c>
      <c r="K5" s="91" t="s">
        <v>333</v>
      </c>
      <c r="L5" s="91" t="s">
        <v>334</v>
      </c>
      <c r="M5" s="104" t="s">
        <v>335</v>
      </c>
      <c r="N5" s="105" t="s">
        <v>336</v>
      </c>
      <c r="O5" s="105"/>
      <c r="P5" s="112"/>
      <c r="Q5" s="105"/>
      <c r="R5" s="113"/>
      <c r="S5" s="92"/>
    </row>
    <row r="6" ht="54" customHeight="1" spans="1:19">
      <c r="A6" s="17"/>
      <c r="B6" s="92"/>
      <c r="C6" s="92"/>
      <c r="D6" s="93"/>
      <c r="E6" s="93"/>
      <c r="F6" s="93"/>
      <c r="G6" s="93"/>
      <c r="H6" s="93"/>
      <c r="I6" s="93"/>
      <c r="J6" s="93" t="s">
        <v>57</v>
      </c>
      <c r="K6" s="93"/>
      <c r="L6" s="93"/>
      <c r="M6" s="106"/>
      <c r="N6" s="93" t="s">
        <v>57</v>
      </c>
      <c r="O6" s="93" t="s">
        <v>64</v>
      </c>
      <c r="P6" s="92" t="s">
        <v>65</v>
      </c>
      <c r="Q6" s="93" t="s">
        <v>66</v>
      </c>
      <c r="R6" s="106" t="s">
        <v>67</v>
      </c>
      <c r="S6" s="92" t="s">
        <v>68</v>
      </c>
    </row>
    <row r="7" ht="18" customHeight="1" spans="1:19">
      <c r="A7" s="116">
        <v>1</v>
      </c>
      <c r="B7" s="116" t="s">
        <v>83</v>
      </c>
      <c r="C7" s="117">
        <v>3</v>
      </c>
      <c r="D7" s="117">
        <v>4</v>
      </c>
      <c r="E7" s="116">
        <v>5</v>
      </c>
      <c r="F7" s="116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  <c r="S7" s="116">
        <v>19</v>
      </c>
    </row>
    <row r="8" ht="21" customHeight="1" spans="1:19">
      <c r="A8" s="118" t="s">
        <v>195</v>
      </c>
      <c r="B8" s="95" t="s">
        <v>70</v>
      </c>
      <c r="C8" s="95" t="s">
        <v>240</v>
      </c>
      <c r="D8" s="96" t="s">
        <v>337</v>
      </c>
      <c r="E8" s="96" t="s">
        <v>338</v>
      </c>
      <c r="F8" s="96" t="s">
        <v>317</v>
      </c>
      <c r="G8" s="119">
        <v>1</v>
      </c>
      <c r="H8" s="83">
        <v>12000</v>
      </c>
      <c r="I8" s="83">
        <v>12000</v>
      </c>
      <c r="J8" s="83"/>
      <c r="K8" s="83"/>
      <c r="L8" s="83"/>
      <c r="M8" s="83"/>
      <c r="N8" s="83">
        <v>12000</v>
      </c>
      <c r="O8" s="83">
        <v>12000</v>
      </c>
      <c r="P8" s="114"/>
      <c r="Q8" s="114"/>
      <c r="R8" s="83"/>
      <c r="S8" s="83"/>
    </row>
    <row r="9" ht="21" customHeight="1" spans="1:19">
      <c r="A9" s="118" t="s">
        <v>195</v>
      </c>
      <c r="B9" s="95" t="s">
        <v>70</v>
      </c>
      <c r="C9" s="95" t="s">
        <v>240</v>
      </c>
      <c r="D9" s="96" t="s">
        <v>339</v>
      </c>
      <c r="E9" s="96" t="s">
        <v>340</v>
      </c>
      <c r="F9" s="96" t="s">
        <v>341</v>
      </c>
      <c r="G9" s="119">
        <v>24</v>
      </c>
      <c r="H9" s="83">
        <v>2400</v>
      </c>
      <c r="I9" s="83">
        <v>2400</v>
      </c>
      <c r="J9" s="83"/>
      <c r="K9" s="83"/>
      <c r="L9" s="83"/>
      <c r="M9" s="83"/>
      <c r="N9" s="83">
        <v>2400</v>
      </c>
      <c r="O9" s="83">
        <v>2400</v>
      </c>
      <c r="P9" s="114"/>
      <c r="Q9" s="114"/>
      <c r="R9" s="83"/>
      <c r="S9" s="83"/>
    </row>
    <row r="10" ht="21" customHeight="1" spans="1:19">
      <c r="A10" s="118" t="s">
        <v>195</v>
      </c>
      <c r="B10" s="95" t="s">
        <v>70</v>
      </c>
      <c r="C10" s="95" t="s">
        <v>240</v>
      </c>
      <c r="D10" s="96" t="s">
        <v>342</v>
      </c>
      <c r="E10" s="96" t="s">
        <v>343</v>
      </c>
      <c r="F10" s="96" t="s">
        <v>344</v>
      </c>
      <c r="G10" s="119">
        <v>1</v>
      </c>
      <c r="H10" s="83">
        <v>30000</v>
      </c>
      <c r="I10" s="83">
        <v>30000</v>
      </c>
      <c r="J10" s="83"/>
      <c r="K10" s="83"/>
      <c r="L10" s="83"/>
      <c r="M10" s="83"/>
      <c r="N10" s="83">
        <v>30000</v>
      </c>
      <c r="O10" s="83">
        <v>30000</v>
      </c>
      <c r="P10" s="114"/>
      <c r="Q10" s="114"/>
      <c r="R10" s="83"/>
      <c r="S10" s="83"/>
    </row>
    <row r="11" ht="21" customHeight="1" spans="1:19">
      <c r="A11" s="118" t="s">
        <v>195</v>
      </c>
      <c r="B11" s="95" t="s">
        <v>70</v>
      </c>
      <c r="C11" s="95" t="s">
        <v>240</v>
      </c>
      <c r="D11" s="96" t="s">
        <v>345</v>
      </c>
      <c r="E11" s="96" t="s">
        <v>346</v>
      </c>
      <c r="F11" s="96" t="s">
        <v>317</v>
      </c>
      <c r="G11" s="119">
        <v>1</v>
      </c>
      <c r="H11" s="83">
        <v>3000</v>
      </c>
      <c r="I11" s="83">
        <v>3000</v>
      </c>
      <c r="J11" s="83"/>
      <c r="K11" s="83"/>
      <c r="L11" s="83"/>
      <c r="M11" s="83"/>
      <c r="N11" s="83">
        <v>3000</v>
      </c>
      <c r="O11" s="83">
        <v>3000</v>
      </c>
      <c r="P11" s="114"/>
      <c r="Q11" s="114"/>
      <c r="R11" s="83"/>
      <c r="S11" s="83"/>
    </row>
    <row r="12" ht="21" customHeight="1" spans="1:19">
      <c r="A12" s="118" t="s">
        <v>195</v>
      </c>
      <c r="B12" s="95" t="s">
        <v>70</v>
      </c>
      <c r="C12" s="95" t="s">
        <v>240</v>
      </c>
      <c r="D12" s="96" t="s">
        <v>347</v>
      </c>
      <c r="E12" s="96" t="s">
        <v>348</v>
      </c>
      <c r="F12" s="96" t="s">
        <v>317</v>
      </c>
      <c r="G12" s="119">
        <v>1</v>
      </c>
      <c r="H12" s="83">
        <v>5000</v>
      </c>
      <c r="I12" s="83">
        <v>5000</v>
      </c>
      <c r="J12" s="83"/>
      <c r="K12" s="83"/>
      <c r="L12" s="83"/>
      <c r="M12" s="83"/>
      <c r="N12" s="83">
        <v>5000</v>
      </c>
      <c r="O12" s="83">
        <v>5000</v>
      </c>
      <c r="P12" s="114"/>
      <c r="Q12" s="114"/>
      <c r="R12" s="83"/>
      <c r="S12" s="83"/>
    </row>
    <row r="13" ht="21" customHeight="1" spans="1:19">
      <c r="A13" s="118" t="s">
        <v>195</v>
      </c>
      <c r="B13" s="95" t="s">
        <v>70</v>
      </c>
      <c r="C13" s="95" t="s">
        <v>240</v>
      </c>
      <c r="D13" s="96" t="s">
        <v>349</v>
      </c>
      <c r="E13" s="96" t="s">
        <v>349</v>
      </c>
      <c r="F13" s="96" t="s">
        <v>350</v>
      </c>
      <c r="G13" s="119">
        <v>1</v>
      </c>
      <c r="H13" s="83">
        <v>104500</v>
      </c>
      <c r="I13" s="83">
        <v>104500</v>
      </c>
      <c r="J13" s="83"/>
      <c r="K13" s="83"/>
      <c r="L13" s="83"/>
      <c r="M13" s="83"/>
      <c r="N13" s="83">
        <v>104500</v>
      </c>
      <c r="O13" s="83">
        <v>104500</v>
      </c>
      <c r="P13" s="114"/>
      <c r="Q13" s="114"/>
      <c r="R13" s="83"/>
      <c r="S13" s="83"/>
    </row>
    <row r="14" ht="21" customHeight="1" spans="1:19">
      <c r="A14" s="118" t="s">
        <v>195</v>
      </c>
      <c r="B14" s="95" t="s">
        <v>70</v>
      </c>
      <c r="C14" s="95" t="s">
        <v>269</v>
      </c>
      <c r="D14" s="96" t="s">
        <v>351</v>
      </c>
      <c r="E14" s="96" t="s">
        <v>352</v>
      </c>
      <c r="F14" s="96" t="s">
        <v>353</v>
      </c>
      <c r="G14" s="119">
        <v>1</v>
      </c>
      <c r="H14" s="83">
        <v>7000</v>
      </c>
      <c r="I14" s="83">
        <v>7000</v>
      </c>
      <c r="J14" s="83"/>
      <c r="K14" s="83"/>
      <c r="L14" s="83"/>
      <c r="M14" s="83"/>
      <c r="N14" s="83">
        <v>7000</v>
      </c>
      <c r="O14" s="83">
        <v>7000</v>
      </c>
      <c r="P14" s="114"/>
      <c r="Q14" s="114"/>
      <c r="R14" s="83"/>
      <c r="S14" s="83"/>
    </row>
    <row r="15" ht="21" customHeight="1" spans="1:19">
      <c r="A15" s="118" t="s">
        <v>195</v>
      </c>
      <c r="B15" s="95" t="s">
        <v>70</v>
      </c>
      <c r="C15" s="95" t="s">
        <v>269</v>
      </c>
      <c r="D15" s="96" t="s">
        <v>354</v>
      </c>
      <c r="E15" s="96" t="s">
        <v>355</v>
      </c>
      <c r="F15" s="96" t="s">
        <v>353</v>
      </c>
      <c r="G15" s="119">
        <v>1</v>
      </c>
      <c r="H15" s="83">
        <v>20000</v>
      </c>
      <c r="I15" s="83">
        <v>20000</v>
      </c>
      <c r="J15" s="83"/>
      <c r="K15" s="83"/>
      <c r="L15" s="83"/>
      <c r="M15" s="83"/>
      <c r="N15" s="83">
        <v>20000</v>
      </c>
      <c r="O15" s="83">
        <v>20000</v>
      </c>
      <c r="P15" s="114"/>
      <c r="Q15" s="114"/>
      <c r="R15" s="83"/>
      <c r="S15" s="83"/>
    </row>
    <row r="16" ht="21" customHeight="1" spans="1:19">
      <c r="A16" s="118" t="s">
        <v>195</v>
      </c>
      <c r="B16" s="95" t="s">
        <v>70</v>
      </c>
      <c r="C16" s="95" t="s">
        <v>269</v>
      </c>
      <c r="D16" s="96" t="s">
        <v>356</v>
      </c>
      <c r="E16" s="96" t="s">
        <v>357</v>
      </c>
      <c r="F16" s="96" t="s">
        <v>353</v>
      </c>
      <c r="G16" s="119">
        <v>1</v>
      </c>
      <c r="H16" s="83">
        <v>2000</v>
      </c>
      <c r="I16" s="83">
        <v>2000</v>
      </c>
      <c r="J16" s="83"/>
      <c r="K16" s="83"/>
      <c r="L16" s="83"/>
      <c r="M16" s="83"/>
      <c r="N16" s="83">
        <v>2000</v>
      </c>
      <c r="O16" s="83">
        <v>2000</v>
      </c>
      <c r="P16" s="114"/>
      <c r="Q16" s="114"/>
      <c r="R16" s="83"/>
      <c r="S16" s="83"/>
    </row>
    <row r="17" ht="21" customHeight="1" spans="1:19">
      <c r="A17" s="118" t="s">
        <v>195</v>
      </c>
      <c r="B17" s="95" t="s">
        <v>70</v>
      </c>
      <c r="C17" s="95" t="s">
        <v>269</v>
      </c>
      <c r="D17" s="96" t="s">
        <v>358</v>
      </c>
      <c r="E17" s="96" t="s">
        <v>359</v>
      </c>
      <c r="F17" s="96" t="s">
        <v>353</v>
      </c>
      <c r="G17" s="119">
        <v>4</v>
      </c>
      <c r="H17" s="83">
        <v>20000</v>
      </c>
      <c r="I17" s="83">
        <v>20000</v>
      </c>
      <c r="J17" s="83"/>
      <c r="K17" s="83"/>
      <c r="L17" s="83"/>
      <c r="M17" s="83"/>
      <c r="N17" s="83">
        <v>20000</v>
      </c>
      <c r="O17" s="83">
        <v>20000</v>
      </c>
      <c r="P17" s="114"/>
      <c r="Q17" s="114"/>
      <c r="R17" s="83"/>
      <c r="S17" s="83"/>
    </row>
    <row r="18" ht="21" customHeight="1" spans="1:19">
      <c r="A18" s="118" t="s">
        <v>195</v>
      </c>
      <c r="B18" s="95" t="s">
        <v>70</v>
      </c>
      <c r="C18" s="95" t="s">
        <v>269</v>
      </c>
      <c r="D18" s="96" t="s">
        <v>360</v>
      </c>
      <c r="E18" s="96" t="s">
        <v>361</v>
      </c>
      <c r="F18" s="96" t="s">
        <v>353</v>
      </c>
      <c r="G18" s="119">
        <v>1</v>
      </c>
      <c r="H18" s="83">
        <v>750000</v>
      </c>
      <c r="I18" s="83">
        <v>750000</v>
      </c>
      <c r="J18" s="83"/>
      <c r="K18" s="83"/>
      <c r="L18" s="83"/>
      <c r="M18" s="83"/>
      <c r="N18" s="83">
        <v>750000</v>
      </c>
      <c r="O18" s="83">
        <v>750000</v>
      </c>
      <c r="P18" s="114"/>
      <c r="Q18" s="114"/>
      <c r="R18" s="83"/>
      <c r="S18" s="83"/>
    </row>
    <row r="19" ht="21" customHeight="1" spans="1:19">
      <c r="A19" s="97" t="s">
        <v>166</v>
      </c>
      <c r="B19" s="98"/>
      <c r="C19" s="98"/>
      <c r="D19" s="99"/>
      <c r="E19" s="99"/>
      <c r="F19" s="99"/>
      <c r="G19" s="120"/>
      <c r="H19" s="83">
        <v>955900</v>
      </c>
      <c r="I19" s="83">
        <v>955900</v>
      </c>
      <c r="J19" s="83"/>
      <c r="K19" s="83"/>
      <c r="L19" s="83"/>
      <c r="M19" s="83"/>
      <c r="N19" s="83">
        <v>955900</v>
      </c>
      <c r="O19" s="83">
        <v>955900</v>
      </c>
      <c r="P19" s="114"/>
      <c r="Q19" s="114"/>
      <c r="R19" s="83"/>
      <c r="S19" s="83"/>
    </row>
    <row r="20" ht="21" customHeight="1" spans="1:19">
      <c r="A20" s="121" t="s">
        <v>362</v>
      </c>
      <c r="B20" s="122"/>
      <c r="C20" s="122"/>
      <c r="D20" s="121"/>
      <c r="E20" s="121"/>
      <c r="F20" s="121"/>
      <c r="G20" s="123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</row>
  </sheetData>
  <mergeCells count="19">
    <mergeCell ref="A2:S2"/>
    <mergeCell ref="A3:H3"/>
    <mergeCell ref="I4:S4"/>
    <mergeCell ref="N5:S5"/>
    <mergeCell ref="A19:G19"/>
    <mergeCell ref="A20:S2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D17" sqref="D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4"/>
      <c r="B1" s="85"/>
      <c r="C1" s="85"/>
      <c r="D1" s="85"/>
      <c r="E1" s="85"/>
      <c r="F1" s="85"/>
      <c r="G1" s="85"/>
      <c r="H1" s="84"/>
      <c r="I1" s="84"/>
      <c r="J1" s="84"/>
      <c r="K1" s="84"/>
      <c r="L1" s="84"/>
      <c r="M1" s="84"/>
      <c r="N1" s="100"/>
      <c r="O1" s="84"/>
      <c r="P1" s="84"/>
      <c r="Q1" s="85"/>
      <c r="R1" s="84"/>
      <c r="S1" s="108"/>
      <c r="T1" s="108" t="s">
        <v>363</v>
      </c>
    </row>
    <row r="2" ht="41.25" customHeight="1" spans="1:20">
      <c r="A2" s="77" t="str">
        <f>"2025"&amp;"年部门政府购买服务预算表"</f>
        <v>2025年部门政府购买服务预算表</v>
      </c>
      <c r="B2" s="71"/>
      <c r="C2" s="71"/>
      <c r="D2" s="71"/>
      <c r="E2" s="71"/>
      <c r="F2" s="71"/>
      <c r="G2" s="71"/>
      <c r="H2" s="86"/>
      <c r="I2" s="86"/>
      <c r="J2" s="86"/>
      <c r="K2" s="86"/>
      <c r="L2" s="86"/>
      <c r="M2" s="86"/>
      <c r="N2" s="101"/>
      <c r="O2" s="86"/>
      <c r="P2" s="86"/>
      <c r="Q2" s="71"/>
      <c r="R2" s="86"/>
      <c r="S2" s="101"/>
      <c r="T2" s="71"/>
    </row>
    <row r="3" ht="22.5" customHeight="1" spans="1:20">
      <c r="A3" s="78" t="str">
        <f>"单位名称："&amp;"嵩明县牛栏江镇中心卫生院"</f>
        <v>单位名称：嵩明县牛栏江镇中心卫生院</v>
      </c>
      <c r="B3" s="87"/>
      <c r="C3" s="87"/>
      <c r="D3" s="87"/>
      <c r="E3" s="87"/>
      <c r="F3" s="87"/>
      <c r="G3" s="87"/>
      <c r="H3" s="79"/>
      <c r="I3" s="79"/>
      <c r="J3" s="79"/>
      <c r="K3" s="79"/>
      <c r="L3" s="79"/>
      <c r="M3" s="79"/>
      <c r="N3" s="100"/>
      <c r="O3" s="84"/>
      <c r="P3" s="84"/>
      <c r="Q3" s="85"/>
      <c r="R3" s="84"/>
      <c r="S3" s="109"/>
      <c r="T3" s="108" t="s">
        <v>1</v>
      </c>
    </row>
    <row r="4" ht="24" customHeight="1" spans="1:20">
      <c r="A4" s="9" t="s">
        <v>177</v>
      </c>
      <c r="B4" s="88" t="s">
        <v>178</v>
      </c>
      <c r="C4" s="88" t="s">
        <v>327</v>
      </c>
      <c r="D4" s="88" t="s">
        <v>364</v>
      </c>
      <c r="E4" s="88" t="s">
        <v>365</v>
      </c>
      <c r="F4" s="88" t="s">
        <v>366</v>
      </c>
      <c r="G4" s="88" t="s">
        <v>367</v>
      </c>
      <c r="H4" s="89" t="s">
        <v>368</v>
      </c>
      <c r="I4" s="89" t="s">
        <v>369</v>
      </c>
      <c r="J4" s="102" t="s">
        <v>185</v>
      </c>
      <c r="K4" s="102"/>
      <c r="L4" s="102"/>
      <c r="M4" s="102"/>
      <c r="N4" s="103"/>
      <c r="O4" s="102"/>
      <c r="P4" s="102"/>
      <c r="Q4" s="110"/>
      <c r="R4" s="102"/>
      <c r="S4" s="103"/>
      <c r="T4" s="111"/>
    </row>
    <row r="5" ht="24" customHeight="1" spans="1:20">
      <c r="A5" s="14"/>
      <c r="B5" s="90"/>
      <c r="C5" s="90"/>
      <c r="D5" s="90"/>
      <c r="E5" s="90"/>
      <c r="F5" s="90"/>
      <c r="G5" s="90"/>
      <c r="H5" s="91"/>
      <c r="I5" s="91"/>
      <c r="J5" s="91" t="s">
        <v>55</v>
      </c>
      <c r="K5" s="91" t="s">
        <v>58</v>
      </c>
      <c r="L5" s="91" t="s">
        <v>333</v>
      </c>
      <c r="M5" s="91" t="s">
        <v>334</v>
      </c>
      <c r="N5" s="104" t="s">
        <v>335</v>
      </c>
      <c r="O5" s="105" t="s">
        <v>336</v>
      </c>
      <c r="P5" s="105"/>
      <c r="Q5" s="112"/>
      <c r="R5" s="105"/>
      <c r="S5" s="113"/>
      <c r="T5" s="92"/>
    </row>
    <row r="6" ht="54" customHeight="1" spans="1:20">
      <c r="A6" s="17"/>
      <c r="B6" s="92"/>
      <c r="C6" s="92"/>
      <c r="D6" s="92"/>
      <c r="E6" s="92"/>
      <c r="F6" s="92"/>
      <c r="G6" s="92"/>
      <c r="H6" s="93"/>
      <c r="I6" s="93"/>
      <c r="J6" s="93"/>
      <c r="K6" s="93" t="s">
        <v>57</v>
      </c>
      <c r="L6" s="93"/>
      <c r="M6" s="93"/>
      <c r="N6" s="106"/>
      <c r="O6" s="93" t="s">
        <v>57</v>
      </c>
      <c r="P6" s="93" t="s">
        <v>64</v>
      </c>
      <c r="Q6" s="92" t="s">
        <v>65</v>
      </c>
      <c r="R6" s="93" t="s">
        <v>66</v>
      </c>
      <c r="S6" s="106" t="s">
        <v>67</v>
      </c>
      <c r="T6" s="92" t="s">
        <v>68</v>
      </c>
    </row>
    <row r="7" ht="17.25" customHeight="1" spans="1:20">
      <c r="A7" s="18">
        <v>1</v>
      </c>
      <c r="B7" s="92">
        <v>2</v>
      </c>
      <c r="C7" s="18">
        <v>3</v>
      </c>
      <c r="D7" s="18">
        <v>4</v>
      </c>
      <c r="E7" s="92">
        <v>5</v>
      </c>
      <c r="F7" s="18">
        <v>6</v>
      </c>
      <c r="G7" s="18">
        <v>7</v>
      </c>
      <c r="H7" s="92">
        <v>8</v>
      </c>
      <c r="I7" s="18">
        <v>9</v>
      </c>
      <c r="J7" s="18">
        <v>10</v>
      </c>
      <c r="K7" s="92">
        <v>11</v>
      </c>
      <c r="L7" s="18">
        <v>12</v>
      </c>
      <c r="M7" s="18">
        <v>13</v>
      </c>
      <c r="N7" s="92">
        <v>14</v>
      </c>
      <c r="O7" s="18">
        <v>15</v>
      </c>
      <c r="P7" s="18">
        <v>16</v>
      </c>
      <c r="Q7" s="92">
        <v>17</v>
      </c>
      <c r="R7" s="18">
        <v>18</v>
      </c>
      <c r="S7" s="18">
        <v>19</v>
      </c>
      <c r="T7" s="18">
        <v>20</v>
      </c>
    </row>
    <row r="8" ht="21" customHeight="1" spans="1:20">
      <c r="A8" s="94" t="s">
        <v>174</v>
      </c>
      <c r="B8" s="95"/>
      <c r="C8" s="95"/>
      <c r="D8" s="95"/>
      <c r="E8" s="95"/>
      <c r="F8" s="95"/>
      <c r="G8" s="95"/>
      <c r="H8" s="96"/>
      <c r="I8" s="96"/>
      <c r="J8" s="83"/>
      <c r="K8" s="83"/>
      <c r="L8" s="83"/>
      <c r="M8" s="83"/>
      <c r="N8" s="83"/>
      <c r="O8" s="83"/>
      <c r="P8" s="83"/>
      <c r="Q8" s="114"/>
      <c r="R8" s="114"/>
      <c r="S8" s="83"/>
      <c r="T8" s="83"/>
    </row>
    <row r="9" ht="21" customHeight="1" spans="1:20">
      <c r="A9" s="97" t="s">
        <v>166</v>
      </c>
      <c r="B9" s="98"/>
      <c r="C9" s="98"/>
      <c r="D9" s="98"/>
      <c r="E9" s="98"/>
      <c r="F9" s="98"/>
      <c r="G9" s="98"/>
      <c r="H9" s="99"/>
      <c r="I9" s="107"/>
      <c r="J9" s="83"/>
      <c r="K9" s="83"/>
      <c r="L9" s="83"/>
      <c r="M9" s="83"/>
      <c r="N9" s="83"/>
      <c r="O9" s="83"/>
      <c r="P9" s="83"/>
      <c r="Q9" s="114"/>
      <c r="R9" s="114"/>
      <c r="S9" s="83"/>
      <c r="T9" s="83"/>
    </row>
    <row r="10" customHeight="1" spans="1:1">
      <c r="A10" s="36" t="s">
        <v>370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D14" sqref="D14"/>
    </sheetView>
  </sheetViews>
  <sheetFormatPr defaultColWidth="9.14166666666667" defaultRowHeight="14.25" customHeight="1" outlineLevelCol="4"/>
  <cols>
    <col min="1" max="1" width="37.7" customWidth="1"/>
    <col min="2" max="4" width="20" customWidth="1"/>
    <col min="5" max="5" width="24.475" customWidth="1"/>
  </cols>
  <sheetData>
    <row r="1" ht="17.25" customHeight="1" spans="4:5">
      <c r="D1" s="76"/>
      <c r="E1" s="2" t="s">
        <v>371</v>
      </c>
    </row>
    <row r="2" ht="41.25" customHeight="1" spans="1:5">
      <c r="A2" s="77" t="str">
        <f>"2025"&amp;"年对下转移支付预算表"</f>
        <v>2025年对下转移支付预算表</v>
      </c>
      <c r="B2" s="3"/>
      <c r="C2" s="3"/>
      <c r="D2" s="3"/>
      <c r="E2" s="71"/>
    </row>
    <row r="3" ht="18" customHeight="1" spans="1:5">
      <c r="A3" s="78" t="str">
        <f>"单位名称："&amp;"嵩明县牛栏江镇中心卫生院"</f>
        <v>单位名称：嵩明县牛栏江镇中心卫生院</v>
      </c>
      <c r="B3" s="79"/>
      <c r="C3" s="79"/>
      <c r="D3" s="80"/>
      <c r="E3" s="7" t="s">
        <v>1</v>
      </c>
    </row>
    <row r="4" ht="19.5" customHeight="1" spans="1:5">
      <c r="A4" s="27" t="s">
        <v>372</v>
      </c>
      <c r="B4" s="10" t="s">
        <v>185</v>
      </c>
      <c r="C4" s="11"/>
      <c r="D4" s="11"/>
      <c r="E4" s="73" t="s">
        <v>373</v>
      </c>
    </row>
    <row r="5" ht="40.5" customHeight="1" spans="1:5">
      <c r="A5" s="18"/>
      <c r="B5" s="28" t="s">
        <v>55</v>
      </c>
      <c r="C5" s="9" t="s">
        <v>58</v>
      </c>
      <c r="D5" s="81" t="s">
        <v>333</v>
      </c>
      <c r="E5" s="37" t="s">
        <v>374</v>
      </c>
    </row>
    <row r="6" ht="19.5" customHeight="1" spans="1:5">
      <c r="A6" s="19">
        <v>1</v>
      </c>
      <c r="B6" s="19">
        <v>2</v>
      </c>
      <c r="C6" s="19">
        <v>3</v>
      </c>
      <c r="D6" s="82">
        <v>4</v>
      </c>
      <c r="E6" s="37">
        <v>5</v>
      </c>
    </row>
    <row r="7" ht="19.5" customHeight="1" spans="1:5">
      <c r="A7" s="55" t="s">
        <v>174</v>
      </c>
      <c r="B7" s="83"/>
      <c r="C7" s="83"/>
      <c r="D7" s="83"/>
      <c r="E7" s="83"/>
    </row>
    <row r="8" ht="19.5" customHeight="1" spans="1:5">
      <c r="A8" s="74"/>
      <c r="B8" s="83"/>
      <c r="C8" s="83"/>
      <c r="D8" s="83"/>
      <c r="E8" s="83"/>
    </row>
    <row r="9" customHeight="1" spans="1:1">
      <c r="A9" t="s">
        <v>375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8" sqref="D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376</v>
      </c>
    </row>
    <row r="2" ht="41.25" customHeight="1" spans="1:10">
      <c r="A2" s="70" t="str">
        <f>"2025"&amp;"年对下转移支付绩效目标表"</f>
        <v>2025年对下转移支付绩效目标表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tr">
        <f>"单位名称："&amp;"嵩明县牛栏江镇中心卫生院"</f>
        <v>单位名称：嵩明县牛栏江镇中心卫生院</v>
      </c>
    </row>
    <row r="4" ht="44.25" customHeight="1" spans="1:10">
      <c r="A4" s="72" t="s">
        <v>372</v>
      </c>
      <c r="B4" s="72" t="s">
        <v>275</v>
      </c>
      <c r="C4" s="72" t="s">
        <v>276</v>
      </c>
      <c r="D4" s="72" t="s">
        <v>277</v>
      </c>
      <c r="E4" s="72" t="s">
        <v>278</v>
      </c>
      <c r="F4" s="73" t="s">
        <v>279</v>
      </c>
      <c r="G4" s="72" t="s">
        <v>280</v>
      </c>
      <c r="H4" s="73" t="s">
        <v>281</v>
      </c>
      <c r="I4" s="73" t="s">
        <v>282</v>
      </c>
      <c r="J4" s="72" t="s">
        <v>283</v>
      </c>
    </row>
    <row r="5" ht="14.25" customHeight="1" spans="1:10">
      <c r="A5" s="72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  <c r="G5" s="72">
        <v>7</v>
      </c>
      <c r="H5" s="73">
        <v>8</v>
      </c>
      <c r="I5" s="73">
        <v>9</v>
      </c>
      <c r="J5" s="72">
        <v>10</v>
      </c>
    </row>
    <row r="6" ht="42" customHeight="1" spans="1:10">
      <c r="A6" s="55" t="s">
        <v>174</v>
      </c>
      <c r="B6" s="74"/>
      <c r="C6" s="74"/>
      <c r="D6" s="74"/>
      <c r="E6" s="55"/>
      <c r="F6" s="75"/>
      <c r="G6" s="55"/>
      <c r="H6" s="75"/>
      <c r="I6" s="75"/>
      <c r="J6" s="55"/>
    </row>
    <row r="7" ht="42" customHeight="1" spans="1:10">
      <c r="A7" s="30"/>
      <c r="B7" s="22"/>
      <c r="C7" s="22"/>
      <c r="D7" s="22"/>
      <c r="E7" s="30"/>
      <c r="F7" s="22"/>
      <c r="G7" s="30"/>
      <c r="H7" s="22"/>
      <c r="I7" s="22"/>
      <c r="J7" s="30"/>
    </row>
    <row r="8" ht="20" customHeight="1" spans="1:1">
      <c r="A8" s="36" t="s">
        <v>375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1"/>
  <sheetViews>
    <sheetView showZeros="0" workbookViewId="0">
      <selection activeCell="B26" sqref="B26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39"/>
      <c r="B1" s="40"/>
      <c r="C1" s="40"/>
      <c r="D1" s="41"/>
      <c r="E1" s="41"/>
      <c r="F1" s="41"/>
      <c r="G1" s="40"/>
      <c r="H1" s="40"/>
      <c r="I1" s="67" t="s">
        <v>377</v>
      </c>
    </row>
    <row r="2" ht="41.25" customHeight="1" spans="1:9">
      <c r="A2" s="42" t="str">
        <f>"2025"&amp;"年新增资产配置预算表"</f>
        <v>2025年新增资产配置预算表</v>
      </c>
      <c r="B2" s="43"/>
      <c r="C2" s="43"/>
      <c r="D2" s="44"/>
      <c r="E2" s="44"/>
      <c r="F2" s="44"/>
      <c r="G2" s="43"/>
      <c r="H2" s="43"/>
      <c r="I2" s="44"/>
    </row>
    <row r="3" customHeight="1" spans="1:9">
      <c r="A3" s="45" t="str">
        <f>"单位名称："&amp;"嵩明县牛栏江镇中心卫生院"</f>
        <v>单位名称：嵩明县牛栏江镇中心卫生院</v>
      </c>
      <c r="B3" s="46"/>
      <c r="C3" s="46"/>
      <c r="D3" s="47"/>
      <c r="F3" s="44"/>
      <c r="G3" s="43"/>
      <c r="H3" s="43"/>
      <c r="I3" s="68" t="s">
        <v>1</v>
      </c>
    </row>
    <row r="4" ht="28.5" customHeight="1" spans="1:9">
      <c r="A4" s="48" t="s">
        <v>177</v>
      </c>
      <c r="B4" s="49" t="s">
        <v>178</v>
      </c>
      <c r="C4" s="50" t="s">
        <v>378</v>
      </c>
      <c r="D4" s="48" t="s">
        <v>379</v>
      </c>
      <c r="E4" s="48" t="s">
        <v>380</v>
      </c>
      <c r="F4" s="48" t="s">
        <v>381</v>
      </c>
      <c r="G4" s="49" t="s">
        <v>382</v>
      </c>
      <c r="H4" s="37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331</v>
      </c>
      <c r="H5" s="49" t="s">
        <v>383</v>
      </c>
      <c r="I5" s="49" t="s">
        <v>384</v>
      </c>
    </row>
    <row r="6" ht="17.25" customHeight="1" spans="1:9">
      <c r="A6" s="53" t="s">
        <v>82</v>
      </c>
      <c r="B6" s="54" t="s">
        <v>83</v>
      </c>
      <c r="C6" s="53" t="s">
        <v>84</v>
      </c>
      <c r="D6" s="55" t="s">
        <v>85</v>
      </c>
      <c r="E6" s="53" t="s">
        <v>86</v>
      </c>
      <c r="F6" s="54" t="s">
        <v>87</v>
      </c>
      <c r="G6" s="20" t="s">
        <v>88</v>
      </c>
      <c r="H6" s="55" t="s">
        <v>89</v>
      </c>
      <c r="I6" s="55">
        <v>9</v>
      </c>
    </row>
    <row r="7" ht="17.25" customHeight="1" spans="1:9">
      <c r="A7" s="56" t="s">
        <v>195</v>
      </c>
      <c r="B7" s="57" t="s">
        <v>70</v>
      </c>
      <c r="C7" s="53" t="s">
        <v>385</v>
      </c>
      <c r="D7" s="55" t="s">
        <v>386</v>
      </c>
      <c r="E7" s="58" t="s">
        <v>359</v>
      </c>
      <c r="F7" s="54" t="s">
        <v>353</v>
      </c>
      <c r="G7" s="54">
        <v>5</v>
      </c>
      <c r="H7" s="55">
        <v>5000</v>
      </c>
      <c r="I7" s="55">
        <v>25000</v>
      </c>
    </row>
    <row r="8" ht="17.25" customHeight="1" spans="1:9">
      <c r="A8" s="56" t="s">
        <v>195</v>
      </c>
      <c r="B8" s="57" t="s">
        <v>70</v>
      </c>
      <c r="C8" s="53" t="s">
        <v>385</v>
      </c>
      <c r="D8" s="55" t="s">
        <v>387</v>
      </c>
      <c r="E8" s="59" t="s">
        <v>388</v>
      </c>
      <c r="F8" s="54" t="s">
        <v>353</v>
      </c>
      <c r="G8" s="54">
        <v>1</v>
      </c>
      <c r="H8" s="55">
        <v>20000</v>
      </c>
      <c r="I8" s="55">
        <v>20000</v>
      </c>
    </row>
    <row r="9" ht="17.25" customHeight="1" spans="1:9">
      <c r="A9" s="56" t="s">
        <v>195</v>
      </c>
      <c r="B9" s="57" t="s">
        <v>70</v>
      </c>
      <c r="C9" s="53" t="s">
        <v>385</v>
      </c>
      <c r="D9" s="55" t="s">
        <v>389</v>
      </c>
      <c r="E9" s="59" t="s">
        <v>357</v>
      </c>
      <c r="F9" s="54" t="s">
        <v>353</v>
      </c>
      <c r="G9" s="54">
        <v>2</v>
      </c>
      <c r="H9" s="55">
        <v>4000</v>
      </c>
      <c r="I9" s="55">
        <v>8000</v>
      </c>
    </row>
    <row r="10" ht="17.25" customHeight="1" spans="1:9">
      <c r="A10" s="56" t="s">
        <v>195</v>
      </c>
      <c r="B10" s="57" t="s">
        <v>70</v>
      </c>
      <c r="C10" s="53" t="s">
        <v>385</v>
      </c>
      <c r="D10" s="55" t="s">
        <v>390</v>
      </c>
      <c r="E10" s="60" t="s">
        <v>352</v>
      </c>
      <c r="F10" s="54" t="s">
        <v>353</v>
      </c>
      <c r="G10" s="54">
        <v>1</v>
      </c>
      <c r="H10" s="55">
        <v>7000</v>
      </c>
      <c r="I10" s="55">
        <v>7000</v>
      </c>
    </row>
    <row r="11" ht="19.5" customHeight="1" spans="1:9">
      <c r="A11" s="61" t="s">
        <v>55</v>
      </c>
      <c r="B11" s="62"/>
      <c r="C11" s="62"/>
      <c r="D11" s="63"/>
      <c r="E11" s="64"/>
      <c r="F11" s="64"/>
      <c r="G11" s="65">
        <v>9</v>
      </c>
      <c r="H11" s="66"/>
      <c r="I11" s="69">
        <v>60000</v>
      </c>
    </row>
  </sheetData>
  <mergeCells count="10">
    <mergeCell ref="A2:I2"/>
    <mergeCell ref="A3:C3"/>
    <mergeCell ref="G4:I4"/>
    <mergeCell ref="A11:F1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F36" sqref="F3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391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"单位名称："&amp;"嵩明县牛栏江镇中心卫生院"</f>
        <v>单位名称：嵩明县牛栏江镇中心卫生院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180</v>
      </c>
      <c r="C4" s="8" t="s">
        <v>228</v>
      </c>
      <c r="D4" s="9" t="s">
        <v>181</v>
      </c>
      <c r="E4" s="9" t="s">
        <v>182</v>
      </c>
      <c r="F4" s="9" t="s">
        <v>229</v>
      </c>
      <c r="G4" s="9" t="s">
        <v>230</v>
      </c>
      <c r="H4" s="27" t="s">
        <v>55</v>
      </c>
      <c r="I4" s="10" t="s">
        <v>392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29" t="s">
        <v>174</v>
      </c>
      <c r="B8" s="22"/>
      <c r="C8" s="30"/>
      <c r="D8" s="30"/>
      <c r="E8" s="30"/>
      <c r="F8" s="30"/>
      <c r="G8" s="30"/>
      <c r="H8" s="31"/>
      <c r="I8" s="38"/>
      <c r="J8" s="38"/>
      <c r="K8" s="31"/>
    </row>
    <row r="9" ht="18.75" customHeight="1" spans="1:11">
      <c r="A9" s="32"/>
      <c r="B9" s="22"/>
      <c r="C9" s="22"/>
      <c r="D9" s="22"/>
      <c r="E9" s="22"/>
      <c r="F9" s="22"/>
      <c r="G9" s="22"/>
      <c r="H9" s="23"/>
      <c r="I9" s="23"/>
      <c r="J9" s="23"/>
      <c r="K9" s="31"/>
    </row>
    <row r="10" ht="18.75" customHeight="1" spans="1:11">
      <c r="A10" s="33" t="s">
        <v>166</v>
      </c>
      <c r="B10" s="34"/>
      <c r="C10" s="34"/>
      <c r="D10" s="34"/>
      <c r="E10" s="34"/>
      <c r="F10" s="34"/>
      <c r="G10" s="35"/>
      <c r="H10" s="23"/>
      <c r="I10" s="23"/>
      <c r="J10" s="23"/>
      <c r="K10" s="31"/>
    </row>
    <row r="11" customHeight="1" spans="1:1">
      <c r="A11" s="36" t="s">
        <v>393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D18" sqref="D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394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"单位名称："&amp;"嵩明县牛栏江镇中心卫生院"</f>
        <v>单位名称：嵩明县牛栏江镇中心卫生院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180</v>
      </c>
      <c r="D4" s="9" t="s">
        <v>395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174</v>
      </c>
      <c r="B8" s="21"/>
      <c r="C8" s="21"/>
      <c r="D8" s="22"/>
      <c r="E8" s="23"/>
      <c r="F8" s="23"/>
      <c r="G8" s="23"/>
    </row>
    <row r="9" ht="18.75" customHeight="1" spans="1:7">
      <c r="A9" s="22"/>
      <c r="B9" s="22"/>
      <c r="C9" s="22"/>
      <c r="D9" s="22"/>
      <c r="E9" s="23"/>
      <c r="F9" s="23"/>
      <c r="G9" s="23"/>
    </row>
    <row r="10" ht="18.75" customHeight="1" spans="1:7">
      <c r="A10" s="24" t="s">
        <v>55</v>
      </c>
      <c r="B10" s="25" t="s">
        <v>396</v>
      </c>
      <c r="C10" s="25"/>
      <c r="D10" s="26"/>
      <c r="E10" s="23"/>
      <c r="F10" s="23"/>
      <c r="G10" s="23"/>
    </row>
    <row r="11" customHeight="1" spans="1:1">
      <c r="A11" t="s">
        <v>397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8" t="s">
        <v>52</v>
      </c>
    </row>
    <row r="2" ht="41.25" customHeight="1" spans="1:1">
      <c r="A2" s="42" t="str">
        <f>"2025"&amp;"年部门收入预算表"</f>
        <v>2025年部门收入预算表</v>
      </c>
    </row>
    <row r="3" ht="17.25" customHeight="1" spans="1:19">
      <c r="A3" s="45" t="str">
        <f>"单位名称："&amp;"嵩明县牛栏江镇中心卫生院"</f>
        <v>单位名称：嵩明县牛栏江镇中心卫生院</v>
      </c>
      <c r="S3" s="47" t="s">
        <v>1</v>
      </c>
    </row>
    <row r="4" ht="21.75" customHeight="1" spans="1:19">
      <c r="A4" s="191" t="s">
        <v>53</v>
      </c>
      <c r="B4" s="192" t="s">
        <v>54</v>
      </c>
      <c r="C4" s="192" t="s">
        <v>55</v>
      </c>
      <c r="D4" s="193" t="s">
        <v>56</v>
      </c>
      <c r="E4" s="193"/>
      <c r="F4" s="193"/>
      <c r="G4" s="193"/>
      <c r="H4" s="193"/>
      <c r="I4" s="138"/>
      <c r="J4" s="193"/>
      <c r="K4" s="193"/>
      <c r="L4" s="193"/>
      <c r="M4" s="193"/>
      <c r="N4" s="199"/>
      <c r="O4" s="193" t="s">
        <v>45</v>
      </c>
      <c r="P4" s="193"/>
      <c r="Q4" s="193"/>
      <c r="R4" s="193"/>
      <c r="S4" s="199"/>
    </row>
    <row r="5" ht="27" customHeight="1" spans="1:19">
      <c r="A5" s="194"/>
      <c r="B5" s="195"/>
      <c r="C5" s="195"/>
      <c r="D5" s="195" t="s">
        <v>57</v>
      </c>
      <c r="E5" s="195" t="s">
        <v>58</v>
      </c>
      <c r="F5" s="195" t="s">
        <v>59</v>
      </c>
      <c r="G5" s="195" t="s">
        <v>60</v>
      </c>
      <c r="H5" s="195" t="s">
        <v>61</v>
      </c>
      <c r="I5" s="200" t="s">
        <v>62</v>
      </c>
      <c r="J5" s="201"/>
      <c r="K5" s="201"/>
      <c r="L5" s="201"/>
      <c r="M5" s="201"/>
      <c r="N5" s="202"/>
      <c r="O5" s="195" t="s">
        <v>57</v>
      </c>
      <c r="P5" s="195" t="s">
        <v>58</v>
      </c>
      <c r="Q5" s="195" t="s">
        <v>59</v>
      </c>
      <c r="R5" s="195" t="s">
        <v>60</v>
      </c>
      <c r="S5" s="195" t="s">
        <v>63</v>
      </c>
    </row>
    <row r="6" ht="30" customHeight="1" spans="1:19">
      <c r="A6" s="196"/>
      <c r="B6" s="107"/>
      <c r="C6" s="120"/>
      <c r="D6" s="120"/>
      <c r="E6" s="120"/>
      <c r="F6" s="120"/>
      <c r="G6" s="120"/>
      <c r="H6" s="120"/>
      <c r="I6" s="75" t="s">
        <v>57</v>
      </c>
      <c r="J6" s="202" t="s">
        <v>64</v>
      </c>
      <c r="K6" s="202" t="s">
        <v>65</v>
      </c>
      <c r="L6" s="202" t="s">
        <v>66</v>
      </c>
      <c r="M6" s="202" t="s">
        <v>67</v>
      </c>
      <c r="N6" s="202" t="s">
        <v>68</v>
      </c>
      <c r="O6" s="203"/>
      <c r="P6" s="203"/>
      <c r="Q6" s="203"/>
      <c r="R6" s="203"/>
      <c r="S6" s="120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75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2" t="s">
        <v>69</v>
      </c>
      <c r="B8" s="22" t="s">
        <v>70</v>
      </c>
      <c r="C8" s="114">
        <v>9610617.45</v>
      </c>
      <c r="D8" s="83">
        <v>9610617.45</v>
      </c>
      <c r="E8" s="83">
        <v>4610617.45</v>
      </c>
      <c r="F8" s="83"/>
      <c r="G8" s="83"/>
      <c r="H8" s="83"/>
      <c r="I8" s="83">
        <v>5000000</v>
      </c>
      <c r="J8" s="83">
        <v>5000000</v>
      </c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0" t="s">
        <v>55</v>
      </c>
      <c r="B9" s="198"/>
      <c r="C9" s="83">
        <v>9610617.45</v>
      </c>
      <c r="D9" s="83">
        <v>9610617.45</v>
      </c>
      <c r="E9" s="83">
        <v>4610617.45</v>
      </c>
      <c r="F9" s="83"/>
      <c r="G9" s="83"/>
      <c r="H9" s="83"/>
      <c r="I9" s="83">
        <v>5000000</v>
      </c>
      <c r="J9" s="83">
        <v>5000000</v>
      </c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3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7" t="s">
        <v>71</v>
      </c>
    </row>
    <row r="2" ht="41.25" customHeight="1" spans="1:1">
      <c r="A2" s="42" t="str">
        <f>"2025"&amp;"年部门支出预算表"</f>
        <v>2025年部门支出预算表</v>
      </c>
    </row>
    <row r="3" ht="17.25" customHeight="1" spans="1:15">
      <c r="A3" s="45" t="str">
        <f>"单位名称："&amp;"嵩明县牛栏江镇中心卫生院"</f>
        <v>单位名称：嵩明县牛栏江镇中心卫生院</v>
      </c>
      <c r="O3" s="47" t="s">
        <v>1</v>
      </c>
    </row>
    <row r="4" ht="27" customHeight="1" spans="1:15">
      <c r="A4" s="177" t="s">
        <v>72</v>
      </c>
      <c r="B4" s="177" t="s">
        <v>73</v>
      </c>
      <c r="C4" s="177" t="s">
        <v>55</v>
      </c>
      <c r="D4" s="178" t="s">
        <v>58</v>
      </c>
      <c r="E4" s="179"/>
      <c r="F4" s="180"/>
      <c r="G4" s="181" t="s">
        <v>59</v>
      </c>
      <c r="H4" s="181" t="s">
        <v>60</v>
      </c>
      <c r="I4" s="181" t="s">
        <v>74</v>
      </c>
      <c r="J4" s="178" t="s">
        <v>62</v>
      </c>
      <c r="K4" s="179"/>
      <c r="L4" s="179"/>
      <c r="M4" s="179"/>
      <c r="N4" s="188"/>
      <c r="O4" s="189"/>
    </row>
    <row r="5" ht="42" customHeight="1" spans="1:15">
      <c r="A5" s="182"/>
      <c r="B5" s="182"/>
      <c r="C5" s="183"/>
      <c r="D5" s="184" t="s">
        <v>57</v>
      </c>
      <c r="E5" s="184" t="s">
        <v>75</v>
      </c>
      <c r="F5" s="184" t="s">
        <v>76</v>
      </c>
      <c r="G5" s="183"/>
      <c r="H5" s="183"/>
      <c r="I5" s="190"/>
      <c r="J5" s="184" t="s">
        <v>57</v>
      </c>
      <c r="K5" s="171" t="s">
        <v>77</v>
      </c>
      <c r="L5" s="171" t="s">
        <v>78</v>
      </c>
      <c r="M5" s="171" t="s">
        <v>79</v>
      </c>
      <c r="N5" s="171" t="s">
        <v>80</v>
      </c>
      <c r="O5" s="171" t="s">
        <v>81</v>
      </c>
    </row>
    <row r="6" ht="18" customHeight="1" spans="1:15">
      <c r="A6" s="53" t="s">
        <v>82</v>
      </c>
      <c r="B6" s="53" t="s">
        <v>83</v>
      </c>
      <c r="C6" s="53" t="s">
        <v>84</v>
      </c>
      <c r="D6" s="20" t="s">
        <v>85</v>
      </c>
      <c r="E6" s="20" t="s">
        <v>86</v>
      </c>
      <c r="F6" s="20" t="s">
        <v>87</v>
      </c>
      <c r="G6" s="20" t="s">
        <v>88</v>
      </c>
      <c r="H6" s="20" t="s">
        <v>89</v>
      </c>
      <c r="I6" s="20" t="s">
        <v>90</v>
      </c>
      <c r="J6" s="20" t="s">
        <v>91</v>
      </c>
      <c r="K6" s="20" t="s">
        <v>92</v>
      </c>
      <c r="L6" s="20" t="s">
        <v>93</v>
      </c>
      <c r="M6" s="20" t="s">
        <v>94</v>
      </c>
      <c r="N6" s="53" t="s">
        <v>95</v>
      </c>
      <c r="O6" s="20" t="s">
        <v>96</v>
      </c>
    </row>
    <row r="7" ht="21" customHeight="1" spans="1:15">
      <c r="A7" s="60" t="s">
        <v>97</v>
      </c>
      <c r="B7" s="60" t="s">
        <v>98</v>
      </c>
      <c r="C7" s="83">
        <v>766378.35</v>
      </c>
      <c r="D7" s="83">
        <v>766378.35</v>
      </c>
      <c r="E7" s="83">
        <v>766378.35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5" t="s">
        <v>99</v>
      </c>
      <c r="B8" s="185" t="s">
        <v>100</v>
      </c>
      <c r="C8" s="83">
        <v>746494</v>
      </c>
      <c r="D8" s="83">
        <v>746494</v>
      </c>
      <c r="E8" s="83">
        <v>746494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6" t="s">
        <v>101</v>
      </c>
      <c r="B9" s="186" t="s">
        <v>102</v>
      </c>
      <c r="C9" s="83">
        <v>291995</v>
      </c>
      <c r="D9" s="83">
        <v>291995</v>
      </c>
      <c r="E9" s="83">
        <v>291995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186" t="s">
        <v>103</v>
      </c>
      <c r="B10" s="186" t="s">
        <v>104</v>
      </c>
      <c r="C10" s="83">
        <v>454499</v>
      </c>
      <c r="D10" s="83">
        <v>454499</v>
      </c>
      <c r="E10" s="83">
        <v>454499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5" t="s">
        <v>105</v>
      </c>
      <c r="B11" s="185" t="s">
        <v>106</v>
      </c>
      <c r="C11" s="83">
        <v>19884.35</v>
      </c>
      <c r="D11" s="83">
        <v>19884.35</v>
      </c>
      <c r="E11" s="83">
        <v>19884.35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6" t="s">
        <v>107</v>
      </c>
      <c r="B12" s="186" t="s">
        <v>106</v>
      </c>
      <c r="C12" s="83">
        <v>19884.35</v>
      </c>
      <c r="D12" s="83">
        <v>19884.35</v>
      </c>
      <c r="E12" s="83">
        <v>19884.35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60" t="s">
        <v>108</v>
      </c>
      <c r="B13" s="60" t="s">
        <v>109</v>
      </c>
      <c r="C13" s="83">
        <v>8425604.58</v>
      </c>
      <c r="D13" s="83">
        <v>3425604.58</v>
      </c>
      <c r="E13" s="83">
        <v>3425604.58</v>
      </c>
      <c r="F13" s="83"/>
      <c r="G13" s="83"/>
      <c r="H13" s="83"/>
      <c r="I13" s="83"/>
      <c r="J13" s="83">
        <v>5000000</v>
      </c>
      <c r="K13" s="83">
        <v>5000000</v>
      </c>
      <c r="L13" s="83"/>
      <c r="M13" s="83"/>
      <c r="N13" s="83"/>
      <c r="O13" s="83"/>
    </row>
    <row r="14" ht="21" customHeight="1" spans="1:15">
      <c r="A14" s="185" t="s">
        <v>110</v>
      </c>
      <c r="B14" s="185" t="s">
        <v>111</v>
      </c>
      <c r="C14" s="83">
        <v>8022994</v>
      </c>
      <c r="D14" s="83">
        <v>3022994</v>
      </c>
      <c r="E14" s="83">
        <v>3022994</v>
      </c>
      <c r="F14" s="83"/>
      <c r="G14" s="83"/>
      <c r="H14" s="83"/>
      <c r="I14" s="83"/>
      <c r="J14" s="83">
        <v>5000000</v>
      </c>
      <c r="K14" s="83">
        <v>5000000</v>
      </c>
      <c r="L14" s="83"/>
      <c r="M14" s="83"/>
      <c r="N14" s="83"/>
      <c r="O14" s="83"/>
    </row>
    <row r="15" ht="21" customHeight="1" spans="1:15">
      <c r="A15" s="186" t="s">
        <v>112</v>
      </c>
      <c r="B15" s="186" t="s">
        <v>113</v>
      </c>
      <c r="C15" s="83">
        <v>8022994</v>
      </c>
      <c r="D15" s="83">
        <v>3022994</v>
      </c>
      <c r="E15" s="83">
        <v>3022994</v>
      </c>
      <c r="F15" s="83"/>
      <c r="G15" s="83"/>
      <c r="H15" s="83"/>
      <c r="I15" s="83"/>
      <c r="J15" s="83">
        <v>5000000</v>
      </c>
      <c r="K15" s="83">
        <v>5000000</v>
      </c>
      <c r="L15" s="83"/>
      <c r="M15" s="83"/>
      <c r="N15" s="83"/>
      <c r="O15" s="83"/>
    </row>
    <row r="16" ht="21" customHeight="1" spans="1:15">
      <c r="A16" s="185" t="s">
        <v>114</v>
      </c>
      <c r="B16" s="185" t="s">
        <v>115</v>
      </c>
      <c r="C16" s="83">
        <v>402610.58</v>
      </c>
      <c r="D16" s="83">
        <v>402610.58</v>
      </c>
      <c r="E16" s="83">
        <v>402610.58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6" t="s">
        <v>116</v>
      </c>
      <c r="B17" s="186" t="s">
        <v>117</v>
      </c>
      <c r="C17" s="83">
        <v>253378.09</v>
      </c>
      <c r="D17" s="83">
        <v>253378.09</v>
      </c>
      <c r="E17" s="83">
        <v>253378.09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6" t="s">
        <v>118</v>
      </c>
      <c r="B18" s="186" t="s">
        <v>119</v>
      </c>
      <c r="C18" s="83">
        <v>129071.05</v>
      </c>
      <c r="D18" s="83">
        <v>129071.05</v>
      </c>
      <c r="E18" s="83">
        <v>129071.05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6" t="s">
        <v>120</v>
      </c>
      <c r="B19" s="186" t="s">
        <v>121</v>
      </c>
      <c r="C19" s="83">
        <v>20161.44</v>
      </c>
      <c r="D19" s="83">
        <v>20161.44</v>
      </c>
      <c r="E19" s="83">
        <v>20161.44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60" t="s">
        <v>122</v>
      </c>
      <c r="B20" s="60" t="s">
        <v>123</v>
      </c>
      <c r="C20" s="83">
        <v>418634.52</v>
      </c>
      <c r="D20" s="83">
        <v>418634.52</v>
      </c>
      <c r="E20" s="83">
        <v>418634.52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5" t="s">
        <v>124</v>
      </c>
      <c r="B21" s="185" t="s">
        <v>125</v>
      </c>
      <c r="C21" s="83">
        <v>418634.52</v>
      </c>
      <c r="D21" s="83">
        <v>418634.52</v>
      </c>
      <c r="E21" s="83">
        <v>418634.52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6" t="s">
        <v>126</v>
      </c>
      <c r="B22" s="186" t="s">
        <v>127</v>
      </c>
      <c r="C22" s="83">
        <v>418634.52</v>
      </c>
      <c r="D22" s="83">
        <v>418634.52</v>
      </c>
      <c r="E22" s="83">
        <v>418634.52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7" t="s">
        <v>55</v>
      </c>
      <c r="B23" s="35"/>
      <c r="C23" s="83">
        <v>9610617.45</v>
      </c>
      <c r="D23" s="83">
        <v>4610617.45</v>
      </c>
      <c r="E23" s="83">
        <v>4610617.45</v>
      </c>
      <c r="F23" s="83"/>
      <c r="G23" s="83"/>
      <c r="H23" s="83"/>
      <c r="I23" s="83"/>
      <c r="J23" s="83">
        <v>5000000</v>
      </c>
      <c r="K23" s="83">
        <v>5000000</v>
      </c>
      <c r="L23" s="83"/>
      <c r="M23" s="83"/>
      <c r="N23" s="83"/>
      <c r="O23" s="83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7"/>
      <c r="C1" s="47"/>
      <c r="D1" s="47" t="s">
        <v>128</v>
      </c>
    </row>
    <row r="2" ht="41.25" customHeight="1" spans="1:1">
      <c r="A2" s="42" t="str">
        <f>"2025"&amp;"年部门财政拨款收支预算总表"</f>
        <v>2025年部门财政拨款收支预算总表</v>
      </c>
    </row>
    <row r="3" ht="17.25" customHeight="1" spans="1:4">
      <c r="A3" s="45" t="str">
        <f>"单位名称："&amp;"嵩明县牛栏江镇中心卫生院"</f>
        <v>单位名称：嵩明县牛栏江镇中心卫生院</v>
      </c>
      <c r="B3" s="170"/>
      <c r="D3" s="47" t="s">
        <v>1</v>
      </c>
    </row>
    <row r="4" ht="17.25" customHeight="1" spans="1:4">
      <c r="A4" s="171" t="s">
        <v>2</v>
      </c>
      <c r="B4" s="172"/>
      <c r="C4" s="171" t="s">
        <v>3</v>
      </c>
      <c r="D4" s="172"/>
    </row>
    <row r="5" ht="18.75" customHeight="1" spans="1:4">
      <c r="A5" s="171" t="s">
        <v>4</v>
      </c>
      <c r="B5" s="171" t="s">
        <v>5</v>
      </c>
      <c r="C5" s="171" t="s">
        <v>6</v>
      </c>
      <c r="D5" s="171" t="s">
        <v>5</v>
      </c>
    </row>
    <row r="6" ht="16.5" customHeight="1" spans="1:4">
      <c r="A6" s="173" t="s">
        <v>129</v>
      </c>
      <c r="B6" s="83">
        <v>4610617.45</v>
      </c>
      <c r="C6" s="173" t="s">
        <v>130</v>
      </c>
      <c r="D6" s="114">
        <v>4610617.45</v>
      </c>
    </row>
    <row r="7" ht="16.5" customHeight="1" spans="1:4">
      <c r="A7" s="173" t="s">
        <v>131</v>
      </c>
      <c r="B7" s="83">
        <v>4610617.45</v>
      </c>
      <c r="C7" s="173" t="s">
        <v>132</v>
      </c>
      <c r="D7" s="114"/>
    </row>
    <row r="8" ht="16.5" customHeight="1" spans="1:4">
      <c r="A8" s="173" t="s">
        <v>133</v>
      </c>
      <c r="B8" s="83"/>
      <c r="C8" s="173" t="s">
        <v>134</v>
      </c>
      <c r="D8" s="114"/>
    </row>
    <row r="9" ht="16.5" customHeight="1" spans="1:4">
      <c r="A9" s="173" t="s">
        <v>135</v>
      </c>
      <c r="B9" s="83"/>
      <c r="C9" s="173" t="s">
        <v>136</v>
      </c>
      <c r="D9" s="114"/>
    </row>
    <row r="10" ht="16.5" customHeight="1" spans="1:4">
      <c r="A10" s="173" t="s">
        <v>137</v>
      </c>
      <c r="B10" s="83"/>
      <c r="C10" s="173" t="s">
        <v>138</v>
      </c>
      <c r="D10" s="114"/>
    </row>
    <row r="11" ht="16.5" customHeight="1" spans="1:4">
      <c r="A11" s="173" t="s">
        <v>131</v>
      </c>
      <c r="B11" s="83"/>
      <c r="C11" s="173" t="s">
        <v>139</v>
      </c>
      <c r="D11" s="114"/>
    </row>
    <row r="12" ht="16.5" customHeight="1" spans="1:4">
      <c r="A12" s="152" t="s">
        <v>133</v>
      </c>
      <c r="B12" s="83"/>
      <c r="C12" s="74" t="s">
        <v>140</v>
      </c>
      <c r="D12" s="114"/>
    </row>
    <row r="13" ht="16.5" customHeight="1" spans="1:4">
      <c r="A13" s="152" t="s">
        <v>135</v>
      </c>
      <c r="B13" s="83"/>
      <c r="C13" s="74" t="s">
        <v>141</v>
      </c>
      <c r="D13" s="114"/>
    </row>
    <row r="14" ht="16.5" customHeight="1" spans="1:4">
      <c r="A14" s="174"/>
      <c r="B14" s="83"/>
      <c r="C14" s="74" t="s">
        <v>142</v>
      </c>
      <c r="D14" s="114">
        <v>766378.35</v>
      </c>
    </row>
    <row r="15" ht="16.5" customHeight="1" spans="1:4">
      <c r="A15" s="174"/>
      <c r="B15" s="83"/>
      <c r="C15" s="74" t="s">
        <v>143</v>
      </c>
      <c r="D15" s="114">
        <v>3425604.58</v>
      </c>
    </row>
    <row r="16" ht="16.5" customHeight="1" spans="1:4">
      <c r="A16" s="174"/>
      <c r="B16" s="83"/>
      <c r="C16" s="74" t="s">
        <v>144</v>
      </c>
      <c r="D16" s="114"/>
    </row>
    <row r="17" ht="16.5" customHeight="1" spans="1:4">
      <c r="A17" s="174"/>
      <c r="B17" s="83"/>
      <c r="C17" s="74" t="s">
        <v>145</v>
      </c>
      <c r="D17" s="114"/>
    </row>
    <row r="18" ht="16.5" customHeight="1" spans="1:4">
      <c r="A18" s="174"/>
      <c r="B18" s="83"/>
      <c r="C18" s="74" t="s">
        <v>146</v>
      </c>
      <c r="D18" s="114"/>
    </row>
    <row r="19" ht="16.5" customHeight="1" spans="1:4">
      <c r="A19" s="174"/>
      <c r="B19" s="83"/>
      <c r="C19" s="74" t="s">
        <v>147</v>
      </c>
      <c r="D19" s="114"/>
    </row>
    <row r="20" ht="16.5" customHeight="1" spans="1:4">
      <c r="A20" s="174"/>
      <c r="B20" s="83"/>
      <c r="C20" s="74" t="s">
        <v>148</v>
      </c>
      <c r="D20" s="114"/>
    </row>
    <row r="21" ht="16.5" customHeight="1" spans="1:4">
      <c r="A21" s="174"/>
      <c r="B21" s="83"/>
      <c r="C21" s="74" t="s">
        <v>149</v>
      </c>
      <c r="D21" s="114"/>
    </row>
    <row r="22" ht="16.5" customHeight="1" spans="1:4">
      <c r="A22" s="174"/>
      <c r="B22" s="83"/>
      <c r="C22" s="74" t="s">
        <v>150</v>
      </c>
      <c r="D22" s="114"/>
    </row>
    <row r="23" ht="16.5" customHeight="1" spans="1:4">
      <c r="A23" s="174"/>
      <c r="B23" s="83"/>
      <c r="C23" s="74" t="s">
        <v>151</v>
      </c>
      <c r="D23" s="114"/>
    </row>
    <row r="24" ht="16.5" customHeight="1" spans="1:4">
      <c r="A24" s="174"/>
      <c r="B24" s="83"/>
      <c r="C24" s="74" t="s">
        <v>152</v>
      </c>
      <c r="D24" s="114"/>
    </row>
    <row r="25" ht="16.5" customHeight="1" spans="1:4">
      <c r="A25" s="174"/>
      <c r="B25" s="83"/>
      <c r="C25" s="74" t="s">
        <v>153</v>
      </c>
      <c r="D25" s="114">
        <v>418634.52</v>
      </c>
    </row>
    <row r="26" ht="16.5" customHeight="1" spans="1:4">
      <c r="A26" s="174"/>
      <c r="B26" s="83"/>
      <c r="C26" s="74" t="s">
        <v>154</v>
      </c>
      <c r="D26" s="114"/>
    </row>
    <row r="27" ht="16.5" customHeight="1" spans="1:4">
      <c r="A27" s="174"/>
      <c r="B27" s="83"/>
      <c r="C27" s="74" t="s">
        <v>155</v>
      </c>
      <c r="D27" s="114"/>
    </row>
    <row r="28" ht="16.5" customHeight="1" spans="1:4">
      <c r="A28" s="174"/>
      <c r="B28" s="83"/>
      <c r="C28" s="74" t="s">
        <v>156</v>
      </c>
      <c r="D28" s="114"/>
    </row>
    <row r="29" ht="16.5" customHeight="1" spans="1:4">
      <c r="A29" s="174"/>
      <c r="B29" s="83"/>
      <c r="C29" s="74" t="s">
        <v>157</v>
      </c>
      <c r="D29" s="114"/>
    </row>
    <row r="30" ht="16.5" customHeight="1" spans="1:4">
      <c r="A30" s="174"/>
      <c r="B30" s="83"/>
      <c r="C30" s="74" t="s">
        <v>158</v>
      </c>
      <c r="D30" s="114"/>
    </row>
    <row r="31" ht="16.5" customHeight="1" spans="1:4">
      <c r="A31" s="174"/>
      <c r="B31" s="83"/>
      <c r="C31" s="152" t="s">
        <v>159</v>
      </c>
      <c r="D31" s="114"/>
    </row>
    <row r="32" ht="16.5" customHeight="1" spans="1:4">
      <c r="A32" s="174"/>
      <c r="B32" s="83"/>
      <c r="C32" s="152" t="s">
        <v>160</v>
      </c>
      <c r="D32" s="114"/>
    </row>
    <row r="33" ht="16.5" customHeight="1" spans="1:4">
      <c r="A33" s="174"/>
      <c r="B33" s="83"/>
      <c r="C33" s="30" t="s">
        <v>161</v>
      </c>
      <c r="D33" s="114"/>
    </row>
    <row r="34" ht="15" customHeight="1" spans="1:4">
      <c r="A34" s="175" t="s">
        <v>50</v>
      </c>
      <c r="B34" s="176">
        <v>4610617.45</v>
      </c>
      <c r="C34" s="175" t="s">
        <v>51</v>
      </c>
      <c r="D34" s="176">
        <v>4610617.45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3"/>
  <sheetViews>
    <sheetView showZeros="0" workbookViewId="0">
      <selection activeCell="A25" sqref="A25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2"/>
      <c r="F1" s="76"/>
      <c r="G1" s="147" t="s">
        <v>162</v>
      </c>
    </row>
    <row r="2" ht="41.25" customHeight="1" spans="1:7">
      <c r="A2" s="131" t="str">
        <f>"2025"&amp;"年一般公共预算支出预算表（按功能科目分类）"</f>
        <v>2025年一般公共预算支出预算表（按功能科目分类）</v>
      </c>
      <c r="B2" s="131"/>
      <c r="C2" s="131"/>
      <c r="D2" s="131"/>
      <c r="E2" s="131"/>
      <c r="F2" s="131"/>
      <c r="G2" s="131"/>
    </row>
    <row r="3" ht="18" customHeight="1" spans="1:7">
      <c r="A3" s="4" t="str">
        <f>"单位名称："&amp;"嵩明县牛栏江镇中心卫生院"</f>
        <v>单位名称：嵩明县牛栏江镇中心卫生院</v>
      </c>
      <c r="F3" s="128"/>
      <c r="G3" s="147" t="s">
        <v>1</v>
      </c>
    </row>
    <row r="4" ht="20.25" customHeight="1" spans="1:7">
      <c r="A4" s="165" t="s">
        <v>163</v>
      </c>
      <c r="B4" s="166"/>
      <c r="C4" s="132" t="s">
        <v>55</v>
      </c>
      <c r="D4" s="155" t="s">
        <v>75</v>
      </c>
      <c r="E4" s="11"/>
      <c r="F4" s="12"/>
      <c r="G4" s="144" t="s">
        <v>76</v>
      </c>
    </row>
    <row r="5" ht="20.25" customHeight="1" spans="1:7">
      <c r="A5" s="167" t="s">
        <v>72</v>
      </c>
      <c r="B5" s="167" t="s">
        <v>73</v>
      </c>
      <c r="C5" s="18"/>
      <c r="D5" s="137" t="s">
        <v>57</v>
      </c>
      <c r="E5" s="137" t="s">
        <v>164</v>
      </c>
      <c r="F5" s="137" t="s">
        <v>165</v>
      </c>
      <c r="G5" s="146"/>
    </row>
    <row r="6" ht="15" customHeight="1" spans="1:7">
      <c r="A6" s="61" t="s">
        <v>82</v>
      </c>
      <c r="B6" s="61" t="s">
        <v>83</v>
      </c>
      <c r="C6" s="61" t="s">
        <v>84</v>
      </c>
      <c r="D6" s="61" t="s">
        <v>85</v>
      </c>
      <c r="E6" s="61" t="s">
        <v>86</v>
      </c>
      <c r="F6" s="61" t="s">
        <v>87</v>
      </c>
      <c r="G6" s="61" t="s">
        <v>88</v>
      </c>
    </row>
    <row r="7" ht="18" customHeight="1" spans="1:7">
      <c r="A7" s="30" t="s">
        <v>97</v>
      </c>
      <c r="B7" s="30" t="s">
        <v>98</v>
      </c>
      <c r="C7" s="83">
        <v>766378.35</v>
      </c>
      <c r="D7" s="83">
        <v>766378.35</v>
      </c>
      <c r="E7" s="83">
        <v>753378.35</v>
      </c>
      <c r="F7" s="83">
        <v>13000</v>
      </c>
      <c r="G7" s="83"/>
    </row>
    <row r="8" ht="18" customHeight="1" spans="1:7">
      <c r="A8" s="141" t="s">
        <v>99</v>
      </c>
      <c r="B8" s="141" t="s">
        <v>100</v>
      </c>
      <c r="C8" s="83">
        <v>746494</v>
      </c>
      <c r="D8" s="83">
        <v>746494</v>
      </c>
      <c r="E8" s="83">
        <v>733494</v>
      </c>
      <c r="F8" s="83">
        <v>13000</v>
      </c>
      <c r="G8" s="83"/>
    </row>
    <row r="9" ht="18" customHeight="1" spans="1:7">
      <c r="A9" s="168" t="s">
        <v>101</v>
      </c>
      <c r="B9" s="168" t="s">
        <v>102</v>
      </c>
      <c r="C9" s="83">
        <v>291995</v>
      </c>
      <c r="D9" s="83">
        <v>291995</v>
      </c>
      <c r="E9" s="83">
        <v>278995</v>
      </c>
      <c r="F9" s="83">
        <v>13000</v>
      </c>
      <c r="G9" s="83"/>
    </row>
    <row r="10" ht="18" customHeight="1" spans="1:7">
      <c r="A10" s="168" t="s">
        <v>103</v>
      </c>
      <c r="B10" s="168" t="s">
        <v>104</v>
      </c>
      <c r="C10" s="83">
        <v>454499</v>
      </c>
      <c r="D10" s="83">
        <v>454499</v>
      </c>
      <c r="E10" s="83">
        <v>454499</v>
      </c>
      <c r="F10" s="83"/>
      <c r="G10" s="83"/>
    </row>
    <row r="11" ht="18" customHeight="1" spans="1:7">
      <c r="A11" s="141" t="s">
        <v>105</v>
      </c>
      <c r="B11" s="141" t="s">
        <v>106</v>
      </c>
      <c r="C11" s="83">
        <v>19884.35</v>
      </c>
      <c r="D11" s="83">
        <v>19884.35</v>
      </c>
      <c r="E11" s="83">
        <v>19884.35</v>
      </c>
      <c r="F11" s="83"/>
      <c r="G11" s="83"/>
    </row>
    <row r="12" ht="18" customHeight="1" spans="1:7">
      <c r="A12" s="168" t="s">
        <v>107</v>
      </c>
      <c r="B12" s="168" t="s">
        <v>106</v>
      </c>
      <c r="C12" s="83">
        <v>19884.35</v>
      </c>
      <c r="D12" s="83">
        <v>19884.35</v>
      </c>
      <c r="E12" s="83">
        <v>19884.35</v>
      </c>
      <c r="F12" s="83"/>
      <c r="G12" s="83"/>
    </row>
    <row r="13" ht="18" customHeight="1" spans="1:7">
      <c r="A13" s="30" t="s">
        <v>108</v>
      </c>
      <c r="B13" s="30" t="s">
        <v>109</v>
      </c>
      <c r="C13" s="83">
        <v>3425604.58</v>
      </c>
      <c r="D13" s="83">
        <v>3425604.58</v>
      </c>
      <c r="E13" s="83">
        <v>3425604.58</v>
      </c>
      <c r="F13" s="83"/>
      <c r="G13" s="83"/>
    </row>
    <row r="14" ht="18" customHeight="1" spans="1:7">
      <c r="A14" s="141" t="s">
        <v>110</v>
      </c>
      <c r="B14" s="141" t="s">
        <v>111</v>
      </c>
      <c r="C14" s="83">
        <v>3022994</v>
      </c>
      <c r="D14" s="83">
        <v>3022994</v>
      </c>
      <c r="E14" s="83">
        <v>3022994</v>
      </c>
      <c r="F14" s="83"/>
      <c r="G14" s="83"/>
    </row>
    <row r="15" ht="18" customHeight="1" spans="1:7">
      <c r="A15" s="168" t="s">
        <v>112</v>
      </c>
      <c r="B15" s="168" t="s">
        <v>113</v>
      </c>
      <c r="C15" s="83">
        <v>3022994</v>
      </c>
      <c r="D15" s="83">
        <v>3022994</v>
      </c>
      <c r="E15" s="83">
        <v>3022994</v>
      </c>
      <c r="F15" s="83"/>
      <c r="G15" s="83"/>
    </row>
    <row r="16" ht="18" customHeight="1" spans="1:7">
      <c r="A16" s="141" t="s">
        <v>114</v>
      </c>
      <c r="B16" s="141" t="s">
        <v>115</v>
      </c>
      <c r="C16" s="83">
        <v>402610.58</v>
      </c>
      <c r="D16" s="83">
        <v>402610.58</v>
      </c>
      <c r="E16" s="83">
        <v>402610.58</v>
      </c>
      <c r="F16" s="83"/>
      <c r="G16" s="83"/>
    </row>
    <row r="17" ht="18" customHeight="1" spans="1:7">
      <c r="A17" s="168" t="s">
        <v>116</v>
      </c>
      <c r="B17" s="168" t="s">
        <v>117</v>
      </c>
      <c r="C17" s="83">
        <v>253378.09</v>
      </c>
      <c r="D17" s="83">
        <v>253378.09</v>
      </c>
      <c r="E17" s="83">
        <v>253378.09</v>
      </c>
      <c r="F17" s="83"/>
      <c r="G17" s="83"/>
    </row>
    <row r="18" ht="18" customHeight="1" spans="1:7">
      <c r="A18" s="168" t="s">
        <v>118</v>
      </c>
      <c r="B18" s="168" t="s">
        <v>119</v>
      </c>
      <c r="C18" s="83">
        <v>129071.05</v>
      </c>
      <c r="D18" s="83">
        <v>129071.05</v>
      </c>
      <c r="E18" s="83">
        <v>129071.05</v>
      </c>
      <c r="F18" s="83"/>
      <c r="G18" s="83"/>
    </row>
    <row r="19" ht="18" customHeight="1" spans="1:7">
      <c r="A19" s="168" t="s">
        <v>120</v>
      </c>
      <c r="B19" s="168" t="s">
        <v>121</v>
      </c>
      <c r="C19" s="83">
        <v>20161.44</v>
      </c>
      <c r="D19" s="83">
        <v>20161.44</v>
      </c>
      <c r="E19" s="83">
        <v>20161.44</v>
      </c>
      <c r="F19" s="83"/>
      <c r="G19" s="83"/>
    </row>
    <row r="20" ht="18" customHeight="1" spans="1:7">
      <c r="A20" s="30" t="s">
        <v>122</v>
      </c>
      <c r="B20" s="30" t="s">
        <v>123</v>
      </c>
      <c r="C20" s="83">
        <v>418634.52</v>
      </c>
      <c r="D20" s="83">
        <v>418634.52</v>
      </c>
      <c r="E20" s="83">
        <v>418634.52</v>
      </c>
      <c r="F20" s="83"/>
      <c r="G20" s="83"/>
    </row>
    <row r="21" ht="18" customHeight="1" spans="1:7">
      <c r="A21" s="141" t="s">
        <v>124</v>
      </c>
      <c r="B21" s="141" t="s">
        <v>125</v>
      </c>
      <c r="C21" s="83">
        <v>418634.52</v>
      </c>
      <c r="D21" s="83">
        <v>418634.52</v>
      </c>
      <c r="E21" s="83">
        <v>418634.52</v>
      </c>
      <c r="F21" s="83"/>
      <c r="G21" s="83"/>
    </row>
    <row r="22" ht="18" customHeight="1" spans="1:7">
      <c r="A22" s="168" t="s">
        <v>126</v>
      </c>
      <c r="B22" s="168" t="s">
        <v>127</v>
      </c>
      <c r="C22" s="83">
        <v>418634.52</v>
      </c>
      <c r="D22" s="83">
        <v>418634.52</v>
      </c>
      <c r="E22" s="83">
        <v>418634.52</v>
      </c>
      <c r="F22" s="83"/>
      <c r="G22" s="83"/>
    </row>
    <row r="23" ht="18" customHeight="1" spans="1:7">
      <c r="A23" s="82" t="s">
        <v>166</v>
      </c>
      <c r="B23" s="169" t="s">
        <v>166</v>
      </c>
      <c r="C23" s="83">
        <v>4610617.45</v>
      </c>
      <c r="D23" s="83">
        <v>4610617.45</v>
      </c>
      <c r="E23" s="83">
        <v>4597617.45</v>
      </c>
      <c r="F23" s="83">
        <v>13000</v>
      </c>
      <c r="G23" s="83"/>
    </row>
  </sheetData>
  <mergeCells count="6">
    <mergeCell ref="A2:G2"/>
    <mergeCell ref="A4:B4"/>
    <mergeCell ref="D4:F4"/>
    <mergeCell ref="A23:B2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E12" sqref="E12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60" t="s">
        <v>167</v>
      </c>
    </row>
    <row r="2" ht="41.25" customHeight="1" spans="1:6">
      <c r="A2" s="161" t="str">
        <f>"2025"&amp;"年一般公共预算“三公”经费支出预算表"</f>
        <v>2025年一般公共预算“三公”经费支出预算表</v>
      </c>
      <c r="B2" s="44"/>
      <c r="C2" s="44"/>
      <c r="D2" s="44"/>
      <c r="E2" s="43"/>
      <c r="F2" s="44"/>
    </row>
    <row r="3" customHeight="1" spans="1:6">
      <c r="A3" s="115" t="str">
        <f>"单位名称："&amp;"嵩明县牛栏江镇中心卫生院"</f>
        <v>单位名称：嵩明县牛栏江镇中心卫生院</v>
      </c>
      <c r="B3" s="162"/>
      <c r="D3" s="44"/>
      <c r="E3" s="43"/>
      <c r="F3" s="68" t="s">
        <v>1</v>
      </c>
    </row>
    <row r="4" ht="27" customHeight="1" spans="1:6">
      <c r="A4" s="48" t="s">
        <v>168</v>
      </c>
      <c r="B4" s="48" t="s">
        <v>169</v>
      </c>
      <c r="C4" s="50" t="s">
        <v>170</v>
      </c>
      <c r="D4" s="48"/>
      <c r="E4" s="49"/>
      <c r="F4" s="48" t="s">
        <v>171</v>
      </c>
    </row>
    <row r="5" ht="28.5" customHeight="1" spans="1:6">
      <c r="A5" s="163"/>
      <c r="B5" s="52"/>
      <c r="C5" s="49" t="s">
        <v>57</v>
      </c>
      <c r="D5" s="49" t="s">
        <v>172</v>
      </c>
      <c r="E5" s="49" t="s">
        <v>173</v>
      </c>
      <c r="F5" s="51"/>
    </row>
    <row r="6" ht="17.25" customHeight="1" spans="1:6">
      <c r="A6" s="20" t="s">
        <v>82</v>
      </c>
      <c r="B6" s="20" t="s">
        <v>83</v>
      </c>
      <c r="C6" s="20" t="s">
        <v>84</v>
      </c>
      <c r="D6" s="20" t="s">
        <v>85</v>
      </c>
      <c r="E6" s="20" t="s">
        <v>86</v>
      </c>
      <c r="F6" s="20" t="s">
        <v>87</v>
      </c>
    </row>
    <row r="7" ht="17.25" customHeight="1" spans="1:6">
      <c r="A7" s="164" t="s">
        <v>174</v>
      </c>
      <c r="B7" s="83"/>
      <c r="C7" s="83"/>
      <c r="D7" s="83"/>
      <c r="E7" s="83"/>
      <c r="F7" s="83"/>
    </row>
    <row r="8" customHeight="1" spans="1:1">
      <c r="A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8"/>
  <sheetViews>
    <sheetView showZeros="0" workbookViewId="0">
      <selection activeCell="D14" sqref="D14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27.5" customWidth="1"/>
    <col min="7" max="7" width="10.2833333333333" customWidth="1"/>
    <col min="8" max="8" width="23" customWidth="1"/>
    <col min="9" max="24" width="18.7166666666667" customWidth="1"/>
  </cols>
  <sheetData>
    <row r="1" ht="13.5" customHeight="1" spans="2:24">
      <c r="B1" s="142"/>
      <c r="C1" s="148"/>
      <c r="E1" s="149"/>
      <c r="F1" s="149"/>
      <c r="G1" s="149"/>
      <c r="H1" s="149"/>
      <c r="I1" s="85"/>
      <c r="J1" s="85"/>
      <c r="K1" s="85"/>
      <c r="L1" s="85"/>
      <c r="M1" s="85"/>
      <c r="N1" s="85"/>
      <c r="R1" s="85"/>
      <c r="V1" s="148"/>
      <c r="X1" s="2" t="s">
        <v>176</v>
      </c>
    </row>
    <row r="2" ht="45.75" customHeight="1" spans="1:24">
      <c r="A2" s="71" t="str">
        <f>"2025"&amp;"年部门基本支出预算表"</f>
        <v>2025年部门基本支出预算表</v>
      </c>
      <c r="B2" s="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3"/>
      <c r="P2" s="3"/>
      <c r="Q2" s="3"/>
      <c r="R2" s="71"/>
      <c r="S2" s="71"/>
      <c r="T2" s="71"/>
      <c r="U2" s="71"/>
      <c r="V2" s="71"/>
      <c r="W2" s="71"/>
      <c r="X2" s="71"/>
    </row>
    <row r="3" ht="18.75" customHeight="1" spans="1:24">
      <c r="A3" s="4" t="str">
        <f>"单位名称："&amp;"嵩明县牛栏江镇中心卫生院"</f>
        <v>单位名称：嵩明县牛栏江镇中心卫生院</v>
      </c>
      <c r="B3" s="5"/>
      <c r="C3" s="150"/>
      <c r="D3" s="150"/>
      <c r="E3" s="150"/>
      <c r="F3" s="150"/>
      <c r="G3" s="150"/>
      <c r="H3" s="150"/>
      <c r="I3" s="87"/>
      <c r="J3" s="87"/>
      <c r="K3" s="87"/>
      <c r="L3" s="87"/>
      <c r="M3" s="87"/>
      <c r="N3" s="87"/>
      <c r="O3" s="6"/>
      <c r="P3" s="6"/>
      <c r="Q3" s="6"/>
      <c r="R3" s="87"/>
      <c r="V3" s="148"/>
      <c r="X3" s="2" t="s">
        <v>1</v>
      </c>
    </row>
    <row r="4" ht="18" customHeight="1" spans="1:24">
      <c r="A4" s="8" t="s">
        <v>177</v>
      </c>
      <c r="B4" s="8" t="s">
        <v>178</v>
      </c>
      <c r="C4" s="8" t="s">
        <v>179</v>
      </c>
      <c r="D4" s="8" t="s">
        <v>180</v>
      </c>
      <c r="E4" s="8" t="s">
        <v>181</v>
      </c>
      <c r="F4" s="8" t="s">
        <v>182</v>
      </c>
      <c r="G4" s="8" t="s">
        <v>183</v>
      </c>
      <c r="H4" s="8" t="s">
        <v>184</v>
      </c>
      <c r="I4" s="155" t="s">
        <v>185</v>
      </c>
      <c r="J4" s="110" t="s">
        <v>185</v>
      </c>
      <c r="K4" s="110"/>
      <c r="L4" s="110"/>
      <c r="M4" s="110"/>
      <c r="N4" s="110"/>
      <c r="O4" s="11"/>
      <c r="P4" s="11"/>
      <c r="Q4" s="11"/>
      <c r="R4" s="103" t="s">
        <v>61</v>
      </c>
      <c r="S4" s="110" t="s">
        <v>62</v>
      </c>
      <c r="T4" s="110"/>
      <c r="U4" s="110"/>
      <c r="V4" s="110"/>
      <c r="W4" s="110"/>
      <c r="X4" s="111"/>
    </row>
    <row r="5" ht="18" customHeight="1" spans="1:24">
      <c r="A5" s="13"/>
      <c r="B5" s="28"/>
      <c r="C5" s="134"/>
      <c r="D5" s="13"/>
      <c r="E5" s="13"/>
      <c r="F5" s="13"/>
      <c r="G5" s="13"/>
      <c r="H5" s="13"/>
      <c r="I5" s="132" t="s">
        <v>186</v>
      </c>
      <c r="J5" s="155" t="s">
        <v>58</v>
      </c>
      <c r="K5" s="110"/>
      <c r="L5" s="110"/>
      <c r="M5" s="110"/>
      <c r="N5" s="111"/>
      <c r="O5" s="10" t="s">
        <v>187</v>
      </c>
      <c r="P5" s="11"/>
      <c r="Q5" s="12"/>
      <c r="R5" s="8" t="s">
        <v>61</v>
      </c>
      <c r="S5" s="155" t="s">
        <v>62</v>
      </c>
      <c r="T5" s="103" t="s">
        <v>64</v>
      </c>
      <c r="U5" s="110" t="s">
        <v>62</v>
      </c>
      <c r="V5" s="103" t="s">
        <v>66</v>
      </c>
      <c r="W5" s="103" t="s">
        <v>67</v>
      </c>
      <c r="X5" s="159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6" t="s">
        <v>188</v>
      </c>
      <c r="K6" s="8" t="s">
        <v>189</v>
      </c>
      <c r="L6" s="8" t="s">
        <v>190</v>
      </c>
      <c r="M6" s="8" t="s">
        <v>191</v>
      </c>
      <c r="N6" s="8" t="s">
        <v>192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193</v>
      </c>
      <c r="V6" s="8" t="s">
        <v>66</v>
      </c>
      <c r="W6" s="8" t="s">
        <v>67</v>
      </c>
      <c r="X6" s="8" t="s">
        <v>68</v>
      </c>
    </row>
    <row r="7" ht="37.5" customHeight="1" spans="1:24">
      <c r="A7" s="151"/>
      <c r="B7" s="18"/>
      <c r="C7" s="151"/>
      <c r="D7" s="151"/>
      <c r="E7" s="151"/>
      <c r="F7" s="151"/>
      <c r="G7" s="151"/>
      <c r="H7" s="151"/>
      <c r="I7" s="151"/>
      <c r="J7" s="157" t="s">
        <v>57</v>
      </c>
      <c r="K7" s="16" t="s">
        <v>194</v>
      </c>
      <c r="L7" s="16" t="s">
        <v>190</v>
      </c>
      <c r="M7" s="16" t="s">
        <v>191</v>
      </c>
      <c r="N7" s="16" t="s">
        <v>192</v>
      </c>
      <c r="O7" s="16" t="s">
        <v>190</v>
      </c>
      <c r="P7" s="16" t="s">
        <v>191</v>
      </c>
      <c r="Q7" s="16" t="s">
        <v>192</v>
      </c>
      <c r="R7" s="16" t="s">
        <v>61</v>
      </c>
      <c r="S7" s="16" t="s">
        <v>57</v>
      </c>
      <c r="T7" s="16" t="s">
        <v>64</v>
      </c>
      <c r="U7" s="16" t="s">
        <v>193</v>
      </c>
      <c r="V7" s="16" t="s">
        <v>66</v>
      </c>
      <c r="W7" s="16" t="s">
        <v>67</v>
      </c>
      <c r="X7" s="16" t="s">
        <v>68</v>
      </c>
    </row>
    <row r="8" customHeight="1" spans="1:24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  <c r="X8" s="37">
        <v>24</v>
      </c>
    </row>
    <row r="9" ht="20.25" customHeight="1" spans="1:24">
      <c r="A9" s="152" t="s">
        <v>195</v>
      </c>
      <c r="B9" s="152" t="s">
        <v>70</v>
      </c>
      <c r="C9" s="152" t="s">
        <v>196</v>
      </c>
      <c r="D9" s="152" t="s">
        <v>197</v>
      </c>
      <c r="E9" s="152" t="s">
        <v>112</v>
      </c>
      <c r="F9" s="152" t="s">
        <v>113</v>
      </c>
      <c r="G9" s="152" t="s">
        <v>198</v>
      </c>
      <c r="H9" s="152" t="s">
        <v>199</v>
      </c>
      <c r="I9" s="83">
        <v>1104396</v>
      </c>
      <c r="J9" s="83">
        <v>1104396</v>
      </c>
      <c r="K9" s="83"/>
      <c r="L9" s="83"/>
      <c r="M9" s="114">
        <v>1104396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195</v>
      </c>
      <c r="B10" s="152" t="s">
        <v>70</v>
      </c>
      <c r="C10" s="152" t="s">
        <v>196</v>
      </c>
      <c r="D10" s="152" t="s">
        <v>197</v>
      </c>
      <c r="E10" s="152" t="s">
        <v>112</v>
      </c>
      <c r="F10" s="152" t="s">
        <v>113</v>
      </c>
      <c r="G10" s="152" t="s">
        <v>200</v>
      </c>
      <c r="H10" s="152" t="s">
        <v>201</v>
      </c>
      <c r="I10" s="83">
        <v>242748</v>
      </c>
      <c r="J10" s="83">
        <v>242748</v>
      </c>
      <c r="K10" s="158"/>
      <c r="L10" s="158"/>
      <c r="M10" s="114">
        <v>242748</v>
      </c>
      <c r="N10" s="158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195</v>
      </c>
      <c r="B11" s="152" t="s">
        <v>70</v>
      </c>
      <c r="C11" s="152" t="s">
        <v>196</v>
      </c>
      <c r="D11" s="152" t="s">
        <v>197</v>
      </c>
      <c r="E11" s="152" t="s">
        <v>112</v>
      </c>
      <c r="F11" s="152" t="s">
        <v>113</v>
      </c>
      <c r="G11" s="152" t="s">
        <v>202</v>
      </c>
      <c r="H11" s="152" t="s">
        <v>203</v>
      </c>
      <c r="I11" s="83">
        <v>92033</v>
      </c>
      <c r="J11" s="83">
        <v>92033</v>
      </c>
      <c r="K11" s="158"/>
      <c r="L11" s="158"/>
      <c r="M11" s="114">
        <v>92033</v>
      </c>
      <c r="N11" s="158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195</v>
      </c>
      <c r="B12" s="152" t="s">
        <v>70</v>
      </c>
      <c r="C12" s="152" t="s">
        <v>196</v>
      </c>
      <c r="D12" s="152" t="s">
        <v>197</v>
      </c>
      <c r="E12" s="152" t="s">
        <v>112</v>
      </c>
      <c r="F12" s="152" t="s">
        <v>113</v>
      </c>
      <c r="G12" s="152" t="s">
        <v>202</v>
      </c>
      <c r="H12" s="152" t="s">
        <v>203</v>
      </c>
      <c r="I12" s="83">
        <v>5937</v>
      </c>
      <c r="J12" s="83">
        <v>5937</v>
      </c>
      <c r="K12" s="158"/>
      <c r="L12" s="158"/>
      <c r="M12" s="114">
        <v>5937</v>
      </c>
      <c r="N12" s="158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195</v>
      </c>
      <c r="B13" s="152" t="s">
        <v>70</v>
      </c>
      <c r="C13" s="152" t="s">
        <v>196</v>
      </c>
      <c r="D13" s="152" t="s">
        <v>197</v>
      </c>
      <c r="E13" s="152" t="s">
        <v>112</v>
      </c>
      <c r="F13" s="152" t="s">
        <v>113</v>
      </c>
      <c r="G13" s="152" t="s">
        <v>204</v>
      </c>
      <c r="H13" s="152" t="s">
        <v>205</v>
      </c>
      <c r="I13" s="83">
        <v>492300</v>
      </c>
      <c r="J13" s="83">
        <v>492300</v>
      </c>
      <c r="K13" s="158"/>
      <c r="L13" s="158"/>
      <c r="M13" s="114">
        <v>492300</v>
      </c>
      <c r="N13" s="158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195</v>
      </c>
      <c r="B14" s="152" t="s">
        <v>70</v>
      </c>
      <c r="C14" s="152" t="s">
        <v>196</v>
      </c>
      <c r="D14" s="152" t="s">
        <v>197</v>
      </c>
      <c r="E14" s="152" t="s">
        <v>112</v>
      </c>
      <c r="F14" s="152" t="s">
        <v>113</v>
      </c>
      <c r="G14" s="152" t="s">
        <v>204</v>
      </c>
      <c r="H14" s="152" t="s">
        <v>205</v>
      </c>
      <c r="I14" s="83">
        <v>260520</v>
      </c>
      <c r="J14" s="83">
        <v>260520</v>
      </c>
      <c r="K14" s="158"/>
      <c r="L14" s="158"/>
      <c r="M14" s="114">
        <v>260520</v>
      </c>
      <c r="N14" s="158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2" t="s">
        <v>195</v>
      </c>
      <c r="B15" s="152" t="s">
        <v>70</v>
      </c>
      <c r="C15" s="152" t="s">
        <v>196</v>
      </c>
      <c r="D15" s="152" t="s">
        <v>197</v>
      </c>
      <c r="E15" s="152" t="s">
        <v>112</v>
      </c>
      <c r="F15" s="152" t="s">
        <v>113</v>
      </c>
      <c r="G15" s="152" t="s">
        <v>204</v>
      </c>
      <c r="H15" s="152" t="s">
        <v>205</v>
      </c>
      <c r="I15" s="83">
        <v>14028</v>
      </c>
      <c r="J15" s="83">
        <v>14028</v>
      </c>
      <c r="K15" s="158"/>
      <c r="L15" s="158"/>
      <c r="M15" s="114">
        <v>14028</v>
      </c>
      <c r="N15" s="158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2" t="s">
        <v>195</v>
      </c>
      <c r="B16" s="152" t="s">
        <v>70</v>
      </c>
      <c r="C16" s="152" t="s">
        <v>196</v>
      </c>
      <c r="D16" s="152" t="s">
        <v>197</v>
      </c>
      <c r="E16" s="152" t="s">
        <v>112</v>
      </c>
      <c r="F16" s="152" t="s">
        <v>113</v>
      </c>
      <c r="G16" s="152" t="s">
        <v>204</v>
      </c>
      <c r="H16" s="152" t="s">
        <v>205</v>
      </c>
      <c r="I16" s="83">
        <v>551832</v>
      </c>
      <c r="J16" s="83">
        <v>551832</v>
      </c>
      <c r="K16" s="158"/>
      <c r="L16" s="158"/>
      <c r="M16" s="114">
        <v>551832</v>
      </c>
      <c r="N16" s="158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2" t="s">
        <v>195</v>
      </c>
      <c r="B17" s="152" t="s">
        <v>70</v>
      </c>
      <c r="C17" s="152" t="s">
        <v>196</v>
      </c>
      <c r="D17" s="152" t="s">
        <v>197</v>
      </c>
      <c r="E17" s="152" t="s">
        <v>112</v>
      </c>
      <c r="F17" s="152" t="s">
        <v>113</v>
      </c>
      <c r="G17" s="152" t="s">
        <v>204</v>
      </c>
      <c r="H17" s="152" t="s">
        <v>205</v>
      </c>
      <c r="I17" s="83">
        <v>259200</v>
      </c>
      <c r="J17" s="83">
        <v>259200</v>
      </c>
      <c r="K17" s="158"/>
      <c r="L17" s="158"/>
      <c r="M17" s="114">
        <v>259200</v>
      </c>
      <c r="N17" s="158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2" t="s">
        <v>195</v>
      </c>
      <c r="B18" s="152" t="s">
        <v>70</v>
      </c>
      <c r="C18" s="152" t="s">
        <v>206</v>
      </c>
      <c r="D18" s="152" t="s">
        <v>207</v>
      </c>
      <c r="E18" s="152" t="s">
        <v>103</v>
      </c>
      <c r="F18" s="152" t="s">
        <v>104</v>
      </c>
      <c r="G18" s="152" t="s">
        <v>208</v>
      </c>
      <c r="H18" s="152" t="s">
        <v>209</v>
      </c>
      <c r="I18" s="83">
        <v>454499</v>
      </c>
      <c r="J18" s="83">
        <v>454499</v>
      </c>
      <c r="K18" s="158"/>
      <c r="L18" s="158"/>
      <c r="M18" s="114">
        <v>454499</v>
      </c>
      <c r="N18" s="158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2" t="s">
        <v>195</v>
      </c>
      <c r="B19" s="152" t="s">
        <v>70</v>
      </c>
      <c r="C19" s="152" t="s">
        <v>206</v>
      </c>
      <c r="D19" s="152" t="s">
        <v>207</v>
      </c>
      <c r="E19" s="152" t="s">
        <v>116</v>
      </c>
      <c r="F19" s="152" t="s">
        <v>117</v>
      </c>
      <c r="G19" s="152" t="s">
        <v>210</v>
      </c>
      <c r="H19" s="152" t="s">
        <v>211</v>
      </c>
      <c r="I19" s="83">
        <v>203932.26</v>
      </c>
      <c r="J19" s="83">
        <v>203932.26</v>
      </c>
      <c r="K19" s="158"/>
      <c r="L19" s="158"/>
      <c r="M19" s="114">
        <v>203932.26</v>
      </c>
      <c r="N19" s="158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2" t="s">
        <v>195</v>
      </c>
      <c r="B20" s="152" t="s">
        <v>70</v>
      </c>
      <c r="C20" s="152" t="s">
        <v>206</v>
      </c>
      <c r="D20" s="152" t="s">
        <v>207</v>
      </c>
      <c r="E20" s="152" t="s">
        <v>116</v>
      </c>
      <c r="F20" s="152" t="s">
        <v>117</v>
      </c>
      <c r="G20" s="152" t="s">
        <v>210</v>
      </c>
      <c r="H20" s="152" t="s">
        <v>211</v>
      </c>
      <c r="I20" s="83">
        <v>49445.83</v>
      </c>
      <c r="J20" s="83">
        <v>49445.83</v>
      </c>
      <c r="K20" s="158"/>
      <c r="L20" s="158"/>
      <c r="M20" s="114">
        <v>49445.83</v>
      </c>
      <c r="N20" s="158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2" t="s">
        <v>195</v>
      </c>
      <c r="B21" s="152" t="s">
        <v>70</v>
      </c>
      <c r="C21" s="152" t="s">
        <v>206</v>
      </c>
      <c r="D21" s="152" t="s">
        <v>207</v>
      </c>
      <c r="E21" s="152" t="s">
        <v>118</v>
      </c>
      <c r="F21" s="152" t="s">
        <v>119</v>
      </c>
      <c r="G21" s="152" t="s">
        <v>212</v>
      </c>
      <c r="H21" s="152" t="s">
        <v>213</v>
      </c>
      <c r="I21" s="83">
        <v>129071.05</v>
      </c>
      <c r="J21" s="83">
        <v>129071.05</v>
      </c>
      <c r="K21" s="158"/>
      <c r="L21" s="158"/>
      <c r="M21" s="114">
        <v>129071.05</v>
      </c>
      <c r="N21" s="158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2" t="s">
        <v>195</v>
      </c>
      <c r="B22" s="152" t="s">
        <v>70</v>
      </c>
      <c r="C22" s="152" t="s">
        <v>206</v>
      </c>
      <c r="D22" s="152" t="s">
        <v>207</v>
      </c>
      <c r="E22" s="152" t="s">
        <v>107</v>
      </c>
      <c r="F22" s="152" t="s">
        <v>106</v>
      </c>
      <c r="G22" s="152" t="s">
        <v>214</v>
      </c>
      <c r="H22" s="152" t="s">
        <v>215</v>
      </c>
      <c r="I22" s="83">
        <v>19884.35</v>
      </c>
      <c r="J22" s="83">
        <v>19884.35</v>
      </c>
      <c r="K22" s="158"/>
      <c r="L22" s="158"/>
      <c r="M22" s="114">
        <v>19884.35</v>
      </c>
      <c r="N22" s="158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2" t="s">
        <v>195</v>
      </c>
      <c r="B23" s="152" t="s">
        <v>70</v>
      </c>
      <c r="C23" s="152" t="s">
        <v>206</v>
      </c>
      <c r="D23" s="152" t="s">
        <v>207</v>
      </c>
      <c r="E23" s="152" t="s">
        <v>120</v>
      </c>
      <c r="F23" s="152" t="s">
        <v>121</v>
      </c>
      <c r="G23" s="152" t="s">
        <v>214</v>
      </c>
      <c r="H23" s="152" t="s">
        <v>215</v>
      </c>
      <c r="I23" s="83">
        <v>6210</v>
      </c>
      <c r="J23" s="83">
        <v>6210</v>
      </c>
      <c r="K23" s="158"/>
      <c r="L23" s="158"/>
      <c r="M23" s="114">
        <v>6210</v>
      </c>
      <c r="N23" s="158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2" t="s">
        <v>195</v>
      </c>
      <c r="B24" s="152" t="s">
        <v>70</v>
      </c>
      <c r="C24" s="152" t="s">
        <v>206</v>
      </c>
      <c r="D24" s="152" t="s">
        <v>207</v>
      </c>
      <c r="E24" s="152" t="s">
        <v>120</v>
      </c>
      <c r="F24" s="152" t="s">
        <v>121</v>
      </c>
      <c r="G24" s="152" t="s">
        <v>214</v>
      </c>
      <c r="H24" s="152" t="s">
        <v>215</v>
      </c>
      <c r="I24" s="83">
        <v>13951.44</v>
      </c>
      <c r="J24" s="83">
        <v>13951.44</v>
      </c>
      <c r="K24" s="158"/>
      <c r="L24" s="158"/>
      <c r="M24" s="114">
        <v>13951.44</v>
      </c>
      <c r="N24" s="158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2" t="s">
        <v>195</v>
      </c>
      <c r="B25" s="152" t="s">
        <v>70</v>
      </c>
      <c r="C25" s="152" t="s">
        <v>216</v>
      </c>
      <c r="D25" s="152" t="s">
        <v>127</v>
      </c>
      <c r="E25" s="152" t="s">
        <v>126</v>
      </c>
      <c r="F25" s="152" t="s">
        <v>127</v>
      </c>
      <c r="G25" s="152" t="s">
        <v>217</v>
      </c>
      <c r="H25" s="152" t="s">
        <v>127</v>
      </c>
      <c r="I25" s="83">
        <v>418634.52</v>
      </c>
      <c r="J25" s="83">
        <v>418634.52</v>
      </c>
      <c r="K25" s="158"/>
      <c r="L25" s="158"/>
      <c r="M25" s="114">
        <v>418634.52</v>
      </c>
      <c r="N25" s="158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2" t="s">
        <v>195</v>
      </c>
      <c r="B26" s="152" t="s">
        <v>70</v>
      </c>
      <c r="C26" s="152" t="s">
        <v>218</v>
      </c>
      <c r="D26" s="152" t="s">
        <v>219</v>
      </c>
      <c r="E26" s="152" t="s">
        <v>101</v>
      </c>
      <c r="F26" s="152" t="s">
        <v>102</v>
      </c>
      <c r="G26" s="152" t="s">
        <v>220</v>
      </c>
      <c r="H26" s="152" t="s">
        <v>221</v>
      </c>
      <c r="I26" s="83">
        <v>13000</v>
      </c>
      <c r="J26" s="83">
        <v>13000</v>
      </c>
      <c r="K26" s="158"/>
      <c r="L26" s="158"/>
      <c r="M26" s="114">
        <v>13000</v>
      </c>
      <c r="N26" s="158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2" t="s">
        <v>195</v>
      </c>
      <c r="B27" s="152" t="s">
        <v>70</v>
      </c>
      <c r="C27" s="152" t="s">
        <v>222</v>
      </c>
      <c r="D27" s="152" t="s">
        <v>223</v>
      </c>
      <c r="E27" s="152" t="s">
        <v>101</v>
      </c>
      <c r="F27" s="152" t="s">
        <v>102</v>
      </c>
      <c r="G27" s="152" t="s">
        <v>224</v>
      </c>
      <c r="H27" s="152" t="s">
        <v>225</v>
      </c>
      <c r="I27" s="83">
        <v>278995</v>
      </c>
      <c r="J27" s="83">
        <v>278995</v>
      </c>
      <c r="K27" s="158"/>
      <c r="L27" s="158"/>
      <c r="M27" s="114">
        <v>278995</v>
      </c>
      <c r="N27" s="158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17.25" customHeight="1" spans="1:24">
      <c r="A28" s="33" t="s">
        <v>166</v>
      </c>
      <c r="B28" s="34"/>
      <c r="C28" s="153"/>
      <c r="D28" s="153"/>
      <c r="E28" s="153"/>
      <c r="F28" s="153"/>
      <c r="G28" s="153"/>
      <c r="H28" s="154"/>
      <c r="I28" s="83">
        <v>4610617.45</v>
      </c>
      <c r="J28" s="83">
        <v>4610617.45</v>
      </c>
      <c r="K28" s="83"/>
      <c r="L28" s="83"/>
      <c r="M28" s="114">
        <v>4610617.45</v>
      </c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</row>
  </sheetData>
  <mergeCells count="31">
    <mergeCell ref="A2:X2"/>
    <mergeCell ref="A3:H3"/>
    <mergeCell ref="I4:X4"/>
    <mergeCell ref="J5:N5"/>
    <mergeCell ref="O5:Q5"/>
    <mergeCell ref="S5:X5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7"/>
  <sheetViews>
    <sheetView showZeros="0" workbookViewId="0">
      <selection activeCell="A2" sqref="A2:W2"/>
    </sheetView>
  </sheetViews>
  <sheetFormatPr defaultColWidth="9.14166666666667" defaultRowHeight="14.25" customHeight="1"/>
  <cols>
    <col min="1" max="1" width="13.6333333333333" customWidth="1"/>
    <col min="2" max="2" width="20.1333333333333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2"/>
      <c r="E1" s="1"/>
      <c r="F1" s="1"/>
      <c r="G1" s="1"/>
      <c r="H1" s="1"/>
      <c r="U1" s="142"/>
      <c r="W1" s="147" t="s">
        <v>226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"单位名称："&amp;"嵩明县牛栏江镇中心卫生院"</f>
        <v>单位名称：嵩明县牛栏江镇中心卫生院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2"/>
      <c r="W3" s="125" t="s">
        <v>1</v>
      </c>
    </row>
    <row r="4" ht="21.75" customHeight="1" spans="1:23">
      <c r="A4" s="8" t="s">
        <v>227</v>
      </c>
      <c r="B4" s="9" t="s">
        <v>179</v>
      </c>
      <c r="C4" s="8" t="s">
        <v>180</v>
      </c>
      <c r="D4" s="8" t="s">
        <v>228</v>
      </c>
      <c r="E4" s="9" t="s">
        <v>181</v>
      </c>
      <c r="F4" s="9" t="s">
        <v>182</v>
      </c>
      <c r="G4" s="9" t="s">
        <v>229</v>
      </c>
      <c r="H4" s="9" t="s">
        <v>230</v>
      </c>
      <c r="I4" s="27" t="s">
        <v>55</v>
      </c>
      <c r="J4" s="10" t="s">
        <v>231</v>
      </c>
      <c r="K4" s="11"/>
      <c r="L4" s="11"/>
      <c r="M4" s="12"/>
      <c r="N4" s="10" t="s">
        <v>187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43" t="s">
        <v>58</v>
      </c>
      <c r="K5" s="144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193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5" t="s">
        <v>57</v>
      </c>
      <c r="K6" s="146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2" t="s">
        <v>57</v>
      </c>
      <c r="K7" s="72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21.75" customHeight="1" spans="1:23">
      <c r="A9" s="74" t="s">
        <v>233</v>
      </c>
      <c r="B9" s="74" t="s">
        <v>234</v>
      </c>
      <c r="C9" s="74" t="s">
        <v>235</v>
      </c>
      <c r="D9" s="74" t="s">
        <v>70</v>
      </c>
      <c r="E9" s="74" t="s">
        <v>112</v>
      </c>
      <c r="F9" s="74" t="s">
        <v>113</v>
      </c>
      <c r="G9" s="74" t="s">
        <v>214</v>
      </c>
      <c r="H9" s="74" t="s">
        <v>215</v>
      </c>
      <c r="I9" s="83">
        <v>106680</v>
      </c>
      <c r="J9" s="83"/>
      <c r="K9" s="114"/>
      <c r="L9" s="83"/>
      <c r="M9" s="83"/>
      <c r="N9" s="83"/>
      <c r="O9" s="83"/>
      <c r="P9" s="83"/>
      <c r="Q9" s="83"/>
      <c r="R9" s="83">
        <v>106680</v>
      </c>
      <c r="S9" s="83">
        <v>106680</v>
      </c>
      <c r="T9" s="83"/>
      <c r="U9" s="83"/>
      <c r="V9" s="83"/>
      <c r="W9" s="83"/>
    </row>
    <row r="10" ht="21.75" customHeight="1" spans="1:23">
      <c r="A10" s="74" t="s">
        <v>233</v>
      </c>
      <c r="B10" s="74" t="s">
        <v>234</v>
      </c>
      <c r="C10" s="74" t="s">
        <v>235</v>
      </c>
      <c r="D10" s="74" t="s">
        <v>70</v>
      </c>
      <c r="E10" s="74" t="s">
        <v>112</v>
      </c>
      <c r="F10" s="74" t="s">
        <v>113</v>
      </c>
      <c r="G10" s="74" t="s">
        <v>236</v>
      </c>
      <c r="H10" s="74" t="s">
        <v>237</v>
      </c>
      <c r="I10" s="83">
        <v>493320</v>
      </c>
      <c r="J10" s="83"/>
      <c r="K10" s="114"/>
      <c r="L10" s="83"/>
      <c r="M10" s="83"/>
      <c r="N10" s="83"/>
      <c r="O10" s="83"/>
      <c r="P10" s="83"/>
      <c r="Q10" s="83"/>
      <c r="R10" s="83">
        <v>493320</v>
      </c>
      <c r="S10" s="83">
        <v>493320</v>
      </c>
      <c r="T10" s="83"/>
      <c r="U10" s="83"/>
      <c r="V10" s="83"/>
      <c r="W10" s="83"/>
    </row>
    <row r="11" ht="21.75" customHeight="1" spans="1:23">
      <c r="A11" s="74" t="s">
        <v>238</v>
      </c>
      <c r="B11" s="74" t="s">
        <v>239</v>
      </c>
      <c r="C11" s="74" t="s">
        <v>240</v>
      </c>
      <c r="D11" s="74" t="s">
        <v>70</v>
      </c>
      <c r="E11" s="74" t="s">
        <v>112</v>
      </c>
      <c r="F11" s="74" t="s">
        <v>113</v>
      </c>
      <c r="G11" s="74" t="s">
        <v>220</v>
      </c>
      <c r="H11" s="74" t="s">
        <v>221</v>
      </c>
      <c r="I11" s="83">
        <v>100000</v>
      </c>
      <c r="J11" s="83"/>
      <c r="K11" s="114"/>
      <c r="L11" s="83"/>
      <c r="M11" s="83"/>
      <c r="N11" s="83"/>
      <c r="O11" s="83"/>
      <c r="P11" s="83"/>
      <c r="Q11" s="83"/>
      <c r="R11" s="83">
        <v>100000</v>
      </c>
      <c r="S11" s="83">
        <v>100000</v>
      </c>
      <c r="T11" s="83"/>
      <c r="U11" s="83"/>
      <c r="V11" s="83"/>
      <c r="W11" s="83"/>
    </row>
    <row r="12" ht="21.75" customHeight="1" spans="1:23">
      <c r="A12" s="74" t="s">
        <v>238</v>
      </c>
      <c r="B12" s="74" t="s">
        <v>239</v>
      </c>
      <c r="C12" s="74" t="s">
        <v>240</v>
      </c>
      <c r="D12" s="74" t="s">
        <v>70</v>
      </c>
      <c r="E12" s="74" t="s">
        <v>112</v>
      </c>
      <c r="F12" s="74" t="s">
        <v>113</v>
      </c>
      <c r="G12" s="74" t="s">
        <v>241</v>
      </c>
      <c r="H12" s="74" t="s">
        <v>242</v>
      </c>
      <c r="I12" s="83">
        <v>30000</v>
      </c>
      <c r="J12" s="83"/>
      <c r="K12" s="114"/>
      <c r="L12" s="83"/>
      <c r="M12" s="83"/>
      <c r="N12" s="83"/>
      <c r="O12" s="83"/>
      <c r="P12" s="83"/>
      <c r="Q12" s="83"/>
      <c r="R12" s="83">
        <v>30000</v>
      </c>
      <c r="S12" s="83">
        <v>30000</v>
      </c>
      <c r="T12" s="83"/>
      <c r="U12" s="83"/>
      <c r="V12" s="83"/>
      <c r="W12" s="83"/>
    </row>
    <row r="13" ht="21.75" customHeight="1" spans="1:23">
      <c r="A13" s="74" t="s">
        <v>238</v>
      </c>
      <c r="B13" s="74" t="s">
        <v>239</v>
      </c>
      <c r="C13" s="74" t="s">
        <v>240</v>
      </c>
      <c r="D13" s="74" t="s">
        <v>70</v>
      </c>
      <c r="E13" s="74" t="s">
        <v>112</v>
      </c>
      <c r="F13" s="74" t="s">
        <v>113</v>
      </c>
      <c r="G13" s="74" t="s">
        <v>243</v>
      </c>
      <c r="H13" s="74" t="s">
        <v>244</v>
      </c>
      <c r="I13" s="83">
        <v>2000</v>
      </c>
      <c r="J13" s="83"/>
      <c r="K13" s="114"/>
      <c r="L13" s="83"/>
      <c r="M13" s="83"/>
      <c r="N13" s="83"/>
      <c r="O13" s="83"/>
      <c r="P13" s="83"/>
      <c r="Q13" s="83"/>
      <c r="R13" s="83">
        <v>2000</v>
      </c>
      <c r="S13" s="83">
        <v>2000</v>
      </c>
      <c r="T13" s="83"/>
      <c r="U13" s="83"/>
      <c r="V13" s="83"/>
      <c r="W13" s="83"/>
    </row>
    <row r="14" ht="21.75" customHeight="1" spans="1:23">
      <c r="A14" s="74" t="s">
        <v>238</v>
      </c>
      <c r="B14" s="74" t="s">
        <v>239</v>
      </c>
      <c r="C14" s="74" t="s">
        <v>240</v>
      </c>
      <c r="D14" s="74" t="s">
        <v>70</v>
      </c>
      <c r="E14" s="74" t="s">
        <v>112</v>
      </c>
      <c r="F14" s="74" t="s">
        <v>113</v>
      </c>
      <c r="G14" s="74" t="s">
        <v>245</v>
      </c>
      <c r="H14" s="74" t="s">
        <v>246</v>
      </c>
      <c r="I14" s="83">
        <v>50000</v>
      </c>
      <c r="J14" s="83"/>
      <c r="K14" s="114"/>
      <c r="L14" s="83"/>
      <c r="M14" s="83"/>
      <c r="N14" s="83"/>
      <c r="O14" s="83"/>
      <c r="P14" s="83"/>
      <c r="Q14" s="83"/>
      <c r="R14" s="83">
        <v>50000</v>
      </c>
      <c r="S14" s="83">
        <v>50000</v>
      </c>
      <c r="T14" s="83"/>
      <c r="U14" s="83"/>
      <c r="V14" s="83"/>
      <c r="W14" s="83"/>
    </row>
    <row r="15" ht="21.75" customHeight="1" spans="1:23">
      <c r="A15" s="74" t="s">
        <v>238</v>
      </c>
      <c r="B15" s="74" t="s">
        <v>239</v>
      </c>
      <c r="C15" s="74" t="s">
        <v>240</v>
      </c>
      <c r="D15" s="74" t="s">
        <v>70</v>
      </c>
      <c r="E15" s="74" t="s">
        <v>112</v>
      </c>
      <c r="F15" s="74" t="s">
        <v>113</v>
      </c>
      <c r="G15" s="74" t="s">
        <v>247</v>
      </c>
      <c r="H15" s="74" t="s">
        <v>248</v>
      </c>
      <c r="I15" s="83">
        <v>2200</v>
      </c>
      <c r="J15" s="83"/>
      <c r="K15" s="114"/>
      <c r="L15" s="83"/>
      <c r="M15" s="83"/>
      <c r="N15" s="83"/>
      <c r="O15" s="83"/>
      <c r="P15" s="83"/>
      <c r="Q15" s="83"/>
      <c r="R15" s="83">
        <v>2200</v>
      </c>
      <c r="S15" s="83">
        <v>2200</v>
      </c>
      <c r="T15" s="83"/>
      <c r="U15" s="83"/>
      <c r="V15" s="83"/>
      <c r="W15" s="83"/>
    </row>
    <row r="16" ht="21.75" customHeight="1" spans="1:23">
      <c r="A16" s="74" t="s">
        <v>238</v>
      </c>
      <c r="B16" s="74" t="s">
        <v>239</v>
      </c>
      <c r="C16" s="74" t="s">
        <v>240</v>
      </c>
      <c r="D16" s="74" t="s">
        <v>70</v>
      </c>
      <c r="E16" s="74" t="s">
        <v>112</v>
      </c>
      <c r="F16" s="74" t="s">
        <v>113</v>
      </c>
      <c r="G16" s="74" t="s">
        <v>249</v>
      </c>
      <c r="H16" s="74" t="s">
        <v>250</v>
      </c>
      <c r="I16" s="83">
        <v>104500</v>
      </c>
      <c r="J16" s="83"/>
      <c r="K16" s="114"/>
      <c r="L16" s="83"/>
      <c r="M16" s="83"/>
      <c r="N16" s="83"/>
      <c r="O16" s="83"/>
      <c r="P16" s="83"/>
      <c r="Q16" s="83"/>
      <c r="R16" s="83">
        <v>104500</v>
      </c>
      <c r="S16" s="83">
        <v>104500</v>
      </c>
      <c r="T16" s="83"/>
      <c r="U16" s="83"/>
      <c r="V16" s="83"/>
      <c r="W16" s="83"/>
    </row>
    <row r="17" ht="21.75" customHeight="1" spans="1:23">
      <c r="A17" s="74" t="s">
        <v>238</v>
      </c>
      <c r="B17" s="74" t="s">
        <v>239</v>
      </c>
      <c r="C17" s="74" t="s">
        <v>240</v>
      </c>
      <c r="D17" s="74" t="s">
        <v>70</v>
      </c>
      <c r="E17" s="74" t="s">
        <v>112</v>
      </c>
      <c r="F17" s="74" t="s">
        <v>113</v>
      </c>
      <c r="G17" s="74" t="s">
        <v>251</v>
      </c>
      <c r="H17" s="74" t="s">
        <v>252</v>
      </c>
      <c r="I17" s="83">
        <v>25000</v>
      </c>
      <c r="J17" s="83"/>
      <c r="K17" s="114"/>
      <c r="L17" s="83"/>
      <c r="M17" s="83"/>
      <c r="N17" s="83"/>
      <c r="O17" s="83"/>
      <c r="P17" s="83"/>
      <c r="Q17" s="83"/>
      <c r="R17" s="83">
        <v>25000</v>
      </c>
      <c r="S17" s="83">
        <v>25000</v>
      </c>
      <c r="T17" s="83"/>
      <c r="U17" s="83"/>
      <c r="V17" s="83"/>
      <c r="W17" s="83"/>
    </row>
    <row r="18" ht="21.75" customHeight="1" spans="1:23">
      <c r="A18" s="74" t="s">
        <v>238</v>
      </c>
      <c r="B18" s="74" t="s">
        <v>239</v>
      </c>
      <c r="C18" s="74" t="s">
        <v>240</v>
      </c>
      <c r="D18" s="74" t="s">
        <v>70</v>
      </c>
      <c r="E18" s="74" t="s">
        <v>112</v>
      </c>
      <c r="F18" s="74" t="s">
        <v>113</v>
      </c>
      <c r="G18" s="74" t="s">
        <v>253</v>
      </c>
      <c r="H18" s="74" t="s">
        <v>254</v>
      </c>
      <c r="I18" s="83">
        <v>40000</v>
      </c>
      <c r="J18" s="83"/>
      <c r="K18" s="114"/>
      <c r="L18" s="83"/>
      <c r="M18" s="83"/>
      <c r="N18" s="83"/>
      <c r="O18" s="83"/>
      <c r="P18" s="83"/>
      <c r="Q18" s="83"/>
      <c r="R18" s="83">
        <v>40000</v>
      </c>
      <c r="S18" s="83">
        <v>40000</v>
      </c>
      <c r="T18" s="83"/>
      <c r="U18" s="83"/>
      <c r="V18" s="83"/>
      <c r="W18" s="83"/>
    </row>
    <row r="19" ht="21.75" customHeight="1" spans="1:23">
      <c r="A19" s="74" t="s">
        <v>238</v>
      </c>
      <c r="B19" s="74" t="s">
        <v>239</v>
      </c>
      <c r="C19" s="74" t="s">
        <v>240</v>
      </c>
      <c r="D19" s="74" t="s">
        <v>70</v>
      </c>
      <c r="E19" s="74" t="s">
        <v>112</v>
      </c>
      <c r="F19" s="74" t="s">
        <v>113</v>
      </c>
      <c r="G19" s="74" t="s">
        <v>255</v>
      </c>
      <c r="H19" s="74" t="s">
        <v>256</v>
      </c>
      <c r="I19" s="83">
        <v>5000</v>
      </c>
      <c r="J19" s="83"/>
      <c r="K19" s="114"/>
      <c r="L19" s="83"/>
      <c r="M19" s="83"/>
      <c r="N19" s="83"/>
      <c r="O19" s="83"/>
      <c r="P19" s="83"/>
      <c r="Q19" s="83"/>
      <c r="R19" s="83">
        <v>5000</v>
      </c>
      <c r="S19" s="83">
        <v>5000</v>
      </c>
      <c r="T19" s="83"/>
      <c r="U19" s="83"/>
      <c r="V19" s="83"/>
      <c r="W19" s="83"/>
    </row>
    <row r="20" ht="21.75" customHeight="1" spans="1:23">
      <c r="A20" s="74" t="s">
        <v>238</v>
      </c>
      <c r="B20" s="74" t="s">
        <v>239</v>
      </c>
      <c r="C20" s="74" t="s">
        <v>240</v>
      </c>
      <c r="D20" s="74" t="s">
        <v>70</v>
      </c>
      <c r="E20" s="74" t="s">
        <v>112</v>
      </c>
      <c r="F20" s="74" t="s">
        <v>113</v>
      </c>
      <c r="G20" s="74" t="s">
        <v>257</v>
      </c>
      <c r="H20" s="74" t="s">
        <v>258</v>
      </c>
      <c r="I20" s="83">
        <v>3000000</v>
      </c>
      <c r="J20" s="83"/>
      <c r="K20" s="114"/>
      <c r="L20" s="83"/>
      <c r="M20" s="83"/>
      <c r="N20" s="83"/>
      <c r="O20" s="83"/>
      <c r="P20" s="83"/>
      <c r="Q20" s="83"/>
      <c r="R20" s="83">
        <v>3000000</v>
      </c>
      <c r="S20" s="83">
        <v>3000000</v>
      </c>
      <c r="T20" s="83"/>
      <c r="U20" s="83"/>
      <c r="V20" s="83"/>
      <c r="W20" s="83"/>
    </row>
    <row r="21" ht="21.75" customHeight="1" spans="1:23">
      <c r="A21" s="74" t="s">
        <v>238</v>
      </c>
      <c r="B21" s="74" t="s">
        <v>239</v>
      </c>
      <c r="C21" s="74" t="s">
        <v>240</v>
      </c>
      <c r="D21" s="74" t="s">
        <v>70</v>
      </c>
      <c r="E21" s="74" t="s">
        <v>112</v>
      </c>
      <c r="F21" s="74" t="s">
        <v>113</v>
      </c>
      <c r="G21" s="74" t="s">
        <v>259</v>
      </c>
      <c r="H21" s="74" t="s">
        <v>260</v>
      </c>
      <c r="I21" s="83">
        <v>20000</v>
      </c>
      <c r="J21" s="83"/>
      <c r="K21" s="114"/>
      <c r="L21" s="83"/>
      <c r="M21" s="83"/>
      <c r="N21" s="83"/>
      <c r="O21" s="83"/>
      <c r="P21" s="83"/>
      <c r="Q21" s="83"/>
      <c r="R21" s="83">
        <v>20000</v>
      </c>
      <c r="S21" s="83">
        <v>20000</v>
      </c>
      <c r="T21" s="83"/>
      <c r="U21" s="83"/>
      <c r="V21" s="83"/>
      <c r="W21" s="83"/>
    </row>
    <row r="22" ht="21.75" customHeight="1" spans="1:23">
      <c r="A22" s="74" t="s">
        <v>238</v>
      </c>
      <c r="B22" s="74" t="s">
        <v>239</v>
      </c>
      <c r="C22" s="74" t="s">
        <v>240</v>
      </c>
      <c r="D22" s="74" t="s">
        <v>70</v>
      </c>
      <c r="E22" s="74" t="s">
        <v>112</v>
      </c>
      <c r="F22" s="74" t="s">
        <v>113</v>
      </c>
      <c r="G22" s="74" t="s">
        <v>261</v>
      </c>
      <c r="H22" s="74" t="s">
        <v>262</v>
      </c>
      <c r="I22" s="83">
        <v>130000</v>
      </c>
      <c r="J22" s="83"/>
      <c r="K22" s="114"/>
      <c r="L22" s="83"/>
      <c r="M22" s="83"/>
      <c r="N22" s="83"/>
      <c r="O22" s="83"/>
      <c r="P22" s="83"/>
      <c r="Q22" s="83"/>
      <c r="R22" s="83">
        <v>130000</v>
      </c>
      <c r="S22" s="83">
        <v>130000</v>
      </c>
      <c r="T22" s="83"/>
      <c r="U22" s="83"/>
      <c r="V22" s="83"/>
      <c r="W22" s="83"/>
    </row>
    <row r="23" ht="21.75" customHeight="1" spans="1:23">
      <c r="A23" s="74" t="s">
        <v>238</v>
      </c>
      <c r="B23" s="74" t="s">
        <v>239</v>
      </c>
      <c r="C23" s="74" t="s">
        <v>240</v>
      </c>
      <c r="D23" s="74" t="s">
        <v>70</v>
      </c>
      <c r="E23" s="74" t="s">
        <v>112</v>
      </c>
      <c r="F23" s="74" t="s">
        <v>113</v>
      </c>
      <c r="G23" s="74" t="s">
        <v>263</v>
      </c>
      <c r="H23" s="74" t="s">
        <v>264</v>
      </c>
      <c r="I23" s="83">
        <v>20000</v>
      </c>
      <c r="J23" s="83"/>
      <c r="K23" s="114"/>
      <c r="L23" s="83"/>
      <c r="M23" s="83"/>
      <c r="N23" s="83"/>
      <c r="O23" s="83"/>
      <c r="P23" s="83"/>
      <c r="Q23" s="83"/>
      <c r="R23" s="83">
        <v>20000</v>
      </c>
      <c r="S23" s="83">
        <v>20000</v>
      </c>
      <c r="T23" s="83"/>
      <c r="U23" s="83"/>
      <c r="V23" s="83"/>
      <c r="W23" s="83"/>
    </row>
    <row r="24" ht="21.75" customHeight="1" spans="1:23">
      <c r="A24" s="74" t="s">
        <v>238</v>
      </c>
      <c r="B24" s="74" t="s">
        <v>239</v>
      </c>
      <c r="C24" s="74" t="s">
        <v>240</v>
      </c>
      <c r="D24" s="74" t="s">
        <v>70</v>
      </c>
      <c r="E24" s="74" t="s">
        <v>112</v>
      </c>
      <c r="F24" s="74" t="s">
        <v>113</v>
      </c>
      <c r="G24" s="74" t="s">
        <v>265</v>
      </c>
      <c r="H24" s="74" t="s">
        <v>266</v>
      </c>
      <c r="I24" s="83">
        <v>71300</v>
      </c>
      <c r="J24" s="83"/>
      <c r="K24" s="114"/>
      <c r="L24" s="83"/>
      <c r="M24" s="83"/>
      <c r="N24" s="83"/>
      <c r="O24" s="83"/>
      <c r="P24" s="83"/>
      <c r="Q24" s="83"/>
      <c r="R24" s="83">
        <v>71300</v>
      </c>
      <c r="S24" s="83">
        <v>71300</v>
      </c>
      <c r="T24" s="83"/>
      <c r="U24" s="83"/>
      <c r="V24" s="83"/>
      <c r="W24" s="83"/>
    </row>
    <row r="25" ht="21.75" customHeight="1" spans="1:23">
      <c r="A25" s="74" t="s">
        <v>267</v>
      </c>
      <c r="B25" s="74" t="s">
        <v>268</v>
      </c>
      <c r="C25" s="74" t="s">
        <v>269</v>
      </c>
      <c r="D25" s="74" t="s">
        <v>70</v>
      </c>
      <c r="E25" s="74" t="s">
        <v>112</v>
      </c>
      <c r="F25" s="74" t="s">
        <v>113</v>
      </c>
      <c r="G25" s="74" t="s">
        <v>270</v>
      </c>
      <c r="H25" s="74" t="s">
        <v>271</v>
      </c>
      <c r="I25" s="83">
        <v>50000</v>
      </c>
      <c r="J25" s="83"/>
      <c r="K25" s="114"/>
      <c r="L25" s="83"/>
      <c r="M25" s="83"/>
      <c r="N25" s="83"/>
      <c r="O25" s="83"/>
      <c r="P25" s="83"/>
      <c r="Q25" s="83"/>
      <c r="R25" s="83">
        <v>50000</v>
      </c>
      <c r="S25" s="83">
        <v>50000</v>
      </c>
      <c r="T25" s="83"/>
      <c r="U25" s="83"/>
      <c r="V25" s="83"/>
      <c r="W25" s="83"/>
    </row>
    <row r="26" ht="21.75" customHeight="1" spans="1:23">
      <c r="A26" s="74" t="s">
        <v>267</v>
      </c>
      <c r="B26" s="74" t="s">
        <v>268</v>
      </c>
      <c r="C26" s="74" t="s">
        <v>269</v>
      </c>
      <c r="D26" s="74" t="s">
        <v>70</v>
      </c>
      <c r="E26" s="74" t="s">
        <v>112</v>
      </c>
      <c r="F26" s="74" t="s">
        <v>113</v>
      </c>
      <c r="G26" s="74" t="s">
        <v>272</v>
      </c>
      <c r="H26" s="74" t="s">
        <v>273</v>
      </c>
      <c r="I26" s="83">
        <v>750000</v>
      </c>
      <c r="J26" s="83"/>
      <c r="K26" s="114"/>
      <c r="L26" s="83"/>
      <c r="M26" s="83"/>
      <c r="N26" s="83"/>
      <c r="O26" s="83"/>
      <c r="P26" s="83"/>
      <c r="Q26" s="83"/>
      <c r="R26" s="83">
        <v>750000</v>
      </c>
      <c r="S26" s="83">
        <v>750000</v>
      </c>
      <c r="T26" s="83"/>
      <c r="U26" s="83"/>
      <c r="V26" s="83"/>
      <c r="W26" s="83"/>
    </row>
    <row r="27" ht="18.75" customHeight="1" spans="1:23">
      <c r="A27" s="33" t="s">
        <v>166</v>
      </c>
      <c r="B27" s="34"/>
      <c r="C27" s="34"/>
      <c r="D27" s="34"/>
      <c r="E27" s="34"/>
      <c r="F27" s="34"/>
      <c r="G27" s="34"/>
      <c r="H27" s="35"/>
      <c r="I27" s="83">
        <v>5000000</v>
      </c>
      <c r="J27" s="83"/>
      <c r="K27" s="114"/>
      <c r="L27" s="83"/>
      <c r="M27" s="83"/>
      <c r="N27" s="83"/>
      <c r="O27" s="83"/>
      <c r="P27" s="83"/>
      <c r="Q27" s="83"/>
      <c r="R27" s="83">
        <v>5000000</v>
      </c>
      <c r="S27" s="83">
        <v>5000000</v>
      </c>
      <c r="T27" s="83"/>
      <c r="U27" s="83"/>
      <c r="V27" s="83"/>
      <c r="W27" s="83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5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27.875" customWidth="1"/>
  </cols>
  <sheetData>
    <row r="1" ht="18" customHeight="1" spans="10:10">
      <c r="J1" s="2" t="s">
        <v>274</v>
      </c>
    </row>
    <row r="2" ht="39.75" customHeight="1" spans="1:10">
      <c r="A2" s="70" t="str">
        <f>"2025"&amp;"年项目支出绩效目标表"</f>
        <v>2025年项目支出绩效目标表</v>
      </c>
      <c r="B2" s="3"/>
      <c r="C2" s="3"/>
      <c r="D2" s="3"/>
      <c r="E2" s="3"/>
      <c r="F2" s="71"/>
      <c r="G2" s="3"/>
      <c r="H2" s="71"/>
      <c r="I2" s="71"/>
      <c r="J2" s="3"/>
    </row>
    <row r="3" ht="17.25" customHeight="1" spans="1:1">
      <c r="A3" s="4" t="str">
        <f>"单位名称："&amp;"嵩明县牛栏江镇中心卫生院"</f>
        <v>单位名称：嵩明县牛栏江镇中心卫生院</v>
      </c>
    </row>
    <row r="4" ht="44.25" customHeight="1" spans="1:10">
      <c r="A4" s="72" t="s">
        <v>180</v>
      </c>
      <c r="B4" s="72" t="s">
        <v>275</v>
      </c>
      <c r="C4" s="72" t="s">
        <v>276</v>
      </c>
      <c r="D4" s="72" t="s">
        <v>277</v>
      </c>
      <c r="E4" s="72" t="s">
        <v>278</v>
      </c>
      <c r="F4" s="73" t="s">
        <v>279</v>
      </c>
      <c r="G4" s="72" t="s">
        <v>280</v>
      </c>
      <c r="H4" s="73" t="s">
        <v>281</v>
      </c>
      <c r="I4" s="73" t="s">
        <v>282</v>
      </c>
      <c r="J4" s="72" t="s">
        <v>283</v>
      </c>
    </row>
    <row r="5" ht="18.75" customHeight="1" spans="1:10">
      <c r="A5" s="140">
        <v>1</v>
      </c>
      <c r="B5" s="140">
        <v>2</v>
      </c>
      <c r="C5" s="140">
        <v>3</v>
      </c>
      <c r="D5" s="140">
        <v>4</v>
      </c>
      <c r="E5" s="140">
        <v>5</v>
      </c>
      <c r="F5" s="37">
        <v>6</v>
      </c>
      <c r="G5" s="140">
        <v>7</v>
      </c>
      <c r="H5" s="37">
        <v>8</v>
      </c>
      <c r="I5" s="37">
        <v>9</v>
      </c>
      <c r="J5" s="140">
        <v>10</v>
      </c>
    </row>
    <row r="6" ht="42" customHeight="1" spans="1:10">
      <c r="A6" s="30" t="s">
        <v>70</v>
      </c>
      <c r="B6" s="74"/>
      <c r="C6" s="74"/>
      <c r="D6" s="74"/>
      <c r="E6" s="55"/>
      <c r="F6" s="75"/>
      <c r="G6" s="55"/>
      <c r="H6" s="75"/>
      <c r="I6" s="75"/>
      <c r="J6" s="55"/>
    </row>
    <row r="7" ht="42" customHeight="1" spans="1:10">
      <c r="A7" s="141" t="s">
        <v>240</v>
      </c>
      <c r="B7" s="22" t="s">
        <v>284</v>
      </c>
      <c r="C7" s="22" t="s">
        <v>285</v>
      </c>
      <c r="D7" s="22" t="s">
        <v>286</v>
      </c>
      <c r="E7" s="30" t="s">
        <v>287</v>
      </c>
      <c r="F7" s="22" t="s">
        <v>288</v>
      </c>
      <c r="G7" s="30" t="s">
        <v>289</v>
      </c>
      <c r="H7" s="22" t="s">
        <v>290</v>
      </c>
      <c r="I7" s="22" t="s">
        <v>291</v>
      </c>
      <c r="J7" s="30" t="s">
        <v>292</v>
      </c>
    </row>
    <row r="8" ht="42" customHeight="1" spans="1:10">
      <c r="A8" s="141" t="s">
        <v>240</v>
      </c>
      <c r="B8" s="22" t="s">
        <v>284</v>
      </c>
      <c r="C8" s="22" t="s">
        <v>293</v>
      </c>
      <c r="D8" s="22" t="s">
        <v>294</v>
      </c>
      <c r="E8" s="30" t="s">
        <v>295</v>
      </c>
      <c r="F8" s="22" t="s">
        <v>296</v>
      </c>
      <c r="G8" s="30" t="s">
        <v>297</v>
      </c>
      <c r="H8" s="22" t="s">
        <v>290</v>
      </c>
      <c r="I8" s="22" t="s">
        <v>298</v>
      </c>
      <c r="J8" s="30" t="s">
        <v>292</v>
      </c>
    </row>
    <row r="9" ht="42" customHeight="1" spans="1:10">
      <c r="A9" s="141" t="s">
        <v>240</v>
      </c>
      <c r="B9" s="22" t="s">
        <v>284</v>
      </c>
      <c r="C9" s="22" t="s">
        <v>299</v>
      </c>
      <c r="D9" s="22" t="s">
        <v>300</v>
      </c>
      <c r="E9" s="30" t="s">
        <v>301</v>
      </c>
      <c r="F9" s="22" t="s">
        <v>296</v>
      </c>
      <c r="G9" s="30" t="s">
        <v>301</v>
      </c>
      <c r="H9" s="22" t="s">
        <v>290</v>
      </c>
      <c r="I9" s="22" t="s">
        <v>291</v>
      </c>
      <c r="J9" s="30" t="s">
        <v>292</v>
      </c>
    </row>
    <row r="10" ht="42" customHeight="1" spans="1:10">
      <c r="A10" s="141" t="s">
        <v>269</v>
      </c>
      <c r="B10" s="22" t="s">
        <v>302</v>
      </c>
      <c r="C10" s="22" t="s">
        <v>285</v>
      </c>
      <c r="D10" s="22" t="s">
        <v>303</v>
      </c>
      <c r="E10" s="30" t="s">
        <v>304</v>
      </c>
      <c r="F10" s="22" t="s">
        <v>305</v>
      </c>
      <c r="G10" s="30" t="s">
        <v>306</v>
      </c>
      <c r="H10" s="22" t="s">
        <v>290</v>
      </c>
      <c r="I10" s="22" t="s">
        <v>291</v>
      </c>
      <c r="J10" s="30" t="s">
        <v>307</v>
      </c>
    </row>
    <row r="11" ht="42" customHeight="1" spans="1:10">
      <c r="A11" s="141" t="s">
        <v>269</v>
      </c>
      <c r="B11" s="22" t="s">
        <v>302</v>
      </c>
      <c r="C11" s="22" t="s">
        <v>293</v>
      </c>
      <c r="D11" s="22" t="s">
        <v>294</v>
      </c>
      <c r="E11" s="30" t="s">
        <v>308</v>
      </c>
      <c r="F11" s="22" t="s">
        <v>296</v>
      </c>
      <c r="G11" s="30" t="s">
        <v>309</v>
      </c>
      <c r="H11" s="22" t="s">
        <v>310</v>
      </c>
      <c r="I11" s="22" t="s">
        <v>291</v>
      </c>
      <c r="J11" s="30" t="s">
        <v>311</v>
      </c>
    </row>
    <row r="12" ht="42" customHeight="1" spans="1:10">
      <c r="A12" s="141" t="s">
        <v>269</v>
      </c>
      <c r="B12" s="22" t="s">
        <v>302</v>
      </c>
      <c r="C12" s="22" t="s">
        <v>299</v>
      </c>
      <c r="D12" s="22" t="s">
        <v>300</v>
      </c>
      <c r="E12" s="30" t="s">
        <v>312</v>
      </c>
      <c r="F12" s="22" t="s">
        <v>305</v>
      </c>
      <c r="G12" s="30" t="s">
        <v>306</v>
      </c>
      <c r="H12" s="22" t="s">
        <v>290</v>
      </c>
      <c r="I12" s="22" t="s">
        <v>298</v>
      </c>
      <c r="J12" s="30" t="s">
        <v>313</v>
      </c>
    </row>
    <row r="13" ht="42" customHeight="1" spans="1:10">
      <c r="A13" s="141" t="s">
        <v>235</v>
      </c>
      <c r="B13" s="22" t="s">
        <v>302</v>
      </c>
      <c r="C13" s="22" t="s">
        <v>285</v>
      </c>
      <c r="D13" s="22" t="s">
        <v>314</v>
      </c>
      <c r="E13" s="30" t="s">
        <v>315</v>
      </c>
      <c r="F13" s="22" t="s">
        <v>296</v>
      </c>
      <c r="G13" s="30" t="s">
        <v>316</v>
      </c>
      <c r="H13" s="22" t="s">
        <v>317</v>
      </c>
      <c r="I13" s="22" t="s">
        <v>298</v>
      </c>
      <c r="J13" s="30" t="s">
        <v>318</v>
      </c>
    </row>
    <row r="14" ht="42" customHeight="1" spans="1:10">
      <c r="A14" s="141" t="s">
        <v>235</v>
      </c>
      <c r="B14" s="22" t="s">
        <v>302</v>
      </c>
      <c r="C14" s="22" t="s">
        <v>293</v>
      </c>
      <c r="D14" s="22" t="s">
        <v>294</v>
      </c>
      <c r="E14" s="30" t="s">
        <v>319</v>
      </c>
      <c r="F14" s="22" t="s">
        <v>296</v>
      </c>
      <c r="G14" s="30" t="s">
        <v>320</v>
      </c>
      <c r="H14" s="22" t="s">
        <v>310</v>
      </c>
      <c r="I14" s="22" t="s">
        <v>298</v>
      </c>
      <c r="J14" s="30" t="s">
        <v>318</v>
      </c>
    </row>
    <row r="15" ht="42" customHeight="1" spans="1:10">
      <c r="A15" s="141" t="s">
        <v>235</v>
      </c>
      <c r="B15" s="22" t="s">
        <v>302</v>
      </c>
      <c r="C15" s="22" t="s">
        <v>299</v>
      </c>
      <c r="D15" s="22" t="s">
        <v>300</v>
      </c>
      <c r="E15" s="30" t="s">
        <v>318</v>
      </c>
      <c r="F15" s="22" t="s">
        <v>305</v>
      </c>
      <c r="G15" s="30" t="s">
        <v>306</v>
      </c>
      <c r="H15" s="22" t="s">
        <v>290</v>
      </c>
      <c r="I15" s="22" t="s">
        <v>291</v>
      </c>
      <c r="J15" s="30" t="s">
        <v>318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蒋绍宇</cp:lastModifiedBy>
  <dcterms:created xsi:type="dcterms:W3CDTF">2025-03-12T04:51:00Z</dcterms:created>
  <dcterms:modified xsi:type="dcterms:W3CDTF">2025-04-24T06:09:30Z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2052-11.1.0.14235</vt:lpwstr>
  </property>
  <property fmtid="{D5CDD505-2E9C-101B-9397-08002B2CF9AE}" pid="3" name="ICV">
    <vt:lpwstr>4DD061D3505E42F4A8C335F2EDE5A945_13</vt:lpwstr>
  </property>
</Properties>
</file>