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2" hidden="1">'部门支出预算表01-3'!$A$1:$O$28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<sst xmlns="http://schemas.openxmlformats.org/spreadsheetml/2006/main" count="791" uniqueCount="335">
  <si>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</si>
  <si>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</si>
  <si>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</si>
  <si>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</si>
  <si>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</si>
  <si>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</si>
  <si>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</si>
  <si>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</si>
  <si>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</si>
  <si>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</si>
  <si>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</si>
  <si>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</si>
  <si>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</si>
  <si>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</si>
  <si>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</si>
  <si>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</si>
  <si>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</si>
  <si>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</si>
  <si>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</si>
  <si>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</si>
  <si>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</si>
  <si>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</si>
  <si>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</si>
  <si>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</si>
  <si>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</si>
  <si>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</si>
  <si>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</si>
  <si>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</si>
  <si>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</si>
  <si>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</si>
  <si>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</si>
  <si>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</si>
  <si>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</si>
  <si>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</si>
  <si>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</si>
  <si>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</si>
  <si>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</si>
  <si>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</si>
  <si>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</si>
  <si>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</si>
  <si>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</si>
  <si>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</si>
  <si>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</si>
  <si>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</si>
  <si>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</si>
  <si>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</si>
  <si>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</si>
  <si>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</si>
  <si>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</si>
  <si>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</si>
  <si>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</si>
  <si>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</si>
  <si>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</si>
  <si>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</si>
  <si>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</si>
  <si>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</si>
  <si>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</si>
  <si>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</si>
  <si>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</si>
  <si>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</si>
  <si>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</si>
  <si>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</si>
  <si>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</si>
  <si>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</si>
  <si>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</si>
  <si>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</si>
  <si>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</si>
  <si>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</si>
  <si>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</si>
  <si>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</si>
  <si>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嵩明县嵩阳街道中心学校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</si>
  <si>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</si>
  <si>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</si>
  <si>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</si>
  <si>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</si>
  <si>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</si>
  <si>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</si>
  <si>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</si>
  <si>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</si>
  <si>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</si>
  <si>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</si>
  <si>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</si>
  <si>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</si>
  <si>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</si>
  <si>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</si>
  <si>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</si>
  <si>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</si>
  <si>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</si>
  <si>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</si>
  <si>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</si>
  <si>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</si>
  <si>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</si>
  <si>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</si>
  <si>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</si>
  <si>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</si>
  <si>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</si>
  <si>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</si>
  <si>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</si>
  <si>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</si>
  <si>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</si>
  <si>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</si>
  <si>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</si>
  <si>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</si>
  <si>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</si>
  <si>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</si>
  <si>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</si>
  <si>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</si>
  <si>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</si>
  <si>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</si>
  <si>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</si>
  <si>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</si>
  <si>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</si>
  <si>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</si>
  <si>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</si>
  <si>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</si>
  <si>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20820</t>
  </si>
  <si>
    <t>临时救助</t>
  </si>
  <si>
    <t>2082001</t>
  </si>
  <si>
    <t>临时救助支出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</si>
  <si>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</si>
  <si>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</si>
  <si>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</si>
  <si>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</si>
  <si>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</si>
  <si>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</si>
  <si>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</si>
  <si>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</si>
  <si>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</si>
  <si>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</si>
  <si>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</si>
  <si>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</si>
  <si>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</si>
  <si>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</si>
  <si>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</si>
  <si>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</si>
  <si>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</si>
  <si>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</si>
  <si>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</si>
  <si>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</si>
  <si>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</si>
  <si>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</si>
  <si>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</si>
  <si>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</si>
  <si>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</si>
  <si>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</si>
  <si>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</si>
  <si>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</si>
  <si>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</si>
  <si>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</si>
  <si>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</si>
  <si>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</si>
  <si>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</si>
  <si>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</si>
  <si>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</si>
  <si>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</si>
  <si>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</si>
  <si>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</si>
  <si>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</si>
  <si>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</si>
  <si>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</si>
  <si>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</si>
  <si>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</si>
  <si>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</si>
  <si>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</si>
  <si>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</si>
  <si>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</si>
  <si>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</si>
  <si>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</si>
  <si>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</si>
  <si>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</si>
  <si>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</si>
  <si>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</si>
  <si>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</si>
  <si>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</si>
  <si>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</si>
  <si>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</si>
  <si>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</si>
  <si>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</si>
  <si>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</si>
  <si>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</si>
  <si>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</si>
  <si>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</si>
  <si>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</si>
  <si>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</si>
  <si>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</si>
  <si>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</si>
  <si>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</si>
  <si>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</si>
  <si>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</si>
  <si>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</si>
  <si>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</si>
  <si>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</si>
  <si>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</si>
  <si>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</si>
  <si>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</si>
  <si>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</si>
  <si>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</si>
  <si>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</si>
  <si>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</si>
  <si>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</si>
  <si>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</si>
  <si>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</si>
  <si>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</si>
  <si>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</si>
  <si>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530186210000000017766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</si>
  <si>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</si>
  <si>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</si>
  <si>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</si>
  <si>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</si>
  <si>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</si>
  <si>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</si>
  <si>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</si>
  <si>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</si>
  <si>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</si>
  <si>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530186210000000017767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</si>
  <si>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</si>
  <si>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</si>
  <si>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</si>
  <si>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</si>
  <si>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</si>
  <si>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</si>
  <si>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</si>
  <si>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</si>
  <si>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</si>
  <si>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530186210000000017768</t>
  </si>
  <si>
    <t>30113</t>
  </si>
  <si>
    <t>530186210000000017769</t>
  </si>
  <si>
    <t>对个人和家庭的补助</t>
  </si>
  <si>
    <t>30305</t>
  </si>
  <si>
    <t>生活补助</t>
  </si>
  <si>
    <t>530186210000000017771</t>
  </si>
  <si>
    <t>公车购置及运维费</t>
  </si>
  <si>
    <t>30231</t>
  </si>
  <si>
    <t>公务用车运行维护费</t>
  </si>
  <si>
    <t>530186210000000017773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</si>
  <si>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</si>
  <si>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</si>
  <si>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</si>
  <si>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</si>
  <si>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</si>
  <si>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</si>
  <si>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</si>
  <si>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530186231100001501444</t>
  </si>
  <si>
    <t>离退休人员支出</t>
  </si>
  <si>
    <t>530186231100001501445</t>
  </si>
  <si>
    <t>其他财政补助经费</t>
  </si>
  <si>
    <t>530186231100001501457</t>
  </si>
  <si>
    <t>生均公用经费</t>
  </si>
  <si>
    <t>530186241100002367645</t>
  </si>
  <si>
    <t>编外人员经费支出</t>
  </si>
  <si>
    <t>30199</t>
  </si>
  <si>
    <t>其他工资福利支出</t>
  </si>
  <si>
    <t>530186241100002367707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</si>
  <si>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</si>
  <si>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</si>
  <si>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</si>
  <si>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</si>
  <si>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</si>
  <si>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</si>
  <si>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</si>
  <si>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</si>
  <si>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</si>
  <si>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</si>
  <si>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530186251100003824370</t>
  </si>
  <si>
    <t>2024年单位自有资金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</si>
  <si>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</si>
  <si>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</si>
  <si>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</si>
  <si>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</si>
  <si>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</si>
  <si>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</si>
  <si>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</si>
  <si>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</si>
  <si>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</si>
  <si>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</si>
  <si>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2025年单位自有资金（校园监控联网经费）</t>
  </si>
  <si>
    <t>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</si>
  <si>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</si>
  <si>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</si>
  <si>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</si>
  <si>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</si>
  <si>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</si>
  <si>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</si>
  <si>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</si>
  <si>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</si>
  <si>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</si>
  <si>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</si>
  <si>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</si>
  <si>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</si>
  <si>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</si>
  <si>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</si>
  <si>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</si>
  <si>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</si>
  <si>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</si>
  <si>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</si>
  <si>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</si>
  <si>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</si>
  <si>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本单位无此项支出，故本表无数据。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</si>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</sst>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0" fontId="6" fillId="0" borderId="0">
      <alignment vertical="top"/>
      <protection locked="0"/>
    </xf>
    <xf numFmtId="179" fontId="6" fillId="0" borderId="7">
      <alignment horizontal="right" vertical="center"/>
    </xf>
    <xf numFmtId="10" fontId="6" fillId="0" borderId="7">
      <alignment horizontal="right" vertical="center"/>
    </xf>
    <xf numFmtId="49" fontId="6" fillId="0" borderId="7">
      <alignment horizontal="left" vertical="center" wrapText="1"/>
    </xf>
    <xf numFmtId="21" fontId="6" fillId="0" borderId="7">
      <alignment horizontal="right" vertical="center"/>
    </xf>
    <xf numFmtId="0" fontId="1" fillId="0" borderId="0"/>
  </cellStyleXfs>
  <cellXfs count="197">
    <xf numFmtId="0" fontId="0" fillId="0" borderId="0" xfId="0"/>
    <xf numFmtId="0" fontId="1" fillId="0" borderId="0" xfId="53" applyFont="1" applyAlignment="1" applyProtection="1"/>
    <xf numFmtId="49" fontId="2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0" xfId="58" applyAlignment="1">
      <alignment vertical="center"/>
    </xf>
    <xf numFmtId="0" fontId="6" fillId="0" borderId="0" xfId="53">
      <alignment vertical="top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4" fontId="7" fillId="0" borderId="7" xfId="52" applyNumberFormat="1" applyFont="1">
      <alignment horizontal="right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3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9" fontId="7" fillId="0" borderId="7" xfId="52" applyFo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9" fontId="7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8" fontId="7" fillId="0" borderId="7" xfId="51" applyFont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179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2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2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7" fillId="0" borderId="7" xfId="56" applyFo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9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8" workbookViewId="0">
      <selection activeCell="D10" sqref="D10:D27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65" t="s">
        <v>0</v>
      </c>
    </row>
    <row r="2" ht="41.25" customHeight="1" spans="1:1">
      <c r="A2" s="42" t="str">
        <f>"2025"&amp;"年部门财务收支预算总表"</f>
        <v>2025年部门财务收支预算总表</v>
      </c>
    </row>
    <row r="3" ht="17.25" customHeight="1" spans="1:4">
      <c r="A3" s="45" t="str">
        <f>"单位名称："&amp;"嵩明县嵩阳街道中心学校"</f>
        <v>单位名称：嵩明县嵩阳街道中心学校</v>
      </c>
      <c r="B3" s="162"/>
      <c r="D3" s="140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9">
        <v>47909897.74</v>
      </c>
      <c r="C6" s="165" t="s">
        <v>8</v>
      </c>
      <c r="D6" s="79"/>
    </row>
    <row r="7" ht="17.25" customHeight="1" spans="1:4">
      <c r="A7" s="165" t="s">
        <v>9</v>
      </c>
      <c r="B7" s="79"/>
      <c r="C7" s="165" t="s">
        <v>10</v>
      </c>
      <c r="D7" s="79"/>
    </row>
    <row r="8" ht="17.25" customHeight="1" spans="1:4">
      <c r="A8" s="165" t="s">
        <v>11</v>
      </c>
      <c r="B8" s="79"/>
      <c r="C8" s="196" t="s">
        <v>12</v>
      </c>
      <c r="D8" s="79"/>
    </row>
    <row r="9" ht="17.25" customHeight="1" spans="1:4">
      <c r="A9" s="165" t="s">
        <v>13</v>
      </c>
      <c r="B9" s="79"/>
      <c r="C9" s="196" t="s">
        <v>14</v>
      </c>
      <c r="D9" s="79"/>
    </row>
    <row r="10" ht="17.25" customHeight="1" spans="1:4">
      <c r="A10" s="165" t="s">
        <v>15</v>
      </c>
      <c r="B10" s="79">
        <v>839000</v>
      </c>
      <c r="C10" s="196" t="s">
        <v>16</v>
      </c>
      <c r="D10" s="79">
        <v>32427751</v>
      </c>
    </row>
    <row r="11" ht="17.25" customHeight="1" spans="1:4">
      <c r="A11" s="165" t="s">
        <v>17</v>
      </c>
      <c r="B11" s="79"/>
      <c r="C11" s="196" t="s">
        <v>18</v>
      </c>
      <c r="D11" s="79"/>
    </row>
    <row r="12" ht="17.25" customHeight="1" spans="1:4">
      <c r="A12" s="165" t="s">
        <v>19</v>
      </c>
      <c r="B12" s="79"/>
      <c r="C12" s="33" t="s">
        <v>20</v>
      </c>
      <c r="D12" s="79"/>
    </row>
    <row r="13" ht="17.25" customHeight="1" spans="1:4">
      <c r="A13" s="165" t="s">
        <v>21</v>
      </c>
      <c r="B13" s="79">
        <v>839000</v>
      </c>
      <c r="C13" s="33" t="s">
        <v>22</v>
      </c>
      <c r="D13" s="79">
        <v>8225768.84</v>
      </c>
    </row>
    <row r="14" ht="17.25" customHeight="1" spans="1:4">
      <c r="A14" s="165" t="s">
        <v>23</v>
      </c>
      <c r="B14" s="79"/>
      <c r="C14" s="33" t="s">
        <v>24</v>
      </c>
      <c r="D14" s="79">
        <v>4141380.66</v>
      </c>
    </row>
    <row r="15" ht="17.25" customHeight="1" spans="1:4">
      <c r="A15" s="165" t="s">
        <v>25</v>
      </c>
      <c r="B15" s="110"/>
      <c r="C15" s="33" t="s">
        <v>26</v>
      </c>
      <c r="D15" s="79"/>
    </row>
    <row r="16" ht="17.25" customHeight="1" spans="1:4">
      <c r="A16" s="145"/>
      <c r="B16" s="79"/>
      <c r="C16" s="33" t="s">
        <v>27</v>
      </c>
      <c r="D16" s="79"/>
    </row>
    <row r="17" ht="17.25" customHeight="1" spans="1:4">
      <c r="A17" s="166"/>
      <c r="B17" s="79"/>
      <c r="C17" s="33" t="s">
        <v>28</v>
      </c>
      <c r="D17" s="79"/>
    </row>
    <row r="18" ht="17.25" customHeight="1" spans="1:4">
      <c r="A18" s="166"/>
      <c r="B18" s="79"/>
      <c r="C18" s="33" t="s">
        <v>29</v>
      </c>
      <c r="D18" s="79"/>
    </row>
    <row r="19" ht="17.25" customHeight="1" spans="1:4">
      <c r="A19" s="166"/>
      <c r="B19" s="79"/>
      <c r="C19" s="33" t="s">
        <v>30</v>
      </c>
      <c r="D19" s="79"/>
    </row>
    <row r="20" ht="17.25" customHeight="1" spans="1:4">
      <c r="A20" s="166"/>
      <c r="B20" s="79"/>
      <c r="C20" s="33" t="s">
        <v>31</v>
      </c>
      <c r="D20" s="79"/>
    </row>
    <row r="21" ht="17.25" customHeight="1" spans="1:4">
      <c r="A21" s="166"/>
      <c r="B21" s="79"/>
      <c r="C21" s="33" t="s">
        <v>32</v>
      </c>
      <c r="D21" s="79"/>
    </row>
    <row r="22" ht="17.25" customHeight="1" spans="1:4">
      <c r="A22" s="166"/>
      <c r="B22" s="79"/>
      <c r="C22" s="33" t="s">
        <v>33</v>
      </c>
      <c r="D22" s="79"/>
    </row>
    <row r="23" ht="17.25" customHeight="1" spans="1:4">
      <c r="A23" s="166"/>
      <c r="B23" s="79"/>
      <c r="C23" s="33" t="s">
        <v>34</v>
      </c>
      <c r="D23" s="79"/>
    </row>
    <row r="24" ht="17.25" customHeight="1" spans="1:4">
      <c r="A24" s="166"/>
      <c r="B24" s="79"/>
      <c r="C24" s="33" t="s">
        <v>35</v>
      </c>
      <c r="D24" s="79">
        <v>3953997.24</v>
      </c>
    </row>
    <row r="25" ht="17.25" customHeight="1" spans="1:4">
      <c r="A25" s="166"/>
      <c r="B25" s="79"/>
      <c r="C25" s="33" t="s">
        <v>36</v>
      </c>
      <c r="D25" s="79"/>
    </row>
    <row r="26" ht="17.25" customHeight="1" spans="1:4">
      <c r="A26" s="166"/>
      <c r="B26" s="79"/>
      <c r="C26" s="145" t="s">
        <v>37</v>
      </c>
      <c r="D26" s="79"/>
    </row>
    <row r="27" ht="17.25" customHeight="1" spans="1:4">
      <c r="A27" s="166"/>
      <c r="B27" s="79"/>
      <c r="C27" s="33" t="s">
        <v>38</v>
      </c>
      <c r="D27" s="79"/>
    </row>
    <row r="28" ht="16.5" customHeight="1" spans="1:4">
      <c r="A28" s="166"/>
      <c r="B28" s="79"/>
      <c r="C28" s="33" t="s">
        <v>39</v>
      </c>
      <c r="D28" s="79"/>
    </row>
    <row r="29" ht="16.5" customHeight="1" spans="1:4">
      <c r="A29" s="166"/>
      <c r="B29" s="79"/>
      <c r="C29" s="145" t="s">
        <v>40</v>
      </c>
      <c r="D29" s="79"/>
    </row>
    <row r="30" ht="17.25" customHeight="1" spans="1:4">
      <c r="A30" s="166"/>
      <c r="B30" s="79"/>
      <c r="C30" s="145" t="s">
        <v>41</v>
      </c>
      <c r="D30" s="79"/>
    </row>
    <row r="31" ht="17.25" customHeight="1" spans="1:4">
      <c r="A31" s="166"/>
      <c r="B31" s="79"/>
      <c r="C31" s="33" t="s">
        <v>42</v>
      </c>
      <c r="D31" s="79"/>
    </row>
    <row r="32" ht="16.5" customHeight="1" spans="1:4">
      <c r="A32" s="166" t="s">
        <v>43</v>
      </c>
      <c r="B32" s="79">
        <v>48748897.74</v>
      </c>
      <c r="C32" s="166" t="s">
        <v>44</v>
      </c>
      <c r="D32" s="79">
        <v>48748897.74</v>
      </c>
    </row>
    <row r="33" ht="16.5" customHeight="1" spans="1:4">
      <c r="A33" s="145" t="s">
        <v>45</v>
      </c>
      <c r="B33" s="79"/>
      <c r="C33" s="145" t="s">
        <v>46</v>
      </c>
      <c r="D33" s="79"/>
    </row>
    <row r="34" ht="16.5" customHeight="1" spans="1:4">
      <c r="A34" s="33" t="s">
        <v>47</v>
      </c>
      <c r="B34" s="110"/>
      <c r="C34" s="33" t="s">
        <v>47</v>
      </c>
      <c r="D34" s="110"/>
    </row>
    <row r="35" ht="16.5" customHeight="1" spans="1:4">
      <c r="A35" s="33" t="s">
        <v>48</v>
      </c>
      <c r="B35" s="110"/>
      <c r="C35" s="33" t="s">
        <v>49</v>
      </c>
      <c r="D35" s="110"/>
    </row>
    <row r="36" ht="16.5" customHeight="1" spans="1:4">
      <c r="A36" s="167" t="s">
        <v>50</v>
      </c>
      <c r="B36" s="79">
        <v>48748897.74</v>
      </c>
      <c r="C36" s="167" t="s">
        <v>51</v>
      </c>
      <c r="D36" s="79">
        <v>48748897.74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$A10:$XFD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293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294</v>
      </c>
      <c r="C2" s="123"/>
      <c r="D2" s="124"/>
      <c r="E2" s="124"/>
      <c r="F2" s="124"/>
    </row>
    <row r="3" ht="13.5" customHeight="1" spans="1:6">
      <c r="A3" s="5" t="str">
        <f>"单位名称："&amp;"嵩明县嵩阳街道中心学校"</f>
        <v>单位名称：嵩明县嵩阳街道中心学校</v>
      </c>
      <c r="B3" s="5" t="s">
        <v>295</v>
      </c>
      <c r="C3" s="119"/>
      <c r="D3" s="121"/>
      <c r="E3" s="121"/>
      <c r="F3" s="118" t="s">
        <v>1</v>
      </c>
    </row>
    <row r="4" ht="19.5" customHeight="1" spans="1:6">
      <c r="A4" s="125" t="s">
        <v>186</v>
      </c>
      <c r="B4" s="126" t="s">
        <v>72</v>
      </c>
      <c r="C4" s="125" t="s">
        <v>73</v>
      </c>
      <c r="D4" s="11" t="s">
        <v>296</v>
      </c>
      <c r="E4" s="12"/>
      <c r="F4" s="13"/>
    </row>
    <row r="5" ht="18.75" customHeight="1" spans="1:6">
      <c r="A5" s="127"/>
      <c r="B5" s="128"/>
      <c r="C5" s="127"/>
      <c r="D5" s="16" t="s">
        <v>55</v>
      </c>
      <c r="E5" s="11" t="s">
        <v>75</v>
      </c>
      <c r="F5" s="16" t="s">
        <v>76</v>
      </c>
    </row>
    <row r="6" ht="18.75" customHeight="1" spans="1:6">
      <c r="A6" s="69">
        <v>1</v>
      </c>
      <c r="B6" s="129" t="s">
        <v>83</v>
      </c>
      <c r="C6" s="69">
        <v>3</v>
      </c>
      <c r="D6" s="130">
        <v>4</v>
      </c>
      <c r="E6" s="130">
        <v>5</v>
      </c>
      <c r="F6" s="130">
        <v>6</v>
      </c>
    </row>
    <row r="7" ht="21" customHeight="1" spans="1:6">
      <c r="A7" s="21"/>
      <c r="B7" s="21"/>
      <c r="C7" s="21"/>
      <c r="D7" s="79"/>
      <c r="E7" s="79"/>
      <c r="F7" s="79"/>
    </row>
    <row r="8" ht="21" customHeight="1" spans="1:6">
      <c r="A8" s="21"/>
      <c r="B8" s="21"/>
      <c r="C8" s="21"/>
      <c r="D8" s="79"/>
      <c r="E8" s="79"/>
      <c r="F8" s="79"/>
    </row>
    <row r="9" ht="18.75" customHeight="1" spans="1:6">
      <c r="A9" s="131" t="s">
        <v>176</v>
      </c>
      <c r="B9" s="131" t="s">
        <v>176</v>
      </c>
      <c r="C9" s="132" t="s">
        <v>176</v>
      </c>
      <c r="D9" s="79"/>
      <c r="E9" s="79"/>
      <c r="F9" s="79"/>
    </row>
    <row r="10" s="1" customFormat="1" customHeight="1" spans="1:1">
      <c r="A10" s="27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$A11:$XFD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81"/>
      <c r="C1" s="81"/>
      <c r="R1" s="3"/>
      <c r="S1" s="3" t="s">
        <v>298</v>
      </c>
    </row>
    <row r="2" ht="41.25" customHeight="1" spans="1:19">
      <c r="A2" s="73" t="str">
        <f>"2025"&amp;"年部门政府采购预算表"</f>
        <v>2025年部门政府采购预算表</v>
      </c>
      <c r="B2" s="67"/>
      <c r="C2" s="67"/>
      <c r="D2" s="4"/>
      <c r="E2" s="4"/>
      <c r="F2" s="4"/>
      <c r="G2" s="4"/>
      <c r="H2" s="4"/>
      <c r="I2" s="4"/>
      <c r="J2" s="4"/>
      <c r="K2" s="4"/>
      <c r="L2" s="4"/>
      <c r="M2" s="67"/>
      <c r="N2" s="4"/>
      <c r="O2" s="4"/>
      <c r="P2" s="67"/>
      <c r="Q2" s="4"/>
      <c r="R2" s="67"/>
      <c r="S2" s="67"/>
    </row>
    <row r="3" ht="18.75" customHeight="1" spans="1:19">
      <c r="A3" s="111" t="str">
        <f>"单位名称："&amp;"嵩明县嵩阳街道中心学校"</f>
        <v>单位名称：嵩明县嵩阳街道中心学校</v>
      </c>
      <c r="B3" s="83"/>
      <c r="C3" s="83"/>
      <c r="D3" s="7"/>
      <c r="E3" s="7"/>
      <c r="F3" s="7"/>
      <c r="G3" s="7"/>
      <c r="H3" s="7"/>
      <c r="I3" s="7"/>
      <c r="J3" s="7"/>
      <c r="K3" s="7"/>
      <c r="L3" s="7"/>
      <c r="R3" s="8"/>
      <c r="S3" s="118" t="s">
        <v>1</v>
      </c>
    </row>
    <row r="4" ht="15.75" customHeight="1" spans="1:19">
      <c r="A4" s="10" t="s">
        <v>185</v>
      </c>
      <c r="B4" s="84" t="s">
        <v>186</v>
      </c>
      <c r="C4" s="84" t="s">
        <v>299</v>
      </c>
      <c r="D4" s="85" t="s">
        <v>300</v>
      </c>
      <c r="E4" s="85" t="s">
        <v>301</v>
      </c>
      <c r="F4" s="85" t="s">
        <v>302</v>
      </c>
      <c r="G4" s="85" t="s">
        <v>303</v>
      </c>
      <c r="H4" s="85" t="s">
        <v>304</v>
      </c>
      <c r="I4" s="98" t="s">
        <v>193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5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305</v>
      </c>
      <c r="L5" s="87" t="s">
        <v>306</v>
      </c>
      <c r="M5" s="100" t="s">
        <v>307</v>
      </c>
      <c r="N5" s="101" t="s">
        <v>308</v>
      </c>
      <c r="O5" s="101"/>
      <c r="P5" s="108"/>
      <c r="Q5" s="101"/>
      <c r="R5" s="109"/>
      <c r="S5" s="88"/>
    </row>
    <row r="6" ht="54" customHeight="1" spans="1:19">
      <c r="A6" s="18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0"/>
      <c r="B8" s="91"/>
      <c r="C8" s="91"/>
      <c r="D8" s="92"/>
      <c r="E8" s="92"/>
      <c r="F8" s="92"/>
      <c r="G8" s="114"/>
      <c r="H8" s="79"/>
      <c r="I8" s="79"/>
      <c r="J8" s="79"/>
      <c r="K8" s="79"/>
      <c r="L8" s="79"/>
      <c r="M8" s="79"/>
      <c r="N8" s="79"/>
      <c r="O8" s="79"/>
      <c r="P8" s="110"/>
      <c r="Q8" s="110"/>
      <c r="R8" s="79"/>
      <c r="S8" s="79"/>
    </row>
    <row r="9" ht="21" customHeight="1" spans="1:19">
      <c r="A9" s="93" t="s">
        <v>176</v>
      </c>
      <c r="B9" s="94"/>
      <c r="C9" s="94"/>
      <c r="D9" s="95"/>
      <c r="E9" s="95"/>
      <c r="F9" s="95"/>
      <c r="G9" s="115"/>
      <c r="H9" s="79"/>
      <c r="I9" s="79"/>
      <c r="J9" s="79"/>
      <c r="K9" s="79"/>
      <c r="L9" s="79"/>
      <c r="M9" s="79"/>
      <c r="N9" s="79"/>
      <c r="O9" s="79"/>
      <c r="P9" s="110"/>
      <c r="Q9" s="110"/>
      <c r="R9" s="79"/>
      <c r="S9" s="79"/>
    </row>
    <row r="10" ht="21" customHeight="1" spans="1:19">
      <c r="A10" s="111" t="s">
        <v>309</v>
      </c>
      <c r="B10" s="5"/>
      <c r="C10" s="5"/>
      <c r="D10" s="111"/>
      <c r="E10" s="111"/>
      <c r="F10" s="111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="28" customFormat="1" customHeight="1" spans="1:17">
      <c r="A11" s="27" t="s">
        <v>297</v>
      </c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$A10:$XFD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310</v>
      </c>
    </row>
    <row r="2" ht="41.25" customHeight="1" spans="1:20">
      <c r="A2" s="73" t="str">
        <f>"2025"&amp;"年部门政府购买服务预算表"</f>
        <v>2025年部门政府购买服务预算表</v>
      </c>
      <c r="B2" s="67"/>
      <c r="C2" s="67"/>
      <c r="D2" s="67"/>
      <c r="E2" s="67"/>
      <c r="F2" s="67"/>
      <c r="G2" s="67"/>
      <c r="H2" s="82"/>
      <c r="I2" s="82"/>
      <c r="J2" s="82"/>
      <c r="K2" s="82"/>
      <c r="L2" s="82"/>
      <c r="M2" s="82"/>
      <c r="N2" s="97"/>
      <c r="O2" s="82"/>
      <c r="P2" s="82"/>
      <c r="Q2" s="67"/>
      <c r="R2" s="82"/>
      <c r="S2" s="97"/>
      <c r="T2" s="67"/>
    </row>
    <row r="3" ht="22.5" customHeight="1" spans="1:20">
      <c r="A3" s="74" t="str">
        <f>"单位名称："&amp;"嵩明县嵩阳街道中心学校"</f>
        <v>单位名称：嵩明县嵩阳街道中心学校</v>
      </c>
      <c r="B3" s="83"/>
      <c r="C3" s="83"/>
      <c r="D3" s="83"/>
      <c r="E3" s="83"/>
      <c r="F3" s="83"/>
      <c r="G3" s="83"/>
      <c r="H3" s="75"/>
      <c r="I3" s="75"/>
      <c r="J3" s="75"/>
      <c r="K3" s="75"/>
      <c r="L3" s="75"/>
      <c r="M3" s="75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10" t="s">
        <v>185</v>
      </c>
      <c r="B4" s="84" t="s">
        <v>186</v>
      </c>
      <c r="C4" s="84" t="s">
        <v>299</v>
      </c>
      <c r="D4" s="84" t="s">
        <v>311</v>
      </c>
      <c r="E4" s="84" t="s">
        <v>312</v>
      </c>
      <c r="F4" s="84" t="s">
        <v>313</v>
      </c>
      <c r="G4" s="84" t="s">
        <v>314</v>
      </c>
      <c r="H4" s="85" t="s">
        <v>315</v>
      </c>
      <c r="I4" s="85" t="s">
        <v>316</v>
      </c>
      <c r="J4" s="98" t="s">
        <v>193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5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305</v>
      </c>
      <c r="M5" s="87" t="s">
        <v>306</v>
      </c>
      <c r="N5" s="100" t="s">
        <v>307</v>
      </c>
      <c r="O5" s="101" t="s">
        <v>308</v>
      </c>
      <c r="P5" s="101"/>
      <c r="Q5" s="108"/>
      <c r="R5" s="101"/>
      <c r="S5" s="109"/>
      <c r="T5" s="88"/>
    </row>
    <row r="6" ht="54" customHeight="1" spans="1:20">
      <c r="A6" s="18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9">
        <v>1</v>
      </c>
      <c r="B7" s="88">
        <v>2</v>
      </c>
      <c r="C7" s="19">
        <v>3</v>
      </c>
      <c r="D7" s="19">
        <v>4</v>
      </c>
      <c r="E7" s="88">
        <v>5</v>
      </c>
      <c r="F7" s="19">
        <v>6</v>
      </c>
      <c r="G7" s="19">
        <v>7</v>
      </c>
      <c r="H7" s="88">
        <v>8</v>
      </c>
      <c r="I7" s="19">
        <v>9</v>
      </c>
      <c r="J7" s="19">
        <v>10</v>
      </c>
      <c r="K7" s="88">
        <v>11</v>
      </c>
      <c r="L7" s="19">
        <v>12</v>
      </c>
      <c r="M7" s="19">
        <v>13</v>
      </c>
      <c r="N7" s="88">
        <v>14</v>
      </c>
      <c r="O7" s="19">
        <v>15</v>
      </c>
      <c r="P7" s="19">
        <v>16</v>
      </c>
      <c r="Q7" s="88">
        <v>17</v>
      </c>
      <c r="R7" s="19">
        <v>18</v>
      </c>
      <c r="S7" s="19">
        <v>19</v>
      </c>
      <c r="T7" s="19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9"/>
      <c r="K8" s="79"/>
      <c r="L8" s="79"/>
      <c r="M8" s="79"/>
      <c r="N8" s="79"/>
      <c r="O8" s="79"/>
      <c r="P8" s="79"/>
      <c r="Q8" s="110"/>
      <c r="R8" s="110"/>
      <c r="S8" s="79"/>
      <c r="T8" s="79"/>
    </row>
    <row r="9" ht="21" customHeight="1" spans="1:20">
      <c r="A9" s="93" t="s">
        <v>176</v>
      </c>
      <c r="B9" s="94"/>
      <c r="C9" s="94"/>
      <c r="D9" s="94"/>
      <c r="E9" s="94"/>
      <c r="F9" s="94"/>
      <c r="G9" s="94"/>
      <c r="H9" s="95"/>
      <c r="I9" s="103"/>
      <c r="J9" s="79"/>
      <c r="K9" s="79"/>
      <c r="L9" s="79"/>
      <c r="M9" s="79"/>
      <c r="N9" s="79"/>
      <c r="O9" s="79"/>
      <c r="P9" s="79"/>
      <c r="Q9" s="110"/>
      <c r="R9" s="110"/>
      <c r="S9" s="79"/>
      <c r="T9" s="79"/>
    </row>
    <row r="10" s="28" customFormat="1" customHeight="1" spans="1:17">
      <c r="A10" s="27" t="s">
        <v>297</v>
      </c>
      <c r="D10" s="1"/>
      <c r="E10" s="1"/>
      <c r="F10" s="1"/>
      <c r="G10" s="1"/>
      <c r="H10" s="1"/>
      <c r="I10" s="1"/>
      <c r="J10" s="1"/>
      <c r="K10" s="1"/>
      <c r="L10" s="1"/>
      <c r="N10" s="1"/>
      <c r="O10" s="1"/>
      <c r="Q10" s="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9"/>
  <sheetViews>
    <sheetView showZeros="0" workbookViewId="0">
      <selection activeCell="A9" sqref="$A9:$XFD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ht="17.25" customHeight="1" spans="4:5">
      <c r="D1" s="72"/>
      <c r="E1" s="3" t="s">
        <v>317</v>
      </c>
    </row>
    <row r="2" ht="41.25" customHeight="1" spans="1:5">
      <c r="A2" s="73" t="str">
        <f>"2025"&amp;"年对下转移支付预算表"</f>
        <v>2025年对下转移支付预算表</v>
      </c>
      <c r="B2" s="4"/>
      <c r="C2" s="4"/>
      <c r="D2" s="4"/>
      <c r="E2" s="67"/>
    </row>
    <row r="3" ht="18" customHeight="1" spans="1:5">
      <c r="A3" s="74" t="str">
        <f>"单位名称："&amp;"嵩明县嵩阳街道中心学校"</f>
        <v>单位名称：嵩明县嵩阳街道中心学校</v>
      </c>
      <c r="B3" s="75"/>
      <c r="C3" s="75"/>
      <c r="D3" s="76"/>
      <c r="E3" s="8" t="s">
        <v>1</v>
      </c>
    </row>
    <row r="4" ht="19.5" customHeight="1" spans="1:5">
      <c r="A4" s="29" t="s">
        <v>318</v>
      </c>
      <c r="B4" s="11" t="s">
        <v>193</v>
      </c>
      <c r="C4" s="12"/>
      <c r="D4" s="12"/>
      <c r="E4" s="69" t="s">
        <v>319</v>
      </c>
    </row>
    <row r="5" ht="40.5" customHeight="1" spans="1:5">
      <c r="A5" s="19"/>
      <c r="B5" s="30" t="s">
        <v>55</v>
      </c>
      <c r="C5" s="10" t="s">
        <v>58</v>
      </c>
      <c r="D5" s="77" t="s">
        <v>305</v>
      </c>
      <c r="E5" s="37" t="s">
        <v>320</v>
      </c>
    </row>
    <row r="6" ht="19.5" customHeight="1" spans="1:5">
      <c r="A6" s="20">
        <v>1</v>
      </c>
      <c r="B6" s="20">
        <v>2</v>
      </c>
      <c r="C6" s="20">
        <v>3</v>
      </c>
      <c r="D6" s="78">
        <v>4</v>
      </c>
      <c r="E6" s="37">
        <v>5</v>
      </c>
    </row>
    <row r="7" ht="19.5" customHeight="1" spans="1:5">
      <c r="A7" s="31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s="28" customFormat="1" customHeight="1" spans="1:17">
      <c r="A9" s="27" t="s">
        <v>297</v>
      </c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1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8"/>
  <sheetViews>
    <sheetView showZeros="0" workbookViewId="0">
      <selection activeCell="A8" sqref="$A8:$XFD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3" t="s">
        <v>321</v>
      </c>
    </row>
    <row r="2" ht="41.25" customHeight="1" spans="1:10">
      <c r="A2" s="66" t="str">
        <f>"2025"&amp;"年对下转移支付绩效目标表"</f>
        <v>2025年对下转移支付绩效目标表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">
      <c r="A3" s="5" t="str">
        <f>"单位名称："&amp;"嵩明县嵩阳街道中心学校"</f>
        <v>单位名称：嵩明县嵩阳街道中心学校</v>
      </c>
    </row>
    <row r="4" ht="44.25" customHeight="1" spans="1:10">
      <c r="A4" s="68" t="s">
        <v>318</v>
      </c>
      <c r="B4" s="68" t="s">
        <v>266</v>
      </c>
      <c r="C4" s="68" t="s">
        <v>267</v>
      </c>
      <c r="D4" s="68" t="s">
        <v>268</v>
      </c>
      <c r="E4" s="68" t="s">
        <v>269</v>
      </c>
      <c r="F4" s="69" t="s">
        <v>270</v>
      </c>
      <c r="G4" s="68" t="s">
        <v>271</v>
      </c>
      <c r="H4" s="69" t="s">
        <v>272</v>
      </c>
      <c r="I4" s="69" t="s">
        <v>273</v>
      </c>
      <c r="J4" s="68" t="s">
        <v>274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5"/>
      <c r="F6" s="71"/>
      <c r="G6" s="55"/>
      <c r="H6" s="71"/>
      <c r="I6" s="71"/>
      <c r="J6" s="55"/>
    </row>
    <row r="7" ht="42" customHeight="1" spans="1:10">
      <c r="A7" s="31"/>
      <c r="B7" s="21"/>
      <c r="C7" s="21"/>
      <c r="D7" s="21"/>
      <c r="E7" s="31"/>
      <c r="F7" s="21"/>
      <c r="G7" s="31"/>
      <c r="H7" s="21"/>
      <c r="I7" s="21"/>
      <c r="J7" s="31"/>
    </row>
    <row r="8" s="28" customFormat="1" ht="14.25" customHeight="1" spans="1:17">
      <c r="A8" s="27" t="s">
        <v>297</v>
      </c>
      <c r="D8" s="1"/>
      <c r="E8" s="1"/>
      <c r="F8" s="1"/>
      <c r="G8" s="1"/>
      <c r="H8" s="1"/>
      <c r="I8" s="1"/>
      <c r="J8" s="1"/>
      <c r="K8" s="1"/>
      <c r="L8" s="1"/>
      <c r="N8" s="1"/>
      <c r="O8" s="1"/>
      <c r="Q8" s="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9"/>
  <sheetViews>
    <sheetView showZeros="0" workbookViewId="0">
      <selection activeCell="G9" sqref="$A9:$XFD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64" t="s">
        <v>322</v>
      </c>
    </row>
    <row r="2" ht="41.25" customHeight="1" spans="1:9">
      <c r="A2" s="42" t="str">
        <f>"2025"&amp;"年新增资产配置预算表"</f>
        <v>2025年新增资产配置预算表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"单位名称："&amp;"嵩明县嵩阳街道中心学校"</f>
        <v>单位名称：嵩明县嵩阳街道中心学校</v>
      </c>
      <c r="B3" s="46"/>
      <c r="C3" s="46"/>
      <c r="D3" s="47"/>
      <c r="F3" s="44"/>
      <c r="G3" s="43"/>
      <c r="H3" s="43"/>
      <c r="I3" s="65" t="s">
        <v>1</v>
      </c>
    </row>
    <row r="4" ht="28.5" customHeight="1" spans="1:9">
      <c r="A4" s="48" t="s">
        <v>185</v>
      </c>
      <c r="B4" s="49" t="s">
        <v>186</v>
      </c>
      <c r="C4" s="50" t="s">
        <v>323</v>
      </c>
      <c r="D4" s="48" t="s">
        <v>324</v>
      </c>
      <c r="E4" s="48" t="s">
        <v>325</v>
      </c>
      <c r="F4" s="48" t="s">
        <v>326</v>
      </c>
      <c r="G4" s="49" t="s">
        <v>327</v>
      </c>
      <c r="H4" s="37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303</v>
      </c>
      <c r="H5" s="49" t="s">
        <v>328</v>
      </c>
      <c r="I5" s="49" t="s">
        <v>329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1"/>
      <c r="E7" s="21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s="28" customFormat="1" customHeight="1" spans="1:17">
      <c r="A9" s="27" t="s">
        <v>297</v>
      </c>
      <c r="D9" s="1"/>
      <c r="E9" s="1"/>
      <c r="F9" s="1"/>
      <c r="G9" s="1"/>
      <c r="H9" s="1"/>
      <c r="I9" s="1"/>
      <c r="J9" s="1"/>
      <c r="K9" s="1"/>
      <c r="L9" s="1"/>
      <c r="N9" s="1"/>
      <c r="O9" s="1"/>
      <c r="Q9" s="1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1" sqref="$A11:$XFD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2"/>
      <c r="E1" s="2"/>
      <c r="F1" s="2"/>
      <c r="G1" s="2"/>
      <c r="K1" s="3" t="s">
        <v>330</v>
      </c>
    </row>
    <row r="2" ht="41.25" customHeight="1" spans="1:11">
      <c r="A2" s="4" t="str">
        <f>"2025"&amp;"年上级转移支付补助项目支出预算表"</f>
        <v>2025年上级转移支付补助项目支出预算表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"单位名称："&amp;"嵩明县嵩阳街道中心学校"</f>
        <v>单位名称：嵩明县嵩阳街道中心学校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256</v>
      </c>
      <c r="B4" s="9" t="s">
        <v>188</v>
      </c>
      <c r="C4" s="9" t="s">
        <v>257</v>
      </c>
      <c r="D4" s="10" t="s">
        <v>189</v>
      </c>
      <c r="E4" s="10" t="s">
        <v>190</v>
      </c>
      <c r="F4" s="10" t="s">
        <v>258</v>
      </c>
      <c r="G4" s="10" t="s">
        <v>259</v>
      </c>
      <c r="H4" s="29" t="s">
        <v>55</v>
      </c>
      <c r="I4" s="11" t="s">
        <v>331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58</v>
      </c>
      <c r="J5" s="10" t="s">
        <v>59</v>
      </c>
      <c r="K5" s="10" t="s">
        <v>60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18.75" customHeight="1" spans="1:11">
      <c r="A8" s="31"/>
      <c r="B8" s="21"/>
      <c r="C8" s="31"/>
      <c r="D8" s="31"/>
      <c r="E8" s="31"/>
      <c r="F8" s="31"/>
      <c r="G8" s="31"/>
      <c r="H8" s="32"/>
      <c r="I8" s="38"/>
      <c r="J8" s="38"/>
      <c r="K8" s="32"/>
    </row>
    <row r="9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2"/>
    </row>
    <row r="10" ht="18.75" customHeight="1" spans="1:11">
      <c r="A10" s="34" t="s">
        <v>176</v>
      </c>
      <c r="B10" s="35"/>
      <c r="C10" s="35"/>
      <c r="D10" s="35"/>
      <c r="E10" s="35"/>
      <c r="F10" s="35"/>
      <c r="G10" s="36"/>
      <c r="H10" s="23"/>
      <c r="I10" s="23"/>
      <c r="J10" s="23"/>
      <c r="K10" s="32"/>
    </row>
    <row r="11" s="28" customFormat="1" customHeight="1" spans="1:17">
      <c r="A11" s="27" t="s">
        <v>297</v>
      </c>
      <c r="D11" s="1"/>
      <c r="E11" s="1"/>
      <c r="F11" s="1"/>
      <c r="G11" s="1"/>
      <c r="H11" s="1"/>
      <c r="I11" s="1"/>
      <c r="J11" s="1"/>
      <c r="K11" s="1"/>
      <c r="L11" s="1"/>
      <c r="N11" s="1"/>
      <c r="O11" s="1"/>
      <c r="Q11" s="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2" sqref="$A12:$XFD12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2"/>
      <c r="G1" s="3" t="s">
        <v>332</v>
      </c>
    </row>
    <row r="2" ht="41.25" customHeight="1" spans="1:7">
      <c r="A2" s="4" t="str">
        <f>"2025"&amp;"年部门项目中期规划预算表"</f>
        <v>2025年部门项目中期规划预算表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"单位名称："&amp;"嵩明县嵩阳街道中心学校"</f>
        <v>单位名称：嵩明县嵩阳街道中心学校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257</v>
      </c>
      <c r="B4" s="9" t="s">
        <v>256</v>
      </c>
      <c r="C4" s="9" t="s">
        <v>188</v>
      </c>
      <c r="D4" s="10" t="s">
        <v>333</v>
      </c>
      <c r="E4" s="11" t="s">
        <v>58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"2025"&amp;"年"</f>
        <v>2025年</v>
      </c>
      <c r="F5" s="10" t="str">
        <f>("2025"+1)&amp;"年"</f>
        <v>2026年</v>
      </c>
      <c r="G5" s="10" t="str">
        <f>("2025"+2)&amp;"年"</f>
        <v>2027年</v>
      </c>
    </row>
    <row r="6" ht="40.5" customHeight="1" spans="1:7">
      <c r="A6" s="17"/>
      <c r="B6" s="17"/>
      <c r="C6" s="17"/>
      <c r="D6" s="18"/>
      <c r="E6" s="19"/>
      <c r="F6" s="18" t="s">
        <v>57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/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55</v>
      </c>
      <c r="B10" s="25" t="s">
        <v>334</v>
      </c>
      <c r="C10" s="25"/>
      <c r="D10" s="26"/>
      <c r="E10" s="23"/>
      <c r="F10" s="23"/>
      <c r="G10" s="23"/>
    </row>
    <row r="11" s="1" customFormat="1" customHeight="1" spans="1:1">
      <c r="A11" s="27" t="s">
        <v>297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A4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2" t="str">
        <f>"2025"&amp;"年部门收入预算表"</f>
        <v>2025年部门收入预算表</v>
      </c>
    </row>
    <row r="3" ht="17.25" customHeight="1" spans="1:19">
      <c r="A3" s="45" t="str">
        <f>"单位名称："&amp;"嵩明县嵩阳街道中心学校"</f>
        <v>单位名称：嵩明县嵩阳街道中心学校</v>
      </c>
      <c r="S3" s="47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3"/>
      <c r="C6" s="115"/>
      <c r="D6" s="115"/>
      <c r="E6" s="115"/>
      <c r="F6" s="115"/>
      <c r="G6" s="115"/>
      <c r="H6" s="115"/>
      <c r="I6" s="71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5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1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1" t="s">
        <v>69</v>
      </c>
      <c r="B8" s="21" t="s">
        <v>70</v>
      </c>
      <c r="C8" s="110">
        <v>48748897.74</v>
      </c>
      <c r="D8" s="79">
        <v>48748897.74</v>
      </c>
      <c r="E8" s="79">
        <v>47909897.74</v>
      </c>
      <c r="F8" s="79"/>
      <c r="G8" s="79"/>
      <c r="H8" s="79"/>
      <c r="I8" s="79">
        <v>839000</v>
      </c>
      <c r="J8" s="79"/>
      <c r="K8" s="79"/>
      <c r="L8" s="79">
        <v>839000</v>
      </c>
      <c r="M8" s="79"/>
      <c r="N8" s="79"/>
      <c r="O8" s="79"/>
      <c r="P8" s="79"/>
      <c r="Q8" s="79"/>
      <c r="R8" s="79"/>
      <c r="S8" s="79"/>
    </row>
    <row r="9" ht="18" customHeight="1" spans="1:19">
      <c r="A9" s="50" t="s">
        <v>55</v>
      </c>
      <c r="B9" s="190"/>
      <c r="C9" s="79">
        <v>48748897.74</v>
      </c>
      <c r="D9" s="79">
        <v>48748897.74</v>
      </c>
      <c r="E9" s="79">
        <v>47909897.74</v>
      </c>
      <c r="F9" s="79"/>
      <c r="G9" s="79"/>
      <c r="H9" s="79"/>
      <c r="I9" s="79">
        <v>839000</v>
      </c>
      <c r="J9" s="79"/>
      <c r="K9" s="79"/>
      <c r="L9" s="79">
        <v>839000</v>
      </c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GridLines="0" showZeros="0" topLeftCell="A10" workbookViewId="0">
      <selection activeCell="C25" sqref="C7 C10 C20 C25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7" t="s">
        <v>71</v>
      </c>
    </row>
    <row r="2" ht="41.25" customHeight="1" spans="1:1">
      <c r="A2" s="42" t="str">
        <f>"2025"&amp;"年部门支出预算表"</f>
        <v>2025年部门支出预算表</v>
      </c>
    </row>
    <row r="3" ht="17.25" customHeight="1" spans="1:15">
      <c r="A3" s="45" t="str">
        <f>"单位名称："&amp;"嵩明县嵩阳街道中心学校"</f>
        <v>单位名称：嵩明县嵩阳街道中心学校</v>
      </c>
      <c r="O3" s="47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9">
        <v>32427751</v>
      </c>
      <c r="D7" s="79">
        <v>31588751</v>
      </c>
      <c r="E7" s="79">
        <v>31588751</v>
      </c>
      <c r="F7" s="79"/>
      <c r="G7" s="79"/>
      <c r="H7" s="79"/>
      <c r="I7" s="79"/>
      <c r="J7" s="79">
        <v>839000</v>
      </c>
      <c r="K7" s="79"/>
      <c r="L7" s="79"/>
      <c r="M7" s="79">
        <v>839000</v>
      </c>
      <c r="N7" s="79"/>
      <c r="O7" s="79"/>
    </row>
    <row r="8" ht="21" customHeight="1" spans="1:15">
      <c r="A8" s="177" t="s">
        <v>99</v>
      </c>
      <c r="B8" s="177" t="s">
        <v>100</v>
      </c>
      <c r="C8" s="79">
        <v>32427751</v>
      </c>
      <c r="D8" s="79">
        <v>31588751</v>
      </c>
      <c r="E8" s="79">
        <v>31588751</v>
      </c>
      <c r="F8" s="79"/>
      <c r="G8" s="79"/>
      <c r="H8" s="79"/>
      <c r="I8" s="79"/>
      <c r="J8" s="79">
        <v>839000</v>
      </c>
      <c r="K8" s="79"/>
      <c r="L8" s="79"/>
      <c r="M8" s="79">
        <v>839000</v>
      </c>
      <c r="N8" s="79"/>
      <c r="O8" s="79"/>
    </row>
    <row r="9" ht="21" customHeight="1" spans="1:15">
      <c r="A9" s="178" t="s">
        <v>101</v>
      </c>
      <c r="B9" s="178" t="s">
        <v>102</v>
      </c>
      <c r="C9" s="79">
        <v>32427751</v>
      </c>
      <c r="D9" s="79">
        <v>31588751</v>
      </c>
      <c r="E9" s="79">
        <v>31588751</v>
      </c>
      <c r="F9" s="79"/>
      <c r="G9" s="79"/>
      <c r="H9" s="79"/>
      <c r="I9" s="79"/>
      <c r="J9" s="79">
        <v>839000</v>
      </c>
      <c r="K9" s="79"/>
      <c r="L9" s="79"/>
      <c r="M9" s="79">
        <v>839000</v>
      </c>
      <c r="N9" s="79"/>
      <c r="O9" s="79"/>
    </row>
    <row r="10" ht="21" customHeight="1" spans="1:15">
      <c r="A10" s="57" t="s">
        <v>103</v>
      </c>
      <c r="B10" s="57" t="s">
        <v>104</v>
      </c>
      <c r="C10" s="79">
        <v>8225768.84</v>
      </c>
      <c r="D10" s="79">
        <v>8225768.84</v>
      </c>
      <c r="E10" s="79">
        <v>8225768.84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7" t="s">
        <v>105</v>
      </c>
      <c r="B11" s="177" t="s">
        <v>106</v>
      </c>
      <c r="C11" s="79">
        <v>7924002</v>
      </c>
      <c r="D11" s="79">
        <v>7924002</v>
      </c>
      <c r="E11" s="79">
        <v>7924002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8" t="s">
        <v>107</v>
      </c>
      <c r="B12" s="178" t="s">
        <v>108</v>
      </c>
      <c r="C12" s="79">
        <v>3489126</v>
      </c>
      <c r="D12" s="79">
        <v>3489126</v>
      </c>
      <c r="E12" s="79">
        <v>3489126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109</v>
      </c>
      <c r="B13" s="178" t="s">
        <v>110</v>
      </c>
      <c r="C13" s="79">
        <v>4434876</v>
      </c>
      <c r="D13" s="79">
        <v>4434876</v>
      </c>
      <c r="E13" s="79">
        <v>4434876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7" t="s">
        <v>111</v>
      </c>
      <c r="B14" s="177" t="s">
        <v>112</v>
      </c>
      <c r="C14" s="79">
        <v>97189</v>
      </c>
      <c r="D14" s="79">
        <v>97189</v>
      </c>
      <c r="E14" s="79">
        <v>97189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8" t="s">
        <v>113</v>
      </c>
      <c r="B15" s="178" t="s">
        <v>114</v>
      </c>
      <c r="C15" s="79">
        <v>97189</v>
      </c>
      <c r="D15" s="79">
        <v>97189</v>
      </c>
      <c r="E15" s="79">
        <v>97189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7" t="s">
        <v>115</v>
      </c>
      <c r="B16" s="177" t="s">
        <v>116</v>
      </c>
      <c r="C16" s="79">
        <v>10552</v>
      </c>
      <c r="D16" s="79">
        <v>10552</v>
      </c>
      <c r="E16" s="79">
        <v>10552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8" t="s">
        <v>117</v>
      </c>
      <c r="B17" s="178" t="s">
        <v>118</v>
      </c>
      <c r="C17" s="79">
        <v>10552</v>
      </c>
      <c r="D17" s="79">
        <v>10552</v>
      </c>
      <c r="E17" s="79">
        <v>10552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7" t="s">
        <v>119</v>
      </c>
      <c r="B18" s="177" t="s">
        <v>120</v>
      </c>
      <c r="C18" s="79">
        <v>194025.84</v>
      </c>
      <c r="D18" s="79">
        <v>194025.84</v>
      </c>
      <c r="E18" s="79">
        <v>194025.84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8" t="s">
        <v>121</v>
      </c>
      <c r="B19" s="178" t="s">
        <v>120</v>
      </c>
      <c r="C19" s="79">
        <v>194025.84</v>
      </c>
      <c r="D19" s="79">
        <v>194025.84</v>
      </c>
      <c r="E19" s="79">
        <v>194025.84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57" t="s">
        <v>122</v>
      </c>
      <c r="B20" s="57" t="s">
        <v>123</v>
      </c>
      <c r="C20" s="79">
        <v>4141380.66</v>
      </c>
      <c r="D20" s="79">
        <v>4141380.66</v>
      </c>
      <c r="E20" s="79">
        <v>4141380.66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7" t="s">
        <v>124</v>
      </c>
      <c r="B21" s="177" t="s">
        <v>125</v>
      </c>
      <c r="C21" s="79">
        <v>4141380.66</v>
      </c>
      <c r="D21" s="79">
        <v>4141380.66</v>
      </c>
      <c r="E21" s="79">
        <v>4141380.66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8" t="s">
        <v>126</v>
      </c>
      <c r="B22" s="178" t="s">
        <v>127</v>
      </c>
      <c r="C22" s="79">
        <v>2697336.85</v>
      </c>
      <c r="D22" s="79">
        <v>2697336.85</v>
      </c>
      <c r="E22" s="79">
        <v>2697336.85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8" t="s">
        <v>128</v>
      </c>
      <c r="B23" s="178" t="s">
        <v>129</v>
      </c>
      <c r="C23" s="79">
        <v>1281258.85</v>
      </c>
      <c r="D23" s="79">
        <v>1281258.85</v>
      </c>
      <c r="E23" s="79">
        <v>1281258.85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8" t="s">
        <v>130</v>
      </c>
      <c r="B24" s="178" t="s">
        <v>131</v>
      </c>
      <c r="C24" s="79">
        <v>162784.96</v>
      </c>
      <c r="D24" s="79">
        <v>162784.96</v>
      </c>
      <c r="E24" s="79">
        <v>162784.96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57" t="s">
        <v>132</v>
      </c>
      <c r="B25" s="57" t="s">
        <v>133</v>
      </c>
      <c r="C25" s="79">
        <v>3953997.24</v>
      </c>
      <c r="D25" s="79">
        <v>3953997.24</v>
      </c>
      <c r="E25" s="79">
        <v>3953997.24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77" t="s">
        <v>134</v>
      </c>
      <c r="B26" s="177" t="s">
        <v>135</v>
      </c>
      <c r="C26" s="79">
        <v>3953997.24</v>
      </c>
      <c r="D26" s="79">
        <v>3953997.24</v>
      </c>
      <c r="E26" s="79">
        <v>3953997.24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78" t="s">
        <v>136</v>
      </c>
      <c r="B27" s="178" t="s">
        <v>137</v>
      </c>
      <c r="C27" s="79">
        <v>3953997.24</v>
      </c>
      <c r="D27" s="79">
        <v>3953997.24</v>
      </c>
      <c r="E27" s="79">
        <v>3953997.24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ht="21" customHeight="1" spans="1:15">
      <c r="A28" s="179" t="s">
        <v>55</v>
      </c>
      <c r="B28" s="36"/>
      <c r="C28" s="79">
        <v>48748897.74</v>
      </c>
      <c r="D28" s="79">
        <v>47909897.74</v>
      </c>
      <c r="E28" s="79">
        <v>47909897.74</v>
      </c>
      <c r="F28" s="79"/>
      <c r="G28" s="79"/>
      <c r="H28" s="79"/>
      <c r="I28" s="79"/>
      <c r="J28" s="79">
        <v>839000</v>
      </c>
      <c r="K28" s="79"/>
      <c r="L28" s="79"/>
      <c r="M28" s="79">
        <v>839000</v>
      </c>
      <c r="N28" s="79"/>
      <c r="O28" s="79"/>
    </row>
  </sheetData>
  <autoFilter xmlns:etc="http://www.wps.cn/officeDocument/2017/etCustomData" ref="A1:O28" etc:filterBottomFollowUsedRange="0">
    <extLst/>
  </autoFilter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4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3"/>
      <c r="B1" s="47"/>
      <c r="C1" s="47"/>
      <c r="D1" s="47" t="s">
        <v>138</v>
      </c>
    </row>
    <row r="2" ht="41.25" customHeight="1" spans="1:1">
      <c r="A2" s="42" t="str">
        <f>"2025"&amp;"年部门财政拨款收支预算总表"</f>
        <v>2025年部门财政拨款收支预算总表</v>
      </c>
    </row>
    <row r="3" ht="17.25" customHeight="1" spans="1:4">
      <c r="A3" s="45" t="str">
        <f>"单位名称："&amp;"嵩明县嵩阳街道中心学校"</f>
        <v>单位名称：嵩明县嵩阳街道中心学校</v>
      </c>
      <c r="B3" s="162"/>
      <c r="D3" s="47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139</v>
      </c>
      <c r="B6" s="79">
        <v>47909897.74</v>
      </c>
      <c r="C6" s="165" t="s">
        <v>140</v>
      </c>
      <c r="D6" s="110">
        <v>47909897.74</v>
      </c>
    </row>
    <row r="7" ht="16.5" customHeight="1" spans="1:4">
      <c r="A7" s="165" t="s">
        <v>141</v>
      </c>
      <c r="B7" s="79">
        <v>47909897.74</v>
      </c>
      <c r="C7" s="165" t="s">
        <v>142</v>
      </c>
      <c r="D7" s="110"/>
    </row>
    <row r="8" ht="16.5" customHeight="1" spans="1:4">
      <c r="A8" s="165" t="s">
        <v>143</v>
      </c>
      <c r="B8" s="79"/>
      <c r="C8" s="165" t="s">
        <v>144</v>
      </c>
      <c r="D8" s="110"/>
    </row>
    <row r="9" ht="16.5" customHeight="1" spans="1:4">
      <c r="A9" s="165" t="s">
        <v>145</v>
      </c>
      <c r="B9" s="79"/>
      <c r="C9" s="165" t="s">
        <v>146</v>
      </c>
      <c r="D9" s="110"/>
    </row>
    <row r="10" ht="16.5" customHeight="1" spans="1:4">
      <c r="A10" s="165" t="s">
        <v>147</v>
      </c>
      <c r="B10" s="79"/>
      <c r="C10" s="165" t="s">
        <v>148</v>
      </c>
      <c r="D10" s="110"/>
    </row>
    <row r="11" ht="16.5" customHeight="1" spans="1:4">
      <c r="A11" s="165" t="s">
        <v>141</v>
      </c>
      <c r="B11" s="79"/>
      <c r="C11" s="165" t="s">
        <v>149</v>
      </c>
      <c r="D11" s="110">
        <v>31588751</v>
      </c>
    </row>
    <row r="12" ht="16.5" customHeight="1" spans="1:4">
      <c r="A12" s="145" t="s">
        <v>143</v>
      </c>
      <c r="B12" s="79"/>
      <c r="C12" s="70" t="s">
        <v>150</v>
      </c>
      <c r="D12" s="110"/>
    </row>
    <row r="13" ht="16.5" customHeight="1" spans="1:4">
      <c r="A13" s="145" t="s">
        <v>145</v>
      </c>
      <c r="B13" s="79"/>
      <c r="C13" s="70" t="s">
        <v>151</v>
      </c>
      <c r="D13" s="110"/>
    </row>
    <row r="14" ht="16.5" customHeight="1" spans="1:4">
      <c r="A14" s="166"/>
      <c r="B14" s="79"/>
      <c r="C14" s="70" t="s">
        <v>152</v>
      </c>
      <c r="D14" s="110">
        <v>8225768.84</v>
      </c>
    </row>
    <row r="15" ht="16.5" customHeight="1" spans="1:4">
      <c r="A15" s="166"/>
      <c r="B15" s="79"/>
      <c r="C15" s="70" t="s">
        <v>153</v>
      </c>
      <c r="D15" s="110">
        <v>4141380.66</v>
      </c>
    </row>
    <row r="16" ht="16.5" customHeight="1" spans="1:4">
      <c r="A16" s="166"/>
      <c r="B16" s="79"/>
      <c r="C16" s="70" t="s">
        <v>154</v>
      </c>
      <c r="D16" s="110"/>
    </row>
    <row r="17" ht="16.5" customHeight="1" spans="1:4">
      <c r="A17" s="166"/>
      <c r="B17" s="79"/>
      <c r="C17" s="70" t="s">
        <v>155</v>
      </c>
      <c r="D17" s="110"/>
    </row>
    <row r="18" ht="16.5" customHeight="1" spans="1:4">
      <c r="A18" s="166"/>
      <c r="B18" s="79"/>
      <c r="C18" s="70" t="s">
        <v>156</v>
      </c>
      <c r="D18" s="110"/>
    </row>
    <row r="19" ht="16.5" customHeight="1" spans="1:4">
      <c r="A19" s="166"/>
      <c r="B19" s="79"/>
      <c r="C19" s="70" t="s">
        <v>157</v>
      </c>
      <c r="D19" s="110"/>
    </row>
    <row r="20" ht="16.5" customHeight="1" spans="1:4">
      <c r="A20" s="166"/>
      <c r="B20" s="79"/>
      <c r="C20" s="70" t="s">
        <v>158</v>
      </c>
      <c r="D20" s="110"/>
    </row>
    <row r="21" ht="16.5" customHeight="1" spans="1:4">
      <c r="A21" s="166"/>
      <c r="B21" s="79"/>
      <c r="C21" s="70" t="s">
        <v>159</v>
      </c>
      <c r="D21" s="110"/>
    </row>
    <row r="22" ht="16.5" customHeight="1" spans="1:4">
      <c r="A22" s="166"/>
      <c r="B22" s="79"/>
      <c r="C22" s="70" t="s">
        <v>160</v>
      </c>
      <c r="D22" s="110"/>
    </row>
    <row r="23" ht="16.5" customHeight="1" spans="1:4">
      <c r="A23" s="166"/>
      <c r="B23" s="79"/>
      <c r="C23" s="70" t="s">
        <v>161</v>
      </c>
      <c r="D23" s="110"/>
    </row>
    <row r="24" ht="16.5" customHeight="1" spans="1:4">
      <c r="A24" s="166"/>
      <c r="B24" s="79"/>
      <c r="C24" s="70" t="s">
        <v>162</v>
      </c>
      <c r="D24" s="110"/>
    </row>
    <row r="25" ht="16.5" customHeight="1" spans="1:4">
      <c r="A25" s="166"/>
      <c r="B25" s="79"/>
      <c r="C25" s="70" t="s">
        <v>163</v>
      </c>
      <c r="D25" s="110">
        <v>3953997.24</v>
      </c>
    </row>
    <row r="26" ht="16.5" customHeight="1" spans="1:4">
      <c r="A26" s="166"/>
      <c r="B26" s="79"/>
      <c r="C26" s="70" t="s">
        <v>164</v>
      </c>
      <c r="D26" s="110"/>
    </row>
    <row r="27" ht="16.5" customHeight="1" spans="1:4">
      <c r="A27" s="166"/>
      <c r="B27" s="79"/>
      <c r="C27" s="70" t="s">
        <v>165</v>
      </c>
      <c r="D27" s="110"/>
    </row>
    <row r="28" ht="16.5" customHeight="1" spans="1:4">
      <c r="A28" s="166"/>
      <c r="B28" s="79"/>
      <c r="C28" s="70" t="s">
        <v>166</v>
      </c>
      <c r="D28" s="110"/>
    </row>
    <row r="29" ht="16.5" customHeight="1" spans="1:4">
      <c r="A29" s="166"/>
      <c r="B29" s="79"/>
      <c r="C29" s="70" t="s">
        <v>167</v>
      </c>
      <c r="D29" s="110"/>
    </row>
    <row r="30" ht="16.5" customHeight="1" spans="1:4">
      <c r="A30" s="166"/>
      <c r="B30" s="79"/>
      <c r="C30" s="70" t="s">
        <v>168</v>
      </c>
      <c r="D30" s="110"/>
    </row>
    <row r="31" ht="16.5" customHeight="1" spans="1:4">
      <c r="A31" s="166"/>
      <c r="B31" s="79"/>
      <c r="C31" s="145" t="s">
        <v>169</v>
      </c>
      <c r="D31" s="110"/>
    </row>
    <row r="32" ht="16.5" customHeight="1" spans="1:4">
      <c r="A32" s="166"/>
      <c r="B32" s="79"/>
      <c r="C32" s="145" t="s">
        <v>170</v>
      </c>
      <c r="D32" s="110"/>
    </row>
    <row r="33" ht="16.5" customHeight="1" spans="1:4">
      <c r="A33" s="166"/>
      <c r="B33" s="79"/>
      <c r="C33" s="31" t="s">
        <v>171</v>
      </c>
      <c r="D33" s="110"/>
    </row>
    <row r="34" ht="15" customHeight="1" spans="1:4">
      <c r="A34" s="167" t="s">
        <v>50</v>
      </c>
      <c r="B34" s="168">
        <v>47909897.74</v>
      </c>
      <c r="C34" s="167" t="s">
        <v>51</v>
      </c>
      <c r="D34" s="168">
        <v>47909897.74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E28" sqref="E28:F28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5"/>
      <c r="F1" s="72"/>
      <c r="G1" s="140" t="s">
        <v>172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5" t="str">
        <f>"单位名称："&amp;"嵩明县嵩阳街道中心学校"</f>
        <v>单位名称：嵩明县嵩阳街道中心学校</v>
      </c>
      <c r="F3" s="121"/>
      <c r="G3" s="140" t="s">
        <v>1</v>
      </c>
    </row>
    <row r="4" ht="20.25" customHeight="1" spans="1:7">
      <c r="A4" s="157" t="s">
        <v>173</v>
      </c>
      <c r="B4" s="158"/>
      <c r="C4" s="125" t="s">
        <v>55</v>
      </c>
      <c r="D4" s="148" t="s">
        <v>75</v>
      </c>
      <c r="E4" s="12"/>
      <c r="F4" s="13"/>
      <c r="G4" s="137" t="s">
        <v>76</v>
      </c>
    </row>
    <row r="5" ht="20.25" customHeight="1" spans="1:7">
      <c r="A5" s="159" t="s">
        <v>72</v>
      </c>
      <c r="B5" s="159" t="s">
        <v>73</v>
      </c>
      <c r="C5" s="19"/>
      <c r="D5" s="130" t="s">
        <v>57</v>
      </c>
      <c r="E5" s="130" t="s">
        <v>174</v>
      </c>
      <c r="F5" s="130" t="s">
        <v>175</v>
      </c>
      <c r="G5" s="139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1" t="s">
        <v>97</v>
      </c>
      <c r="B7" s="31" t="s">
        <v>98</v>
      </c>
      <c r="C7" s="79">
        <v>31588751</v>
      </c>
      <c r="D7" s="79">
        <v>31588751</v>
      </c>
      <c r="E7" s="79">
        <v>30189873</v>
      </c>
      <c r="F7" s="79">
        <v>1398878</v>
      </c>
      <c r="G7" s="79"/>
    </row>
    <row r="8" ht="18" customHeight="1" spans="1:7">
      <c r="A8" s="134" t="s">
        <v>99</v>
      </c>
      <c r="B8" s="134" t="s">
        <v>100</v>
      </c>
      <c r="C8" s="79">
        <v>31588751</v>
      </c>
      <c r="D8" s="79">
        <v>31588751</v>
      </c>
      <c r="E8" s="79">
        <v>30189873</v>
      </c>
      <c r="F8" s="79">
        <v>1398878</v>
      </c>
      <c r="G8" s="79"/>
    </row>
    <row r="9" ht="18" customHeight="1" spans="1:7">
      <c r="A9" s="160" t="s">
        <v>101</v>
      </c>
      <c r="B9" s="160" t="s">
        <v>102</v>
      </c>
      <c r="C9" s="79">
        <v>31588751</v>
      </c>
      <c r="D9" s="79">
        <v>31588751</v>
      </c>
      <c r="E9" s="79">
        <v>30189873</v>
      </c>
      <c r="F9" s="79">
        <v>1398878</v>
      </c>
      <c r="G9" s="79"/>
    </row>
    <row r="10" ht="18" customHeight="1" spans="1:7">
      <c r="A10" s="31" t="s">
        <v>103</v>
      </c>
      <c r="B10" s="31" t="s">
        <v>104</v>
      </c>
      <c r="C10" s="79">
        <v>8225768.84</v>
      </c>
      <c r="D10" s="79">
        <v>8225768.84</v>
      </c>
      <c r="E10" s="79">
        <v>8074768.84</v>
      </c>
      <c r="F10" s="79">
        <v>151000</v>
      </c>
      <c r="G10" s="79"/>
    </row>
    <row r="11" ht="18" customHeight="1" spans="1:7">
      <c r="A11" s="134" t="s">
        <v>105</v>
      </c>
      <c r="B11" s="134" t="s">
        <v>106</v>
      </c>
      <c r="C11" s="79">
        <v>7924002</v>
      </c>
      <c r="D11" s="79">
        <v>7924002</v>
      </c>
      <c r="E11" s="79">
        <v>7773002</v>
      </c>
      <c r="F11" s="79">
        <v>151000</v>
      </c>
      <c r="G11" s="79"/>
    </row>
    <row r="12" ht="18" customHeight="1" spans="1:7">
      <c r="A12" s="160" t="s">
        <v>107</v>
      </c>
      <c r="B12" s="160" t="s">
        <v>108</v>
      </c>
      <c r="C12" s="79">
        <v>3489126</v>
      </c>
      <c r="D12" s="79">
        <v>3489126</v>
      </c>
      <c r="E12" s="79">
        <v>3338126</v>
      </c>
      <c r="F12" s="79">
        <v>151000</v>
      </c>
      <c r="G12" s="79"/>
    </row>
    <row r="13" ht="18" customHeight="1" spans="1:7">
      <c r="A13" s="160" t="s">
        <v>109</v>
      </c>
      <c r="B13" s="160" t="s">
        <v>110</v>
      </c>
      <c r="C13" s="79">
        <v>4434876</v>
      </c>
      <c r="D13" s="79">
        <v>4434876</v>
      </c>
      <c r="E13" s="79">
        <v>4434876</v>
      </c>
      <c r="F13" s="79"/>
      <c r="G13" s="79"/>
    </row>
    <row r="14" ht="18" customHeight="1" spans="1:7">
      <c r="A14" s="134" t="s">
        <v>111</v>
      </c>
      <c r="B14" s="134" t="s">
        <v>112</v>
      </c>
      <c r="C14" s="79">
        <v>97189</v>
      </c>
      <c r="D14" s="79">
        <v>97189</v>
      </c>
      <c r="E14" s="79">
        <v>97189</v>
      </c>
      <c r="F14" s="79"/>
      <c r="G14" s="79"/>
    </row>
    <row r="15" ht="18" customHeight="1" spans="1:7">
      <c r="A15" s="160" t="s">
        <v>113</v>
      </c>
      <c r="B15" s="160" t="s">
        <v>114</v>
      </c>
      <c r="C15" s="79">
        <v>97189</v>
      </c>
      <c r="D15" s="79">
        <v>97189</v>
      </c>
      <c r="E15" s="79">
        <v>97189</v>
      </c>
      <c r="F15" s="79"/>
      <c r="G15" s="79"/>
    </row>
    <row r="16" ht="18" customHeight="1" spans="1:7">
      <c r="A16" s="134" t="s">
        <v>115</v>
      </c>
      <c r="B16" s="134" t="s">
        <v>116</v>
      </c>
      <c r="C16" s="79">
        <v>10552</v>
      </c>
      <c r="D16" s="79">
        <v>10552</v>
      </c>
      <c r="E16" s="79">
        <v>10552</v>
      </c>
      <c r="F16" s="79"/>
      <c r="G16" s="79"/>
    </row>
    <row r="17" ht="18" customHeight="1" spans="1:7">
      <c r="A17" s="160" t="s">
        <v>117</v>
      </c>
      <c r="B17" s="160" t="s">
        <v>118</v>
      </c>
      <c r="C17" s="79">
        <v>10552</v>
      </c>
      <c r="D17" s="79">
        <v>10552</v>
      </c>
      <c r="E17" s="79">
        <v>10552</v>
      </c>
      <c r="F17" s="79"/>
      <c r="G17" s="79"/>
    </row>
    <row r="18" ht="18" customHeight="1" spans="1:7">
      <c r="A18" s="134" t="s">
        <v>119</v>
      </c>
      <c r="B18" s="134" t="s">
        <v>120</v>
      </c>
      <c r="C18" s="79">
        <v>194025.84</v>
      </c>
      <c r="D18" s="79">
        <v>194025.84</v>
      </c>
      <c r="E18" s="79">
        <v>194025.84</v>
      </c>
      <c r="F18" s="79"/>
      <c r="G18" s="79"/>
    </row>
    <row r="19" ht="18" customHeight="1" spans="1:7">
      <c r="A19" s="160" t="s">
        <v>121</v>
      </c>
      <c r="B19" s="160" t="s">
        <v>120</v>
      </c>
      <c r="C19" s="79">
        <v>194025.84</v>
      </c>
      <c r="D19" s="79">
        <v>194025.84</v>
      </c>
      <c r="E19" s="79">
        <v>194025.84</v>
      </c>
      <c r="F19" s="79"/>
      <c r="G19" s="79"/>
    </row>
    <row r="20" ht="18" customHeight="1" spans="1:7">
      <c r="A20" s="31" t="s">
        <v>122</v>
      </c>
      <c r="B20" s="31" t="s">
        <v>123</v>
      </c>
      <c r="C20" s="79">
        <v>4141380.66</v>
      </c>
      <c r="D20" s="79">
        <v>4141380.66</v>
      </c>
      <c r="E20" s="79">
        <v>4141380.66</v>
      </c>
      <c r="F20" s="79"/>
      <c r="G20" s="79"/>
    </row>
    <row r="21" ht="18" customHeight="1" spans="1:7">
      <c r="A21" s="134" t="s">
        <v>124</v>
      </c>
      <c r="B21" s="134" t="s">
        <v>125</v>
      </c>
      <c r="C21" s="79">
        <v>4141380.66</v>
      </c>
      <c r="D21" s="79">
        <v>4141380.66</v>
      </c>
      <c r="E21" s="79">
        <v>4141380.66</v>
      </c>
      <c r="F21" s="79"/>
      <c r="G21" s="79"/>
    </row>
    <row r="22" ht="18" customHeight="1" spans="1:7">
      <c r="A22" s="160" t="s">
        <v>126</v>
      </c>
      <c r="B22" s="160" t="s">
        <v>127</v>
      </c>
      <c r="C22" s="79">
        <v>2697336.85</v>
      </c>
      <c r="D22" s="79">
        <v>2697336.85</v>
      </c>
      <c r="E22" s="79">
        <v>2697336.85</v>
      </c>
      <c r="F22" s="79"/>
      <c r="G22" s="79"/>
    </row>
    <row r="23" ht="18" customHeight="1" spans="1:7">
      <c r="A23" s="160" t="s">
        <v>128</v>
      </c>
      <c r="B23" s="160" t="s">
        <v>129</v>
      </c>
      <c r="C23" s="79">
        <v>1281258.85</v>
      </c>
      <c r="D23" s="79">
        <v>1281258.85</v>
      </c>
      <c r="E23" s="79">
        <v>1281258.85</v>
      </c>
      <c r="F23" s="79"/>
      <c r="G23" s="79"/>
    </row>
    <row r="24" ht="18" customHeight="1" spans="1:7">
      <c r="A24" s="160" t="s">
        <v>130</v>
      </c>
      <c r="B24" s="160" t="s">
        <v>131</v>
      </c>
      <c r="C24" s="79">
        <v>162784.96</v>
      </c>
      <c r="D24" s="79">
        <v>162784.96</v>
      </c>
      <c r="E24" s="79">
        <v>162784.96</v>
      </c>
      <c r="F24" s="79"/>
      <c r="G24" s="79"/>
    </row>
    <row r="25" ht="18" customHeight="1" spans="1:7">
      <c r="A25" s="31" t="s">
        <v>132</v>
      </c>
      <c r="B25" s="31" t="s">
        <v>133</v>
      </c>
      <c r="C25" s="79">
        <v>3953997.24</v>
      </c>
      <c r="D25" s="79">
        <v>3953997.24</v>
      </c>
      <c r="E25" s="79">
        <v>3953997.24</v>
      </c>
      <c r="F25" s="79"/>
      <c r="G25" s="79"/>
    </row>
    <row r="26" ht="18" customHeight="1" spans="1:7">
      <c r="A26" s="134" t="s">
        <v>134</v>
      </c>
      <c r="B26" s="134" t="s">
        <v>135</v>
      </c>
      <c r="C26" s="79">
        <v>3953997.24</v>
      </c>
      <c r="D26" s="79">
        <v>3953997.24</v>
      </c>
      <c r="E26" s="79">
        <v>3953997.24</v>
      </c>
      <c r="F26" s="79"/>
      <c r="G26" s="79"/>
    </row>
    <row r="27" ht="18" customHeight="1" spans="1:7">
      <c r="A27" s="160" t="s">
        <v>136</v>
      </c>
      <c r="B27" s="160" t="s">
        <v>137</v>
      </c>
      <c r="C27" s="79">
        <v>3953997.24</v>
      </c>
      <c r="D27" s="79">
        <v>3953997.24</v>
      </c>
      <c r="E27" s="79">
        <v>3953997.24</v>
      </c>
      <c r="F27" s="79"/>
      <c r="G27" s="79"/>
    </row>
    <row r="28" ht="18" customHeight="1" spans="1:7">
      <c r="A28" s="78" t="s">
        <v>176</v>
      </c>
      <c r="B28" s="161" t="s">
        <v>176</v>
      </c>
      <c r="C28" s="79">
        <v>47909897.74</v>
      </c>
      <c r="D28" s="79">
        <v>47909897.74</v>
      </c>
      <c r="E28" s="79">
        <v>46360019.74</v>
      </c>
      <c r="F28" s="79">
        <v>1549878</v>
      </c>
      <c r="G28" s="79"/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7" sqref="C7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4"/>
      <c r="B1" s="44"/>
      <c r="C1" s="44"/>
      <c r="D1" s="44"/>
      <c r="E1" s="43"/>
      <c r="F1" s="153" t="s">
        <v>177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4"/>
      <c r="C2" s="44"/>
      <c r="D2" s="44"/>
      <c r="E2" s="43"/>
      <c r="F2" s="44"/>
    </row>
    <row r="3" customHeight="1" spans="1:6">
      <c r="A3" s="111" t="str">
        <f>"单位名称："&amp;"嵩明县嵩阳街道中心学校"</f>
        <v>单位名称：嵩明县嵩阳街道中心学校</v>
      </c>
      <c r="B3" s="155"/>
      <c r="D3" s="44"/>
      <c r="E3" s="43"/>
      <c r="F3" s="65" t="s">
        <v>1</v>
      </c>
    </row>
    <row r="4" ht="27" customHeight="1" spans="1:6">
      <c r="A4" s="48" t="s">
        <v>178</v>
      </c>
      <c r="B4" s="48" t="s">
        <v>179</v>
      </c>
      <c r="C4" s="50" t="s">
        <v>180</v>
      </c>
      <c r="D4" s="48"/>
      <c r="E4" s="49"/>
      <c r="F4" s="48" t="s">
        <v>181</v>
      </c>
    </row>
    <row r="5" ht="28.5" customHeight="1" spans="1:6">
      <c r="A5" s="156"/>
      <c r="B5" s="52"/>
      <c r="C5" s="49" t="s">
        <v>57</v>
      </c>
      <c r="D5" s="49" t="s">
        <v>182</v>
      </c>
      <c r="E5" s="49" t="s">
        <v>183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9">
        <v>24250</v>
      </c>
      <c r="B7" s="79"/>
      <c r="C7" s="79">
        <v>24250</v>
      </c>
      <c r="D7" s="79"/>
      <c r="E7" s="79">
        <v>24250</v>
      </c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8"/>
  <sheetViews>
    <sheetView showZeros="0" topLeftCell="A19" workbookViewId="0">
      <selection activeCell="I9" sqref="I9:I37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1.375" customWidth="1"/>
    <col min="7" max="7" width="10.25" customWidth="1"/>
    <col min="8" max="8" width="34" customWidth="1"/>
    <col min="9" max="24" width="18.75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3" t="s">
        <v>184</v>
      </c>
    </row>
    <row r="2" ht="45.75" customHeight="1" spans="1:24">
      <c r="A2" s="67" t="str">
        <f>"2025"&amp;"年部门基本支出预算表"</f>
        <v>2025年部门基本支出预算表</v>
      </c>
      <c r="B2" s="4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  <c r="P2" s="4"/>
      <c r="Q2" s="4"/>
      <c r="R2" s="67"/>
      <c r="S2" s="67"/>
      <c r="T2" s="67"/>
      <c r="U2" s="67"/>
      <c r="V2" s="67"/>
      <c r="W2" s="67"/>
      <c r="X2" s="67"/>
    </row>
    <row r="3" ht="18.75" customHeight="1" spans="1:24">
      <c r="A3" s="5" t="str">
        <f>"单位名称："&amp;"嵩明县嵩阳街道中心学校"</f>
        <v>单位名称：嵩明县嵩阳街道中心学校</v>
      </c>
      <c r="B3" s="6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7"/>
      <c r="P3" s="7"/>
      <c r="Q3" s="7"/>
      <c r="R3" s="83"/>
      <c r="V3" s="141"/>
      <c r="X3" s="3" t="s">
        <v>1</v>
      </c>
    </row>
    <row r="4" ht="18" customHeight="1" spans="1:24">
      <c r="A4" s="9" t="s">
        <v>185</v>
      </c>
      <c r="B4" s="9" t="s">
        <v>186</v>
      </c>
      <c r="C4" s="9" t="s">
        <v>187</v>
      </c>
      <c r="D4" s="9" t="s">
        <v>188</v>
      </c>
      <c r="E4" s="9" t="s">
        <v>189</v>
      </c>
      <c r="F4" s="9" t="s">
        <v>190</v>
      </c>
      <c r="G4" s="9" t="s">
        <v>191</v>
      </c>
      <c r="H4" s="9" t="s">
        <v>192</v>
      </c>
      <c r="I4" s="148" t="s">
        <v>193</v>
      </c>
      <c r="J4" s="106" t="s">
        <v>193</v>
      </c>
      <c r="K4" s="106"/>
      <c r="L4" s="106"/>
      <c r="M4" s="106"/>
      <c r="N4" s="106"/>
      <c r="O4" s="12"/>
      <c r="P4" s="12"/>
      <c r="Q4" s="12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4"/>
      <c r="B5" s="30"/>
      <c r="C5" s="127"/>
      <c r="D5" s="14"/>
      <c r="E5" s="14"/>
      <c r="F5" s="14"/>
      <c r="G5" s="14"/>
      <c r="H5" s="14"/>
      <c r="I5" s="125" t="s">
        <v>194</v>
      </c>
      <c r="J5" s="148" t="s">
        <v>58</v>
      </c>
      <c r="K5" s="106"/>
      <c r="L5" s="106"/>
      <c r="M5" s="106"/>
      <c r="N5" s="107"/>
      <c r="O5" s="11" t="s">
        <v>195</v>
      </c>
      <c r="P5" s="12"/>
      <c r="Q5" s="13"/>
      <c r="R5" s="9" t="s">
        <v>61</v>
      </c>
      <c r="S5" s="148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2" t="s">
        <v>68</v>
      </c>
    </row>
    <row r="6" ht="19.5" customHeight="1" spans="1:24">
      <c r="A6" s="30"/>
      <c r="B6" s="30"/>
      <c r="C6" s="30"/>
      <c r="D6" s="30"/>
      <c r="E6" s="30"/>
      <c r="F6" s="30"/>
      <c r="G6" s="30"/>
      <c r="H6" s="30"/>
      <c r="I6" s="30"/>
      <c r="J6" s="149" t="s">
        <v>196</v>
      </c>
      <c r="K6" s="9" t="s">
        <v>197</v>
      </c>
      <c r="L6" s="9" t="s">
        <v>198</v>
      </c>
      <c r="M6" s="9" t="s">
        <v>199</v>
      </c>
      <c r="N6" s="9" t="s">
        <v>200</v>
      </c>
      <c r="O6" s="9" t="s">
        <v>58</v>
      </c>
      <c r="P6" s="9" t="s">
        <v>59</v>
      </c>
      <c r="Q6" s="9" t="s">
        <v>60</v>
      </c>
      <c r="R6" s="30"/>
      <c r="S6" s="9" t="s">
        <v>57</v>
      </c>
      <c r="T6" s="9" t="s">
        <v>64</v>
      </c>
      <c r="U6" s="9" t="s">
        <v>201</v>
      </c>
      <c r="V6" s="9" t="s">
        <v>66</v>
      </c>
      <c r="W6" s="9" t="s">
        <v>67</v>
      </c>
      <c r="X6" s="9" t="s">
        <v>68</v>
      </c>
    </row>
    <row r="7" ht="37.5" customHeight="1" spans="1:24">
      <c r="A7" s="144"/>
      <c r="B7" s="19"/>
      <c r="C7" s="144"/>
      <c r="D7" s="144"/>
      <c r="E7" s="144"/>
      <c r="F7" s="144"/>
      <c r="G7" s="144"/>
      <c r="H7" s="144"/>
      <c r="I7" s="144"/>
      <c r="J7" s="150" t="s">
        <v>57</v>
      </c>
      <c r="K7" s="17" t="s">
        <v>202</v>
      </c>
      <c r="L7" s="17" t="s">
        <v>198</v>
      </c>
      <c r="M7" s="17" t="s">
        <v>199</v>
      </c>
      <c r="N7" s="17" t="s">
        <v>200</v>
      </c>
      <c r="O7" s="17" t="s">
        <v>198</v>
      </c>
      <c r="P7" s="17" t="s">
        <v>199</v>
      </c>
      <c r="Q7" s="17" t="s">
        <v>200</v>
      </c>
      <c r="R7" s="17" t="s">
        <v>61</v>
      </c>
      <c r="S7" s="17" t="s">
        <v>57</v>
      </c>
      <c r="T7" s="17" t="s">
        <v>64</v>
      </c>
      <c r="U7" s="17" t="s">
        <v>201</v>
      </c>
      <c r="V7" s="17" t="s">
        <v>66</v>
      </c>
      <c r="W7" s="17" t="s">
        <v>67</v>
      </c>
      <c r="X7" s="17" t="s">
        <v>68</v>
      </c>
    </row>
    <row r="8" customHeight="1" spans="1:24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  <c r="X8" s="37">
        <v>24</v>
      </c>
    </row>
    <row r="9" ht="20.25" customHeight="1" spans="1:24">
      <c r="A9" s="145" t="s">
        <v>203</v>
      </c>
      <c r="B9" s="145" t="s">
        <v>70</v>
      </c>
      <c r="C9" s="145" t="s">
        <v>204</v>
      </c>
      <c r="D9" s="145" t="s">
        <v>205</v>
      </c>
      <c r="E9" s="145" t="s">
        <v>101</v>
      </c>
      <c r="F9" s="145" t="s">
        <v>102</v>
      </c>
      <c r="G9" s="145" t="s">
        <v>206</v>
      </c>
      <c r="H9" s="145" t="s">
        <v>207</v>
      </c>
      <c r="I9" s="79">
        <v>12439932</v>
      </c>
      <c r="J9" s="79">
        <v>12439932</v>
      </c>
      <c r="K9" s="79"/>
      <c r="L9" s="79"/>
      <c r="M9" s="110">
        <v>12439932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5" t="s">
        <v>203</v>
      </c>
      <c r="B10" s="145" t="s">
        <v>70</v>
      </c>
      <c r="C10" s="145" t="s">
        <v>204</v>
      </c>
      <c r="D10" s="145" t="s">
        <v>205</v>
      </c>
      <c r="E10" s="145" t="s">
        <v>101</v>
      </c>
      <c r="F10" s="145" t="s">
        <v>102</v>
      </c>
      <c r="G10" s="145" t="s">
        <v>208</v>
      </c>
      <c r="H10" s="145" t="s">
        <v>209</v>
      </c>
      <c r="I10" s="79">
        <v>520600</v>
      </c>
      <c r="J10" s="79">
        <v>520600</v>
      </c>
      <c r="K10" s="151"/>
      <c r="L10" s="151"/>
      <c r="M10" s="110">
        <v>520600</v>
      </c>
      <c r="N10" s="151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5" t="s">
        <v>203</v>
      </c>
      <c r="B11" s="145" t="s">
        <v>70</v>
      </c>
      <c r="C11" s="145" t="s">
        <v>204</v>
      </c>
      <c r="D11" s="145" t="s">
        <v>205</v>
      </c>
      <c r="E11" s="145" t="s">
        <v>101</v>
      </c>
      <c r="F11" s="145" t="s">
        <v>102</v>
      </c>
      <c r="G11" s="145" t="s">
        <v>208</v>
      </c>
      <c r="H11" s="145" t="s">
        <v>209</v>
      </c>
      <c r="I11" s="79">
        <v>59400</v>
      </c>
      <c r="J11" s="79">
        <v>59400</v>
      </c>
      <c r="K11" s="151"/>
      <c r="L11" s="151"/>
      <c r="M11" s="110">
        <v>59400</v>
      </c>
      <c r="N11" s="151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5" t="s">
        <v>203</v>
      </c>
      <c r="B12" s="145" t="s">
        <v>70</v>
      </c>
      <c r="C12" s="145" t="s">
        <v>204</v>
      </c>
      <c r="D12" s="145" t="s">
        <v>205</v>
      </c>
      <c r="E12" s="145" t="s">
        <v>101</v>
      </c>
      <c r="F12" s="145" t="s">
        <v>102</v>
      </c>
      <c r="G12" s="145" t="s">
        <v>208</v>
      </c>
      <c r="H12" s="145" t="s">
        <v>209</v>
      </c>
      <c r="I12" s="79">
        <v>1515768</v>
      </c>
      <c r="J12" s="79">
        <v>1515768</v>
      </c>
      <c r="K12" s="151"/>
      <c r="L12" s="151"/>
      <c r="M12" s="110">
        <v>1515768</v>
      </c>
      <c r="N12" s="151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5" t="s">
        <v>203</v>
      </c>
      <c r="B13" s="145" t="s">
        <v>70</v>
      </c>
      <c r="C13" s="145" t="s">
        <v>204</v>
      </c>
      <c r="D13" s="145" t="s">
        <v>205</v>
      </c>
      <c r="E13" s="145" t="s">
        <v>101</v>
      </c>
      <c r="F13" s="145" t="s">
        <v>102</v>
      </c>
      <c r="G13" s="145" t="s">
        <v>210</v>
      </c>
      <c r="H13" s="145" t="s">
        <v>211</v>
      </c>
      <c r="I13" s="79">
        <v>22903</v>
      </c>
      <c r="J13" s="79">
        <v>22903</v>
      </c>
      <c r="K13" s="151"/>
      <c r="L13" s="151"/>
      <c r="M13" s="110">
        <v>22903</v>
      </c>
      <c r="N13" s="151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5" t="s">
        <v>203</v>
      </c>
      <c r="B14" s="145" t="s">
        <v>70</v>
      </c>
      <c r="C14" s="145" t="s">
        <v>204</v>
      </c>
      <c r="D14" s="145" t="s">
        <v>205</v>
      </c>
      <c r="E14" s="145" t="s">
        <v>101</v>
      </c>
      <c r="F14" s="145" t="s">
        <v>102</v>
      </c>
      <c r="G14" s="145" t="s">
        <v>210</v>
      </c>
      <c r="H14" s="145" t="s">
        <v>211</v>
      </c>
      <c r="I14" s="79">
        <v>1036661</v>
      </c>
      <c r="J14" s="79">
        <v>1036661</v>
      </c>
      <c r="K14" s="151"/>
      <c r="L14" s="151"/>
      <c r="M14" s="110">
        <v>1036661</v>
      </c>
      <c r="N14" s="151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5" t="s">
        <v>203</v>
      </c>
      <c r="B15" s="145" t="s">
        <v>70</v>
      </c>
      <c r="C15" s="145" t="s">
        <v>204</v>
      </c>
      <c r="D15" s="145" t="s">
        <v>205</v>
      </c>
      <c r="E15" s="145" t="s">
        <v>101</v>
      </c>
      <c r="F15" s="145" t="s">
        <v>102</v>
      </c>
      <c r="G15" s="145" t="s">
        <v>212</v>
      </c>
      <c r="H15" s="145" t="s">
        <v>213</v>
      </c>
      <c r="I15" s="79">
        <v>4750968</v>
      </c>
      <c r="J15" s="79">
        <v>4750968</v>
      </c>
      <c r="K15" s="151"/>
      <c r="L15" s="151"/>
      <c r="M15" s="110">
        <v>4750968</v>
      </c>
      <c r="N15" s="151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5" t="s">
        <v>203</v>
      </c>
      <c r="B16" s="145" t="s">
        <v>70</v>
      </c>
      <c r="C16" s="145" t="s">
        <v>204</v>
      </c>
      <c r="D16" s="145" t="s">
        <v>205</v>
      </c>
      <c r="E16" s="145" t="s">
        <v>101</v>
      </c>
      <c r="F16" s="145" t="s">
        <v>102</v>
      </c>
      <c r="G16" s="145" t="s">
        <v>212</v>
      </c>
      <c r="H16" s="145" t="s">
        <v>213</v>
      </c>
      <c r="I16" s="79">
        <v>2092800</v>
      </c>
      <c r="J16" s="79">
        <v>2092800</v>
      </c>
      <c r="K16" s="151"/>
      <c r="L16" s="151"/>
      <c r="M16" s="110">
        <v>2092800</v>
      </c>
      <c r="N16" s="151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5" t="s">
        <v>203</v>
      </c>
      <c r="B17" s="145" t="s">
        <v>70</v>
      </c>
      <c r="C17" s="145" t="s">
        <v>204</v>
      </c>
      <c r="D17" s="145" t="s">
        <v>205</v>
      </c>
      <c r="E17" s="145" t="s">
        <v>101</v>
      </c>
      <c r="F17" s="145" t="s">
        <v>102</v>
      </c>
      <c r="G17" s="145" t="s">
        <v>212</v>
      </c>
      <c r="H17" s="145" t="s">
        <v>213</v>
      </c>
      <c r="I17" s="79">
        <v>4265268</v>
      </c>
      <c r="J17" s="79">
        <v>4265268</v>
      </c>
      <c r="K17" s="151"/>
      <c r="L17" s="151"/>
      <c r="M17" s="110">
        <v>4265268</v>
      </c>
      <c r="N17" s="151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5" t="s">
        <v>203</v>
      </c>
      <c r="B18" s="145" t="s">
        <v>70</v>
      </c>
      <c r="C18" s="145" t="s">
        <v>204</v>
      </c>
      <c r="D18" s="145" t="s">
        <v>205</v>
      </c>
      <c r="E18" s="145" t="s">
        <v>101</v>
      </c>
      <c r="F18" s="145" t="s">
        <v>102</v>
      </c>
      <c r="G18" s="145" t="s">
        <v>212</v>
      </c>
      <c r="H18" s="145" t="s">
        <v>213</v>
      </c>
      <c r="I18" s="79">
        <v>2369928</v>
      </c>
      <c r="J18" s="79">
        <v>2369928</v>
      </c>
      <c r="K18" s="151"/>
      <c r="L18" s="151"/>
      <c r="M18" s="110">
        <v>2369928</v>
      </c>
      <c r="N18" s="151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5" t="s">
        <v>203</v>
      </c>
      <c r="B19" s="145" t="s">
        <v>70</v>
      </c>
      <c r="C19" s="145" t="s">
        <v>204</v>
      </c>
      <c r="D19" s="145" t="s">
        <v>205</v>
      </c>
      <c r="E19" s="145" t="s">
        <v>101</v>
      </c>
      <c r="F19" s="145" t="s">
        <v>102</v>
      </c>
      <c r="G19" s="145" t="s">
        <v>212</v>
      </c>
      <c r="H19" s="145" t="s">
        <v>213</v>
      </c>
      <c r="I19" s="79">
        <v>41045</v>
      </c>
      <c r="J19" s="79">
        <v>41045</v>
      </c>
      <c r="K19" s="151"/>
      <c r="L19" s="151"/>
      <c r="M19" s="110">
        <v>41045</v>
      </c>
      <c r="N19" s="151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5" t="s">
        <v>203</v>
      </c>
      <c r="B20" s="145" t="s">
        <v>70</v>
      </c>
      <c r="C20" s="145" t="s">
        <v>214</v>
      </c>
      <c r="D20" s="145" t="s">
        <v>215</v>
      </c>
      <c r="E20" s="145" t="s">
        <v>109</v>
      </c>
      <c r="F20" s="145" t="s">
        <v>110</v>
      </c>
      <c r="G20" s="145" t="s">
        <v>216</v>
      </c>
      <c r="H20" s="145" t="s">
        <v>217</v>
      </c>
      <c r="I20" s="79">
        <v>4434876</v>
      </c>
      <c r="J20" s="79">
        <v>4434876</v>
      </c>
      <c r="K20" s="151"/>
      <c r="L20" s="151"/>
      <c r="M20" s="110">
        <v>4434876</v>
      </c>
      <c r="N20" s="151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5" t="s">
        <v>203</v>
      </c>
      <c r="B21" s="145" t="s">
        <v>70</v>
      </c>
      <c r="C21" s="145" t="s">
        <v>214</v>
      </c>
      <c r="D21" s="145" t="s">
        <v>215</v>
      </c>
      <c r="E21" s="145" t="s">
        <v>126</v>
      </c>
      <c r="F21" s="145" t="s">
        <v>127</v>
      </c>
      <c r="G21" s="145" t="s">
        <v>218</v>
      </c>
      <c r="H21" s="145" t="s">
        <v>219</v>
      </c>
      <c r="I21" s="79">
        <v>2024388.99</v>
      </c>
      <c r="J21" s="79">
        <v>2024388.99</v>
      </c>
      <c r="K21" s="151"/>
      <c r="L21" s="151"/>
      <c r="M21" s="110">
        <v>2024388.99</v>
      </c>
      <c r="N21" s="151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5" t="s">
        <v>203</v>
      </c>
      <c r="B22" s="145" t="s">
        <v>70</v>
      </c>
      <c r="C22" s="145" t="s">
        <v>214</v>
      </c>
      <c r="D22" s="145" t="s">
        <v>215</v>
      </c>
      <c r="E22" s="145" t="s">
        <v>126</v>
      </c>
      <c r="F22" s="145" t="s">
        <v>127</v>
      </c>
      <c r="G22" s="145" t="s">
        <v>218</v>
      </c>
      <c r="H22" s="145" t="s">
        <v>219</v>
      </c>
      <c r="I22" s="79">
        <v>672947.86</v>
      </c>
      <c r="J22" s="79">
        <v>672947.86</v>
      </c>
      <c r="K22" s="151"/>
      <c r="L22" s="151"/>
      <c r="M22" s="110">
        <v>672947.86</v>
      </c>
      <c r="N22" s="151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5" t="s">
        <v>203</v>
      </c>
      <c r="B23" s="145" t="s">
        <v>70</v>
      </c>
      <c r="C23" s="145" t="s">
        <v>214</v>
      </c>
      <c r="D23" s="145" t="s">
        <v>215</v>
      </c>
      <c r="E23" s="145" t="s">
        <v>128</v>
      </c>
      <c r="F23" s="145" t="s">
        <v>129</v>
      </c>
      <c r="G23" s="145" t="s">
        <v>220</v>
      </c>
      <c r="H23" s="145" t="s">
        <v>221</v>
      </c>
      <c r="I23" s="79">
        <v>1281258.85</v>
      </c>
      <c r="J23" s="79">
        <v>1281258.85</v>
      </c>
      <c r="K23" s="151"/>
      <c r="L23" s="151"/>
      <c r="M23" s="110">
        <v>1281258.85</v>
      </c>
      <c r="N23" s="151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5" t="s">
        <v>203</v>
      </c>
      <c r="B24" s="145" t="s">
        <v>70</v>
      </c>
      <c r="C24" s="145" t="s">
        <v>214</v>
      </c>
      <c r="D24" s="145" t="s">
        <v>215</v>
      </c>
      <c r="E24" s="145" t="s">
        <v>121</v>
      </c>
      <c r="F24" s="145" t="s">
        <v>120</v>
      </c>
      <c r="G24" s="145" t="s">
        <v>222</v>
      </c>
      <c r="H24" s="145" t="s">
        <v>223</v>
      </c>
      <c r="I24" s="79">
        <v>194025.84</v>
      </c>
      <c r="J24" s="79">
        <v>194025.84</v>
      </c>
      <c r="K24" s="151"/>
      <c r="L24" s="151"/>
      <c r="M24" s="110">
        <v>194025.84</v>
      </c>
      <c r="N24" s="151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5" t="s">
        <v>203</v>
      </c>
      <c r="B25" s="145" t="s">
        <v>70</v>
      </c>
      <c r="C25" s="145" t="s">
        <v>214</v>
      </c>
      <c r="D25" s="145" t="s">
        <v>215</v>
      </c>
      <c r="E25" s="145" t="s">
        <v>130</v>
      </c>
      <c r="F25" s="145" t="s">
        <v>131</v>
      </c>
      <c r="G25" s="145" t="s">
        <v>222</v>
      </c>
      <c r="H25" s="145" t="s">
        <v>223</v>
      </c>
      <c r="I25" s="79">
        <v>112644.96</v>
      </c>
      <c r="J25" s="79">
        <v>112644.96</v>
      </c>
      <c r="K25" s="151"/>
      <c r="L25" s="151"/>
      <c r="M25" s="110">
        <v>112644.96</v>
      </c>
      <c r="N25" s="151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5" t="s">
        <v>203</v>
      </c>
      <c r="B26" s="145" t="s">
        <v>70</v>
      </c>
      <c r="C26" s="145" t="s">
        <v>214</v>
      </c>
      <c r="D26" s="145" t="s">
        <v>215</v>
      </c>
      <c r="E26" s="145" t="s">
        <v>130</v>
      </c>
      <c r="F26" s="145" t="s">
        <v>131</v>
      </c>
      <c r="G26" s="145" t="s">
        <v>222</v>
      </c>
      <c r="H26" s="145" t="s">
        <v>223</v>
      </c>
      <c r="I26" s="79">
        <v>50140</v>
      </c>
      <c r="J26" s="79">
        <v>50140</v>
      </c>
      <c r="K26" s="151"/>
      <c r="L26" s="151"/>
      <c r="M26" s="110">
        <v>50140</v>
      </c>
      <c r="N26" s="151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5" t="s">
        <v>203</v>
      </c>
      <c r="B27" s="145" t="s">
        <v>70</v>
      </c>
      <c r="C27" s="145" t="s">
        <v>224</v>
      </c>
      <c r="D27" s="145" t="s">
        <v>137</v>
      </c>
      <c r="E27" s="145" t="s">
        <v>136</v>
      </c>
      <c r="F27" s="145" t="s">
        <v>137</v>
      </c>
      <c r="G27" s="145" t="s">
        <v>225</v>
      </c>
      <c r="H27" s="145" t="s">
        <v>137</v>
      </c>
      <c r="I27" s="79">
        <v>3953997.24</v>
      </c>
      <c r="J27" s="79">
        <v>3953997.24</v>
      </c>
      <c r="K27" s="151"/>
      <c r="L27" s="151"/>
      <c r="M27" s="110">
        <v>3953997.24</v>
      </c>
      <c r="N27" s="151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5" t="s">
        <v>203</v>
      </c>
      <c r="B28" s="145" t="s">
        <v>70</v>
      </c>
      <c r="C28" s="145" t="s">
        <v>226</v>
      </c>
      <c r="D28" s="145" t="s">
        <v>227</v>
      </c>
      <c r="E28" s="145" t="s">
        <v>113</v>
      </c>
      <c r="F28" s="145" t="s">
        <v>114</v>
      </c>
      <c r="G28" s="145" t="s">
        <v>228</v>
      </c>
      <c r="H28" s="145" t="s">
        <v>229</v>
      </c>
      <c r="I28" s="79">
        <v>97189</v>
      </c>
      <c r="J28" s="79">
        <v>97189</v>
      </c>
      <c r="K28" s="151"/>
      <c r="L28" s="151"/>
      <c r="M28" s="110">
        <v>97189</v>
      </c>
      <c r="N28" s="151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5" t="s">
        <v>203</v>
      </c>
      <c r="B29" s="145" t="s">
        <v>70</v>
      </c>
      <c r="C29" s="145" t="s">
        <v>230</v>
      </c>
      <c r="D29" s="145" t="s">
        <v>231</v>
      </c>
      <c r="E29" s="145" t="s">
        <v>101</v>
      </c>
      <c r="F29" s="145" t="s">
        <v>102</v>
      </c>
      <c r="G29" s="145" t="s">
        <v>232</v>
      </c>
      <c r="H29" s="145" t="s">
        <v>233</v>
      </c>
      <c r="I29" s="79">
        <v>24250</v>
      </c>
      <c r="J29" s="79">
        <v>24250</v>
      </c>
      <c r="K29" s="151"/>
      <c r="L29" s="151"/>
      <c r="M29" s="110">
        <v>24250</v>
      </c>
      <c r="N29" s="151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5" t="s">
        <v>203</v>
      </c>
      <c r="B30" s="145" t="s">
        <v>70</v>
      </c>
      <c r="C30" s="145" t="s">
        <v>234</v>
      </c>
      <c r="D30" s="145" t="s">
        <v>235</v>
      </c>
      <c r="E30" s="145" t="s">
        <v>107</v>
      </c>
      <c r="F30" s="145" t="s">
        <v>108</v>
      </c>
      <c r="G30" s="145" t="s">
        <v>236</v>
      </c>
      <c r="H30" s="145" t="s">
        <v>237</v>
      </c>
      <c r="I30" s="79">
        <v>151000</v>
      </c>
      <c r="J30" s="79">
        <v>151000</v>
      </c>
      <c r="K30" s="151"/>
      <c r="L30" s="151"/>
      <c r="M30" s="110">
        <v>151000</v>
      </c>
      <c r="N30" s="151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5" t="s">
        <v>203</v>
      </c>
      <c r="B31" s="145" t="s">
        <v>70</v>
      </c>
      <c r="C31" s="145" t="s">
        <v>234</v>
      </c>
      <c r="D31" s="145" t="s">
        <v>235</v>
      </c>
      <c r="E31" s="145" t="s">
        <v>101</v>
      </c>
      <c r="F31" s="145" t="s">
        <v>102</v>
      </c>
      <c r="G31" s="145" t="s">
        <v>238</v>
      </c>
      <c r="H31" s="145" t="s">
        <v>239</v>
      </c>
      <c r="I31" s="79">
        <v>400540</v>
      </c>
      <c r="J31" s="79">
        <v>400540</v>
      </c>
      <c r="K31" s="151"/>
      <c r="L31" s="151"/>
      <c r="M31" s="110">
        <v>400540</v>
      </c>
      <c r="N31" s="151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5" t="s">
        <v>203</v>
      </c>
      <c r="B32" s="145" t="s">
        <v>70</v>
      </c>
      <c r="C32" s="145" t="s">
        <v>234</v>
      </c>
      <c r="D32" s="145" t="s">
        <v>235</v>
      </c>
      <c r="E32" s="145" t="s">
        <v>101</v>
      </c>
      <c r="F32" s="145" t="s">
        <v>102</v>
      </c>
      <c r="G32" s="145" t="s">
        <v>240</v>
      </c>
      <c r="H32" s="145" t="s">
        <v>241</v>
      </c>
      <c r="I32" s="79">
        <v>523200</v>
      </c>
      <c r="J32" s="79">
        <v>523200</v>
      </c>
      <c r="K32" s="151"/>
      <c r="L32" s="151"/>
      <c r="M32" s="110">
        <v>523200</v>
      </c>
      <c r="N32" s="151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5" t="s">
        <v>203</v>
      </c>
      <c r="B33" s="145" t="s">
        <v>70</v>
      </c>
      <c r="C33" s="145" t="s">
        <v>242</v>
      </c>
      <c r="D33" s="145" t="s">
        <v>243</v>
      </c>
      <c r="E33" s="145" t="s">
        <v>107</v>
      </c>
      <c r="F33" s="145" t="s">
        <v>108</v>
      </c>
      <c r="G33" s="145" t="s">
        <v>228</v>
      </c>
      <c r="H33" s="145" t="s">
        <v>229</v>
      </c>
      <c r="I33" s="79">
        <v>3338126</v>
      </c>
      <c r="J33" s="79">
        <v>3338126</v>
      </c>
      <c r="K33" s="151"/>
      <c r="L33" s="151"/>
      <c r="M33" s="110">
        <v>3338126</v>
      </c>
      <c r="N33" s="151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5" t="s">
        <v>203</v>
      </c>
      <c r="B34" s="145" t="s">
        <v>70</v>
      </c>
      <c r="C34" s="145" t="s">
        <v>244</v>
      </c>
      <c r="D34" s="145" t="s">
        <v>245</v>
      </c>
      <c r="E34" s="145" t="s">
        <v>117</v>
      </c>
      <c r="F34" s="145" t="s">
        <v>118</v>
      </c>
      <c r="G34" s="145" t="s">
        <v>228</v>
      </c>
      <c r="H34" s="145" t="s">
        <v>229</v>
      </c>
      <c r="I34" s="79">
        <v>10552</v>
      </c>
      <c r="J34" s="79">
        <v>10552</v>
      </c>
      <c r="K34" s="151"/>
      <c r="L34" s="151"/>
      <c r="M34" s="110">
        <v>10552</v>
      </c>
      <c r="N34" s="151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5" t="s">
        <v>203</v>
      </c>
      <c r="B35" s="145" t="s">
        <v>70</v>
      </c>
      <c r="C35" s="145" t="s">
        <v>246</v>
      </c>
      <c r="D35" s="145" t="s">
        <v>247</v>
      </c>
      <c r="E35" s="145" t="s">
        <v>101</v>
      </c>
      <c r="F35" s="145" t="s">
        <v>102</v>
      </c>
      <c r="G35" s="145" t="s">
        <v>236</v>
      </c>
      <c r="H35" s="145" t="s">
        <v>237</v>
      </c>
      <c r="I35" s="79">
        <v>358892</v>
      </c>
      <c r="J35" s="79">
        <v>358892</v>
      </c>
      <c r="K35" s="151"/>
      <c r="L35" s="151"/>
      <c r="M35" s="110">
        <v>358892</v>
      </c>
      <c r="N35" s="151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5" t="s">
        <v>203</v>
      </c>
      <c r="B36" s="145" t="s">
        <v>70</v>
      </c>
      <c r="C36" s="145" t="s">
        <v>248</v>
      </c>
      <c r="D36" s="145" t="s">
        <v>249</v>
      </c>
      <c r="E36" s="145" t="s">
        <v>101</v>
      </c>
      <c r="F36" s="145" t="s">
        <v>102</v>
      </c>
      <c r="G36" s="145" t="s">
        <v>250</v>
      </c>
      <c r="H36" s="145" t="s">
        <v>251</v>
      </c>
      <c r="I36" s="79">
        <v>1074600</v>
      </c>
      <c r="J36" s="79">
        <v>1074600</v>
      </c>
      <c r="K36" s="151"/>
      <c r="L36" s="151"/>
      <c r="M36" s="110">
        <v>1074600</v>
      </c>
      <c r="N36" s="151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5" t="s">
        <v>203</v>
      </c>
      <c r="B37" s="145" t="s">
        <v>70</v>
      </c>
      <c r="C37" s="145" t="s">
        <v>252</v>
      </c>
      <c r="D37" s="145" t="s">
        <v>253</v>
      </c>
      <c r="E37" s="145" t="s">
        <v>101</v>
      </c>
      <c r="F37" s="145" t="s">
        <v>102</v>
      </c>
      <c r="G37" s="145" t="s">
        <v>254</v>
      </c>
      <c r="H37" s="145" t="s">
        <v>253</v>
      </c>
      <c r="I37" s="79">
        <v>91996</v>
      </c>
      <c r="J37" s="79">
        <v>91996</v>
      </c>
      <c r="K37" s="151"/>
      <c r="L37" s="151"/>
      <c r="M37" s="110">
        <v>91996</v>
      </c>
      <c r="N37" s="151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17.25" customHeight="1" spans="1:24">
      <c r="A38" s="34" t="s">
        <v>176</v>
      </c>
      <c r="B38" s="35"/>
      <c r="C38" s="146"/>
      <c r="D38" s="146"/>
      <c r="E38" s="146"/>
      <c r="F38" s="146"/>
      <c r="G38" s="146"/>
      <c r="H38" s="147"/>
      <c r="I38" s="79">
        <v>47909897.74</v>
      </c>
      <c r="J38" s="79">
        <v>47909897.74</v>
      </c>
      <c r="K38" s="79"/>
      <c r="L38" s="79"/>
      <c r="M38" s="110">
        <v>47909897.74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5"/>
      <c r="E1" s="2"/>
      <c r="F1" s="2"/>
      <c r="G1" s="2"/>
      <c r="H1" s="2"/>
      <c r="U1" s="135"/>
      <c r="W1" s="140" t="s">
        <v>255</v>
      </c>
    </row>
    <row r="2" ht="46.5" customHeight="1" spans="1:23">
      <c r="A2" s="4" t="str">
        <f>"2025"&amp;"年部门项目支出预算表"</f>
        <v>2025年部门项目支出预算表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"单位名称："&amp;"嵩明县嵩阳街道中心学校"</f>
        <v>单位名称：嵩明县嵩阳街道中心学校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35"/>
      <c r="W3" s="118" t="s">
        <v>1</v>
      </c>
    </row>
    <row r="4" ht="21.75" customHeight="1" spans="1:23">
      <c r="A4" s="9" t="s">
        <v>256</v>
      </c>
      <c r="B4" s="10" t="s">
        <v>187</v>
      </c>
      <c r="C4" s="9" t="s">
        <v>188</v>
      </c>
      <c r="D4" s="9" t="s">
        <v>257</v>
      </c>
      <c r="E4" s="10" t="s">
        <v>189</v>
      </c>
      <c r="F4" s="10" t="s">
        <v>190</v>
      </c>
      <c r="G4" s="10" t="s">
        <v>258</v>
      </c>
      <c r="H4" s="10" t="s">
        <v>259</v>
      </c>
      <c r="I4" s="29" t="s">
        <v>55</v>
      </c>
      <c r="J4" s="11" t="s">
        <v>260</v>
      </c>
      <c r="K4" s="12"/>
      <c r="L4" s="12"/>
      <c r="M4" s="13"/>
      <c r="N4" s="11" t="s">
        <v>195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30"/>
      <c r="C5" s="14"/>
      <c r="D5" s="14"/>
      <c r="E5" s="15"/>
      <c r="F5" s="15"/>
      <c r="G5" s="15"/>
      <c r="H5" s="15"/>
      <c r="I5" s="30"/>
      <c r="J5" s="136" t="s">
        <v>58</v>
      </c>
      <c r="K5" s="137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201</v>
      </c>
      <c r="U5" s="10" t="s">
        <v>66</v>
      </c>
      <c r="V5" s="10" t="s">
        <v>67</v>
      </c>
      <c r="W5" s="10" t="s">
        <v>68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38" t="s">
        <v>57</v>
      </c>
      <c r="K6" s="13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8" t="s">
        <v>57</v>
      </c>
      <c r="K7" s="68" t="s">
        <v>261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20">
        <v>21</v>
      </c>
      <c r="V8" s="37">
        <v>22</v>
      </c>
      <c r="W8" s="20">
        <v>23</v>
      </c>
    </row>
    <row r="9" ht="21.75" customHeight="1" spans="1:23">
      <c r="A9" s="70" t="s">
        <v>262</v>
      </c>
      <c r="B9" s="70" t="s">
        <v>263</v>
      </c>
      <c r="C9" s="70" t="s">
        <v>264</v>
      </c>
      <c r="D9" s="70" t="s">
        <v>70</v>
      </c>
      <c r="E9" s="70" t="s">
        <v>101</v>
      </c>
      <c r="F9" s="70" t="s">
        <v>102</v>
      </c>
      <c r="G9" s="70" t="s">
        <v>236</v>
      </c>
      <c r="H9" s="70" t="s">
        <v>237</v>
      </c>
      <c r="I9" s="79">
        <v>839000</v>
      </c>
      <c r="J9" s="79"/>
      <c r="K9" s="110"/>
      <c r="L9" s="79"/>
      <c r="M9" s="79"/>
      <c r="N9" s="79"/>
      <c r="O9" s="79"/>
      <c r="P9" s="79"/>
      <c r="Q9" s="79"/>
      <c r="R9" s="79">
        <v>839000</v>
      </c>
      <c r="S9" s="79"/>
      <c r="T9" s="79"/>
      <c r="U9" s="79">
        <v>839000</v>
      </c>
      <c r="V9" s="79"/>
      <c r="W9" s="79"/>
    </row>
    <row r="10" ht="18.75" customHeight="1" spans="1:23">
      <c r="A10" s="34" t="s">
        <v>176</v>
      </c>
      <c r="B10" s="35"/>
      <c r="C10" s="35"/>
      <c r="D10" s="35"/>
      <c r="E10" s="35"/>
      <c r="F10" s="35"/>
      <c r="G10" s="35"/>
      <c r="H10" s="36"/>
      <c r="I10" s="79">
        <v>839000</v>
      </c>
      <c r="J10" s="79"/>
      <c r="K10" s="110"/>
      <c r="L10" s="79"/>
      <c r="M10" s="79"/>
      <c r="N10" s="79"/>
      <c r="O10" s="79"/>
      <c r="P10" s="79"/>
      <c r="Q10" s="79"/>
      <c r="R10" s="79">
        <v>839000</v>
      </c>
      <c r="S10" s="79"/>
      <c r="T10" s="79"/>
      <c r="U10" s="79">
        <v>839000</v>
      </c>
      <c r="V10" s="79"/>
      <c r="W10" s="7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opLeftCell="B1" workbookViewId="0">
      <selection activeCell="B7" sqref="B7:B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32.625" customWidth="1"/>
  </cols>
  <sheetData>
    <row r="1" ht="18" customHeight="1" spans="10:10">
      <c r="J1" s="3" t="s">
        <v>265</v>
      </c>
    </row>
    <row r="2" ht="39.75" customHeight="1" spans="1:10">
      <c r="A2" s="66" t="str">
        <f>"2025"&amp;"年部门项目支出绩效目标表"</f>
        <v>2025年部门项目支出绩效目标表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">
      <c r="A3" s="5" t="str">
        <f>"单位名称："&amp;"嵩明县嵩阳街道中心学校"</f>
        <v>单位名称：嵩明县嵩阳街道中心学校</v>
      </c>
    </row>
    <row r="4" ht="44.25" customHeight="1" spans="1:10">
      <c r="A4" s="68" t="s">
        <v>188</v>
      </c>
      <c r="B4" s="68" t="s">
        <v>266</v>
      </c>
      <c r="C4" s="68" t="s">
        <v>267</v>
      </c>
      <c r="D4" s="68" t="s">
        <v>268</v>
      </c>
      <c r="E4" s="68" t="s">
        <v>269</v>
      </c>
      <c r="F4" s="69" t="s">
        <v>270</v>
      </c>
      <c r="G4" s="68" t="s">
        <v>271</v>
      </c>
      <c r="H4" s="69" t="s">
        <v>272</v>
      </c>
      <c r="I4" s="69" t="s">
        <v>273</v>
      </c>
      <c r="J4" s="68" t="s">
        <v>274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7">
        <v>6</v>
      </c>
      <c r="G5" s="133">
        <v>7</v>
      </c>
      <c r="H5" s="37">
        <v>8</v>
      </c>
      <c r="I5" s="37">
        <v>9</v>
      </c>
      <c r="J5" s="133">
        <v>10</v>
      </c>
    </row>
    <row r="6" ht="42" customHeight="1" spans="1:10">
      <c r="A6" s="31" t="s">
        <v>70</v>
      </c>
      <c r="B6" s="70"/>
      <c r="C6" s="70"/>
      <c r="D6" s="70"/>
      <c r="E6" s="55"/>
      <c r="F6" s="71"/>
      <c r="G6" s="55"/>
      <c r="H6" s="71"/>
      <c r="I6" s="71"/>
      <c r="J6" s="55"/>
    </row>
    <row r="7" ht="42" customHeight="1" spans="1:10">
      <c r="A7" s="134" t="s">
        <v>264</v>
      </c>
      <c r="B7" s="21" t="s">
        <v>275</v>
      </c>
      <c r="C7" s="21" t="s">
        <v>276</v>
      </c>
      <c r="D7" s="21" t="s">
        <v>277</v>
      </c>
      <c r="E7" s="31" t="s">
        <v>278</v>
      </c>
      <c r="F7" s="21" t="s">
        <v>279</v>
      </c>
      <c r="G7" s="31" t="s">
        <v>280</v>
      </c>
      <c r="H7" s="21" t="s">
        <v>281</v>
      </c>
      <c r="I7" s="21" t="s">
        <v>282</v>
      </c>
      <c r="J7" s="31" t="s">
        <v>283</v>
      </c>
    </row>
    <row r="8" ht="42" customHeight="1" spans="1:10">
      <c r="A8" s="134" t="s">
        <v>264</v>
      </c>
      <c r="B8" s="21" t="s">
        <v>275</v>
      </c>
      <c r="C8" s="21" t="s">
        <v>284</v>
      </c>
      <c r="D8" s="21" t="s">
        <v>285</v>
      </c>
      <c r="E8" s="31" t="s">
        <v>286</v>
      </c>
      <c r="F8" s="21" t="s">
        <v>287</v>
      </c>
      <c r="G8" s="31" t="s">
        <v>280</v>
      </c>
      <c r="H8" s="21" t="s">
        <v>281</v>
      </c>
      <c r="I8" s="21" t="s">
        <v>282</v>
      </c>
      <c r="J8" s="31" t="s">
        <v>288</v>
      </c>
    </row>
    <row r="9" ht="42" customHeight="1" spans="1:10">
      <c r="A9" s="134" t="s">
        <v>264</v>
      </c>
      <c r="B9" s="21" t="s">
        <v>275</v>
      </c>
      <c r="C9" s="21" t="s">
        <v>289</v>
      </c>
      <c r="D9" s="21" t="s">
        <v>290</v>
      </c>
      <c r="E9" s="31" t="s">
        <v>291</v>
      </c>
      <c r="F9" s="21" t="s">
        <v>287</v>
      </c>
      <c r="G9" s="31" t="s">
        <v>280</v>
      </c>
      <c r="H9" s="21" t="s">
        <v>281</v>
      </c>
      <c r="I9" s="21" t="s">
        <v>282</v>
      </c>
      <c r="J9" s="31" t="s">
        <v>292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小兔</cp:lastModifiedBy>
  <dcterms:created xsi:type="dcterms:W3CDTF">2025-03-10T00:43:00Z</dcterms:created>
  <dcterms:modified xsi:type="dcterms:W3CDTF">2025-04-22T06:24:03Z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BE306C79635E4927BAE9B1684502CA71_13</vt:lpwstr>
  </property>
  <property fmtid="{D5CDD505-2E9C-101B-9397-08002B2CF9AE}" pid="3" name="KSOProductBuildVer">
    <vt:lpwstr>2052-12.1.0.20784</vt:lpwstr>
  </property>
</Properties>
</file>