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612" firstSheet="10" activeTab="13"/>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<sst xmlns="http://schemas.openxmlformats.org/spreadsheetml/2006/main" count="3160" uniqueCount="736">
  <si>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</si>
  <si>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</si>
  <si>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</si>
  <si>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</si>
  <si>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</si>
  <si>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</si>
  <si>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</si>
  <si>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</si>
  <si>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</si>
  <si>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</si>
  <si>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</si>
  <si>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</si>
  <si>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</si>
  <si>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</si>
  <si>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</si>
  <si>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</si>
  <si>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</si>
  <si>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</si>
  <si>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</si>
  <si>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</si>
  <si>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</si>
  <si>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</si>
  <si>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</si>
  <si>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</si>
  <si>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</si>
  <si>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</si>
  <si>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</si>
  <si>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</si>
  <si>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</si>
  <si>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</si>
  <si>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</si>
  <si>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</si>
  <si>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</si>
  <si>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</si>
  <si>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</si>
  <si>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</si>
  <si>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</si>
  <si>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</si>
  <si>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</si>
  <si>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</si>
  <si>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</si>
  <si>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</si>
  <si>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</si>
  <si>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</si>
  <si>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</si>
  <si>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</si>
  <si>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</si>
  <si>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</si>
  <si>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</si>
  <si>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</si>
  <si>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</si>
  <si>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</si>
  <si>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</si>
  <si>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</si>
  <si>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</si>
  <si>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</si>
  <si>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</si>
  <si>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</si>
  <si>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</si>
  <si>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</si>
  <si>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</si>
  <si>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</si>
  <si>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</si>
  <si>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</si>
  <si>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</si>
  <si>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</si>
  <si>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</si>
  <si>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</si>
  <si>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</si>
  <si>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120001</t>
  </si>
  <si>
    <t>嵩明县住房和城乡建设局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</si>
  <si>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</si>
  <si>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</si>
  <si>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</si>
  <si>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</si>
  <si>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</si>
  <si>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</si>
  <si>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</si>
  <si>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</si>
  <si>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</si>
  <si>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</si>
  <si>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</si>
  <si>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</si>
  <si>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</si>
  <si>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</si>
  <si>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</si>
  <si>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</si>
  <si>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</si>
  <si>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</si>
  <si>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</si>
  <si>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</si>
  <si>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</si>
  <si>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</si>
  <si>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</si>
  <si>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</si>
  <si>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</si>
  <si>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</si>
  <si>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</si>
  <si>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</si>
  <si>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</si>
  <si>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</si>
  <si>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</si>
  <si>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</si>
  <si>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</si>
  <si>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</si>
  <si>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</si>
  <si>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</si>
  <si>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</si>
  <si>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</si>
  <si>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</si>
  <si>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</si>
  <si>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</si>
  <si>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</si>
  <si>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</si>
  <si>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</si>
  <si>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</si>
  <si>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</si>
  <si>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</si>
  <si>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</si>
  <si>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</si>
  <si>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</si>
  <si>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</si>
  <si>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</si>
  <si>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</si>
  <si>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</si>
  <si>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</si>
  <si>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</si>
  <si>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</si>
  <si>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21201</t>
  </si>
  <si>
    <t>城乡社区管理事务</t>
  </si>
  <si>
    <t>2120101</t>
  </si>
  <si>
    <t>行政运行</t>
  </si>
  <si>
    <t>21203</t>
  </si>
  <si>
    <t>城乡社区公共设施</t>
  </si>
  <si>
    <t>2120303</t>
  </si>
  <si>
    <t>小城镇基础设施建设</t>
  </si>
  <si>
    <t>21208</t>
  </si>
  <si>
    <t>国有土地使用权出让收入安排的支出</t>
  </si>
  <si>
    <t>2120803</t>
  </si>
  <si>
    <t>城市建设支出</t>
  </si>
  <si>
    <t>21213</t>
  </si>
  <si>
    <t>城市基础设施配套费安排的支出</t>
  </si>
  <si>
    <t>2121301</t>
  </si>
  <si>
    <t>城市公共设施</t>
  </si>
  <si>
    <t>21214</t>
  </si>
  <si>
    <t>污水处理费安排的支出</t>
  </si>
  <si>
    <t>2121401</t>
  </si>
  <si>
    <t>污水处理设施建设和运营</t>
  </si>
  <si>
    <t>221</t>
  </si>
  <si>
    <t>住房保障支出</t>
  </si>
  <si>
    <t>22101</t>
  </si>
  <si>
    <t>保障性安居工程支出</t>
  </si>
  <si>
    <t>2210105</t>
  </si>
  <si>
    <t>农村危房改造</t>
  </si>
  <si>
    <t>2210199</t>
  </si>
  <si>
    <t>其他保障性安居工程支出</t>
  </si>
  <si>
    <t>22102</t>
  </si>
  <si>
    <t>住房改革支出</t>
  </si>
  <si>
    <t>2210201</t>
  </si>
  <si>
    <t>住房公积金</t>
  </si>
  <si>
    <t>2210203</t>
  </si>
  <si>
    <t>购房补贴</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</si>
  <si>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</si>
  <si>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</si>
  <si>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</si>
  <si>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</si>
  <si>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</si>
  <si>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</si>
  <si>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</si>
  <si>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</si>
  <si>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</si>
  <si>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</si>
  <si>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</si>
  <si>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</si>
  <si>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</si>
  <si>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</si>
  <si>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</si>
  <si>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</si>
  <si>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</si>
  <si>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</si>
  <si>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</si>
  <si>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</si>
  <si>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</si>
  <si>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</si>
  <si>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</si>
  <si>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</si>
  <si>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</si>
  <si>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</si>
  <si>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</si>
  <si>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</si>
  <si>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</si>
  <si>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</si>
  <si>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</si>
  <si>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</si>
  <si>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</si>
  <si>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</si>
  <si>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</si>
  <si>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</si>
  <si>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</si>
  <si>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</si>
  <si>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</si>
  <si>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</si>
  <si>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</si>
  <si>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</si>
  <si>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</si>
  <si>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</si>
  <si>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</si>
  <si>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</si>
  <si>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</si>
  <si>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</si>
  <si>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</si>
  <si>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</si>
  <si>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</si>
  <si>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</si>
  <si>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</si>
  <si>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</si>
  <si>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</si>
  <si>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</si>
  <si>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</si>
  <si>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</si>
  <si>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</si>
  <si>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</si>
  <si>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</si>
  <si>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</si>
  <si>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</si>
  <si>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</si>
  <si>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</si>
  <si>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530127210000000017487</t>
  </si>
  <si>
    <t>行政人员支出工资</t>
  </si>
  <si>
    <t>30101</t>
  </si>
  <si>
    <t>基本工资</t>
  </si>
  <si>
    <t>30102</t>
  </si>
  <si>
    <t>津贴补贴</t>
  </si>
  <si>
    <t>30103</t>
  </si>
  <si>
    <t>奖金</t>
  </si>
  <si>
    <t>530127210000000017488</t>
  </si>
  <si>
    <t>事业人员支出工资</t>
  </si>
  <si>
    <t>30107</t>
  </si>
  <si>
    <t>绩效工资</t>
  </si>
  <si>
    <t>530127210000000017489</t>
  </si>
  <si>
    <t>社会保障缴费</t>
  </si>
  <si>
    <t>30108</t>
  </si>
  <si>
    <t>机关事业单位基本养老保险缴费</t>
  </si>
  <si>
    <t>30110</t>
  </si>
  <si>
    <t>职工基本医疗保险缴费</t>
  </si>
  <si>
    <t>30111</t>
  </si>
  <si>
    <t>公务员医疗补助缴费</t>
  </si>
  <si>
    <t>30112</t>
  </si>
  <si>
    <t>其他社会保障缴费</t>
  </si>
  <si>
    <t>530127210000000017490</t>
  </si>
  <si>
    <t>30113</t>
  </si>
  <si>
    <t>530127210000000017493</t>
  </si>
  <si>
    <t>公车购置及运维费</t>
  </si>
  <si>
    <t>30231</t>
  </si>
  <si>
    <t>公务用车运行维护费</t>
  </si>
  <si>
    <t>530127210000000017494</t>
  </si>
  <si>
    <t>公务交通补贴</t>
  </si>
  <si>
    <t>30239</t>
  </si>
  <si>
    <t>其他交通费用</t>
  </si>
  <si>
    <t>530127210000000017495</t>
  </si>
  <si>
    <t>一般公用经费</t>
  </si>
  <si>
    <t>30201</t>
  </si>
  <si>
    <t>办公费</t>
  </si>
  <si>
    <t>30202</t>
  </si>
  <si>
    <t>印刷费</t>
  </si>
  <si>
    <t>30205</t>
  </si>
  <si>
    <t>水费</t>
  </si>
  <si>
    <t>30206</t>
  </si>
  <si>
    <t>电费</t>
  </si>
  <si>
    <t>30207</t>
  </si>
  <si>
    <t>邮电费</t>
  </si>
  <si>
    <t>30209</t>
  </si>
  <si>
    <t>物业管理费</t>
  </si>
  <si>
    <t>30211</t>
  </si>
  <si>
    <t>差旅费</t>
  </si>
  <si>
    <t>30213</t>
  </si>
  <si>
    <t>维修（护）费</t>
  </si>
  <si>
    <t>30216</t>
  </si>
  <si>
    <t>培训费</t>
  </si>
  <si>
    <t>30226</t>
  </si>
  <si>
    <t>劳务费</t>
  </si>
  <si>
    <t>30229</t>
  </si>
  <si>
    <t>福利费</t>
  </si>
  <si>
    <t>530127231100001431975</t>
  </si>
  <si>
    <t>行政人员绩效奖励</t>
  </si>
  <si>
    <t>530127231100001431980</t>
  </si>
  <si>
    <t>离退休人员支出</t>
  </si>
  <si>
    <t>30305</t>
  </si>
  <si>
    <t>生活补助</t>
  </si>
  <si>
    <t>530127231100001431981</t>
  </si>
  <si>
    <t>遗属生活补助</t>
  </si>
  <si>
    <t>530127231100001449384</t>
  </si>
  <si>
    <t>30217</t>
  </si>
  <si>
    <t>530127241100002315738</t>
  </si>
  <si>
    <t>工会经费</t>
  </si>
  <si>
    <t>30228</t>
  </si>
  <si>
    <t>预算05-1表</t>
  </si>
  <si>
    <t>项目分类</t>
  </si>
  <si>
    <t>项目单位</t>
  </si>
  <si>
    <t>经济科目编码</t>
  </si>
  <si>
    <t>经济科目名称</t>
  </si>
  <si>
    <t>本年拨款</t>
  </si>
  <si>
    <t>其中：本次下达</t>
  </si>
  <si>
    <t>专项业务类</t>
  </si>
  <si>
    <t>530127211100000112039</t>
  </si>
  <si>
    <t>嵩明县城南片区道路污水管网改造项目（1期）专项资金</t>
  </si>
  <si>
    <t>30905</t>
  </si>
  <si>
    <t>基础设施建设</t>
  </si>
  <si>
    <t>530127211100000115663</t>
  </si>
  <si>
    <t>嵩明县玉明路二期建设工程项目专项资金</t>
  </si>
  <si>
    <t>530127211100000117879</t>
  </si>
  <si>
    <t>嵩明县“美丽县城”建设2019年度兰茂大道、黄龙大街等交叉口重要节点整修改造项目专项资金</t>
  </si>
  <si>
    <t>530127211100000120140</t>
  </si>
  <si>
    <t>嵩明县“美丽县城”2019年河滨公园夜景亮化修改造项目（一期）专项资金</t>
  </si>
  <si>
    <t>530127211100000120727</t>
  </si>
  <si>
    <t>嵩明县“美丽县城”特色风貌提升工程专项资金</t>
  </si>
  <si>
    <t>530127211100000120970</t>
  </si>
  <si>
    <t>美丽县城特色风貌“U型立面”打造项目专项资金</t>
  </si>
  <si>
    <t>530127221100000201237</t>
  </si>
  <si>
    <t>质量安全消防检查专项资金</t>
  </si>
  <si>
    <t>30227</t>
  </si>
  <si>
    <t>委托业务费</t>
  </si>
  <si>
    <t>530127221100000207200</t>
  </si>
  <si>
    <t>县城排水设施维护专项资金</t>
  </si>
  <si>
    <t>530127221100000263539</t>
  </si>
  <si>
    <t>嵩明县自然灾害综合风险（房屋建筑与市政设施）普查专项资金</t>
  </si>
  <si>
    <t>31005</t>
  </si>
  <si>
    <t>530127231100001664626</t>
  </si>
  <si>
    <t>2023年城镇老旧小区改造配套基础设施建设项目资金</t>
  </si>
  <si>
    <t>31006</t>
  </si>
  <si>
    <t>大型修缮</t>
  </si>
  <si>
    <t>530127251100003991445</t>
  </si>
  <si>
    <t>2025年中央农村危房改造补助资金</t>
  </si>
  <si>
    <t>民生类</t>
  </si>
  <si>
    <t>530127210000000017214</t>
  </si>
  <si>
    <t>示范村建设贷款利息补助资金</t>
  </si>
  <si>
    <t>31001</t>
  </si>
  <si>
    <t>房屋建筑物购建</t>
  </si>
  <si>
    <t>530127210000000017467</t>
  </si>
  <si>
    <t>公租房营运管理维护专项资金</t>
  </si>
  <si>
    <t>530127210000000018076</t>
  </si>
  <si>
    <t>嵩明县2021年老旧小区改造项目专项资金</t>
  </si>
  <si>
    <t>530127221100000645944</t>
  </si>
  <si>
    <t>嵩明县（彩云片区）老旧小区改造项目专项资金</t>
  </si>
  <si>
    <t>530127231100001379637</t>
  </si>
  <si>
    <t>锦绣兰苑廉租房项目借款偿还专项资金</t>
  </si>
  <si>
    <t>30901</t>
  </si>
  <si>
    <t>530127231100001385872</t>
  </si>
  <si>
    <t>嵩明县龙井路（213国道至黄龙街延长线）新建工程专项资金</t>
  </si>
  <si>
    <t>530127231100002014458</t>
  </si>
  <si>
    <t>嵩明县燃气管道老化更新改造项目专项资金</t>
  </si>
  <si>
    <t>530127241100002303467</t>
  </si>
  <si>
    <t>嵩明县县城城市抗震防灾规划专项资金</t>
  </si>
  <si>
    <t>530127241100002304326</t>
  </si>
  <si>
    <t>嵩明县第一污水处理厂及集镇污水处理厂管网提质增效建设项目专项资金</t>
  </si>
  <si>
    <t>530127241100002311955</t>
  </si>
  <si>
    <t>圆山路施工项目专项资金</t>
  </si>
  <si>
    <t>530127241100002312125</t>
  </si>
  <si>
    <t>彩云路雨水收集系统施工项目专项资金</t>
  </si>
  <si>
    <t>530127241100002332084</t>
  </si>
  <si>
    <t>嵩明县2024年城镇老旧小区改造项目资金</t>
  </si>
  <si>
    <t>事业发展类</t>
  </si>
  <si>
    <t>530127210000000017340</t>
  </si>
  <si>
    <t>2018年园林绿化养护补助经费</t>
  </si>
  <si>
    <t>530127221100000237976</t>
  </si>
  <si>
    <t>嵩明县城市更新改造实施方案编制专项资金</t>
  </si>
  <si>
    <t>530127231100001378133</t>
  </si>
  <si>
    <t>嵩明县黄龙街南延长线建设项目专项资金</t>
  </si>
  <si>
    <t>530127231100001393181</t>
  </si>
  <si>
    <t>嵩明县学海公园建设项目资金</t>
  </si>
  <si>
    <t>530127231100001664747</t>
  </si>
  <si>
    <t>嵩明县城学海路三期（河滨南路至秀嵩街延长线）新建工程资金</t>
  </si>
  <si>
    <t>530127231100002144167</t>
  </si>
  <si>
    <t>保交楼专项工作经费</t>
  </si>
  <si>
    <t>530127241100002331541</t>
  </si>
  <si>
    <t>嵩明兰茂广场雕塑文化提升项目（二期）专项资金</t>
  </si>
  <si>
    <t>530127241100002348243</t>
  </si>
  <si>
    <t>嵩明县购房契税补贴专项资金</t>
  </si>
  <si>
    <t>530127241100002624666</t>
  </si>
  <si>
    <t>嵩明县主城区排水管网混错接点改造工程资金</t>
  </si>
  <si>
    <t>530127241100002653520</t>
  </si>
  <si>
    <t>污水处理运营经营项目及代征手续费专项资金</t>
  </si>
  <si>
    <t>530127251100004037690</t>
  </si>
  <si>
    <t>嵩明县城区排水管网及设施建设改造工程项目资金</t>
  </si>
  <si>
    <t>530127251100004037915</t>
  </si>
  <si>
    <t>嵩明县城杨桥街道片区污水处理提质增效工程项目资金</t>
  </si>
  <si>
    <t>530127251100004039385</t>
  </si>
  <si>
    <t>2023年城市燃气管道等老化更新改造资金</t>
  </si>
  <si>
    <t>预算05-2表</t>
  </si>
  <si>
    <t>项目年度绩效目标</t>
  </si>
  <si>
    <t>一级指标</t>
  </si>
  <si>
    <t>二级指标</t>
  </si>
  <si>
    <t>三级指标</t>
  </si>
  <si>
    <t>指标性质</t>
  </si>
  <si>
    <t>指标值</t>
  </si>
  <si>
    <t>度量单位</t>
  </si>
  <si>
    <t>指标属性</t>
  </si>
  <si>
    <t>指标内容</t>
  </si>
  <si>
    <t>2021年完工</t>
  </si>
  <si>
    <t>产出指标</t>
  </si>
  <si>
    <t>数量指标</t>
  </si>
  <si>
    <t>工程总量</t>
  </si>
  <si>
    <t>&gt;=</t>
  </si>
  <si>
    <t>1050</t>
  </si>
  <si>
    <t>米</t>
  </si>
  <si>
    <t>定量指标</t>
  </si>
  <si>
    <t>反映新建、改造、修缮工程量完成情况。</t>
  </si>
  <si>
    <t>主体工程完成率</t>
  </si>
  <si>
    <t>100</t>
  </si>
  <si>
    <t>%</t>
  </si>
  <si>
    <t>反映主体工程完成情况。
主体工程完成率=（按计划完成主体工程的工程量/计划完成主体工程量）*100%。</t>
  </si>
  <si>
    <t>工程数量</t>
  </si>
  <si>
    <t>个/标段</t>
  </si>
  <si>
    <t>反映工程设计实现的功能数量或工程的相对独立单元的数量。</t>
  </si>
  <si>
    <t>质量指标</t>
  </si>
  <si>
    <t>安全事故发生率</t>
  </si>
  <si>
    <t>&lt;=</t>
  </si>
  <si>
    <t>0</t>
  </si>
  <si>
    <t>反映工程实施期间的安全目标。</t>
  </si>
  <si>
    <t>竣工验收合格率</t>
  </si>
  <si>
    <t>反映项目验收情况。
竣工验收合格率=（验收合格单元工程数量/完工单元工程总数）×100%。</t>
  </si>
  <si>
    <t>时效指标</t>
  </si>
  <si>
    <t>计划完工率</t>
  </si>
  <si>
    <t>反映工程按计划完工情况。
计划完工率=实际完成工程项目个数/按计划应完成项目个数。</t>
  </si>
  <si>
    <t>计划开工率</t>
  </si>
  <si>
    <t>反映工程按计划开工情况。
项目按计划开工率=实际开工项目个数/按计划应开工项目个数×100%。</t>
  </si>
  <si>
    <t>工期控制率</t>
  </si>
  <si>
    <t>反映工期控制情况。
工期控制率=实际工期/计划工期×100%。</t>
  </si>
  <si>
    <t>效益指标</t>
  </si>
  <si>
    <t>社会效益</t>
  </si>
  <si>
    <t>综合使用率</t>
  </si>
  <si>
    <t>反映设施建成后的利用、使用的情况。
综合使用率=（投入使用的基础建设工程建设内容/完成建设内容）*100%</t>
  </si>
  <si>
    <t>受益人群覆盖率</t>
  </si>
  <si>
    <t>反映项目设计受益人群或地区的实现情况。
受益人群覆盖率=（实际实现受益人群数/计划实现受益人群数）*100%</t>
  </si>
  <si>
    <t>满意度指标</t>
  </si>
  <si>
    <t>服务对象满意度</t>
  </si>
  <si>
    <t>受益人群满意度</t>
  </si>
  <si>
    <t>90</t>
  </si>
  <si>
    <t>调查人群中对设施建设或设施运行的满意度。
受益人群覆盖率=（调查人群中对设施建设或设施运行的人数/问卷调查人数）*100%</t>
  </si>
  <si>
    <t>成本指标</t>
  </si>
  <si>
    <t>经济成本指标</t>
  </si>
  <si>
    <t>=</t>
  </si>
  <si>
    <t>20</t>
  </si>
  <si>
    <t>万元</t>
  </si>
  <si>
    <t>经济成本</t>
  </si>
  <si>
    <t>生态效益</t>
  </si>
  <si>
    <t>污水处理</t>
  </si>
  <si>
    <t>提质增效</t>
  </si>
  <si>
    <t>个</t>
  </si>
  <si>
    <t>定性指标</t>
  </si>
  <si>
    <t>污水处理提质增效</t>
  </si>
  <si>
    <t>居民满意度</t>
  </si>
  <si>
    <t>圆山路施工项目完工</t>
  </si>
  <si>
    <t>工程量</t>
  </si>
  <si>
    <t>完成所有工程</t>
  </si>
  <si>
    <t>施工达标</t>
  </si>
  <si>
    <t>达标</t>
  </si>
  <si>
    <t>项</t>
  </si>
  <si>
    <t>城乡基础设施建设</t>
  </si>
  <si>
    <t>优</t>
  </si>
  <si>
    <t>城乡基础设施建设完成</t>
  </si>
  <si>
    <t>生态环境</t>
  </si>
  <si>
    <t>生态环境优良程度</t>
  </si>
  <si>
    <t>人民群众满意度</t>
  </si>
  <si>
    <t>一个项目</t>
  </si>
  <si>
    <t>一个空</t>
  </si>
  <si>
    <t>审计报告空</t>
  </si>
  <si>
    <t>使用</t>
  </si>
  <si>
    <t>长期</t>
  </si>
  <si>
    <t>保持长期使用</t>
  </si>
  <si>
    <t>人民群众满意</t>
  </si>
  <si>
    <t>按照嵩明县公租房划债方案，公租房营运管理维护费，按照租金收取并上缴的30%用于公租房小区日常运营维护管理。</t>
  </si>
  <si>
    <t>运营维护费</t>
  </si>
  <si>
    <t>150</t>
  </si>
  <si>
    <t>运行维护费150万</t>
  </si>
  <si>
    <t>小区配套设施齐全</t>
  </si>
  <si>
    <t>完成</t>
  </si>
  <si>
    <t>小区服务好</t>
  </si>
  <si>
    <t>可持续影响</t>
  </si>
  <si>
    <t>解决无房户住房问题</t>
  </si>
  <si>
    <t>95</t>
  </si>
  <si>
    <t>完成收取污水处理费及污水处理基础建设工作</t>
  </si>
  <si>
    <t>收取污水处理费及污水处理基础建设工作</t>
  </si>
  <si>
    <t>按时完成</t>
  </si>
  <si>
    <t>按时完成收取污水处理费及污水处理基础建设工作</t>
  </si>
  <si>
    <t>城市污水处理</t>
  </si>
  <si>
    <t>环境卫生</t>
  </si>
  <si>
    <t>城市污水处理环境卫生</t>
  </si>
  <si>
    <t>嵩明县第一污水处理厂及集镇污水处理厂管网提质增效建设项目完工</t>
  </si>
  <si>
    <t>一个标段</t>
  </si>
  <si>
    <t>一个</t>
  </si>
  <si>
    <t>一个标段完成</t>
  </si>
  <si>
    <t>已完工，投入使用。</t>
  </si>
  <si>
    <t>1.8</t>
  </si>
  <si>
    <t>公里</t>
  </si>
  <si>
    <t>配套设施完成率</t>
  </si>
  <si>
    <t>反映配套设施完成情况。
配套设施完成率=（按计划完成配套设施的工程量/计划完成配套设施工程量）*100%。</t>
  </si>
  <si>
    <t>完成嵩明县第一次自然灾害综合风险（房屋建筑与市政设施）普查，做好内外业调查，数据录入，上报并通过中央、省、市抽检。</t>
  </si>
  <si>
    <t>项目</t>
  </si>
  <si>
    <t>项（个）</t>
  </si>
  <si>
    <t>完成房屋建筑风险普查工作</t>
  </si>
  <si>
    <t>普查数据完整、准确，通过中央、省、市数据质量抽检</t>
  </si>
  <si>
    <t>摸清全国自然灾害风险隐患底数，查明抗灾能力</t>
  </si>
  <si>
    <t>人民群众了解风险普查意义，提高风险防范意识</t>
  </si>
  <si>
    <t>嵩明县2015年、2016年四个省级示范村800万元贷款利息本金、利息偿还</t>
  </si>
  <si>
    <t>省住建厅遴选为省级示范村数量</t>
  </si>
  <si>
    <t>建成省级示范村完成4个</t>
  </si>
  <si>
    <t>竣工率</t>
  </si>
  <si>
    <t>省级示范村竣工率</t>
  </si>
  <si>
    <t>基础设施建设后改善村庄环境宜居程度</t>
  </si>
  <si>
    <t>有明显改善</t>
  </si>
  <si>
    <t>户</t>
  </si>
  <si>
    <t>　 受益村庄人口满意度</t>
  </si>
  <si>
    <t>完成改建5个小区，栋数28栋，改造户数506户，改造面积5.1万平方米，主要建设内容如下：小区内供水水表改造、电表改造、燃气入户、屋面防水改造、建筑外墙翻新，小区内道路、雨水系统改造、门禁监控系统、绿化电动车棚、弱点改造等。</t>
  </si>
  <si>
    <t>　 支持保障性安居工程（老旧小区改造）配套基础设施项目</t>
  </si>
  <si>
    <t>完成改造内容</t>
  </si>
  <si>
    <t>　 按时完成任务</t>
  </si>
  <si>
    <t>&lt;</t>
  </si>
  <si>
    <t>年</t>
  </si>
  <si>
    <t>按时完成任务</t>
  </si>
  <si>
    <t>　 提高群众获得感、幸福感</t>
  </si>
  <si>
    <t>有效提高</t>
  </si>
  <si>
    <t>人(户)</t>
  </si>
  <si>
    <t>群众满意度有效提高</t>
  </si>
  <si>
    <t>　 居民满意度</t>
  </si>
  <si>
    <t>满意</t>
  </si>
  <si>
    <t>人/户</t>
  </si>
  <si>
    <t>居民满意度高</t>
  </si>
  <si>
    <t>排污</t>
  </si>
  <si>
    <t>正常</t>
  </si>
  <si>
    <t>正常排污</t>
  </si>
  <si>
    <t>学海公园建设项目完工</t>
  </si>
  <si>
    <t>建设</t>
  </si>
  <si>
    <t>成功</t>
  </si>
  <si>
    <t>建设成功</t>
  </si>
  <si>
    <t>人民满意度</t>
  </si>
  <si>
    <t>2021年</t>
  </si>
  <si>
    <t>合同数量</t>
  </si>
  <si>
    <t>按合同执行绿化养护工作</t>
  </si>
  <si>
    <t>养护标准</t>
  </si>
  <si>
    <t>一级养护标准</t>
  </si>
  <si>
    <t>平方米</t>
  </si>
  <si>
    <t>完成时效</t>
  </si>
  <si>
    <t>2021年完成</t>
  </si>
  <si>
    <t>在绿化养护时限内完成</t>
  </si>
  <si>
    <t>改善生态环境</t>
  </si>
  <si>
    <t>改善</t>
  </si>
  <si>
    <t>群众满意周边的绿化。</t>
  </si>
  <si>
    <t>黄龙街南延长线建设项目完工支付工程款</t>
  </si>
  <si>
    <t>完成度</t>
  </si>
  <si>
    <t>219607</t>
  </si>
  <si>
    <t>元</t>
  </si>
  <si>
    <t>项目建设完工</t>
  </si>
  <si>
    <t>交通</t>
  </si>
  <si>
    <t>便利</t>
  </si>
  <si>
    <t>交通便利</t>
  </si>
  <si>
    <t>已完工，投入使用</t>
  </si>
  <si>
    <t>设计功能实现率</t>
  </si>
  <si>
    <t>反映建设项目设施设计功能的实现情况。
设计功能实现率=（实际实现设计功能数/计划实现设计功能数）*100%</t>
  </si>
  <si>
    <t>完成《嵩明县城市更新改造实施方案》文本，并评审通过本项目。</t>
  </si>
  <si>
    <t>完成方案编制</t>
  </si>
  <si>
    <t>完成1个方案编制</t>
  </si>
  <si>
    <t>按上级要求完成并通过评审。</t>
  </si>
  <si>
    <t>次</t>
  </si>
  <si>
    <t>按时完成文本编制并通过评审</t>
  </si>
  <si>
    <t>通过科学分析决策更新改造城市，提高居民满意度</t>
  </si>
  <si>
    <t>有序推进县城的建设项目和改造</t>
  </si>
  <si>
    <t>通过有序开展城市更新改造，提高居民满意度</t>
  </si>
  <si>
    <t>提高城市居民健康舒适、交通便捷等满意度</t>
  </si>
  <si>
    <t>支付符合条件的农户实施农村危房改造</t>
  </si>
  <si>
    <t>农村危房改造任务数</t>
  </si>
  <si>
    <t>1户</t>
  </si>
  <si>
    <t>完成农村危房改造目标任务数。农村危房改造低于1户不得分，大于等于1户得分</t>
  </si>
  <si>
    <t>改造后房屋验收合格率</t>
  </si>
  <si>
    <t>100%</t>
  </si>
  <si>
    <t>改造后房屋验收100%合格得分，否则不得分</t>
  </si>
  <si>
    <t>当年开工率</t>
  </si>
  <si>
    <t>当年开工率达100%得分，否则不得分</t>
  </si>
  <si>
    <t>当年竣工率</t>
  </si>
  <si>
    <t>70%</t>
  </si>
  <si>
    <t>当年竣工率大于等于70%得分，否则不得分</t>
  </si>
  <si>
    <t>农村人居环境</t>
  </si>
  <si>
    <t>得到改善提升</t>
  </si>
  <si>
    <t>是/否</t>
  </si>
  <si>
    <t>改造后农村人居环境得到改善提升得分，否则不得分</t>
  </si>
  <si>
    <t>改造后农户满意率</t>
  </si>
  <si>
    <t>90%</t>
  </si>
  <si>
    <t>改造后农户满意率大于等于90%得分，少于10个百分点扣0.5分</t>
  </si>
  <si>
    <t>现根据审计报告归还500万元</t>
  </si>
  <si>
    <t>500</t>
  </si>
  <si>
    <t>归还借款利息</t>
  </si>
  <si>
    <t>保障性住房</t>
  </si>
  <si>
    <t>解决</t>
  </si>
  <si>
    <t>解决保障性住房</t>
  </si>
  <si>
    <t>133</t>
  </si>
  <si>
    <t>安排资金</t>
  </si>
  <si>
    <t>燃气管道</t>
  </si>
  <si>
    <t>更新</t>
  </si>
  <si>
    <t>更新燃气管道</t>
  </si>
  <si>
    <t>完成保交楼工作</t>
  </si>
  <si>
    <t>50</t>
  </si>
  <si>
    <t>完成指标任务</t>
  </si>
  <si>
    <t>保交楼</t>
  </si>
  <si>
    <t>嵩明县购房契税补贴专项资金兑付</t>
  </si>
  <si>
    <t>3358</t>
  </si>
  <si>
    <t>房地产市场</t>
  </si>
  <si>
    <t>健康发展</t>
  </si>
  <si>
    <t>住户满意度</t>
  </si>
  <si>
    <t>嵩明县城片区和杨林经开区、职教新城片区天然气居住小区燃气用户连接橡胶软管更换不锈钢波汶管，安装燃气报警器、燃气自闭阀，室外铝塑管更换为钢管立管，为进行数字化、网络化、智能化网络建设需更换普通燃气表为物联网燃气表等。</t>
  </si>
  <si>
    <t>完成燃气管道更新改造</t>
  </si>
  <si>
    <t>及时</t>
  </si>
  <si>
    <t>提高群众获得感、幸福感</t>
  </si>
  <si>
    <t>有效提高群众获得感、幸福感</t>
  </si>
  <si>
    <t>80</t>
  </si>
  <si>
    <t>嵩明兰茂广场雕塑文化提升项目（二期）项目完工</t>
  </si>
  <si>
    <t>反映新建、改造、修建工程量完成情况</t>
  </si>
  <si>
    <t>反映主体工程完成情况</t>
  </si>
  <si>
    <t>反映工程设计实现的功能数量</t>
  </si>
  <si>
    <t>条</t>
  </si>
  <si>
    <t>反映工程实施期间的安全目标</t>
  </si>
  <si>
    <t>反映项目验收情况</t>
  </si>
  <si>
    <t>经济效益</t>
  </si>
  <si>
    <t>反映工程按计划完工情况</t>
  </si>
  <si>
    <t>反映建成后的使用情况</t>
  </si>
  <si>
    <t>反映项目设计受益的实现情况</t>
  </si>
  <si>
    <t>2020年县城内排水管网的养护费用。</t>
  </si>
  <si>
    <t>1个标段</t>
  </si>
  <si>
    <t>1个</t>
  </si>
  <si>
    <t>保障全城排水设施完好，通畅</t>
  </si>
  <si>
    <t>保障全城排水设施完好</t>
  </si>
  <si>
    <t>全城排水设施完好，通畅</t>
  </si>
  <si>
    <t>全城排水设施完好</t>
  </si>
  <si>
    <t>广大市民</t>
  </si>
  <si>
    <t>广大市民满意度</t>
  </si>
  <si>
    <t>学海路三期建设完工</t>
  </si>
  <si>
    <t>施工合同</t>
  </si>
  <si>
    <t>城乡建设</t>
  </si>
  <si>
    <t>城乡建设完成</t>
  </si>
  <si>
    <t>2021年完成项目80%建设进度</t>
  </si>
  <si>
    <t>5522.436</t>
  </si>
  <si>
    <t>平方米/公里/立方/亩等</t>
  </si>
  <si>
    <t>彩云路雨水收集系统施工项目完工</t>
  </si>
  <si>
    <t>已完工投入使用。</t>
  </si>
  <si>
    <t>6367285.22</t>
  </si>
  <si>
    <t>完成嵩明县主城区排水管网混错接点改造</t>
  </si>
  <si>
    <t>嵩明县主城区排水管网混错接点改造</t>
  </si>
  <si>
    <t>保证排水管网通畅</t>
  </si>
  <si>
    <t>通畅</t>
  </si>
  <si>
    <t>嵩明县县城城市抗震防灾规划项目完工</t>
  </si>
  <si>
    <t>一个标段的完成</t>
  </si>
  <si>
    <t>完成建设，投入使用。</t>
  </si>
  <si>
    <t>完成项目总投资</t>
  </si>
  <si>
    <t>完成17个老旧小区改造</t>
  </si>
  <si>
    <t>17</t>
  </si>
  <si>
    <t>完成17个老旧小区改造任务</t>
  </si>
  <si>
    <t>改善老旧小区居民居住生活条件</t>
  </si>
  <si>
    <t>80%</t>
  </si>
  <si>
    <t>改善老旧居民小区居住环境</t>
  </si>
  <si>
    <t>满意度</t>
  </si>
  <si>
    <t>满意度达到80%</t>
  </si>
  <si>
    <t>完成3个老旧小区改造，改造户数236户，改造栋数89栋，改造面积4.5万平方米</t>
  </si>
  <si>
    <t>45000</t>
  </si>
  <si>
    <t>2023年老旧小区改造配套基础设施建设项目完工</t>
  </si>
  <si>
    <t>完成18个小区老旧小区改造</t>
  </si>
  <si>
    <t>18</t>
  </si>
  <si>
    <t>城乡建设基本完成</t>
  </si>
  <si>
    <t>加强对工程建设全过程的质量监管，安全监管、消防监管，委托具备条件的社会力量进行工程质量、安全监管、施工起重机械检测、消防工程检查和抽测，提高质量安全。</t>
  </si>
  <si>
    <t>标段</t>
  </si>
  <si>
    <t>分6个标段进行工程质量、安全监管、施工起重机械检测、消防工程检查和抽测</t>
  </si>
  <si>
    <t>安全质量达标率</t>
  </si>
  <si>
    <t>安全质量达标率100%</t>
  </si>
  <si>
    <t>市民满意度</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</si>
  <si>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</si>
  <si>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</si>
  <si>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</si>
  <si>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</si>
  <si>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</si>
  <si>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</si>
  <si>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</si>
  <si>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</si>
  <si>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</si>
  <si>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</si>
  <si>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</si>
  <si>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</si>
  <si>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</si>
  <si>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</si>
  <si>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</si>
  <si>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加油</t>
  </si>
  <si>
    <t>车辆加油、添加燃料服务</t>
  </si>
  <si>
    <t>车辆维修等</t>
  </si>
  <si>
    <t>车辆维修和保养服务</t>
  </si>
  <si>
    <t>购保险等</t>
  </si>
  <si>
    <t>机动车保险服务</t>
  </si>
  <si>
    <t>份</t>
  </si>
  <si>
    <t>复印纸</t>
  </si>
  <si>
    <t>纸制品</t>
  </si>
  <si>
    <t>批</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</si>
  <si>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</si>
  <si>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</si>
  <si>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</si>
  <si>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</si>
  <si>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</si>
  <si>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</si>
  <si>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</si>
  <si>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</si>
  <si>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车辆维修</t>
  </si>
  <si>
    <t>B1101 维修保养服务</t>
  </si>
  <si>
    <t>B 政府履职辅助性服务</t>
  </si>
  <si>
    <t>预算09-1表</t>
  </si>
  <si>
    <t>单位名称（项目）</t>
  </si>
  <si>
    <t>地区</t>
  </si>
  <si>
    <t>杨林经开区</t>
  </si>
  <si>
    <t xml:space="preserve">注：我单位本年度预算无对下转移支付，故此表为空表。  </t>
  </si>
  <si>
    <t>预算09-2表</t>
  </si>
  <si>
    <t>注：我单位本年度预算无对下转移支付故此表为空表。</t>
  </si>
  <si>
    <t>预算10表</t>
  </si>
  <si>
    <t>资产类别</t>
  </si>
  <si>
    <t>资产分类代码.名称</t>
  </si>
  <si>
    <t>资产名称</t>
  </si>
  <si>
    <t>计量单位</t>
  </si>
  <si>
    <t>财政部门批复数（元）</t>
  </si>
  <si>
    <t>单价</t>
  </si>
  <si>
    <t>金额</t>
  </si>
  <si>
    <t>A02 设备</t>
  </si>
  <si>
    <t>A02010105 台式计算机</t>
  </si>
  <si>
    <t>电脑</t>
  </si>
  <si>
    <t>台</t>
  </si>
  <si>
    <t>预算11表</t>
  </si>
  <si>
    <t>上级补助</t>
  </si>
  <si>
    <t>预算12表</t>
  </si>
  <si>
    <t>项目级次</t>
  </si>
  <si>
    <t>311 专项业务类</t>
  </si>
  <si>
    <t>本级</t>
  </si>
  <si>
    <t>312 民生类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</si>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</sst>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0.00_ "/>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4" borderId="17" applyNumberFormat="0" applyAlignment="0" applyProtection="0">
      <alignment vertical="center"/>
    </xf>
    <xf numFmtId="0" fontId="25" fillId="5" borderId="18" applyNumberFormat="0" applyAlignment="0" applyProtection="0">
      <alignment vertical="center"/>
    </xf>
    <xf numFmtId="0" fontId="26" fillId="5" borderId="17" applyNumberFormat="0" applyAlignment="0" applyProtection="0">
      <alignment vertical="center"/>
    </xf>
    <xf numFmtId="0" fontId="27" fillId="6"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177" fontId="35" fillId="0" borderId="7">
      <alignment horizontal="right" vertical="center"/>
    </xf>
    <xf numFmtId="178" fontId="35" fillId="0" borderId="7">
      <alignment horizontal="right" vertical="center"/>
    </xf>
    <xf numFmtId="179" fontId="35" fillId="0" borderId="7">
      <alignment horizontal="right" vertical="center"/>
    </xf>
    <xf numFmtId="0" fontId="35" fillId="0" borderId="0">
      <alignment vertical="top"/>
      <protection locked="0"/>
    </xf>
    <xf numFmtId="179" fontId="35" fillId="0" borderId="7">
      <alignment horizontal="right" vertical="center"/>
    </xf>
    <xf numFmtId="10" fontId="35" fillId="0" borderId="7">
      <alignment horizontal="right" vertical="center"/>
    </xf>
    <xf numFmtId="49" fontId="35" fillId="0" borderId="7">
      <alignment horizontal="left" vertical="center" wrapText="1"/>
    </xf>
    <xf numFmtId="21" fontId="35" fillId="0" borderId="7">
      <alignment horizontal="right" vertical="center"/>
    </xf>
  </cellStyleXfs>
  <cellXfs count="198">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6"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2" applyNumberFormat="1" applyFont="1">
      <alignment horizontal="righ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6" fillId="0" borderId="0" xfId="0" applyFont="1" applyAlignment="1">
      <alignment horizontal="right" vertical="center"/>
    </xf>
    <xf numFmtId="0" fontId="2" fillId="2" borderId="0" xfId="0" applyFont="1" applyFill="1" applyAlignment="1" applyProtection="1">
      <alignment horizontal="right" vertical="center" wrapText="1"/>
      <protection locked="0"/>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9" fillId="0" borderId="0" xfId="53" applyFont="1" applyAlignment="1" applyProtection="1"/>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9" fontId="5" fillId="0" borderId="7" xfId="52" applyFont="1">
      <alignment horizontal="right" vertical="center"/>
    </xf>
    <xf numFmtId="0" fontId="1" fillId="0" borderId="0" xfId="0" applyFont="1" applyAlignment="1">
      <alignment wrapText="1"/>
    </xf>
    <xf numFmtId="0" fontId="1" fillId="0" borderId="0" xfId="0" applyFont="1" applyProtection="1">
      <protection locked="0"/>
    </xf>
    <xf numFmtId="0" fontId="3" fillId="0" borderId="0" xfId="0" applyFont="1" applyAlignment="1">
      <alignment horizontal="center" vertical="center" wrapText="1"/>
    </xf>
    <xf numFmtId="0" fontId="4" fillId="0" borderId="0" xfId="0" applyFont="1" applyProtection="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2" fillId="0" borderId="6"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Alignment="1" applyProtection="1">
      <alignment vertical="top" wrapText="1"/>
      <protection locked="0"/>
    </xf>
    <xf numFmtId="0" fontId="3" fillId="0" borderId="0" xfId="0" applyFont="1" applyAlignment="1" applyProtection="1">
      <alignment horizontal="center" vertical="center" wrapText="1"/>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Alignment="1" applyProtection="1">
      <alignment horizontal="right" vertical="center" wrapText="1"/>
      <protection locked="0"/>
    </xf>
    <xf numFmtId="0" fontId="2" fillId="0" borderId="0" xfId="0" applyFont="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179" fontId="5" fillId="0" borderId="7" xfId="0" applyNumberFormat="1" applyFont="1" applyBorder="1" applyAlignment="1">
      <alignment horizontal="right" vertical="center"/>
    </xf>
    <xf numFmtId="0" fontId="2" fillId="0" borderId="0" xfId="0" applyFont="1" applyAlignment="1">
      <alignment horizontal="left" vertical="center"/>
    </xf>
    <xf numFmtId="178" fontId="5" fillId="0" borderId="7" xfId="51" applyFont="1" applyAlignment="1">
      <alignment horizontal="center" vertical="center"/>
    </xf>
    <xf numFmtId="178" fontId="5" fillId="0" borderId="7"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Alignment="1">
      <alignment horizontal="left" vertical="center"/>
    </xf>
    <xf numFmtId="179" fontId="5" fillId="0" borderId="0" xfId="0" applyNumberFormat="1" applyFont="1" applyAlignment="1">
      <alignment horizontal="left" vertical="center"/>
    </xf>
    <xf numFmtId="0" fontId="2" fillId="0" borderId="0" xfId="0" applyFont="1" applyAlignment="1">
      <alignment horizontal="right"/>
    </xf>
    <xf numFmtId="0" fontId="10" fillId="0" borderId="0" xfId="0" applyFont="1" applyAlignment="1" applyProtection="1">
      <alignment horizontal="right"/>
      <protection locked="0"/>
    </xf>
    <xf numFmtId="49" fontId="10" fillId="0" borderId="0" xfId="0" applyNumberFormat="1" applyFont="1" applyProtection="1">
      <protection locked="0"/>
    </xf>
    <xf numFmtId="0" fontId="1" fillId="0" borderId="0" xfId="0" applyFont="1" applyAlignment="1">
      <alignment horizontal="right"/>
    </xf>
    <xf numFmtId="0" fontId="11"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1"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Alignment="1">
      <alignment horizontal="right"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0" xfId="0" applyFont="1" applyAlignment="1">
      <alignment horizontal="right" vertical="center" wrapText="1"/>
    </xf>
    <xf numFmtId="0" fontId="12"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180" fontId="0" fillId="0" borderId="0" xfId="0" applyNumberFormat="1"/>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9"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3" xfId="0" applyFont="1" applyBorder="1" applyAlignment="1" applyProtection="1">
      <alignment horizontal="center" vertical="center"/>
      <protection locked="0"/>
    </xf>
    <xf numFmtId="0" fontId="1" fillId="0" borderId="13"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TimeStyle" xfId="50"/>
    <cellStyle name="IntegralNumberStyle" xfId="51"/>
    <cellStyle name="MoneyStyle" xfId="52"/>
    <cellStyle name="Normal" xfId="53"/>
    <cellStyle name="NumberStyle" xfId="54"/>
    <cellStyle name="PercentStyle" xfId="55"/>
    <cellStyle name="TextStyle" xfId="56"/>
    <cellStyle name="TimeStyle"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workbookViewId="0">
      <selection activeCell="A6" sqref="A6"/>
    </sheetView>
  </sheetViews>
  <sheetFormatPr defaultColWidth="8.625" defaultRowHeight="12.75" customHeight="1" outlineLevelCol="3"/>
  <cols>
    <col min="1" max="4" width="41" customWidth="1"/>
    <col min="7" max="7" width="9.375"/>
  </cols>
  <sheetData>
    <row r="1" ht="15" customHeight="1" spans="1:4">
      <c r="A1" s="45"/>
      <c r="B1" s="45"/>
      <c r="C1" s="45"/>
      <c r="D1" s="63" t="s">
        <v>0</v>
      </c>
    </row>
    <row r="2" ht="41.25" customHeight="1" spans="1:1">
      <c r="A2" s="40" t="str">
        <f>"2025"&amp;"年部门财务收支预算总表"</f>
        <v>2025年部门财务收支预算总表</v>
      </c>
    </row>
    <row r="3" ht="17.25" customHeight="1" spans="1:4">
      <c r="A3" s="43" t="str">
        <f>"单位名称："&amp;"嵩明县住房和城乡建设局"</f>
        <v>单位名称：嵩明县住房和城乡建设局</v>
      </c>
      <c r="B3" s="163"/>
      <c r="D3" s="141" t="s">
        <v>1</v>
      </c>
    </row>
    <row r="4" ht="23.25" customHeight="1" spans="1:4">
      <c r="A4" s="164" t="s">
        <v>2</v>
      </c>
      <c r="B4" s="165"/>
      <c r="C4" s="164" t="s">
        <v>3</v>
      </c>
      <c r="D4" s="165"/>
    </row>
    <row r="5" ht="24" customHeight="1" spans="1:4">
      <c r="A5" s="164" t="s">
        <v>4</v>
      </c>
      <c r="B5" s="164" t="s">
        <v>5</v>
      </c>
      <c r="C5" s="164" t="s">
        <v>6</v>
      </c>
      <c r="D5" s="164" t="s">
        <v>5</v>
      </c>
    </row>
    <row r="6" ht="17.25" customHeight="1" spans="1:4">
      <c r="A6" s="166" t="s">
        <v>7</v>
      </c>
      <c r="B6" s="78">
        <v>16427137.2</v>
      </c>
      <c r="C6" s="166" t="s">
        <v>8</v>
      </c>
      <c r="D6" s="78"/>
    </row>
    <row r="7" ht="17.25" customHeight="1" spans="1:4">
      <c r="A7" s="166" t="s">
        <v>9</v>
      </c>
      <c r="B7" s="78">
        <v>20854639</v>
      </c>
      <c r="C7" s="166" t="s">
        <v>10</v>
      </c>
      <c r="D7" s="78"/>
    </row>
    <row r="8" ht="17.25" customHeight="1" spans="1:4">
      <c r="A8" s="166" t="s">
        <v>11</v>
      </c>
      <c r="B8" s="78"/>
      <c r="C8" s="197" t="s">
        <v>12</v>
      </c>
      <c r="D8" s="78"/>
    </row>
    <row r="9" ht="17.25" customHeight="1" spans="1:4">
      <c r="A9" s="166" t="s">
        <v>13</v>
      </c>
      <c r="B9" s="78"/>
      <c r="C9" s="197" t="s">
        <v>14</v>
      </c>
      <c r="D9" s="78"/>
    </row>
    <row r="10" ht="17.25" customHeight="1" spans="1:4">
      <c r="A10" s="166" t="s">
        <v>15</v>
      </c>
      <c r="B10" s="78"/>
      <c r="C10" s="197" t="s">
        <v>16</v>
      </c>
      <c r="D10" s="78"/>
    </row>
    <row r="11" ht="17.25" customHeight="1" spans="1:4">
      <c r="A11" s="166" t="s">
        <v>17</v>
      </c>
      <c r="B11" s="78"/>
      <c r="C11" s="197" t="s">
        <v>18</v>
      </c>
      <c r="D11" s="78"/>
    </row>
    <row r="12" ht="17.25" customHeight="1" spans="1:4">
      <c r="A12" s="166" t="s">
        <v>19</v>
      </c>
      <c r="B12" s="78"/>
      <c r="C12" s="31" t="s">
        <v>20</v>
      </c>
      <c r="D12" s="78"/>
    </row>
    <row r="13" ht="17.25" customHeight="1" spans="1:4">
      <c r="A13" s="166" t="s">
        <v>21</v>
      </c>
      <c r="B13" s="78"/>
      <c r="C13" s="31" t="s">
        <v>22</v>
      </c>
      <c r="D13" s="78">
        <v>1421855.59</v>
      </c>
    </row>
    <row r="14" ht="17.25" customHeight="1" spans="1:4">
      <c r="A14" s="166" t="s">
        <v>23</v>
      </c>
      <c r="B14" s="78"/>
      <c r="C14" s="31" t="s">
        <v>24</v>
      </c>
      <c r="D14" s="78">
        <v>749118.41</v>
      </c>
    </row>
    <row r="15" ht="17.25" customHeight="1" spans="1:4">
      <c r="A15" s="166" t="s">
        <v>25</v>
      </c>
      <c r="B15" s="109"/>
      <c r="C15" s="31" t="s">
        <v>26</v>
      </c>
      <c r="D15" s="78"/>
    </row>
    <row r="16" ht="17.25" customHeight="1" spans="1:4">
      <c r="A16" s="146"/>
      <c r="B16" s="78"/>
      <c r="C16" s="31" t="s">
        <v>27</v>
      </c>
      <c r="D16" s="78">
        <v>30686887</v>
      </c>
    </row>
    <row r="17" ht="17.25" customHeight="1" spans="1:4">
      <c r="A17" s="167"/>
      <c r="B17" s="78"/>
      <c r="C17" s="31" t="s">
        <v>28</v>
      </c>
      <c r="D17" s="78"/>
    </row>
    <row r="18" ht="17.25" customHeight="1" spans="1:4">
      <c r="A18" s="167"/>
      <c r="B18" s="78"/>
      <c r="C18" s="31" t="s">
        <v>29</v>
      </c>
      <c r="D18" s="78"/>
    </row>
    <row r="19" ht="17.25" customHeight="1" spans="1:4">
      <c r="A19" s="167"/>
      <c r="B19" s="78"/>
      <c r="C19" s="31" t="s">
        <v>30</v>
      </c>
      <c r="D19" s="78"/>
    </row>
    <row r="20" ht="17.25" customHeight="1" spans="1:4">
      <c r="A20" s="167"/>
      <c r="B20" s="78"/>
      <c r="C20" s="31" t="s">
        <v>31</v>
      </c>
      <c r="D20" s="78"/>
    </row>
    <row r="21" ht="17.25" customHeight="1" spans="1:4">
      <c r="A21" s="167"/>
      <c r="B21" s="78"/>
      <c r="C21" s="31" t="s">
        <v>32</v>
      </c>
      <c r="D21" s="78"/>
    </row>
    <row r="22" ht="17.25" customHeight="1" spans="1:4">
      <c r="A22" s="167"/>
      <c r="B22" s="78"/>
      <c r="C22" s="31" t="s">
        <v>33</v>
      </c>
      <c r="D22" s="78"/>
    </row>
    <row r="23" ht="17.25" customHeight="1" spans="1:4">
      <c r="A23" s="167"/>
      <c r="B23" s="78"/>
      <c r="C23" s="31" t="s">
        <v>34</v>
      </c>
      <c r="D23" s="78"/>
    </row>
    <row r="24" ht="17.25" customHeight="1" spans="1:4">
      <c r="A24" s="167"/>
      <c r="B24" s="78"/>
      <c r="C24" s="31" t="s">
        <v>35</v>
      </c>
      <c r="D24" s="78">
        <v>4423915.2</v>
      </c>
    </row>
    <row r="25" ht="17.25" customHeight="1" spans="1:4">
      <c r="A25" s="167"/>
      <c r="B25" s="78"/>
      <c r="C25" s="31" t="s">
        <v>36</v>
      </c>
      <c r="D25" s="78"/>
    </row>
    <row r="26" ht="17.25" customHeight="1" spans="1:4">
      <c r="A26" s="167"/>
      <c r="B26" s="78"/>
      <c r="C26" s="146" t="s">
        <v>37</v>
      </c>
      <c r="D26" s="78"/>
    </row>
    <row r="27" ht="17.25" customHeight="1" spans="1:4">
      <c r="A27" s="167"/>
      <c r="B27" s="78"/>
      <c r="C27" s="31" t="s">
        <v>38</v>
      </c>
      <c r="D27" s="78"/>
    </row>
    <row r="28" ht="16.5" customHeight="1" spans="1:4">
      <c r="A28" s="167"/>
      <c r="B28" s="78"/>
      <c r="C28" s="31" t="s">
        <v>39</v>
      </c>
      <c r="D28" s="78"/>
    </row>
    <row r="29" ht="16.5" customHeight="1" spans="1:4">
      <c r="A29" s="167"/>
      <c r="B29" s="78"/>
      <c r="C29" s="146" t="s">
        <v>40</v>
      </c>
      <c r="D29" s="78"/>
    </row>
    <row r="30" ht="17.25" customHeight="1" spans="1:4">
      <c r="A30" s="167"/>
      <c r="B30" s="78"/>
      <c r="C30" s="146" t="s">
        <v>41</v>
      </c>
      <c r="D30" s="78"/>
    </row>
    <row r="31" ht="17.25" customHeight="1" spans="1:4">
      <c r="A31" s="167"/>
      <c r="B31" s="78"/>
      <c r="C31" s="31" t="s">
        <v>42</v>
      </c>
      <c r="D31" s="78"/>
    </row>
    <row r="32" ht="16.5" customHeight="1" spans="1:4">
      <c r="A32" s="167" t="s">
        <v>43</v>
      </c>
      <c r="B32" s="78">
        <v>37281776.2</v>
      </c>
      <c r="C32" s="167" t="s">
        <v>44</v>
      </c>
      <c r="D32" s="78">
        <v>37281776.2</v>
      </c>
    </row>
    <row r="33" ht="16.5" customHeight="1" spans="1:4">
      <c r="A33" s="146" t="s">
        <v>45</v>
      </c>
      <c r="B33" s="78"/>
      <c r="C33" s="146" t="s">
        <v>46</v>
      </c>
      <c r="D33" s="78"/>
    </row>
    <row r="34" ht="16.5" customHeight="1" spans="1:4">
      <c r="A34" s="31" t="s">
        <v>47</v>
      </c>
      <c r="B34" s="109"/>
      <c r="C34" s="31" t="s">
        <v>47</v>
      </c>
      <c r="D34" s="109"/>
    </row>
    <row r="35" ht="16.5" customHeight="1" spans="1:4">
      <c r="A35" s="31" t="s">
        <v>48</v>
      </c>
      <c r="B35" s="109"/>
      <c r="C35" s="31" t="s">
        <v>49</v>
      </c>
      <c r="D35" s="109"/>
    </row>
    <row r="36" ht="16.5" customHeight="1" spans="1:4">
      <c r="A36" s="168" t="s">
        <v>50</v>
      </c>
      <c r="B36" s="78">
        <v>37281776.2</v>
      </c>
      <c r="C36" s="168" t="s">
        <v>51</v>
      </c>
      <c r="D36" s="78">
        <v>37281776.2</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5"/>
  <sheetViews>
    <sheetView showZeros="0" workbookViewId="0">
      <selection activeCell="A20" sqref="A20"/>
    </sheetView>
  </sheetViews>
  <sheetFormatPr defaultColWidth="9.125" defaultRowHeight="14.25" customHeight="1" outlineLevelCol="5"/>
  <cols>
    <col min="1" max="1" width="32.125" customWidth="1"/>
    <col min="2" max="2" width="20.75" customWidth="1"/>
    <col min="3" max="3" width="32.125" customWidth="1"/>
    <col min="4" max="4" width="27.75" customWidth="1"/>
    <col min="5" max="6" width="36.75" customWidth="1"/>
  </cols>
  <sheetData>
    <row r="1" ht="12" customHeight="1" spans="1:6">
      <c r="A1" s="118">
        <v>1</v>
      </c>
      <c r="B1" s="119">
        <v>0</v>
      </c>
      <c r="C1" s="118">
        <v>1</v>
      </c>
      <c r="D1" s="120"/>
      <c r="E1" s="120"/>
      <c r="F1" s="117" t="s">
        <v>672</v>
      </c>
    </row>
    <row r="2" ht="42" customHeight="1" spans="1:6">
      <c r="A2" s="121" t="str">
        <f>"2025"&amp;"年部门政府性基金预算支出预算表"</f>
        <v>2025年部门政府性基金预算支出预算表</v>
      </c>
      <c r="B2" s="121" t="s">
        <v>673</v>
      </c>
      <c r="C2" s="122"/>
      <c r="D2" s="123"/>
      <c r="E2" s="123"/>
      <c r="F2" s="123"/>
    </row>
    <row r="3" ht="13.5" customHeight="1" spans="1:6">
      <c r="A3" s="4" t="str">
        <f>"单位名称："&amp;"嵩明县住房和城乡建设局"</f>
        <v>单位名称：嵩明县住房和城乡建设局</v>
      </c>
      <c r="B3" s="4" t="s">
        <v>674</v>
      </c>
      <c r="C3" s="118"/>
      <c r="D3" s="120"/>
      <c r="E3" s="120"/>
      <c r="F3" s="117" t="s">
        <v>1</v>
      </c>
    </row>
    <row r="4" ht="19.5" customHeight="1" spans="1:6">
      <c r="A4" s="124" t="s">
        <v>210</v>
      </c>
      <c r="B4" s="125" t="s">
        <v>72</v>
      </c>
      <c r="C4" s="124" t="s">
        <v>73</v>
      </c>
      <c r="D4" s="10" t="s">
        <v>675</v>
      </c>
      <c r="E4" s="11"/>
      <c r="F4" s="12"/>
    </row>
    <row r="5" ht="18.75" customHeight="1" spans="1:6">
      <c r="A5" s="126"/>
      <c r="B5" s="127"/>
      <c r="C5" s="126"/>
      <c r="D5" s="15" t="s">
        <v>55</v>
      </c>
      <c r="E5" s="10" t="s">
        <v>75</v>
      </c>
      <c r="F5" s="15" t="s">
        <v>76</v>
      </c>
    </row>
    <row r="6" ht="18.75" customHeight="1" spans="1:6">
      <c r="A6" s="67">
        <v>1</v>
      </c>
      <c r="B6" s="128" t="s">
        <v>83</v>
      </c>
      <c r="C6" s="67">
        <v>3</v>
      </c>
      <c r="D6" s="129">
        <v>4</v>
      </c>
      <c r="E6" s="129">
        <v>5</v>
      </c>
      <c r="F6" s="129">
        <v>6</v>
      </c>
    </row>
    <row r="7" ht="21" customHeight="1" spans="1:6">
      <c r="A7" s="20" t="s">
        <v>70</v>
      </c>
      <c r="B7" s="20"/>
      <c r="C7" s="20"/>
      <c r="D7" s="78">
        <v>20854639</v>
      </c>
      <c r="E7" s="78"/>
      <c r="F7" s="78">
        <v>20854639</v>
      </c>
    </row>
    <row r="8" ht="21" customHeight="1" spans="1:6">
      <c r="A8" s="20"/>
      <c r="B8" s="20" t="s">
        <v>126</v>
      </c>
      <c r="C8" s="20" t="s">
        <v>127</v>
      </c>
      <c r="D8" s="78">
        <v>20854639</v>
      </c>
      <c r="E8" s="78"/>
      <c r="F8" s="78">
        <v>20854639</v>
      </c>
    </row>
    <row r="9" ht="21" customHeight="1" spans="1:6">
      <c r="A9" s="23"/>
      <c r="B9" s="130" t="s">
        <v>136</v>
      </c>
      <c r="C9" s="130" t="s">
        <v>137</v>
      </c>
      <c r="D9" s="78">
        <v>16654639</v>
      </c>
      <c r="E9" s="78"/>
      <c r="F9" s="78">
        <v>16654639</v>
      </c>
    </row>
    <row r="10" ht="21" customHeight="1" spans="1:6">
      <c r="A10" s="23"/>
      <c r="B10" s="131" t="s">
        <v>138</v>
      </c>
      <c r="C10" s="131" t="s">
        <v>139</v>
      </c>
      <c r="D10" s="78">
        <v>16654639</v>
      </c>
      <c r="E10" s="78"/>
      <c r="F10" s="78">
        <v>16654639</v>
      </c>
    </row>
    <row r="11" ht="21" customHeight="1" spans="1:6">
      <c r="A11" s="23"/>
      <c r="B11" s="130" t="s">
        <v>140</v>
      </c>
      <c r="C11" s="130" t="s">
        <v>141</v>
      </c>
      <c r="D11" s="78">
        <v>4000000</v>
      </c>
      <c r="E11" s="78"/>
      <c r="F11" s="78">
        <v>4000000</v>
      </c>
    </row>
    <row r="12" ht="21" customHeight="1" spans="1:6">
      <c r="A12" s="23"/>
      <c r="B12" s="131" t="s">
        <v>142</v>
      </c>
      <c r="C12" s="131" t="s">
        <v>143</v>
      </c>
      <c r="D12" s="78">
        <v>4000000</v>
      </c>
      <c r="E12" s="78"/>
      <c r="F12" s="78">
        <v>4000000</v>
      </c>
    </row>
    <row r="13" ht="21" customHeight="1" spans="1:6">
      <c r="A13" s="23"/>
      <c r="B13" s="130" t="s">
        <v>144</v>
      </c>
      <c r="C13" s="130" t="s">
        <v>145</v>
      </c>
      <c r="D13" s="78">
        <v>200000</v>
      </c>
      <c r="E13" s="78"/>
      <c r="F13" s="78">
        <v>200000</v>
      </c>
    </row>
    <row r="14" ht="21" customHeight="1" spans="1:6">
      <c r="A14" s="23"/>
      <c r="B14" s="131" t="s">
        <v>146</v>
      </c>
      <c r="C14" s="131" t="s">
        <v>147</v>
      </c>
      <c r="D14" s="78">
        <v>200000</v>
      </c>
      <c r="E14" s="78"/>
      <c r="F14" s="78">
        <v>200000</v>
      </c>
    </row>
    <row r="15" ht="18.75" customHeight="1" spans="1:6">
      <c r="A15" s="132" t="s">
        <v>200</v>
      </c>
      <c r="B15" s="132" t="s">
        <v>200</v>
      </c>
      <c r="C15" s="133" t="s">
        <v>200</v>
      </c>
      <c r="D15" s="78">
        <v>20854639</v>
      </c>
      <c r="E15" s="78"/>
      <c r="F15" s="78">
        <v>20854639</v>
      </c>
    </row>
  </sheetData>
  <mergeCells count="7">
    <mergeCell ref="A2:F2"/>
    <mergeCell ref="A3:C3"/>
    <mergeCell ref="D4:F4"/>
    <mergeCell ref="A15:C15"/>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3"/>
  <sheetViews>
    <sheetView showZeros="0" topLeftCell="E1" workbookViewId="0">
      <selection activeCell="K17" sqref="K17"/>
    </sheetView>
  </sheetViews>
  <sheetFormatPr defaultColWidth="9.125" defaultRowHeight="14.25" customHeight="1"/>
  <cols>
    <col min="1" max="1" width="21.25" customWidth="1"/>
    <col min="2" max="2" width="18.875" customWidth="1"/>
    <col min="3" max="3" width="17.375" customWidth="1"/>
    <col min="4" max="4" width="21.75" customWidth="1"/>
    <col min="5" max="5" width="24.25" customWidth="1"/>
    <col min="6" max="6" width="7.75" customWidth="1"/>
    <col min="7" max="7" width="11.125" customWidth="1"/>
    <col min="8" max="8" width="13.25" customWidth="1"/>
    <col min="9" max="18" width="20" customWidth="1"/>
    <col min="19" max="19" width="19.875" customWidth="1"/>
  </cols>
  <sheetData>
    <row r="1" ht="15.75" customHeight="1" spans="2:19">
      <c r="B1" s="80"/>
      <c r="C1" s="80"/>
      <c r="R1" s="2"/>
      <c r="S1" s="2" t="s">
        <v>676</v>
      </c>
    </row>
    <row r="2" ht="41.25" customHeight="1" spans="1:19">
      <c r="A2" s="72" t="str">
        <f>"2025"&amp;"年部门政府采购预算表"</f>
        <v>2025年部门政府采购预算表</v>
      </c>
      <c r="B2" s="65"/>
      <c r="C2" s="65"/>
      <c r="D2" s="3"/>
      <c r="E2" s="3"/>
      <c r="F2" s="3"/>
      <c r="G2" s="3"/>
      <c r="H2" s="3"/>
      <c r="I2" s="3"/>
      <c r="J2" s="3"/>
      <c r="K2" s="3"/>
      <c r="L2" s="3"/>
      <c r="M2" s="65"/>
      <c r="N2" s="3"/>
      <c r="O2" s="3"/>
      <c r="P2" s="65"/>
      <c r="Q2" s="3"/>
      <c r="R2" s="65"/>
      <c r="S2" s="65"/>
    </row>
    <row r="3" ht="18.75" customHeight="1" spans="1:19">
      <c r="A3" s="110" t="str">
        <f>"单位名称："&amp;"嵩明县住房和城乡建设局"</f>
        <v>单位名称：嵩明县住房和城乡建设局</v>
      </c>
      <c r="B3" s="82"/>
      <c r="C3" s="82"/>
      <c r="D3" s="6"/>
      <c r="E3" s="6"/>
      <c r="F3" s="6"/>
      <c r="G3" s="6"/>
      <c r="H3" s="6"/>
      <c r="I3" s="6"/>
      <c r="J3" s="6"/>
      <c r="K3" s="6"/>
      <c r="L3" s="6"/>
      <c r="R3" s="7"/>
      <c r="S3" s="117" t="s">
        <v>1</v>
      </c>
    </row>
    <row r="4" ht="15.75" customHeight="1" spans="1:19">
      <c r="A4" s="9" t="s">
        <v>209</v>
      </c>
      <c r="B4" s="83" t="s">
        <v>210</v>
      </c>
      <c r="C4" s="83" t="s">
        <v>677</v>
      </c>
      <c r="D4" s="84" t="s">
        <v>678</v>
      </c>
      <c r="E4" s="84" t="s">
        <v>679</v>
      </c>
      <c r="F4" s="84" t="s">
        <v>680</v>
      </c>
      <c r="G4" s="84" t="s">
        <v>681</v>
      </c>
      <c r="H4" s="84" t="s">
        <v>682</v>
      </c>
      <c r="I4" s="97" t="s">
        <v>217</v>
      </c>
      <c r="J4" s="97"/>
      <c r="K4" s="97"/>
      <c r="L4" s="97"/>
      <c r="M4" s="98"/>
      <c r="N4" s="97"/>
      <c r="O4" s="97"/>
      <c r="P4" s="105"/>
      <c r="Q4" s="97"/>
      <c r="R4" s="98"/>
      <c r="S4" s="106"/>
    </row>
    <row r="5" ht="17.25" customHeight="1" spans="1:19">
      <c r="A5" s="14"/>
      <c r="B5" s="85"/>
      <c r="C5" s="85"/>
      <c r="D5" s="86"/>
      <c r="E5" s="86"/>
      <c r="F5" s="86"/>
      <c r="G5" s="86"/>
      <c r="H5" s="86"/>
      <c r="I5" s="86" t="s">
        <v>55</v>
      </c>
      <c r="J5" s="86" t="s">
        <v>58</v>
      </c>
      <c r="K5" s="86" t="s">
        <v>683</v>
      </c>
      <c r="L5" s="86" t="s">
        <v>684</v>
      </c>
      <c r="M5" s="99" t="s">
        <v>685</v>
      </c>
      <c r="N5" s="100" t="s">
        <v>686</v>
      </c>
      <c r="O5" s="100"/>
      <c r="P5" s="107"/>
      <c r="Q5" s="100"/>
      <c r="R5" s="108"/>
      <c r="S5" s="87"/>
    </row>
    <row r="6" ht="54" customHeight="1" spans="1:19">
      <c r="A6" s="17"/>
      <c r="B6" s="87"/>
      <c r="C6" s="87"/>
      <c r="D6" s="88"/>
      <c r="E6" s="88"/>
      <c r="F6" s="88"/>
      <c r="G6" s="88"/>
      <c r="H6" s="88"/>
      <c r="I6" s="88"/>
      <c r="J6" s="88" t="s">
        <v>57</v>
      </c>
      <c r="K6" s="88"/>
      <c r="L6" s="88"/>
      <c r="M6" s="101"/>
      <c r="N6" s="88" t="s">
        <v>57</v>
      </c>
      <c r="O6" s="88" t="s">
        <v>64</v>
      </c>
      <c r="P6" s="87" t="s">
        <v>65</v>
      </c>
      <c r="Q6" s="88" t="s">
        <v>66</v>
      </c>
      <c r="R6" s="101" t="s">
        <v>67</v>
      </c>
      <c r="S6" s="87" t="s">
        <v>68</v>
      </c>
    </row>
    <row r="7" ht="18" customHeight="1" spans="1:19">
      <c r="A7" s="111">
        <v>1</v>
      </c>
      <c r="B7" s="111" t="s">
        <v>83</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89" t="s">
        <v>70</v>
      </c>
      <c r="B8" s="90" t="s">
        <v>70</v>
      </c>
      <c r="C8" s="90" t="s">
        <v>252</v>
      </c>
      <c r="D8" s="91" t="s">
        <v>687</v>
      </c>
      <c r="E8" s="91" t="s">
        <v>688</v>
      </c>
      <c r="F8" s="91" t="s">
        <v>563</v>
      </c>
      <c r="G8" s="113">
        <v>5</v>
      </c>
      <c r="H8" s="78">
        <v>88500</v>
      </c>
      <c r="I8" s="78">
        <v>88500</v>
      </c>
      <c r="J8" s="78">
        <v>88500</v>
      </c>
      <c r="K8" s="78"/>
      <c r="L8" s="78"/>
      <c r="M8" s="78"/>
      <c r="N8" s="78"/>
      <c r="O8" s="78"/>
      <c r="P8" s="109"/>
      <c r="Q8" s="109"/>
      <c r="R8" s="78"/>
      <c r="S8" s="78"/>
    </row>
    <row r="9" ht="21" customHeight="1" spans="1:19">
      <c r="A9" s="89" t="s">
        <v>70</v>
      </c>
      <c r="B9" s="90" t="s">
        <v>70</v>
      </c>
      <c r="C9" s="90" t="s">
        <v>252</v>
      </c>
      <c r="D9" s="91" t="s">
        <v>689</v>
      </c>
      <c r="E9" s="91" t="s">
        <v>690</v>
      </c>
      <c r="F9" s="91" t="s">
        <v>563</v>
      </c>
      <c r="G9" s="113">
        <v>4</v>
      </c>
      <c r="H9" s="78">
        <v>50000</v>
      </c>
      <c r="I9" s="78">
        <v>50000</v>
      </c>
      <c r="J9" s="78">
        <v>50000</v>
      </c>
      <c r="K9" s="78"/>
      <c r="L9" s="78"/>
      <c r="M9" s="78"/>
      <c r="N9" s="78"/>
      <c r="O9" s="78"/>
      <c r="P9" s="109"/>
      <c r="Q9" s="109"/>
      <c r="R9" s="78"/>
      <c r="S9" s="78"/>
    </row>
    <row r="10" ht="21" customHeight="1" spans="1:19">
      <c r="A10" s="89" t="s">
        <v>70</v>
      </c>
      <c r="B10" s="90" t="s">
        <v>70</v>
      </c>
      <c r="C10" s="90" t="s">
        <v>252</v>
      </c>
      <c r="D10" s="91" t="s">
        <v>691</v>
      </c>
      <c r="E10" s="91" t="s">
        <v>692</v>
      </c>
      <c r="F10" s="91" t="s">
        <v>693</v>
      </c>
      <c r="G10" s="113">
        <v>1</v>
      </c>
      <c r="H10" s="78">
        <v>6000</v>
      </c>
      <c r="I10" s="78">
        <v>6000</v>
      </c>
      <c r="J10" s="78">
        <v>6000</v>
      </c>
      <c r="K10" s="78"/>
      <c r="L10" s="78"/>
      <c r="M10" s="78"/>
      <c r="N10" s="78"/>
      <c r="O10" s="78"/>
      <c r="P10" s="109"/>
      <c r="Q10" s="109"/>
      <c r="R10" s="78"/>
      <c r="S10" s="78"/>
    </row>
    <row r="11" ht="21" customHeight="1" spans="1:19">
      <c r="A11" s="89" t="s">
        <v>70</v>
      </c>
      <c r="B11" s="90" t="s">
        <v>70</v>
      </c>
      <c r="C11" s="90" t="s">
        <v>260</v>
      </c>
      <c r="D11" s="91" t="s">
        <v>694</v>
      </c>
      <c r="E11" s="91" t="s">
        <v>695</v>
      </c>
      <c r="F11" s="91" t="s">
        <v>696</v>
      </c>
      <c r="G11" s="113">
        <v>3</v>
      </c>
      <c r="H11" s="78">
        <v>12000</v>
      </c>
      <c r="I11" s="78">
        <v>12000</v>
      </c>
      <c r="J11" s="78">
        <v>12000</v>
      </c>
      <c r="K11" s="78"/>
      <c r="L11" s="78"/>
      <c r="M11" s="78"/>
      <c r="N11" s="78"/>
      <c r="O11" s="78"/>
      <c r="P11" s="109"/>
      <c r="Q11" s="109"/>
      <c r="R11" s="78"/>
      <c r="S11" s="78"/>
    </row>
    <row r="12" ht="21" customHeight="1" spans="1:19">
      <c r="A12" s="92" t="s">
        <v>200</v>
      </c>
      <c r="B12" s="93"/>
      <c r="C12" s="93"/>
      <c r="D12" s="94"/>
      <c r="E12" s="94"/>
      <c r="F12" s="94"/>
      <c r="G12" s="114"/>
      <c r="H12" s="78">
        <v>156500</v>
      </c>
      <c r="I12" s="78">
        <v>156500</v>
      </c>
      <c r="J12" s="78">
        <v>156500</v>
      </c>
      <c r="K12" s="78"/>
      <c r="L12" s="78"/>
      <c r="M12" s="78"/>
      <c r="N12" s="78"/>
      <c r="O12" s="78"/>
      <c r="P12" s="109"/>
      <c r="Q12" s="109"/>
      <c r="R12" s="78"/>
      <c r="S12" s="78"/>
    </row>
    <row r="13" ht="21" customHeight="1" spans="1:19">
      <c r="A13" s="110" t="s">
        <v>697</v>
      </c>
      <c r="B13" s="4"/>
      <c r="C13" s="4"/>
      <c r="D13" s="110"/>
      <c r="E13" s="110"/>
      <c r="F13" s="110"/>
      <c r="G13" s="115"/>
      <c r="H13" s="116"/>
      <c r="I13" s="116"/>
      <c r="J13" s="116"/>
      <c r="K13" s="116"/>
      <c r="L13" s="116"/>
      <c r="M13" s="116"/>
      <c r="N13" s="116"/>
      <c r="O13" s="116"/>
      <c r="P13" s="116"/>
      <c r="Q13" s="116"/>
      <c r="R13" s="116"/>
      <c r="S13" s="116"/>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topLeftCell="G1" workbookViewId="0">
      <selection activeCell="E16" sqref="E16"/>
    </sheetView>
  </sheetViews>
  <sheetFormatPr defaultColWidth="9.125" defaultRowHeight="14.25" customHeight="1"/>
  <cols>
    <col min="1" max="1" width="26.375" customWidth="1"/>
    <col min="2" max="3" width="26.5" customWidth="1"/>
    <col min="4" max="4" width="19" customWidth="1"/>
    <col min="5" max="5" width="26.5" customWidth="1"/>
    <col min="6" max="6" width="27.625" customWidth="1"/>
    <col min="7" max="7" width="20.875" customWidth="1"/>
    <col min="8" max="8" width="18" customWidth="1"/>
    <col min="9" max="9" width="14.5" customWidth="1"/>
    <col min="10" max="18" width="20.375" customWidth="1"/>
    <col min="19" max="20" width="20.25" customWidth="1"/>
  </cols>
  <sheetData>
    <row r="1" ht="16.5" customHeight="1" spans="1:20">
      <c r="A1" s="79"/>
      <c r="B1" s="80"/>
      <c r="C1" s="80"/>
      <c r="D1" s="80"/>
      <c r="E1" s="80"/>
      <c r="F1" s="80"/>
      <c r="G1" s="80"/>
      <c r="H1" s="79"/>
      <c r="I1" s="79"/>
      <c r="J1" s="79"/>
      <c r="K1" s="79"/>
      <c r="L1" s="79"/>
      <c r="M1" s="79"/>
      <c r="N1" s="95"/>
      <c r="O1" s="79"/>
      <c r="P1" s="79"/>
      <c r="Q1" s="80"/>
      <c r="R1" s="79"/>
      <c r="S1" s="103"/>
      <c r="T1" s="103" t="s">
        <v>698</v>
      </c>
    </row>
    <row r="2" ht="41.25" customHeight="1" spans="1:20">
      <c r="A2" s="72" t="str">
        <f>"2025"&amp;"年部门政府购买服务预算表"</f>
        <v>2025年部门政府购买服务预算表</v>
      </c>
      <c r="B2" s="65"/>
      <c r="C2" s="65"/>
      <c r="D2" s="65"/>
      <c r="E2" s="65"/>
      <c r="F2" s="65"/>
      <c r="G2" s="65"/>
      <c r="H2" s="81"/>
      <c r="I2" s="81"/>
      <c r="J2" s="81"/>
      <c r="K2" s="81"/>
      <c r="L2" s="81"/>
      <c r="M2" s="81"/>
      <c r="N2" s="96"/>
      <c r="O2" s="81"/>
      <c r="P2" s="81"/>
      <c r="Q2" s="65"/>
      <c r="R2" s="81"/>
      <c r="S2" s="96"/>
      <c r="T2" s="65"/>
    </row>
    <row r="3" ht="22.5" customHeight="1" spans="1:20">
      <c r="A3" s="73" t="str">
        <f>"单位名称："&amp;"嵩明县住房和城乡建设局"</f>
        <v>单位名称：嵩明县住房和城乡建设局</v>
      </c>
      <c r="B3" s="82"/>
      <c r="C3" s="82"/>
      <c r="D3" s="82"/>
      <c r="E3" s="82"/>
      <c r="F3" s="82"/>
      <c r="G3" s="82"/>
      <c r="H3" s="74"/>
      <c r="I3" s="74"/>
      <c r="J3" s="74"/>
      <c r="K3" s="74"/>
      <c r="L3" s="74"/>
      <c r="M3" s="74"/>
      <c r="N3" s="95"/>
      <c r="O3" s="79"/>
      <c r="P3" s="79"/>
      <c r="Q3" s="80"/>
      <c r="R3" s="79"/>
      <c r="S3" s="104"/>
      <c r="T3" s="103" t="s">
        <v>1</v>
      </c>
    </row>
    <row r="4" ht="24" customHeight="1" spans="1:20">
      <c r="A4" s="9" t="s">
        <v>209</v>
      </c>
      <c r="B4" s="83" t="s">
        <v>210</v>
      </c>
      <c r="C4" s="83" t="s">
        <v>677</v>
      </c>
      <c r="D4" s="83" t="s">
        <v>699</v>
      </c>
      <c r="E4" s="83" t="s">
        <v>700</v>
      </c>
      <c r="F4" s="83" t="s">
        <v>701</v>
      </c>
      <c r="G4" s="83" t="s">
        <v>702</v>
      </c>
      <c r="H4" s="84" t="s">
        <v>703</v>
      </c>
      <c r="I4" s="84" t="s">
        <v>704</v>
      </c>
      <c r="J4" s="97" t="s">
        <v>217</v>
      </c>
      <c r="K4" s="97"/>
      <c r="L4" s="97"/>
      <c r="M4" s="97"/>
      <c r="N4" s="98"/>
      <c r="O4" s="97"/>
      <c r="P4" s="97"/>
      <c r="Q4" s="105"/>
      <c r="R4" s="97"/>
      <c r="S4" s="98"/>
      <c r="T4" s="106"/>
    </row>
    <row r="5" ht="24" customHeight="1" spans="1:20">
      <c r="A5" s="14"/>
      <c r="B5" s="85"/>
      <c r="C5" s="85"/>
      <c r="D5" s="85"/>
      <c r="E5" s="85"/>
      <c r="F5" s="85"/>
      <c r="G5" s="85"/>
      <c r="H5" s="86"/>
      <c r="I5" s="86"/>
      <c r="J5" s="86" t="s">
        <v>55</v>
      </c>
      <c r="K5" s="86" t="s">
        <v>58</v>
      </c>
      <c r="L5" s="86" t="s">
        <v>683</v>
      </c>
      <c r="M5" s="86" t="s">
        <v>684</v>
      </c>
      <c r="N5" s="99" t="s">
        <v>685</v>
      </c>
      <c r="O5" s="100" t="s">
        <v>686</v>
      </c>
      <c r="P5" s="100"/>
      <c r="Q5" s="107"/>
      <c r="R5" s="100"/>
      <c r="S5" s="108"/>
      <c r="T5" s="87"/>
    </row>
    <row r="6" ht="54" customHeight="1" spans="1:20">
      <c r="A6" s="17"/>
      <c r="B6" s="87"/>
      <c r="C6" s="87"/>
      <c r="D6" s="87"/>
      <c r="E6" s="87"/>
      <c r="F6" s="87"/>
      <c r="G6" s="87"/>
      <c r="H6" s="88"/>
      <c r="I6" s="88"/>
      <c r="J6" s="88"/>
      <c r="K6" s="88" t="s">
        <v>57</v>
      </c>
      <c r="L6" s="88"/>
      <c r="M6" s="88"/>
      <c r="N6" s="101"/>
      <c r="O6" s="88" t="s">
        <v>57</v>
      </c>
      <c r="P6" s="88" t="s">
        <v>64</v>
      </c>
      <c r="Q6" s="87" t="s">
        <v>65</v>
      </c>
      <c r="R6" s="88" t="s">
        <v>66</v>
      </c>
      <c r="S6" s="101" t="s">
        <v>67</v>
      </c>
      <c r="T6" s="87" t="s">
        <v>68</v>
      </c>
    </row>
    <row r="7" ht="17.25" customHeight="1" spans="1:20">
      <c r="A7" s="18">
        <v>1</v>
      </c>
      <c r="B7" s="87">
        <v>2</v>
      </c>
      <c r="C7" s="18">
        <v>3</v>
      </c>
      <c r="D7" s="18">
        <v>4</v>
      </c>
      <c r="E7" s="87">
        <v>5</v>
      </c>
      <c r="F7" s="18">
        <v>6</v>
      </c>
      <c r="G7" s="18">
        <v>7</v>
      </c>
      <c r="H7" s="87">
        <v>8</v>
      </c>
      <c r="I7" s="18">
        <v>9</v>
      </c>
      <c r="J7" s="18">
        <v>10</v>
      </c>
      <c r="K7" s="87">
        <v>11</v>
      </c>
      <c r="L7" s="18">
        <v>12</v>
      </c>
      <c r="M7" s="18">
        <v>13</v>
      </c>
      <c r="N7" s="87">
        <v>14</v>
      </c>
      <c r="O7" s="18">
        <v>15</v>
      </c>
      <c r="P7" s="18">
        <v>16</v>
      </c>
      <c r="Q7" s="87">
        <v>17</v>
      </c>
      <c r="R7" s="18">
        <v>18</v>
      </c>
      <c r="S7" s="18">
        <v>19</v>
      </c>
      <c r="T7" s="18">
        <v>20</v>
      </c>
    </row>
    <row r="8" ht="21" customHeight="1" spans="1:20">
      <c r="A8" s="89" t="s">
        <v>70</v>
      </c>
      <c r="B8" s="90" t="s">
        <v>70</v>
      </c>
      <c r="C8" s="90" t="s">
        <v>252</v>
      </c>
      <c r="D8" s="90" t="s">
        <v>705</v>
      </c>
      <c r="E8" s="90" t="s">
        <v>706</v>
      </c>
      <c r="F8" s="90" t="s">
        <v>75</v>
      </c>
      <c r="G8" s="90" t="s">
        <v>707</v>
      </c>
      <c r="H8" s="91" t="s">
        <v>127</v>
      </c>
      <c r="I8" s="91" t="s">
        <v>689</v>
      </c>
      <c r="J8" s="78">
        <v>50000</v>
      </c>
      <c r="K8" s="78">
        <v>50000</v>
      </c>
      <c r="L8" s="78"/>
      <c r="M8" s="78"/>
      <c r="N8" s="78"/>
      <c r="O8" s="78"/>
      <c r="P8" s="78"/>
      <c r="Q8" s="109"/>
      <c r="R8" s="109"/>
      <c r="S8" s="78"/>
      <c r="T8" s="78"/>
    </row>
    <row r="9" ht="21" customHeight="1" spans="1:20">
      <c r="A9" s="92" t="s">
        <v>200</v>
      </c>
      <c r="B9" s="93"/>
      <c r="C9" s="93"/>
      <c r="D9" s="93"/>
      <c r="E9" s="93"/>
      <c r="F9" s="93"/>
      <c r="G9" s="93"/>
      <c r="H9" s="94"/>
      <c r="I9" s="102"/>
      <c r="J9" s="78">
        <v>50000</v>
      </c>
      <c r="K9" s="78">
        <v>50000</v>
      </c>
      <c r="L9" s="78"/>
      <c r="M9" s="78"/>
      <c r="N9" s="78"/>
      <c r="O9" s="78"/>
      <c r="P9" s="78"/>
      <c r="Q9" s="109"/>
      <c r="R9" s="109"/>
      <c r="S9" s="78"/>
      <c r="T9" s="78"/>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workbookViewId="0">
      <selection activeCell="A7" sqref="A7"/>
    </sheetView>
  </sheetViews>
  <sheetFormatPr defaultColWidth="9.125" defaultRowHeight="14.25" customHeight="1" outlineLevelCol="4"/>
  <cols>
    <col min="1" max="1" width="42.5" customWidth="1"/>
    <col min="2" max="4" width="20" customWidth="1"/>
    <col min="5" max="5" width="24.5" customWidth="1"/>
  </cols>
  <sheetData>
    <row r="1" ht="17.25" customHeight="1" spans="4:5">
      <c r="D1" s="71"/>
      <c r="E1" s="2" t="s">
        <v>708</v>
      </c>
    </row>
    <row r="2" ht="41.25" customHeight="1" spans="1:5">
      <c r="A2" s="72" t="str">
        <f>"2025"&amp;"年对下转移支付预算表"</f>
        <v>2025年对下转移支付预算表</v>
      </c>
      <c r="B2" s="3"/>
      <c r="C2" s="3"/>
      <c r="D2" s="3"/>
      <c r="E2" s="65"/>
    </row>
    <row r="3" ht="18" customHeight="1" spans="1:5">
      <c r="A3" s="73" t="str">
        <f>"单位名称："&amp;"嵩明县住房和城乡建设局"</f>
        <v>单位名称：嵩明县住房和城乡建设局</v>
      </c>
      <c r="B3" s="74"/>
      <c r="C3" s="74"/>
      <c r="D3" s="75"/>
      <c r="E3" s="7" t="s">
        <v>1</v>
      </c>
    </row>
    <row r="4" ht="19.5" customHeight="1" spans="1:5">
      <c r="A4" s="27" t="s">
        <v>709</v>
      </c>
      <c r="B4" s="10" t="s">
        <v>217</v>
      </c>
      <c r="C4" s="11"/>
      <c r="D4" s="11"/>
      <c r="E4" s="67" t="s">
        <v>710</v>
      </c>
    </row>
    <row r="5" ht="40.5" customHeight="1" spans="1:5">
      <c r="A5" s="18"/>
      <c r="B5" s="28" t="s">
        <v>55</v>
      </c>
      <c r="C5" s="9" t="s">
        <v>58</v>
      </c>
      <c r="D5" s="76" t="s">
        <v>683</v>
      </c>
      <c r="E5" s="35" t="s">
        <v>711</v>
      </c>
    </row>
    <row r="6" ht="19.5" customHeight="1" spans="1:5">
      <c r="A6" s="19">
        <v>1</v>
      </c>
      <c r="B6" s="19">
        <v>2</v>
      </c>
      <c r="C6" s="19">
        <v>3</v>
      </c>
      <c r="D6" s="77">
        <v>4</v>
      </c>
      <c r="E6" s="35">
        <v>5</v>
      </c>
    </row>
    <row r="7" ht="19.5" customHeight="1" spans="1:5">
      <c r="A7" s="29"/>
      <c r="B7" s="78"/>
      <c r="C7" s="78"/>
      <c r="D7" s="78"/>
      <c r="E7" s="78"/>
    </row>
    <row r="8" ht="19.5" customHeight="1" spans="1:5">
      <c r="A8" s="68"/>
      <c r="B8" s="78"/>
      <c r="C8" s="78"/>
      <c r="D8" s="78"/>
      <c r="E8" s="78"/>
    </row>
    <row r="9" customHeight="1" spans="1:1">
      <c r="A9" s="70" t="s">
        <v>712</v>
      </c>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tabSelected="1" workbookViewId="0">
      <selection activeCell="C15" sqref="C15"/>
    </sheetView>
  </sheetViews>
  <sheetFormatPr defaultColWidth="9.125" defaultRowHeight="12" customHeight="1" outlineLevelRow="7"/>
  <cols>
    <col min="1" max="1" width="34.25" customWidth="1"/>
    <col min="2" max="2" width="29" customWidth="1"/>
    <col min="3" max="5" width="23.625" customWidth="1"/>
    <col min="6" max="6" width="11.25" customWidth="1"/>
    <col min="7" max="7" width="25.125" customWidth="1"/>
    <col min="8" max="8" width="15.625" customWidth="1"/>
    <col min="9" max="9" width="13.375" customWidth="1"/>
    <col min="10" max="10" width="18.875" customWidth="1"/>
  </cols>
  <sheetData>
    <row r="1" ht="16.5" customHeight="1" spans="10:10">
      <c r="J1" s="2" t="s">
        <v>713</v>
      </c>
    </row>
    <row r="2" ht="41.25" customHeight="1" spans="1:10">
      <c r="A2" s="64" t="str">
        <f>"2025"&amp;"年对下转移支付绩效目标表"</f>
        <v>2025年对下转移支付绩效目标表</v>
      </c>
      <c r="B2" s="3"/>
      <c r="C2" s="3"/>
      <c r="D2" s="3"/>
      <c r="E2" s="3"/>
      <c r="F2" s="65"/>
      <c r="G2" s="3"/>
      <c r="H2" s="65"/>
      <c r="I2" s="65"/>
      <c r="J2" s="3"/>
    </row>
    <row r="3" ht="17.25" customHeight="1" spans="1:1">
      <c r="A3" s="4" t="str">
        <f>"单位名称："&amp;"嵩明县住房和城乡建设局"</f>
        <v>单位名称：嵩明县住房和城乡建设局</v>
      </c>
    </row>
    <row r="4" ht="44.25" customHeight="1" spans="1:10">
      <c r="A4" s="66" t="s">
        <v>709</v>
      </c>
      <c r="B4" s="66" t="s">
        <v>389</v>
      </c>
      <c r="C4" s="66" t="s">
        <v>390</v>
      </c>
      <c r="D4" s="66" t="s">
        <v>391</v>
      </c>
      <c r="E4" s="66" t="s">
        <v>392</v>
      </c>
      <c r="F4" s="67" t="s">
        <v>393</v>
      </c>
      <c r="G4" s="66" t="s">
        <v>394</v>
      </c>
      <c r="H4" s="67" t="s">
        <v>395</v>
      </c>
      <c r="I4" s="67" t="s">
        <v>396</v>
      </c>
      <c r="J4" s="66" t="s">
        <v>397</v>
      </c>
    </row>
    <row r="5" ht="14.25" customHeight="1" spans="1:10">
      <c r="A5" s="66">
        <v>1</v>
      </c>
      <c r="B5" s="66">
        <v>2</v>
      </c>
      <c r="C5" s="66">
        <v>3</v>
      </c>
      <c r="D5" s="66">
        <v>4</v>
      </c>
      <c r="E5" s="66">
        <v>5</v>
      </c>
      <c r="F5" s="67">
        <v>6</v>
      </c>
      <c r="G5" s="66">
        <v>7</v>
      </c>
      <c r="H5" s="67">
        <v>8</v>
      </c>
      <c r="I5" s="67">
        <v>9</v>
      </c>
      <c r="J5" s="66">
        <v>10</v>
      </c>
    </row>
    <row r="6" ht="42" customHeight="1" spans="1:10">
      <c r="A6" s="29"/>
      <c r="B6" s="68"/>
      <c r="C6" s="68"/>
      <c r="D6" s="68"/>
      <c r="E6" s="53"/>
      <c r="F6" s="69"/>
      <c r="G6" s="53"/>
      <c r="H6" s="69"/>
      <c r="I6" s="69"/>
      <c r="J6" s="53"/>
    </row>
    <row r="7" ht="42" customHeight="1" spans="1:10">
      <c r="A7" s="29"/>
      <c r="B7" s="20"/>
      <c r="C7" s="20"/>
      <c r="D7" s="20"/>
      <c r="E7" s="29"/>
      <c r="F7" s="20"/>
      <c r="G7" s="29"/>
      <c r="H7" s="20"/>
      <c r="I7" s="20"/>
      <c r="J7" s="29"/>
    </row>
    <row r="8" customHeight="1" spans="1:1">
      <c r="A8" s="70" t="s">
        <v>714</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8"/>
  <sheetViews>
    <sheetView showZeros="0" workbookViewId="0">
      <selection activeCell="E14" sqref="E14"/>
    </sheetView>
  </sheetViews>
  <sheetFormatPr defaultColWidth="10.375" defaultRowHeight="14.25" customHeight="1" outlineLevelRow="7"/>
  <cols>
    <col min="1" max="2" width="22" customWidth="1"/>
    <col min="3" max="3" width="13.625" customWidth="1"/>
    <col min="4" max="4" width="23.375" customWidth="1"/>
    <col min="5" max="7" width="15.875" customWidth="1"/>
    <col min="8" max="9" width="26.25" customWidth="1"/>
  </cols>
  <sheetData>
    <row r="1" customHeight="1" spans="1:9">
      <c r="A1" s="37"/>
      <c r="B1" s="38"/>
      <c r="C1" s="38"/>
      <c r="D1" s="39"/>
      <c r="E1" s="39"/>
      <c r="F1" s="39"/>
      <c r="G1" s="38"/>
      <c r="H1" s="38"/>
      <c r="I1" s="62" t="s">
        <v>715</v>
      </c>
    </row>
    <row r="2" ht="41.25" customHeight="1" spans="1:9">
      <c r="A2" s="40" t="str">
        <f>"2025"&amp;"年新增资产配置预算表"</f>
        <v>2025年新增资产配置预算表</v>
      </c>
      <c r="B2" s="41"/>
      <c r="C2" s="41"/>
      <c r="D2" s="42"/>
      <c r="E2" s="42"/>
      <c r="F2" s="42"/>
      <c r="G2" s="41"/>
      <c r="H2" s="41"/>
      <c r="I2" s="42"/>
    </row>
    <row r="3" customHeight="1" spans="1:9">
      <c r="A3" s="43" t="str">
        <f>"单位名称："&amp;"嵩明县住房和城乡建设局"</f>
        <v>单位名称：嵩明县住房和城乡建设局</v>
      </c>
      <c r="B3" s="44"/>
      <c r="C3" s="44"/>
      <c r="D3" s="45"/>
      <c r="F3" s="42"/>
      <c r="G3" s="41"/>
      <c r="H3" s="41"/>
      <c r="I3" s="63" t="s">
        <v>1</v>
      </c>
    </row>
    <row r="4" ht="28.5" customHeight="1" spans="1:9">
      <c r="A4" s="46" t="s">
        <v>209</v>
      </c>
      <c r="B4" s="47" t="s">
        <v>210</v>
      </c>
      <c r="C4" s="48" t="s">
        <v>716</v>
      </c>
      <c r="D4" s="46" t="s">
        <v>717</v>
      </c>
      <c r="E4" s="46" t="s">
        <v>718</v>
      </c>
      <c r="F4" s="46" t="s">
        <v>719</v>
      </c>
      <c r="G4" s="47" t="s">
        <v>720</v>
      </c>
      <c r="H4" s="35"/>
      <c r="I4" s="46"/>
    </row>
    <row r="5" ht="21" customHeight="1" spans="1:9">
      <c r="A5" s="48"/>
      <c r="B5" s="49"/>
      <c r="C5" s="49"/>
      <c r="D5" s="50"/>
      <c r="E5" s="49"/>
      <c r="F5" s="49"/>
      <c r="G5" s="47" t="s">
        <v>681</v>
      </c>
      <c r="H5" s="47" t="s">
        <v>721</v>
      </c>
      <c r="I5" s="47" t="s">
        <v>722</v>
      </c>
    </row>
    <row r="6" ht="17.25" customHeight="1" spans="1:9">
      <c r="A6" s="51" t="s">
        <v>82</v>
      </c>
      <c r="B6" s="52" t="s">
        <v>83</v>
      </c>
      <c r="C6" s="51" t="s">
        <v>84</v>
      </c>
      <c r="D6" s="53" t="s">
        <v>85</v>
      </c>
      <c r="E6" s="51" t="s">
        <v>86</v>
      </c>
      <c r="F6" s="52" t="s">
        <v>87</v>
      </c>
      <c r="G6" s="54" t="s">
        <v>88</v>
      </c>
      <c r="H6" s="53" t="s">
        <v>89</v>
      </c>
      <c r="I6" s="53">
        <v>9</v>
      </c>
    </row>
    <row r="7" ht="19.5" customHeight="1" spans="1:9">
      <c r="A7" s="55" t="s">
        <v>70</v>
      </c>
      <c r="B7" s="31" t="s">
        <v>70</v>
      </c>
      <c r="C7" s="31" t="s">
        <v>723</v>
      </c>
      <c r="D7" s="29" t="s">
        <v>724</v>
      </c>
      <c r="E7" s="20" t="s">
        <v>725</v>
      </c>
      <c r="F7" s="54" t="s">
        <v>726</v>
      </c>
      <c r="G7" s="56">
        <v>3</v>
      </c>
      <c r="H7" s="57">
        <v>5000</v>
      </c>
      <c r="I7" s="57">
        <v>15000</v>
      </c>
    </row>
    <row r="8" ht="19.5" customHeight="1" spans="1:9">
      <c r="A8" s="58" t="s">
        <v>55</v>
      </c>
      <c r="B8" s="59"/>
      <c r="C8" s="59"/>
      <c r="D8" s="60"/>
      <c r="E8" s="61"/>
      <c r="F8" s="61"/>
      <c r="G8" s="56">
        <v>3</v>
      </c>
      <c r="H8" s="57">
        <v>5000</v>
      </c>
      <c r="I8" s="57">
        <v>15000</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workbookViewId="0">
      <selection activeCell="D19" sqref="D19"/>
    </sheetView>
  </sheetViews>
  <sheetFormatPr defaultColWidth="9.125" defaultRowHeight="14.25" customHeight="1"/>
  <cols>
    <col min="1" max="1" width="19.25" customWidth="1"/>
    <col min="2" max="2" width="33.875" customWidth="1"/>
    <col min="3" max="3" width="23.875" customWidth="1"/>
    <col min="4" max="4" width="11.125" customWidth="1"/>
    <col min="5" max="5" width="17.75" customWidth="1"/>
    <col min="6" max="6" width="9.875" customWidth="1"/>
    <col min="7" max="7" width="17.75" customWidth="1"/>
    <col min="8" max="11" width="23.125" customWidth="1"/>
  </cols>
  <sheetData>
    <row r="1" customHeight="1" spans="4:11">
      <c r="D1" s="1"/>
      <c r="E1" s="1"/>
      <c r="F1" s="1"/>
      <c r="G1" s="1"/>
      <c r="K1" s="2" t="s">
        <v>727</v>
      </c>
    </row>
    <row r="2" ht="41.25" customHeight="1" spans="1:11">
      <c r="A2" s="3" t="str">
        <f>"2025"&amp;"年上级转移支付补助项目支出预算表"</f>
        <v>2025年上级转移支付补助项目支出预算表</v>
      </c>
      <c r="B2" s="3"/>
      <c r="C2" s="3"/>
      <c r="D2" s="3"/>
      <c r="E2" s="3"/>
      <c r="F2" s="3"/>
      <c r="G2" s="3"/>
      <c r="H2" s="3"/>
      <c r="I2" s="3"/>
      <c r="J2" s="3"/>
      <c r="K2" s="3"/>
    </row>
    <row r="3" ht="13.5" customHeight="1" spans="1:11">
      <c r="A3" s="4" t="str">
        <f>"单位名称："&amp;"嵩明县住房和城乡建设局"</f>
        <v>单位名称：嵩明县住房和城乡建设局</v>
      </c>
      <c r="B3" s="5"/>
      <c r="C3" s="5"/>
      <c r="D3" s="5"/>
      <c r="E3" s="5"/>
      <c r="F3" s="5"/>
      <c r="G3" s="5"/>
      <c r="H3" s="6"/>
      <c r="I3" s="6"/>
      <c r="J3" s="6"/>
      <c r="K3" s="7" t="s">
        <v>1</v>
      </c>
    </row>
    <row r="4" ht="21.75" customHeight="1" spans="1:11">
      <c r="A4" s="8" t="s">
        <v>297</v>
      </c>
      <c r="B4" s="8" t="s">
        <v>212</v>
      </c>
      <c r="C4" s="8" t="s">
        <v>298</v>
      </c>
      <c r="D4" s="9" t="s">
        <v>213</v>
      </c>
      <c r="E4" s="9" t="s">
        <v>214</v>
      </c>
      <c r="F4" s="9" t="s">
        <v>299</v>
      </c>
      <c r="G4" s="9" t="s">
        <v>300</v>
      </c>
      <c r="H4" s="27" t="s">
        <v>55</v>
      </c>
      <c r="I4" s="10" t="s">
        <v>728</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t="s">
        <v>332</v>
      </c>
      <c r="C8" s="29"/>
      <c r="D8" s="29"/>
      <c r="E8" s="29"/>
      <c r="F8" s="29"/>
      <c r="G8" s="29"/>
      <c r="H8" s="30">
        <v>37000</v>
      </c>
      <c r="I8" s="36">
        <v>37000</v>
      </c>
      <c r="J8" s="36"/>
      <c r="K8" s="30"/>
    </row>
    <row r="9" ht="18.75" customHeight="1" spans="1:11">
      <c r="A9" s="31" t="s">
        <v>303</v>
      </c>
      <c r="B9" s="20" t="s">
        <v>332</v>
      </c>
      <c r="C9" s="20" t="s">
        <v>70</v>
      </c>
      <c r="D9" s="20" t="s">
        <v>152</v>
      </c>
      <c r="E9" s="20" t="s">
        <v>153</v>
      </c>
      <c r="F9" s="20" t="s">
        <v>326</v>
      </c>
      <c r="G9" s="20" t="s">
        <v>307</v>
      </c>
      <c r="H9" s="22">
        <v>37000</v>
      </c>
      <c r="I9" s="22">
        <v>37000</v>
      </c>
      <c r="J9" s="22"/>
      <c r="K9" s="30"/>
    </row>
    <row r="10" ht="18.75" customHeight="1" spans="1:11">
      <c r="A10" s="32" t="s">
        <v>200</v>
      </c>
      <c r="B10" s="33"/>
      <c r="C10" s="33"/>
      <c r="D10" s="33"/>
      <c r="E10" s="33"/>
      <c r="F10" s="33"/>
      <c r="G10" s="34"/>
      <c r="H10" s="22">
        <v>37000</v>
      </c>
      <c r="I10" s="22">
        <v>37000</v>
      </c>
      <c r="J10" s="22"/>
      <c r="K10" s="30"/>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7"/>
  <sheetViews>
    <sheetView showZeros="0" workbookViewId="0">
      <selection activeCell="D21" sqref="D21"/>
    </sheetView>
  </sheetViews>
  <sheetFormatPr defaultColWidth="9.125" defaultRowHeight="14.25" customHeight="1" outlineLevelCol="6"/>
  <cols>
    <col min="1" max="1" width="35.25" customWidth="1"/>
    <col min="2" max="4" width="28" customWidth="1"/>
    <col min="5" max="7" width="23.875" customWidth="1"/>
  </cols>
  <sheetData>
    <row r="1" ht="13.5" customHeight="1" spans="4:7">
      <c r="D1" s="1"/>
      <c r="G1" s="2" t="s">
        <v>729</v>
      </c>
    </row>
    <row r="2" ht="41.25" customHeight="1" spans="1:7">
      <c r="A2" s="3" t="str">
        <f>"2025"&amp;"年部门项目中期规划预算表"</f>
        <v>2025年部门项目中期规划预算表</v>
      </c>
      <c r="B2" s="3"/>
      <c r="C2" s="3"/>
      <c r="D2" s="3"/>
      <c r="E2" s="3"/>
      <c r="F2" s="3"/>
      <c r="G2" s="3"/>
    </row>
    <row r="3" ht="13.5" customHeight="1" spans="1:7">
      <c r="A3" s="4" t="str">
        <f>"单位名称："&amp;"嵩明县住房和城乡建设局"</f>
        <v>单位名称：嵩明县住房和城乡建设局</v>
      </c>
      <c r="B3" s="5"/>
      <c r="C3" s="5"/>
      <c r="D3" s="5"/>
      <c r="E3" s="6"/>
      <c r="F3" s="6"/>
      <c r="G3" s="7" t="s">
        <v>1</v>
      </c>
    </row>
    <row r="4" ht="21.75" customHeight="1" spans="1:7">
      <c r="A4" s="8" t="s">
        <v>298</v>
      </c>
      <c r="B4" s="8" t="s">
        <v>297</v>
      </c>
      <c r="C4" s="8" t="s">
        <v>212</v>
      </c>
      <c r="D4" s="9" t="s">
        <v>730</v>
      </c>
      <c r="E4" s="10" t="s">
        <v>58</v>
      </c>
      <c r="F4" s="11"/>
      <c r="G4" s="12"/>
    </row>
    <row r="5" ht="21.75" customHeight="1" spans="1:7">
      <c r="A5" s="13"/>
      <c r="B5" s="13"/>
      <c r="C5" s="13"/>
      <c r="D5" s="14"/>
      <c r="E5" s="15" t="str">
        <f>"2025"&amp;"年"</f>
        <v>2025年</v>
      </c>
      <c r="F5" s="9" t="str">
        <f>("2025"+1)&amp;"年"</f>
        <v>2026年</v>
      </c>
      <c r="G5" s="9" t="str">
        <f>("2025"+2)&amp;"年"</f>
        <v>2027年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7690400</v>
      </c>
      <c r="F8" s="22"/>
      <c r="G8" s="22"/>
    </row>
    <row r="9" ht="18.75" customHeight="1" spans="1:7">
      <c r="A9" s="20"/>
      <c r="B9" s="20" t="s">
        <v>731</v>
      </c>
      <c r="C9" s="20" t="s">
        <v>319</v>
      </c>
      <c r="D9" s="20" t="s">
        <v>732</v>
      </c>
      <c r="E9" s="22">
        <v>1338400</v>
      </c>
      <c r="F9" s="22"/>
      <c r="G9" s="22"/>
    </row>
    <row r="10" ht="18.75" customHeight="1" spans="1:7">
      <c r="A10" s="23"/>
      <c r="B10" s="20" t="s">
        <v>731</v>
      </c>
      <c r="C10" s="20" t="s">
        <v>323</v>
      </c>
      <c r="D10" s="20" t="s">
        <v>732</v>
      </c>
      <c r="E10" s="22">
        <v>500000</v>
      </c>
      <c r="F10" s="22"/>
      <c r="G10" s="22"/>
    </row>
    <row r="11" ht="18.75" customHeight="1" spans="1:7">
      <c r="A11" s="23"/>
      <c r="B11" s="20" t="s">
        <v>731</v>
      </c>
      <c r="C11" s="20" t="s">
        <v>332</v>
      </c>
      <c r="D11" s="20" t="s">
        <v>732</v>
      </c>
      <c r="E11" s="22">
        <v>37000</v>
      </c>
      <c r="F11" s="22"/>
      <c r="G11" s="22"/>
    </row>
    <row r="12" ht="18.75" customHeight="1" spans="1:7">
      <c r="A12" s="23"/>
      <c r="B12" s="20" t="s">
        <v>733</v>
      </c>
      <c r="C12" s="20" t="s">
        <v>335</v>
      </c>
      <c r="D12" s="20" t="s">
        <v>732</v>
      </c>
      <c r="E12" s="22">
        <v>316400</v>
      </c>
      <c r="F12" s="22"/>
      <c r="G12" s="22"/>
    </row>
    <row r="13" ht="18.75" customHeight="1" spans="1:7">
      <c r="A13" s="23"/>
      <c r="B13" s="20" t="s">
        <v>733</v>
      </c>
      <c r="C13" s="20" t="s">
        <v>339</v>
      </c>
      <c r="D13" s="20" t="s">
        <v>732</v>
      </c>
      <c r="E13" s="22">
        <v>2668600</v>
      </c>
      <c r="F13" s="22"/>
      <c r="G13" s="22"/>
    </row>
    <row r="14" ht="18.75" customHeight="1" spans="1:7">
      <c r="A14" s="23"/>
      <c r="B14" s="20" t="s">
        <v>734</v>
      </c>
      <c r="C14" s="20" t="s">
        <v>373</v>
      </c>
      <c r="D14" s="20" t="s">
        <v>732</v>
      </c>
      <c r="E14" s="22">
        <v>500000</v>
      </c>
      <c r="F14" s="22"/>
      <c r="G14" s="22"/>
    </row>
    <row r="15" ht="18.75" customHeight="1" spans="1:7">
      <c r="A15" s="23"/>
      <c r="B15" s="20" t="s">
        <v>734</v>
      </c>
      <c r="C15" s="20" t="s">
        <v>377</v>
      </c>
      <c r="D15" s="20" t="s">
        <v>732</v>
      </c>
      <c r="E15" s="22">
        <v>1000000</v>
      </c>
      <c r="F15" s="22"/>
      <c r="G15" s="22"/>
    </row>
    <row r="16" ht="18.75" customHeight="1" spans="1:7">
      <c r="A16" s="23"/>
      <c r="B16" s="20" t="s">
        <v>734</v>
      </c>
      <c r="C16" s="20" t="s">
        <v>387</v>
      </c>
      <c r="D16" s="20" t="s">
        <v>732</v>
      </c>
      <c r="E16" s="22">
        <v>1330000</v>
      </c>
      <c r="F16" s="22"/>
      <c r="G16" s="22"/>
    </row>
    <row r="17" ht="18.75" customHeight="1" spans="1:7">
      <c r="A17" s="24" t="s">
        <v>55</v>
      </c>
      <c r="B17" s="25" t="s">
        <v>735</v>
      </c>
      <c r="C17" s="25"/>
      <c r="D17" s="26"/>
      <c r="E17" s="22">
        <v>7690400</v>
      </c>
      <c r="F17" s="22"/>
      <c r="G17" s="22"/>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workbookViewId="0">
      <selection activeCell="A8" sqref="A8"/>
    </sheetView>
  </sheetViews>
  <sheetFormatPr defaultColWidth="8.625" defaultRowHeight="12.75" customHeight="1"/>
  <cols>
    <col min="1" max="1" width="15.875" customWidth="1"/>
    <col min="2" max="2" width="35" customWidth="1"/>
    <col min="3" max="19" width="22" customWidth="1"/>
  </cols>
  <sheetData>
    <row r="1" ht="17.25" customHeight="1" spans="1:1">
      <c r="A1" s="63" t="s">
        <v>52</v>
      </c>
    </row>
    <row r="2" ht="41.25" customHeight="1" spans="1:1">
      <c r="A2" s="40" t="str">
        <f>"2025"&amp;"年部门收入预算表"</f>
        <v>2025年部门收入预算表</v>
      </c>
    </row>
    <row r="3" ht="17.25" customHeight="1" spans="1:19">
      <c r="A3" s="43" t="str">
        <f>"单位名称："&amp;"嵩明县住房和城乡建设局"</f>
        <v>单位名称：嵩明县住房和城乡建设局</v>
      </c>
      <c r="S3" s="45" t="s">
        <v>1</v>
      </c>
    </row>
    <row r="4" ht="21.75" customHeight="1" spans="1:19">
      <c r="A4" s="184" t="s">
        <v>53</v>
      </c>
      <c r="B4" s="185" t="s">
        <v>54</v>
      </c>
      <c r="C4" s="185" t="s">
        <v>55</v>
      </c>
      <c r="D4" s="186" t="s">
        <v>56</v>
      </c>
      <c r="E4" s="186"/>
      <c r="F4" s="186"/>
      <c r="G4" s="186"/>
      <c r="H4" s="186"/>
      <c r="I4" s="132"/>
      <c r="J4" s="186"/>
      <c r="K4" s="186"/>
      <c r="L4" s="186"/>
      <c r="M4" s="186"/>
      <c r="N4" s="192"/>
      <c r="O4" s="186" t="s">
        <v>45</v>
      </c>
      <c r="P4" s="186"/>
      <c r="Q4" s="186"/>
      <c r="R4" s="186"/>
      <c r="S4" s="192"/>
    </row>
    <row r="5" ht="27" customHeight="1" spans="1:19">
      <c r="A5" s="187"/>
      <c r="B5" s="188"/>
      <c r="C5" s="188"/>
      <c r="D5" s="188" t="s">
        <v>57</v>
      </c>
      <c r="E5" s="188" t="s">
        <v>58</v>
      </c>
      <c r="F5" s="188" t="s">
        <v>59</v>
      </c>
      <c r="G5" s="188" t="s">
        <v>60</v>
      </c>
      <c r="H5" s="188" t="s">
        <v>61</v>
      </c>
      <c r="I5" s="193" t="s">
        <v>62</v>
      </c>
      <c r="J5" s="194"/>
      <c r="K5" s="194"/>
      <c r="L5" s="194"/>
      <c r="M5" s="194"/>
      <c r="N5" s="195"/>
      <c r="O5" s="188" t="s">
        <v>57</v>
      </c>
      <c r="P5" s="188" t="s">
        <v>58</v>
      </c>
      <c r="Q5" s="188" t="s">
        <v>59</v>
      </c>
      <c r="R5" s="188" t="s">
        <v>60</v>
      </c>
      <c r="S5" s="188" t="s">
        <v>63</v>
      </c>
    </row>
    <row r="6" ht="30" customHeight="1" spans="1:19">
      <c r="A6" s="189"/>
      <c r="B6" s="102"/>
      <c r="C6" s="114"/>
      <c r="D6" s="114"/>
      <c r="E6" s="114"/>
      <c r="F6" s="114"/>
      <c r="G6" s="114"/>
      <c r="H6" s="114"/>
      <c r="I6" s="69" t="s">
        <v>57</v>
      </c>
      <c r="J6" s="195" t="s">
        <v>64</v>
      </c>
      <c r="K6" s="195" t="s">
        <v>65</v>
      </c>
      <c r="L6" s="195" t="s">
        <v>66</v>
      </c>
      <c r="M6" s="195" t="s">
        <v>67</v>
      </c>
      <c r="N6" s="195" t="s">
        <v>68</v>
      </c>
      <c r="O6" s="196"/>
      <c r="P6" s="196"/>
      <c r="Q6" s="196"/>
      <c r="R6" s="196"/>
      <c r="S6" s="114"/>
    </row>
    <row r="7" ht="15" customHeight="1" spans="1:19">
      <c r="A7" s="190">
        <v>1</v>
      </c>
      <c r="B7" s="190">
        <v>2</v>
      </c>
      <c r="C7" s="190">
        <v>3</v>
      </c>
      <c r="D7" s="190">
        <v>4</v>
      </c>
      <c r="E7" s="190">
        <v>5</v>
      </c>
      <c r="F7" s="190">
        <v>6</v>
      </c>
      <c r="G7" s="190">
        <v>7</v>
      </c>
      <c r="H7" s="190">
        <v>8</v>
      </c>
      <c r="I7" s="69">
        <v>9</v>
      </c>
      <c r="J7" s="190">
        <v>10</v>
      </c>
      <c r="K7" s="190">
        <v>11</v>
      </c>
      <c r="L7" s="190">
        <v>12</v>
      </c>
      <c r="M7" s="190">
        <v>13</v>
      </c>
      <c r="N7" s="190">
        <v>14</v>
      </c>
      <c r="O7" s="190">
        <v>15</v>
      </c>
      <c r="P7" s="190">
        <v>16</v>
      </c>
      <c r="Q7" s="190">
        <v>17</v>
      </c>
      <c r="R7" s="190">
        <v>18</v>
      </c>
      <c r="S7" s="190">
        <v>19</v>
      </c>
    </row>
    <row r="8" ht="18" customHeight="1" spans="1:19">
      <c r="A8" s="20" t="s">
        <v>69</v>
      </c>
      <c r="B8" s="20" t="s">
        <v>70</v>
      </c>
      <c r="C8" s="109">
        <v>37281776.2</v>
      </c>
      <c r="D8" s="78">
        <v>37281776.2</v>
      </c>
      <c r="E8" s="78">
        <v>16427137.2</v>
      </c>
      <c r="F8" s="78">
        <v>20854639</v>
      </c>
      <c r="G8" s="78"/>
      <c r="H8" s="78"/>
      <c r="I8" s="78"/>
      <c r="J8" s="78"/>
      <c r="K8" s="78"/>
      <c r="L8" s="78"/>
      <c r="M8" s="78"/>
      <c r="N8" s="78"/>
      <c r="O8" s="78"/>
      <c r="P8" s="78"/>
      <c r="Q8" s="78"/>
      <c r="R8" s="78"/>
      <c r="S8" s="78"/>
    </row>
    <row r="9" ht="18" customHeight="1" spans="1:19">
      <c r="A9" s="48" t="s">
        <v>55</v>
      </c>
      <c r="B9" s="191"/>
      <c r="C9" s="78">
        <v>37281776.2</v>
      </c>
      <c r="D9" s="78">
        <v>37281776.2</v>
      </c>
      <c r="E9" s="78">
        <v>16427137.2</v>
      </c>
      <c r="F9" s="78">
        <v>20854639</v>
      </c>
      <c r="G9" s="78"/>
      <c r="H9" s="78"/>
      <c r="I9" s="78"/>
      <c r="J9" s="78"/>
      <c r="K9" s="78"/>
      <c r="L9" s="78"/>
      <c r="M9" s="78"/>
      <c r="N9" s="78"/>
      <c r="O9" s="78"/>
      <c r="P9" s="78"/>
      <c r="Q9" s="78"/>
      <c r="R9" s="78"/>
      <c r="S9" s="78"/>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0"/>
  <sheetViews>
    <sheetView showGridLines="0" showZeros="0" topLeftCell="E37" workbookViewId="0">
      <selection activeCell="E40" sqref="E40:G40"/>
    </sheetView>
  </sheetViews>
  <sheetFormatPr defaultColWidth="8.625" defaultRowHeight="12.75" customHeight="1"/>
  <cols>
    <col min="1" max="1" width="14.25" customWidth="1"/>
    <col min="2" max="2" width="37.625" customWidth="1"/>
    <col min="3" max="8" width="24.625" customWidth="1"/>
    <col min="9" max="9" width="26.75" customWidth="1"/>
    <col min="10" max="11" width="24.375" customWidth="1"/>
    <col min="12" max="15" width="24.625" customWidth="1"/>
  </cols>
  <sheetData>
    <row r="1" ht="17.25" customHeight="1" spans="1:1">
      <c r="A1" s="45" t="s">
        <v>71</v>
      </c>
    </row>
    <row r="2" ht="41.25" customHeight="1" spans="1:1">
      <c r="A2" s="40" t="str">
        <f>"2025"&amp;"年部门支出预算表"</f>
        <v>2025年部门支出预算表</v>
      </c>
    </row>
    <row r="3" ht="17.25" customHeight="1" spans="1:15">
      <c r="A3" s="43" t="str">
        <f>"单位名称："&amp;"嵩明县住房和城乡建设局"</f>
        <v>单位名称：嵩明县住房和城乡建设局</v>
      </c>
      <c r="O3" s="45" t="s">
        <v>1</v>
      </c>
    </row>
    <row r="4" ht="27" customHeight="1" spans="1:15">
      <c r="A4" s="170" t="s">
        <v>72</v>
      </c>
      <c r="B4" s="170" t="s">
        <v>73</v>
      </c>
      <c r="C4" s="170" t="s">
        <v>55</v>
      </c>
      <c r="D4" s="171" t="s">
        <v>58</v>
      </c>
      <c r="E4" s="172"/>
      <c r="F4" s="173"/>
      <c r="G4" s="174" t="s">
        <v>59</v>
      </c>
      <c r="H4" s="174" t="s">
        <v>60</v>
      </c>
      <c r="I4" s="174" t="s">
        <v>74</v>
      </c>
      <c r="J4" s="171" t="s">
        <v>62</v>
      </c>
      <c r="K4" s="172"/>
      <c r="L4" s="172"/>
      <c r="M4" s="172"/>
      <c r="N4" s="181"/>
      <c r="O4" s="182"/>
    </row>
    <row r="5" ht="42" customHeight="1" spans="1:15">
      <c r="A5" s="175"/>
      <c r="B5" s="175"/>
      <c r="C5" s="176"/>
      <c r="D5" s="177" t="s">
        <v>57</v>
      </c>
      <c r="E5" s="177" t="s">
        <v>75</v>
      </c>
      <c r="F5" s="177" t="s">
        <v>76</v>
      </c>
      <c r="G5" s="176"/>
      <c r="H5" s="176"/>
      <c r="I5" s="183"/>
      <c r="J5" s="177" t="s">
        <v>57</v>
      </c>
      <c r="K5" s="164" t="s">
        <v>77</v>
      </c>
      <c r="L5" s="164" t="s">
        <v>78</v>
      </c>
      <c r="M5" s="164" t="s">
        <v>79</v>
      </c>
      <c r="N5" s="164" t="s">
        <v>80</v>
      </c>
      <c r="O5" s="164" t="s">
        <v>81</v>
      </c>
    </row>
    <row r="6" ht="18" customHeight="1" spans="1:15">
      <c r="A6" s="51" t="s">
        <v>82</v>
      </c>
      <c r="B6" s="51" t="s">
        <v>83</v>
      </c>
      <c r="C6" s="51" t="s">
        <v>84</v>
      </c>
      <c r="D6" s="54" t="s">
        <v>85</v>
      </c>
      <c r="E6" s="54" t="s">
        <v>86</v>
      </c>
      <c r="F6" s="54" t="s">
        <v>87</v>
      </c>
      <c r="G6" s="54" t="s">
        <v>88</v>
      </c>
      <c r="H6" s="54" t="s">
        <v>89</v>
      </c>
      <c r="I6" s="54" t="s">
        <v>90</v>
      </c>
      <c r="J6" s="54" t="s">
        <v>91</v>
      </c>
      <c r="K6" s="54" t="s">
        <v>92</v>
      </c>
      <c r="L6" s="54" t="s">
        <v>93</v>
      </c>
      <c r="M6" s="54" t="s">
        <v>94</v>
      </c>
      <c r="N6" s="51" t="s">
        <v>95</v>
      </c>
      <c r="O6" s="54" t="s">
        <v>96</v>
      </c>
    </row>
    <row r="7" ht="21" customHeight="1" spans="1:15">
      <c r="A7" s="55" t="s">
        <v>97</v>
      </c>
      <c r="B7" s="55" t="s">
        <v>98</v>
      </c>
      <c r="C7" s="78">
        <v>1421855.59</v>
      </c>
      <c r="D7" s="78">
        <v>1421855.59</v>
      </c>
      <c r="E7" s="78">
        <v>1421855.59</v>
      </c>
      <c r="F7" s="78"/>
      <c r="G7" s="78"/>
      <c r="H7" s="78"/>
      <c r="I7" s="78"/>
      <c r="J7" s="78"/>
      <c r="K7" s="78"/>
      <c r="L7" s="78"/>
      <c r="M7" s="78"/>
      <c r="N7" s="78"/>
      <c r="O7" s="78"/>
    </row>
    <row r="8" ht="21" customHeight="1" spans="1:15">
      <c r="A8" s="178" t="s">
        <v>99</v>
      </c>
      <c r="B8" s="178" t="s">
        <v>100</v>
      </c>
      <c r="C8" s="78">
        <v>1382268</v>
      </c>
      <c r="D8" s="78">
        <v>1382268</v>
      </c>
      <c r="E8" s="78">
        <v>1382268</v>
      </c>
      <c r="F8" s="78"/>
      <c r="G8" s="78"/>
      <c r="H8" s="78"/>
      <c r="I8" s="78"/>
      <c r="J8" s="78"/>
      <c r="K8" s="78"/>
      <c r="L8" s="78"/>
      <c r="M8" s="78"/>
      <c r="N8" s="78"/>
      <c r="O8" s="78"/>
    </row>
    <row r="9" ht="21" customHeight="1" spans="1:15">
      <c r="A9" s="179" t="s">
        <v>101</v>
      </c>
      <c r="B9" s="179" t="s">
        <v>102</v>
      </c>
      <c r="C9" s="78">
        <v>453604</v>
      </c>
      <c r="D9" s="78">
        <v>453604</v>
      </c>
      <c r="E9" s="78">
        <v>453604</v>
      </c>
      <c r="F9" s="78"/>
      <c r="G9" s="78"/>
      <c r="H9" s="78"/>
      <c r="I9" s="78"/>
      <c r="J9" s="78"/>
      <c r="K9" s="78"/>
      <c r="L9" s="78"/>
      <c r="M9" s="78"/>
      <c r="N9" s="78"/>
      <c r="O9" s="78"/>
    </row>
    <row r="10" ht="21" customHeight="1" spans="1:15">
      <c r="A10" s="179" t="s">
        <v>103</v>
      </c>
      <c r="B10" s="179" t="s">
        <v>104</v>
      </c>
      <c r="C10" s="78">
        <v>137662</v>
      </c>
      <c r="D10" s="78">
        <v>137662</v>
      </c>
      <c r="E10" s="78">
        <v>137662</v>
      </c>
      <c r="F10" s="78"/>
      <c r="G10" s="78"/>
      <c r="H10" s="78"/>
      <c r="I10" s="78"/>
      <c r="J10" s="78"/>
      <c r="K10" s="78"/>
      <c r="L10" s="78"/>
      <c r="M10" s="78"/>
      <c r="N10" s="78"/>
      <c r="O10" s="78"/>
    </row>
    <row r="11" ht="21" customHeight="1" spans="1:15">
      <c r="A11" s="179" t="s">
        <v>105</v>
      </c>
      <c r="B11" s="179" t="s">
        <v>106</v>
      </c>
      <c r="C11" s="78">
        <v>791002</v>
      </c>
      <c r="D11" s="78">
        <v>791002</v>
      </c>
      <c r="E11" s="78">
        <v>791002</v>
      </c>
      <c r="F11" s="78"/>
      <c r="G11" s="78"/>
      <c r="H11" s="78"/>
      <c r="I11" s="78"/>
      <c r="J11" s="78"/>
      <c r="K11" s="78"/>
      <c r="L11" s="78"/>
      <c r="M11" s="78"/>
      <c r="N11" s="78"/>
      <c r="O11" s="78"/>
    </row>
    <row r="12" ht="21" customHeight="1" spans="1:15">
      <c r="A12" s="178" t="s">
        <v>107</v>
      </c>
      <c r="B12" s="178" t="s">
        <v>108</v>
      </c>
      <c r="C12" s="78">
        <v>13221</v>
      </c>
      <c r="D12" s="78">
        <v>13221</v>
      </c>
      <c r="E12" s="78">
        <v>13221</v>
      </c>
      <c r="F12" s="78"/>
      <c r="G12" s="78"/>
      <c r="H12" s="78"/>
      <c r="I12" s="78"/>
      <c r="J12" s="78"/>
      <c r="K12" s="78"/>
      <c r="L12" s="78"/>
      <c r="M12" s="78"/>
      <c r="N12" s="78"/>
      <c r="O12" s="78"/>
    </row>
    <row r="13" ht="21" customHeight="1" spans="1:15">
      <c r="A13" s="179" t="s">
        <v>109</v>
      </c>
      <c r="B13" s="179" t="s">
        <v>110</v>
      </c>
      <c r="C13" s="78">
        <v>13221</v>
      </c>
      <c r="D13" s="78">
        <v>13221</v>
      </c>
      <c r="E13" s="78">
        <v>13221</v>
      </c>
      <c r="F13" s="78"/>
      <c r="G13" s="78"/>
      <c r="H13" s="78"/>
      <c r="I13" s="78"/>
      <c r="J13" s="78"/>
      <c r="K13" s="78"/>
      <c r="L13" s="78"/>
      <c r="M13" s="78"/>
      <c r="N13" s="78"/>
      <c r="O13" s="78"/>
    </row>
    <row r="14" ht="21" customHeight="1" spans="1:15">
      <c r="A14" s="178" t="s">
        <v>111</v>
      </c>
      <c r="B14" s="178" t="s">
        <v>112</v>
      </c>
      <c r="C14" s="78">
        <v>26366.59</v>
      </c>
      <c r="D14" s="78">
        <v>26366.59</v>
      </c>
      <c r="E14" s="78">
        <v>26366.59</v>
      </c>
      <c r="F14" s="78"/>
      <c r="G14" s="78"/>
      <c r="H14" s="78"/>
      <c r="I14" s="78"/>
      <c r="J14" s="78"/>
      <c r="K14" s="78"/>
      <c r="L14" s="78"/>
      <c r="M14" s="78"/>
      <c r="N14" s="78"/>
      <c r="O14" s="78"/>
    </row>
    <row r="15" ht="21" customHeight="1" spans="1:15">
      <c r="A15" s="179" t="s">
        <v>113</v>
      </c>
      <c r="B15" s="179" t="s">
        <v>112</v>
      </c>
      <c r="C15" s="78">
        <v>26366.59</v>
      </c>
      <c r="D15" s="78">
        <v>26366.59</v>
      </c>
      <c r="E15" s="78">
        <v>26366.59</v>
      </c>
      <c r="F15" s="78"/>
      <c r="G15" s="78"/>
      <c r="H15" s="78"/>
      <c r="I15" s="78"/>
      <c r="J15" s="78"/>
      <c r="K15" s="78"/>
      <c r="L15" s="78"/>
      <c r="M15" s="78"/>
      <c r="N15" s="78"/>
      <c r="O15" s="78"/>
    </row>
    <row r="16" ht="21" customHeight="1" spans="1:15">
      <c r="A16" s="55" t="s">
        <v>114</v>
      </c>
      <c r="B16" s="55" t="s">
        <v>115</v>
      </c>
      <c r="C16" s="78">
        <v>749118.41</v>
      </c>
      <c r="D16" s="78">
        <v>749118.41</v>
      </c>
      <c r="E16" s="78">
        <v>749118.41</v>
      </c>
      <c r="F16" s="78"/>
      <c r="G16" s="78"/>
      <c r="H16" s="78"/>
      <c r="I16" s="78"/>
      <c r="J16" s="78"/>
      <c r="K16" s="78"/>
      <c r="L16" s="78"/>
      <c r="M16" s="78"/>
      <c r="N16" s="78"/>
      <c r="O16" s="78"/>
    </row>
    <row r="17" ht="21" customHeight="1" spans="1:15">
      <c r="A17" s="178" t="s">
        <v>116</v>
      </c>
      <c r="B17" s="178" t="s">
        <v>117</v>
      </c>
      <c r="C17" s="78">
        <v>749118.41</v>
      </c>
      <c r="D17" s="78">
        <v>749118.41</v>
      </c>
      <c r="E17" s="78">
        <v>749118.41</v>
      </c>
      <c r="F17" s="78"/>
      <c r="G17" s="78"/>
      <c r="H17" s="78"/>
      <c r="I17" s="78"/>
      <c r="J17" s="78"/>
      <c r="K17" s="78"/>
      <c r="L17" s="78"/>
      <c r="M17" s="78"/>
      <c r="N17" s="78"/>
      <c r="O17" s="78"/>
    </row>
    <row r="18" ht="21" customHeight="1" spans="1:15">
      <c r="A18" s="179" t="s">
        <v>118</v>
      </c>
      <c r="B18" s="179" t="s">
        <v>119</v>
      </c>
      <c r="C18" s="78">
        <v>226894.28</v>
      </c>
      <c r="D18" s="78">
        <v>226894.28</v>
      </c>
      <c r="E18" s="78">
        <v>226894.28</v>
      </c>
      <c r="F18" s="78"/>
      <c r="G18" s="78"/>
      <c r="H18" s="78"/>
      <c r="I18" s="78"/>
      <c r="J18" s="78"/>
      <c r="K18" s="78"/>
      <c r="L18" s="78"/>
      <c r="M18" s="78"/>
      <c r="N18" s="78"/>
      <c r="O18" s="78"/>
    </row>
    <row r="19" ht="21" customHeight="1" spans="1:15">
      <c r="A19" s="179" t="s">
        <v>120</v>
      </c>
      <c r="B19" s="179" t="s">
        <v>121</v>
      </c>
      <c r="C19" s="78">
        <v>255833.73</v>
      </c>
      <c r="D19" s="78">
        <v>255833.73</v>
      </c>
      <c r="E19" s="78">
        <v>255833.73</v>
      </c>
      <c r="F19" s="78"/>
      <c r="G19" s="78"/>
      <c r="H19" s="78"/>
      <c r="I19" s="78"/>
      <c r="J19" s="78"/>
      <c r="K19" s="78"/>
      <c r="L19" s="78"/>
      <c r="M19" s="78"/>
      <c r="N19" s="78"/>
      <c r="O19" s="78"/>
    </row>
    <row r="20" ht="21" customHeight="1" spans="1:15">
      <c r="A20" s="179" t="s">
        <v>122</v>
      </c>
      <c r="B20" s="179" t="s">
        <v>123</v>
      </c>
      <c r="C20" s="78">
        <v>232788</v>
      </c>
      <c r="D20" s="78">
        <v>232788</v>
      </c>
      <c r="E20" s="78">
        <v>232788</v>
      </c>
      <c r="F20" s="78"/>
      <c r="G20" s="78"/>
      <c r="H20" s="78"/>
      <c r="I20" s="78"/>
      <c r="J20" s="78"/>
      <c r="K20" s="78"/>
      <c r="L20" s="78"/>
      <c r="M20" s="78"/>
      <c r="N20" s="78"/>
      <c r="O20" s="78"/>
    </row>
    <row r="21" ht="21" customHeight="1" spans="1:15">
      <c r="A21" s="179" t="s">
        <v>124</v>
      </c>
      <c r="B21" s="179" t="s">
        <v>125</v>
      </c>
      <c r="C21" s="78">
        <v>33602.4</v>
      </c>
      <c r="D21" s="78">
        <v>33602.4</v>
      </c>
      <c r="E21" s="78">
        <v>33602.4</v>
      </c>
      <c r="F21" s="78"/>
      <c r="G21" s="78"/>
      <c r="H21" s="78"/>
      <c r="I21" s="78"/>
      <c r="J21" s="78"/>
      <c r="K21" s="78"/>
      <c r="L21" s="78"/>
      <c r="M21" s="78"/>
      <c r="N21" s="78"/>
      <c r="O21" s="78"/>
    </row>
    <row r="22" ht="21" customHeight="1" spans="1:15">
      <c r="A22" s="55" t="s">
        <v>126</v>
      </c>
      <c r="B22" s="55" t="s">
        <v>127</v>
      </c>
      <c r="C22" s="78">
        <v>30686887</v>
      </c>
      <c r="D22" s="78">
        <v>9832248</v>
      </c>
      <c r="E22" s="78">
        <v>5847448</v>
      </c>
      <c r="F22" s="78">
        <v>3984800</v>
      </c>
      <c r="G22" s="78">
        <v>20854639</v>
      </c>
      <c r="H22" s="78"/>
      <c r="I22" s="78"/>
      <c r="J22" s="78"/>
      <c r="K22" s="78"/>
      <c r="L22" s="78"/>
      <c r="M22" s="78"/>
      <c r="N22" s="78"/>
      <c r="O22" s="78"/>
    </row>
    <row r="23" ht="21" customHeight="1" spans="1:15">
      <c r="A23" s="178" t="s">
        <v>128</v>
      </c>
      <c r="B23" s="178" t="s">
        <v>129</v>
      </c>
      <c r="C23" s="78">
        <v>7685848</v>
      </c>
      <c r="D23" s="78">
        <v>7685848</v>
      </c>
      <c r="E23" s="78">
        <v>5847448</v>
      </c>
      <c r="F23" s="78">
        <v>1838400</v>
      </c>
      <c r="G23" s="78"/>
      <c r="H23" s="78"/>
      <c r="I23" s="78"/>
      <c r="J23" s="78"/>
      <c r="K23" s="78"/>
      <c r="L23" s="78"/>
      <c r="M23" s="78"/>
      <c r="N23" s="78"/>
      <c r="O23" s="78"/>
    </row>
    <row r="24" ht="21" customHeight="1" spans="1:15">
      <c r="A24" s="179" t="s">
        <v>130</v>
      </c>
      <c r="B24" s="179" t="s">
        <v>131</v>
      </c>
      <c r="C24" s="78">
        <v>7685848</v>
      </c>
      <c r="D24" s="78">
        <v>7685848</v>
      </c>
      <c r="E24" s="78">
        <v>5847448</v>
      </c>
      <c r="F24" s="78">
        <v>1838400</v>
      </c>
      <c r="G24" s="78"/>
      <c r="H24" s="78"/>
      <c r="I24" s="78"/>
      <c r="J24" s="78"/>
      <c r="K24" s="78"/>
      <c r="L24" s="78"/>
      <c r="M24" s="78"/>
      <c r="N24" s="78"/>
      <c r="O24" s="78"/>
    </row>
    <row r="25" ht="21" customHeight="1" spans="1:15">
      <c r="A25" s="178" t="s">
        <v>132</v>
      </c>
      <c r="B25" s="178" t="s">
        <v>133</v>
      </c>
      <c r="C25" s="78">
        <v>2146400</v>
      </c>
      <c r="D25" s="78">
        <v>2146400</v>
      </c>
      <c r="E25" s="78"/>
      <c r="F25" s="78">
        <v>2146400</v>
      </c>
      <c r="G25" s="78"/>
      <c r="H25" s="78"/>
      <c r="I25" s="78"/>
      <c r="J25" s="78"/>
      <c r="K25" s="78"/>
      <c r="L25" s="78"/>
      <c r="M25" s="78"/>
      <c r="N25" s="78"/>
      <c r="O25" s="78"/>
    </row>
    <row r="26" ht="21" customHeight="1" spans="1:15">
      <c r="A26" s="179" t="s">
        <v>134</v>
      </c>
      <c r="B26" s="179" t="s">
        <v>135</v>
      </c>
      <c r="C26" s="78">
        <v>2146400</v>
      </c>
      <c r="D26" s="78">
        <v>2146400</v>
      </c>
      <c r="E26" s="78"/>
      <c r="F26" s="78">
        <v>2146400</v>
      </c>
      <c r="G26" s="78"/>
      <c r="H26" s="78"/>
      <c r="I26" s="78"/>
      <c r="J26" s="78"/>
      <c r="K26" s="78"/>
      <c r="L26" s="78"/>
      <c r="M26" s="78"/>
      <c r="N26" s="78"/>
      <c r="O26" s="78"/>
    </row>
    <row r="27" ht="21" customHeight="1" spans="1:15">
      <c r="A27" s="178" t="s">
        <v>136</v>
      </c>
      <c r="B27" s="178" t="s">
        <v>137</v>
      </c>
      <c r="C27" s="78">
        <v>16654639</v>
      </c>
      <c r="D27" s="78"/>
      <c r="E27" s="78"/>
      <c r="F27" s="78"/>
      <c r="G27" s="78">
        <v>16654639</v>
      </c>
      <c r="H27" s="78"/>
      <c r="I27" s="78"/>
      <c r="J27" s="78"/>
      <c r="K27" s="78"/>
      <c r="L27" s="78"/>
      <c r="M27" s="78"/>
      <c r="N27" s="78"/>
      <c r="O27" s="78"/>
    </row>
    <row r="28" ht="21" customHeight="1" spans="1:15">
      <c r="A28" s="179" t="s">
        <v>138</v>
      </c>
      <c r="B28" s="179" t="s">
        <v>139</v>
      </c>
      <c r="C28" s="78">
        <v>16654639</v>
      </c>
      <c r="D28" s="78"/>
      <c r="E28" s="78"/>
      <c r="F28" s="78"/>
      <c r="G28" s="78">
        <v>16654639</v>
      </c>
      <c r="H28" s="78"/>
      <c r="I28" s="78"/>
      <c r="J28" s="78"/>
      <c r="K28" s="78"/>
      <c r="L28" s="78"/>
      <c r="M28" s="78"/>
      <c r="N28" s="78"/>
      <c r="O28" s="78"/>
    </row>
    <row r="29" ht="21" customHeight="1" spans="1:15">
      <c r="A29" s="178" t="s">
        <v>140</v>
      </c>
      <c r="B29" s="178" t="s">
        <v>141</v>
      </c>
      <c r="C29" s="78">
        <v>4000000</v>
      </c>
      <c r="D29" s="78"/>
      <c r="E29" s="78"/>
      <c r="F29" s="78"/>
      <c r="G29" s="78">
        <v>4000000</v>
      </c>
      <c r="H29" s="78"/>
      <c r="I29" s="78"/>
      <c r="J29" s="78"/>
      <c r="K29" s="78"/>
      <c r="L29" s="78"/>
      <c r="M29" s="78"/>
      <c r="N29" s="78"/>
      <c r="O29" s="78"/>
    </row>
    <row r="30" ht="21" customHeight="1" spans="1:15">
      <c r="A30" s="179" t="s">
        <v>142</v>
      </c>
      <c r="B30" s="179" t="s">
        <v>143</v>
      </c>
      <c r="C30" s="78">
        <v>4000000</v>
      </c>
      <c r="D30" s="78"/>
      <c r="E30" s="78"/>
      <c r="F30" s="78"/>
      <c r="G30" s="78">
        <v>4000000</v>
      </c>
      <c r="H30" s="78"/>
      <c r="I30" s="78"/>
      <c r="J30" s="78"/>
      <c r="K30" s="78"/>
      <c r="L30" s="78"/>
      <c r="M30" s="78"/>
      <c r="N30" s="78"/>
      <c r="O30" s="78"/>
    </row>
    <row r="31" ht="21" customHeight="1" spans="1:15">
      <c r="A31" s="178" t="s">
        <v>144</v>
      </c>
      <c r="B31" s="178" t="s">
        <v>145</v>
      </c>
      <c r="C31" s="78">
        <v>200000</v>
      </c>
      <c r="D31" s="78"/>
      <c r="E31" s="78"/>
      <c r="F31" s="78"/>
      <c r="G31" s="78">
        <v>200000</v>
      </c>
      <c r="H31" s="78"/>
      <c r="I31" s="78"/>
      <c r="J31" s="78"/>
      <c r="K31" s="78"/>
      <c r="L31" s="78"/>
      <c r="M31" s="78"/>
      <c r="N31" s="78"/>
      <c r="O31" s="78"/>
    </row>
    <row r="32" ht="21" customHeight="1" spans="1:15">
      <c r="A32" s="179" t="s">
        <v>146</v>
      </c>
      <c r="B32" s="179" t="s">
        <v>147</v>
      </c>
      <c r="C32" s="78">
        <v>200000</v>
      </c>
      <c r="D32" s="78"/>
      <c r="E32" s="78"/>
      <c r="F32" s="78"/>
      <c r="G32" s="78">
        <v>200000</v>
      </c>
      <c r="H32" s="78"/>
      <c r="I32" s="78"/>
      <c r="J32" s="78"/>
      <c r="K32" s="78"/>
      <c r="L32" s="78"/>
      <c r="M32" s="78"/>
      <c r="N32" s="78"/>
      <c r="O32" s="78"/>
    </row>
    <row r="33" ht="21" customHeight="1" spans="1:15">
      <c r="A33" s="55" t="s">
        <v>148</v>
      </c>
      <c r="B33" s="55" t="s">
        <v>149</v>
      </c>
      <c r="C33" s="78">
        <v>4423915.2</v>
      </c>
      <c r="D33" s="78">
        <v>4423915.2</v>
      </c>
      <c r="E33" s="78">
        <v>718315.2</v>
      </c>
      <c r="F33" s="78">
        <v>3705600</v>
      </c>
      <c r="G33" s="78"/>
      <c r="H33" s="78"/>
      <c r="I33" s="78"/>
      <c r="J33" s="78"/>
      <c r="K33" s="78"/>
      <c r="L33" s="78"/>
      <c r="M33" s="78"/>
      <c r="N33" s="78"/>
      <c r="O33" s="78"/>
    </row>
    <row r="34" ht="21" customHeight="1" spans="1:15">
      <c r="A34" s="178" t="s">
        <v>150</v>
      </c>
      <c r="B34" s="178" t="s">
        <v>151</v>
      </c>
      <c r="C34" s="78">
        <v>2705600</v>
      </c>
      <c r="D34" s="78">
        <v>2705600</v>
      </c>
      <c r="E34" s="78"/>
      <c r="F34" s="78">
        <v>2705600</v>
      </c>
      <c r="G34" s="78"/>
      <c r="H34" s="78"/>
      <c r="I34" s="78"/>
      <c r="J34" s="78"/>
      <c r="K34" s="78"/>
      <c r="L34" s="78"/>
      <c r="M34" s="78"/>
      <c r="N34" s="78"/>
      <c r="O34" s="78"/>
    </row>
    <row r="35" ht="21" customHeight="1" spans="1:15">
      <c r="A35" s="179" t="s">
        <v>152</v>
      </c>
      <c r="B35" s="179" t="s">
        <v>153</v>
      </c>
      <c r="C35" s="78">
        <v>37000</v>
      </c>
      <c r="D35" s="78">
        <v>37000</v>
      </c>
      <c r="E35" s="78"/>
      <c r="F35" s="78">
        <v>37000</v>
      </c>
      <c r="G35" s="78"/>
      <c r="H35" s="78"/>
      <c r="I35" s="78"/>
      <c r="J35" s="78"/>
      <c r="K35" s="78"/>
      <c r="L35" s="78"/>
      <c r="M35" s="78"/>
      <c r="N35" s="78"/>
      <c r="O35" s="78"/>
    </row>
    <row r="36" ht="21" customHeight="1" spans="1:15">
      <c r="A36" s="179" t="s">
        <v>154</v>
      </c>
      <c r="B36" s="179" t="s">
        <v>155</v>
      </c>
      <c r="C36" s="78">
        <v>2668600</v>
      </c>
      <c r="D36" s="78">
        <v>2668600</v>
      </c>
      <c r="E36" s="78"/>
      <c r="F36" s="78">
        <v>2668600</v>
      </c>
      <c r="G36" s="78"/>
      <c r="H36" s="78"/>
      <c r="I36" s="78"/>
      <c r="J36" s="78"/>
      <c r="K36" s="78"/>
      <c r="L36" s="78"/>
      <c r="M36" s="78"/>
      <c r="N36" s="78"/>
      <c r="O36" s="78"/>
    </row>
    <row r="37" ht="21" customHeight="1" spans="1:15">
      <c r="A37" s="178" t="s">
        <v>156</v>
      </c>
      <c r="B37" s="178" t="s">
        <v>157</v>
      </c>
      <c r="C37" s="78">
        <v>1718315.2</v>
      </c>
      <c r="D37" s="78">
        <v>1718315.2</v>
      </c>
      <c r="E37" s="78">
        <v>718315.2</v>
      </c>
      <c r="F37" s="78">
        <v>1000000</v>
      </c>
      <c r="G37" s="78"/>
      <c r="H37" s="78"/>
      <c r="I37" s="78"/>
      <c r="J37" s="78"/>
      <c r="K37" s="78"/>
      <c r="L37" s="78"/>
      <c r="M37" s="78"/>
      <c r="N37" s="78"/>
      <c r="O37" s="78"/>
    </row>
    <row r="38" ht="21" customHeight="1" spans="1:15">
      <c r="A38" s="179" t="s">
        <v>158</v>
      </c>
      <c r="B38" s="179" t="s">
        <v>159</v>
      </c>
      <c r="C38" s="78">
        <v>718315.2</v>
      </c>
      <c r="D38" s="78">
        <v>718315.2</v>
      </c>
      <c r="E38" s="78">
        <v>718315.2</v>
      </c>
      <c r="F38" s="78"/>
      <c r="G38" s="78"/>
      <c r="H38" s="78"/>
      <c r="I38" s="78"/>
      <c r="J38" s="78"/>
      <c r="K38" s="78"/>
      <c r="L38" s="78"/>
      <c r="M38" s="78"/>
      <c r="N38" s="78"/>
      <c r="O38" s="78"/>
    </row>
    <row r="39" ht="21" customHeight="1" spans="1:15">
      <c r="A39" s="179" t="s">
        <v>160</v>
      </c>
      <c r="B39" s="179" t="s">
        <v>161</v>
      </c>
      <c r="C39" s="78">
        <v>1000000</v>
      </c>
      <c r="D39" s="78">
        <v>1000000</v>
      </c>
      <c r="E39" s="78"/>
      <c r="F39" s="78">
        <v>1000000</v>
      </c>
      <c r="G39" s="78"/>
      <c r="H39" s="78"/>
      <c r="I39" s="78"/>
      <c r="J39" s="78"/>
      <c r="K39" s="78"/>
      <c r="L39" s="78"/>
      <c r="M39" s="78"/>
      <c r="N39" s="78"/>
      <c r="O39" s="78"/>
    </row>
    <row r="40" ht="21" customHeight="1" spans="1:15">
      <c r="A40" s="180" t="s">
        <v>55</v>
      </c>
      <c r="B40" s="34"/>
      <c r="C40" s="78">
        <v>37281776.2</v>
      </c>
      <c r="D40" s="78">
        <v>16427137.2</v>
      </c>
      <c r="E40" s="78">
        <v>8736737.2</v>
      </c>
      <c r="F40" s="78">
        <v>7690400</v>
      </c>
      <c r="G40" s="78">
        <v>20854639</v>
      </c>
      <c r="H40" s="78"/>
      <c r="I40" s="78"/>
      <c r="J40" s="78"/>
      <c r="K40" s="78"/>
      <c r="L40" s="78"/>
      <c r="M40" s="78"/>
      <c r="N40" s="78"/>
      <c r="O40" s="78"/>
    </row>
  </sheetData>
  <mergeCells count="12">
    <mergeCell ref="A1:O1"/>
    <mergeCell ref="A2:O2"/>
    <mergeCell ref="A3:B3"/>
    <mergeCell ref="D4:F4"/>
    <mergeCell ref="J4:O4"/>
    <mergeCell ref="A40:B40"/>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workbookViewId="0">
      <selection activeCell="A6" sqref="A6"/>
    </sheetView>
  </sheetViews>
  <sheetFormatPr defaultColWidth="8.625" defaultRowHeight="12.75" customHeight="1" outlineLevelCol="3"/>
  <cols>
    <col min="1" max="4" width="35.625" customWidth="1"/>
  </cols>
  <sheetData>
    <row r="1" ht="15" customHeight="1" spans="1:4">
      <c r="A1" s="41"/>
      <c r="B1" s="45"/>
      <c r="C1" s="45"/>
      <c r="D1" s="45" t="s">
        <v>162</v>
      </c>
    </row>
    <row r="2" ht="41.25" customHeight="1" spans="1:1">
      <c r="A2" s="40" t="str">
        <f>"2025"&amp;"年部门财政拨款收支预算总表"</f>
        <v>2025年部门财政拨款收支预算总表</v>
      </c>
    </row>
    <row r="3" ht="17.25" customHeight="1" spans="1:4">
      <c r="A3" s="43" t="str">
        <f>"单位名称："&amp;"嵩明县住房和城乡建设局"</f>
        <v>单位名称：嵩明县住房和城乡建设局</v>
      </c>
      <c r="B3" s="163"/>
      <c r="D3" s="45" t="s">
        <v>1</v>
      </c>
    </row>
    <row r="4" ht="17.25" customHeight="1" spans="1:4">
      <c r="A4" s="164" t="s">
        <v>2</v>
      </c>
      <c r="B4" s="165"/>
      <c r="C4" s="164" t="s">
        <v>3</v>
      </c>
      <c r="D4" s="165"/>
    </row>
    <row r="5" ht="18.75" customHeight="1" spans="1:4">
      <c r="A5" s="164" t="s">
        <v>4</v>
      </c>
      <c r="B5" s="164" t="s">
        <v>5</v>
      </c>
      <c r="C5" s="164" t="s">
        <v>6</v>
      </c>
      <c r="D5" s="164" t="s">
        <v>5</v>
      </c>
    </row>
    <row r="6" ht="16.5" customHeight="1" spans="1:4">
      <c r="A6" s="166" t="s">
        <v>163</v>
      </c>
      <c r="B6" s="78">
        <v>37281776.2</v>
      </c>
      <c r="C6" s="166" t="s">
        <v>164</v>
      </c>
      <c r="D6" s="109">
        <v>37281776.2</v>
      </c>
    </row>
    <row r="7" ht="16.5" customHeight="1" spans="1:4">
      <c r="A7" s="166" t="s">
        <v>165</v>
      </c>
      <c r="B7" s="78">
        <v>16427137.2</v>
      </c>
      <c r="C7" s="166" t="s">
        <v>166</v>
      </c>
      <c r="D7" s="109"/>
    </row>
    <row r="8" ht="16.5" customHeight="1" spans="1:4">
      <c r="A8" s="166" t="s">
        <v>167</v>
      </c>
      <c r="B8" s="78">
        <v>20854639</v>
      </c>
      <c r="C8" s="166" t="s">
        <v>168</v>
      </c>
      <c r="D8" s="109"/>
    </row>
    <row r="9" ht="16.5" customHeight="1" spans="1:4">
      <c r="A9" s="166" t="s">
        <v>169</v>
      </c>
      <c r="B9" s="78"/>
      <c r="C9" s="166" t="s">
        <v>170</v>
      </c>
      <c r="D9" s="109"/>
    </row>
    <row r="10" ht="16.5" customHeight="1" spans="1:4">
      <c r="A10" s="166" t="s">
        <v>171</v>
      </c>
      <c r="B10" s="78"/>
      <c r="C10" s="166" t="s">
        <v>172</v>
      </c>
      <c r="D10" s="109"/>
    </row>
    <row r="11" ht="16.5" customHeight="1" spans="1:4">
      <c r="A11" s="166" t="s">
        <v>165</v>
      </c>
      <c r="B11" s="78"/>
      <c r="C11" s="166" t="s">
        <v>173</v>
      </c>
      <c r="D11" s="109"/>
    </row>
    <row r="12" ht="16.5" customHeight="1" spans="1:4">
      <c r="A12" s="146" t="s">
        <v>167</v>
      </c>
      <c r="B12" s="78"/>
      <c r="C12" s="68" t="s">
        <v>174</v>
      </c>
      <c r="D12" s="109"/>
    </row>
    <row r="13" ht="16.5" customHeight="1" spans="1:4">
      <c r="A13" s="146" t="s">
        <v>169</v>
      </c>
      <c r="B13" s="78"/>
      <c r="C13" s="68" t="s">
        <v>175</v>
      </c>
      <c r="D13" s="109"/>
    </row>
    <row r="14" ht="16.5" customHeight="1" spans="1:4">
      <c r="A14" s="167"/>
      <c r="B14" s="78"/>
      <c r="C14" s="68" t="s">
        <v>176</v>
      </c>
      <c r="D14" s="109">
        <v>1421855.59</v>
      </c>
    </row>
    <row r="15" ht="16.5" customHeight="1" spans="1:4">
      <c r="A15" s="167"/>
      <c r="B15" s="78"/>
      <c r="C15" s="68" t="s">
        <v>177</v>
      </c>
      <c r="D15" s="109">
        <v>749118.41</v>
      </c>
    </row>
    <row r="16" ht="16.5" customHeight="1" spans="1:4">
      <c r="A16" s="167"/>
      <c r="B16" s="78"/>
      <c r="C16" s="68" t="s">
        <v>178</v>
      </c>
      <c r="D16" s="109"/>
    </row>
    <row r="17" ht="16.5" customHeight="1" spans="1:4">
      <c r="A17" s="167"/>
      <c r="B17" s="78"/>
      <c r="C17" s="68" t="s">
        <v>179</v>
      </c>
      <c r="D17" s="109">
        <v>30686887</v>
      </c>
    </row>
    <row r="18" ht="16.5" customHeight="1" spans="1:4">
      <c r="A18" s="167"/>
      <c r="B18" s="78"/>
      <c r="C18" s="68" t="s">
        <v>180</v>
      </c>
      <c r="D18" s="109"/>
    </row>
    <row r="19" ht="16.5" customHeight="1" spans="1:4">
      <c r="A19" s="167"/>
      <c r="B19" s="78"/>
      <c r="C19" s="68" t="s">
        <v>181</v>
      </c>
      <c r="D19" s="109"/>
    </row>
    <row r="20" ht="16.5" customHeight="1" spans="1:4">
      <c r="A20" s="167"/>
      <c r="B20" s="78"/>
      <c r="C20" s="68" t="s">
        <v>182</v>
      </c>
      <c r="D20" s="109"/>
    </row>
    <row r="21" ht="16.5" customHeight="1" spans="1:4">
      <c r="A21" s="167"/>
      <c r="B21" s="78"/>
      <c r="C21" s="68" t="s">
        <v>183</v>
      </c>
      <c r="D21" s="109"/>
    </row>
    <row r="22" ht="16.5" customHeight="1" spans="1:4">
      <c r="A22" s="167"/>
      <c r="B22" s="78"/>
      <c r="C22" s="68" t="s">
        <v>184</v>
      </c>
      <c r="D22" s="109"/>
    </row>
    <row r="23" ht="16.5" customHeight="1" spans="1:4">
      <c r="A23" s="167"/>
      <c r="B23" s="78"/>
      <c r="C23" s="68" t="s">
        <v>185</v>
      </c>
      <c r="D23" s="109"/>
    </row>
    <row r="24" ht="16.5" customHeight="1" spans="1:4">
      <c r="A24" s="167"/>
      <c r="B24" s="78"/>
      <c r="C24" s="68" t="s">
        <v>186</v>
      </c>
      <c r="D24" s="109"/>
    </row>
    <row r="25" ht="16.5" customHeight="1" spans="1:4">
      <c r="A25" s="167"/>
      <c r="B25" s="78"/>
      <c r="C25" s="68" t="s">
        <v>187</v>
      </c>
      <c r="D25" s="109">
        <v>4423915.2</v>
      </c>
    </row>
    <row r="26" ht="16.5" customHeight="1" spans="1:4">
      <c r="A26" s="167"/>
      <c r="B26" s="78"/>
      <c r="C26" s="68" t="s">
        <v>188</v>
      </c>
      <c r="D26" s="109"/>
    </row>
    <row r="27" ht="16.5" customHeight="1" spans="1:4">
      <c r="A27" s="167"/>
      <c r="B27" s="78"/>
      <c r="C27" s="68" t="s">
        <v>189</v>
      </c>
      <c r="D27" s="109"/>
    </row>
    <row r="28" ht="16.5" customHeight="1" spans="1:4">
      <c r="A28" s="167"/>
      <c r="B28" s="78"/>
      <c r="C28" s="68" t="s">
        <v>190</v>
      </c>
      <c r="D28" s="109"/>
    </row>
    <row r="29" ht="16.5" customHeight="1" spans="1:4">
      <c r="A29" s="167"/>
      <c r="B29" s="78"/>
      <c r="C29" s="68" t="s">
        <v>191</v>
      </c>
      <c r="D29" s="109"/>
    </row>
    <row r="30" ht="16.5" customHeight="1" spans="1:4">
      <c r="A30" s="167"/>
      <c r="B30" s="78"/>
      <c r="C30" s="68" t="s">
        <v>192</v>
      </c>
      <c r="D30" s="109"/>
    </row>
    <row r="31" ht="16.5" customHeight="1" spans="1:4">
      <c r="A31" s="167"/>
      <c r="B31" s="78"/>
      <c r="C31" s="146" t="s">
        <v>193</v>
      </c>
      <c r="D31" s="109"/>
    </row>
    <row r="32" ht="16.5" customHeight="1" spans="1:4">
      <c r="A32" s="167"/>
      <c r="B32" s="78"/>
      <c r="C32" s="146" t="s">
        <v>194</v>
      </c>
      <c r="D32" s="109"/>
    </row>
    <row r="33" ht="16.5" customHeight="1" spans="1:4">
      <c r="A33" s="167"/>
      <c r="B33" s="78"/>
      <c r="C33" s="29" t="s">
        <v>195</v>
      </c>
      <c r="D33" s="109"/>
    </row>
    <row r="34" ht="15" customHeight="1" spans="1:4">
      <c r="A34" s="168" t="s">
        <v>50</v>
      </c>
      <c r="B34" s="169">
        <v>37281776.2</v>
      </c>
      <c r="C34" s="168" t="s">
        <v>51</v>
      </c>
      <c r="D34" s="169">
        <v>37281776.2</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4"/>
  <sheetViews>
    <sheetView showZeros="0" topLeftCell="E13" workbookViewId="0">
      <selection activeCell="E40" sqref="E40"/>
    </sheetView>
  </sheetViews>
  <sheetFormatPr defaultColWidth="9.125" defaultRowHeight="14.25" customHeight="1" outlineLevelCol="6"/>
  <cols>
    <col min="1" max="1" width="20.125" customWidth="1"/>
    <col min="2" max="2" width="44" customWidth="1"/>
    <col min="3" max="7" width="24.125" customWidth="1"/>
  </cols>
  <sheetData>
    <row r="1" customHeight="1" spans="4:7">
      <c r="D1" s="136"/>
      <c r="F1" s="71"/>
      <c r="G1" s="141" t="s">
        <v>196</v>
      </c>
    </row>
    <row r="2" ht="41.25" customHeight="1" spans="1:7">
      <c r="A2" s="123" t="str">
        <f>"2025"&amp;"年一般公共预算支出预算表（按功能科目分类）"</f>
        <v>2025年一般公共预算支出预算表（按功能科目分类）</v>
      </c>
      <c r="B2" s="123"/>
      <c r="C2" s="123"/>
      <c r="D2" s="123"/>
      <c r="E2" s="123"/>
      <c r="F2" s="123"/>
      <c r="G2" s="123"/>
    </row>
    <row r="3" ht="18" customHeight="1" spans="1:7">
      <c r="A3" s="4" t="str">
        <f>"单位名称："&amp;"嵩明县住房和城乡建设局"</f>
        <v>单位名称：嵩明县住房和城乡建设局</v>
      </c>
      <c r="F3" s="120"/>
      <c r="G3" s="141" t="s">
        <v>1</v>
      </c>
    </row>
    <row r="4" ht="20.25" customHeight="1" spans="1:7">
      <c r="A4" s="158" t="s">
        <v>197</v>
      </c>
      <c r="B4" s="159"/>
      <c r="C4" s="124" t="s">
        <v>55</v>
      </c>
      <c r="D4" s="149" t="s">
        <v>75</v>
      </c>
      <c r="E4" s="11"/>
      <c r="F4" s="12"/>
      <c r="G4" s="138" t="s">
        <v>76</v>
      </c>
    </row>
    <row r="5" ht="20.25" customHeight="1" spans="1:7">
      <c r="A5" s="160" t="s">
        <v>72</v>
      </c>
      <c r="B5" s="160" t="s">
        <v>73</v>
      </c>
      <c r="C5" s="18"/>
      <c r="D5" s="129" t="s">
        <v>57</v>
      </c>
      <c r="E5" s="129" t="s">
        <v>198</v>
      </c>
      <c r="F5" s="129" t="s">
        <v>199</v>
      </c>
      <c r="G5" s="140"/>
    </row>
    <row r="6" ht="15" customHeight="1" spans="1:7">
      <c r="A6" s="58" t="s">
        <v>82</v>
      </c>
      <c r="B6" s="58" t="s">
        <v>83</v>
      </c>
      <c r="C6" s="58" t="s">
        <v>84</v>
      </c>
      <c r="D6" s="58" t="s">
        <v>85</v>
      </c>
      <c r="E6" s="58" t="s">
        <v>86</v>
      </c>
      <c r="F6" s="58" t="s">
        <v>87</v>
      </c>
      <c r="G6" s="58" t="s">
        <v>88</v>
      </c>
    </row>
    <row r="7" ht="18" customHeight="1" spans="1:7">
      <c r="A7" s="29" t="s">
        <v>97</v>
      </c>
      <c r="B7" s="29" t="s">
        <v>98</v>
      </c>
      <c r="C7" s="78">
        <v>1421855.59</v>
      </c>
      <c r="D7" s="78">
        <v>1421855.59</v>
      </c>
      <c r="E7" s="78">
        <v>1395855.59</v>
      </c>
      <c r="F7" s="78">
        <v>26000</v>
      </c>
      <c r="G7" s="78"/>
    </row>
    <row r="8" ht="18" customHeight="1" spans="1:7">
      <c r="A8" s="135" t="s">
        <v>99</v>
      </c>
      <c r="B8" s="135" t="s">
        <v>100</v>
      </c>
      <c r="C8" s="78">
        <v>1382268</v>
      </c>
      <c r="D8" s="78">
        <v>1382268</v>
      </c>
      <c r="E8" s="78">
        <v>1356268</v>
      </c>
      <c r="F8" s="78">
        <v>26000</v>
      </c>
      <c r="G8" s="78"/>
    </row>
    <row r="9" ht="18" customHeight="1" spans="1:7">
      <c r="A9" s="161" t="s">
        <v>101</v>
      </c>
      <c r="B9" s="161" t="s">
        <v>102</v>
      </c>
      <c r="C9" s="78">
        <v>453604</v>
      </c>
      <c r="D9" s="78">
        <v>453604</v>
      </c>
      <c r="E9" s="78">
        <v>433604</v>
      </c>
      <c r="F9" s="78">
        <v>20000</v>
      </c>
      <c r="G9" s="78"/>
    </row>
    <row r="10" ht="18" customHeight="1" spans="1:7">
      <c r="A10" s="161" t="s">
        <v>103</v>
      </c>
      <c r="B10" s="161" t="s">
        <v>104</v>
      </c>
      <c r="C10" s="78">
        <v>137662</v>
      </c>
      <c r="D10" s="78">
        <v>137662</v>
      </c>
      <c r="E10" s="78">
        <v>131662</v>
      </c>
      <c r="F10" s="78">
        <v>6000</v>
      </c>
      <c r="G10" s="78"/>
    </row>
    <row r="11" ht="18" customHeight="1" spans="1:7">
      <c r="A11" s="161" t="s">
        <v>105</v>
      </c>
      <c r="B11" s="161" t="s">
        <v>106</v>
      </c>
      <c r="C11" s="78">
        <v>791002</v>
      </c>
      <c r="D11" s="78">
        <v>791002</v>
      </c>
      <c r="E11" s="78">
        <v>791002</v>
      </c>
      <c r="F11" s="78"/>
      <c r="G11" s="78"/>
    </row>
    <row r="12" ht="18" customHeight="1" spans="1:7">
      <c r="A12" s="135" t="s">
        <v>107</v>
      </c>
      <c r="B12" s="135" t="s">
        <v>108</v>
      </c>
      <c r="C12" s="78">
        <v>13221</v>
      </c>
      <c r="D12" s="78">
        <v>13221</v>
      </c>
      <c r="E12" s="78">
        <v>13221</v>
      </c>
      <c r="F12" s="78"/>
      <c r="G12" s="78"/>
    </row>
    <row r="13" ht="18" customHeight="1" spans="1:7">
      <c r="A13" s="161" t="s">
        <v>109</v>
      </c>
      <c r="B13" s="161" t="s">
        <v>110</v>
      </c>
      <c r="C13" s="78">
        <v>13221</v>
      </c>
      <c r="D13" s="78">
        <v>13221</v>
      </c>
      <c r="E13" s="78">
        <v>13221</v>
      </c>
      <c r="F13" s="78"/>
      <c r="G13" s="78"/>
    </row>
    <row r="14" ht="18" customHeight="1" spans="1:7">
      <c r="A14" s="135" t="s">
        <v>111</v>
      </c>
      <c r="B14" s="135" t="s">
        <v>112</v>
      </c>
      <c r="C14" s="78">
        <v>26366.59</v>
      </c>
      <c r="D14" s="78">
        <v>26366.59</v>
      </c>
      <c r="E14" s="78">
        <v>26366.59</v>
      </c>
      <c r="F14" s="78"/>
      <c r="G14" s="78"/>
    </row>
    <row r="15" ht="18" customHeight="1" spans="1:7">
      <c r="A15" s="161" t="s">
        <v>113</v>
      </c>
      <c r="B15" s="161" t="s">
        <v>112</v>
      </c>
      <c r="C15" s="78">
        <v>26366.59</v>
      </c>
      <c r="D15" s="78">
        <v>26366.59</v>
      </c>
      <c r="E15" s="78">
        <v>26366.59</v>
      </c>
      <c r="F15" s="78"/>
      <c r="G15" s="78"/>
    </row>
    <row r="16" ht="18" customHeight="1" spans="1:7">
      <c r="A16" s="29" t="s">
        <v>114</v>
      </c>
      <c r="B16" s="29" t="s">
        <v>115</v>
      </c>
      <c r="C16" s="78">
        <v>749118.41</v>
      </c>
      <c r="D16" s="78">
        <v>749118.41</v>
      </c>
      <c r="E16" s="78">
        <v>749118.41</v>
      </c>
      <c r="F16" s="78"/>
      <c r="G16" s="78"/>
    </row>
    <row r="17" ht="18" customHeight="1" spans="1:7">
      <c r="A17" s="135" t="s">
        <v>116</v>
      </c>
      <c r="B17" s="135" t="s">
        <v>117</v>
      </c>
      <c r="C17" s="78">
        <v>749118.41</v>
      </c>
      <c r="D17" s="78">
        <v>749118.41</v>
      </c>
      <c r="E17" s="78">
        <v>749118.41</v>
      </c>
      <c r="F17" s="78"/>
      <c r="G17" s="78"/>
    </row>
    <row r="18" ht="18" customHeight="1" spans="1:7">
      <c r="A18" s="161" t="s">
        <v>118</v>
      </c>
      <c r="B18" s="161" t="s">
        <v>119</v>
      </c>
      <c r="C18" s="78">
        <v>226894.28</v>
      </c>
      <c r="D18" s="78">
        <v>226894.28</v>
      </c>
      <c r="E18" s="78">
        <v>226894.28</v>
      </c>
      <c r="F18" s="78"/>
      <c r="G18" s="78"/>
    </row>
    <row r="19" ht="18" customHeight="1" spans="1:7">
      <c r="A19" s="161" t="s">
        <v>120</v>
      </c>
      <c r="B19" s="161" t="s">
        <v>121</v>
      </c>
      <c r="C19" s="78">
        <v>255833.73</v>
      </c>
      <c r="D19" s="78">
        <v>255833.73</v>
      </c>
      <c r="E19" s="78">
        <v>255833.73</v>
      </c>
      <c r="F19" s="78"/>
      <c r="G19" s="78"/>
    </row>
    <row r="20" ht="18" customHeight="1" spans="1:7">
      <c r="A20" s="161" t="s">
        <v>122</v>
      </c>
      <c r="B20" s="161" t="s">
        <v>123</v>
      </c>
      <c r="C20" s="78">
        <v>232788</v>
      </c>
      <c r="D20" s="78">
        <v>232788</v>
      </c>
      <c r="E20" s="78">
        <v>232788</v>
      </c>
      <c r="F20" s="78"/>
      <c r="G20" s="78"/>
    </row>
    <row r="21" ht="18" customHeight="1" spans="1:7">
      <c r="A21" s="161" t="s">
        <v>124</v>
      </c>
      <c r="B21" s="161" t="s">
        <v>125</v>
      </c>
      <c r="C21" s="78">
        <v>33602.4</v>
      </c>
      <c r="D21" s="78">
        <v>33602.4</v>
      </c>
      <c r="E21" s="78">
        <v>33602.4</v>
      </c>
      <c r="F21" s="78"/>
      <c r="G21" s="78"/>
    </row>
    <row r="22" ht="18" customHeight="1" spans="1:7">
      <c r="A22" s="29" t="s">
        <v>126</v>
      </c>
      <c r="B22" s="29" t="s">
        <v>127</v>
      </c>
      <c r="C22" s="78">
        <v>9832248</v>
      </c>
      <c r="D22" s="78">
        <v>5847448</v>
      </c>
      <c r="E22" s="78">
        <v>5121740</v>
      </c>
      <c r="F22" s="78">
        <v>725708</v>
      </c>
      <c r="G22" s="78">
        <v>3984800</v>
      </c>
    </row>
    <row r="23" ht="18" customHeight="1" spans="1:7">
      <c r="A23" s="135" t="s">
        <v>128</v>
      </c>
      <c r="B23" s="135" t="s">
        <v>129</v>
      </c>
      <c r="C23" s="78">
        <v>7685848</v>
      </c>
      <c r="D23" s="78">
        <v>5847448</v>
      </c>
      <c r="E23" s="78">
        <v>5121740</v>
      </c>
      <c r="F23" s="78">
        <v>725708</v>
      </c>
      <c r="G23" s="78">
        <v>1838400</v>
      </c>
    </row>
    <row r="24" ht="18" customHeight="1" spans="1:7">
      <c r="A24" s="161" t="s">
        <v>130</v>
      </c>
      <c r="B24" s="161" t="s">
        <v>131</v>
      </c>
      <c r="C24" s="78">
        <v>7685848</v>
      </c>
      <c r="D24" s="78">
        <v>5847448</v>
      </c>
      <c r="E24" s="78">
        <v>5121740</v>
      </c>
      <c r="F24" s="78">
        <v>725708</v>
      </c>
      <c r="G24" s="78">
        <v>1838400</v>
      </c>
    </row>
    <row r="25" ht="18" customHeight="1" spans="1:7">
      <c r="A25" s="135" t="s">
        <v>132</v>
      </c>
      <c r="B25" s="135" t="s">
        <v>133</v>
      </c>
      <c r="C25" s="78">
        <v>2146400</v>
      </c>
      <c r="D25" s="78"/>
      <c r="E25" s="78"/>
      <c r="F25" s="78"/>
      <c r="G25" s="78">
        <v>2146400</v>
      </c>
    </row>
    <row r="26" ht="18" customHeight="1" spans="1:7">
      <c r="A26" s="161" t="s">
        <v>134</v>
      </c>
      <c r="B26" s="161" t="s">
        <v>135</v>
      </c>
      <c r="C26" s="78">
        <v>2146400</v>
      </c>
      <c r="D26" s="78"/>
      <c r="E26" s="78"/>
      <c r="F26" s="78"/>
      <c r="G26" s="78">
        <v>2146400</v>
      </c>
    </row>
    <row r="27" ht="18" customHeight="1" spans="1:7">
      <c r="A27" s="29" t="s">
        <v>148</v>
      </c>
      <c r="B27" s="29" t="s">
        <v>149</v>
      </c>
      <c r="C27" s="78">
        <v>4423915.2</v>
      </c>
      <c r="D27" s="78">
        <v>718315.2</v>
      </c>
      <c r="E27" s="78">
        <v>718315.2</v>
      </c>
      <c r="F27" s="78"/>
      <c r="G27" s="78">
        <v>3705600</v>
      </c>
    </row>
    <row r="28" ht="18" customHeight="1" spans="1:7">
      <c r="A28" s="135" t="s">
        <v>150</v>
      </c>
      <c r="B28" s="135" t="s">
        <v>151</v>
      </c>
      <c r="C28" s="78">
        <v>2705600</v>
      </c>
      <c r="D28" s="78"/>
      <c r="E28" s="78"/>
      <c r="F28" s="78"/>
      <c r="G28" s="78">
        <v>2705600</v>
      </c>
    </row>
    <row r="29" ht="18" customHeight="1" spans="1:7">
      <c r="A29" s="161" t="s">
        <v>152</v>
      </c>
      <c r="B29" s="161" t="s">
        <v>153</v>
      </c>
      <c r="C29" s="78">
        <v>37000</v>
      </c>
      <c r="D29" s="78"/>
      <c r="E29" s="78"/>
      <c r="F29" s="78"/>
      <c r="G29" s="78">
        <v>37000</v>
      </c>
    </row>
    <row r="30" ht="18" customHeight="1" spans="1:7">
      <c r="A30" s="161" t="s">
        <v>154</v>
      </c>
      <c r="B30" s="161" t="s">
        <v>155</v>
      </c>
      <c r="C30" s="78">
        <v>2668600</v>
      </c>
      <c r="D30" s="78"/>
      <c r="E30" s="78"/>
      <c r="F30" s="78"/>
      <c r="G30" s="78">
        <v>2668600</v>
      </c>
    </row>
    <row r="31" ht="18" customHeight="1" spans="1:7">
      <c r="A31" s="135" t="s">
        <v>156</v>
      </c>
      <c r="B31" s="135" t="s">
        <v>157</v>
      </c>
      <c r="C31" s="78">
        <v>1718315.2</v>
      </c>
      <c r="D31" s="78">
        <v>718315.2</v>
      </c>
      <c r="E31" s="78">
        <v>718315.2</v>
      </c>
      <c r="F31" s="78"/>
      <c r="G31" s="78">
        <v>1000000</v>
      </c>
    </row>
    <row r="32" ht="18" customHeight="1" spans="1:7">
      <c r="A32" s="161" t="s">
        <v>158</v>
      </c>
      <c r="B32" s="161" t="s">
        <v>159</v>
      </c>
      <c r="C32" s="78">
        <v>718315.2</v>
      </c>
      <c r="D32" s="78">
        <v>718315.2</v>
      </c>
      <c r="E32" s="78">
        <v>718315.2</v>
      </c>
      <c r="F32" s="78"/>
      <c r="G32" s="78"/>
    </row>
    <row r="33" ht="18" customHeight="1" spans="1:7">
      <c r="A33" s="161" t="s">
        <v>160</v>
      </c>
      <c r="B33" s="161" t="s">
        <v>161</v>
      </c>
      <c r="C33" s="78">
        <v>1000000</v>
      </c>
      <c r="D33" s="78"/>
      <c r="E33" s="78"/>
      <c r="F33" s="78"/>
      <c r="G33" s="78">
        <v>1000000</v>
      </c>
    </row>
    <row r="34" ht="18" customHeight="1" spans="1:7">
      <c r="A34" s="77" t="s">
        <v>200</v>
      </c>
      <c r="B34" s="162" t="s">
        <v>200</v>
      </c>
      <c r="C34" s="78">
        <v>16427137.2</v>
      </c>
      <c r="D34" s="78">
        <v>8736737.2</v>
      </c>
      <c r="E34" s="78">
        <v>7985029.2</v>
      </c>
      <c r="F34" s="78">
        <v>751708</v>
      </c>
      <c r="G34" s="78">
        <v>7690400</v>
      </c>
    </row>
  </sheetData>
  <mergeCells count="6">
    <mergeCell ref="A2:G2"/>
    <mergeCell ref="A4:B4"/>
    <mergeCell ref="D4:F4"/>
    <mergeCell ref="A34:B34"/>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25"/>
  <sheetViews>
    <sheetView showZeros="0" topLeftCell="D16" workbookViewId="0">
      <selection activeCell="E7" sqref="E7:F7"/>
    </sheetView>
  </sheetViews>
  <sheetFormatPr defaultColWidth="10.375" defaultRowHeight="14.25" customHeight="1" outlineLevelCol="5"/>
  <cols>
    <col min="1" max="6" width="28.125" customWidth="1"/>
  </cols>
  <sheetData>
    <row r="1" customHeight="1" spans="1:6">
      <c r="A1" s="42"/>
      <c r="B1" s="42"/>
      <c r="C1" s="42"/>
      <c r="D1" s="42"/>
      <c r="E1" s="41"/>
      <c r="F1" s="153" t="s">
        <v>201</v>
      </c>
    </row>
    <row r="2" ht="41.25" customHeight="1" spans="1:6">
      <c r="A2" s="154" t="str">
        <f>"2025"&amp;"年一般公共预算“三公”经费支出预算表"</f>
        <v>2025年一般公共预算“三公”经费支出预算表</v>
      </c>
      <c r="B2" s="42"/>
      <c r="C2" s="42"/>
      <c r="D2" s="42"/>
      <c r="E2" s="41"/>
      <c r="F2" s="42"/>
    </row>
    <row r="3" customHeight="1" spans="1:6">
      <c r="A3" s="110" t="str">
        <f>"单位名称："&amp;"嵩明县住房和城乡建设局"</f>
        <v>单位名称：嵩明县住房和城乡建设局</v>
      </c>
      <c r="B3" s="155"/>
      <c r="D3" s="42"/>
      <c r="E3" s="41"/>
      <c r="F3" s="63" t="s">
        <v>1</v>
      </c>
    </row>
    <row r="4" ht="27" customHeight="1" spans="1:6">
      <c r="A4" s="46" t="s">
        <v>202</v>
      </c>
      <c r="B4" s="46" t="s">
        <v>203</v>
      </c>
      <c r="C4" s="48" t="s">
        <v>204</v>
      </c>
      <c r="D4" s="46"/>
      <c r="E4" s="47"/>
      <c r="F4" s="46" t="s">
        <v>205</v>
      </c>
    </row>
    <row r="5" ht="28.5" customHeight="1" spans="1:6">
      <c r="A5" s="156"/>
      <c r="B5" s="50"/>
      <c r="C5" s="47" t="s">
        <v>57</v>
      </c>
      <c r="D5" s="47" t="s">
        <v>206</v>
      </c>
      <c r="E5" s="47" t="s">
        <v>207</v>
      </c>
      <c r="F5" s="49"/>
    </row>
    <row r="6" ht="17.25" customHeight="1" spans="1:6">
      <c r="A6" s="54" t="s">
        <v>82</v>
      </c>
      <c r="B6" s="54" t="s">
        <v>83</v>
      </c>
      <c r="C6" s="54" t="s">
        <v>84</v>
      </c>
      <c r="D6" s="54" t="s">
        <v>85</v>
      </c>
      <c r="E6" s="54" t="s">
        <v>86</v>
      </c>
      <c r="F6" s="54" t="s">
        <v>87</v>
      </c>
    </row>
    <row r="7" ht="17.25" customHeight="1" spans="1:6">
      <c r="A7" s="78">
        <v>150000</v>
      </c>
      <c r="B7" s="78"/>
      <c r="C7" s="78">
        <v>145500</v>
      </c>
      <c r="D7" s="78"/>
      <c r="E7" s="78">
        <v>145500</v>
      </c>
      <c r="F7" s="78">
        <v>4500</v>
      </c>
    </row>
    <row r="25" customHeight="1" spans="5:5">
      <c r="E25" s="157"/>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62"/>
  <sheetViews>
    <sheetView showZeros="0" topLeftCell="D1" workbookViewId="0">
      <selection activeCell="I9" sqref="I9:I61"/>
    </sheetView>
  </sheetViews>
  <sheetFormatPr defaultColWidth="9.125" defaultRowHeight="14.25" customHeight="1"/>
  <cols>
    <col min="1" max="2" width="32.875" customWidth="1"/>
    <col min="3" max="3" width="20.75" customWidth="1"/>
    <col min="4" max="4" width="31.25" customWidth="1"/>
    <col min="5" max="5" width="10.125" customWidth="1"/>
    <col min="6" max="6" width="27.25" customWidth="1"/>
    <col min="7" max="7" width="17.25" customWidth="1"/>
    <col min="8" max="8" width="23" customWidth="1"/>
    <col min="9" max="24" width="18.75" customWidth="1"/>
  </cols>
  <sheetData>
    <row r="1" ht="13.5" customHeight="1" spans="2:24">
      <c r="B1" s="136"/>
      <c r="C1" s="142"/>
      <c r="E1" s="143"/>
      <c r="F1" s="143"/>
      <c r="G1" s="143"/>
      <c r="H1" s="143"/>
      <c r="I1" s="80"/>
      <c r="J1" s="80"/>
      <c r="K1" s="80"/>
      <c r="L1" s="80"/>
      <c r="M1" s="80"/>
      <c r="N1" s="80"/>
      <c r="R1" s="80"/>
      <c r="V1" s="142"/>
      <c r="X1" s="2" t="s">
        <v>208</v>
      </c>
    </row>
    <row r="2" ht="45.75" customHeight="1" spans="1:24">
      <c r="A2" s="65" t="str">
        <f>"2025"&amp;"年部门基本支出预算表"</f>
        <v>2025年部门基本支出预算表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"单位名称："&amp;"嵩明县住房和城乡建设局"</f>
        <v>单位名称：嵩明县住房和城乡建设局</v>
      </c>
      <c r="B3" s="5"/>
      <c r="C3" s="144"/>
      <c r="D3" s="144"/>
      <c r="E3" s="144"/>
      <c r="F3" s="144"/>
      <c r="G3" s="144"/>
      <c r="H3" s="144"/>
      <c r="I3" s="82"/>
      <c r="J3" s="82"/>
      <c r="K3" s="82"/>
      <c r="L3" s="82"/>
      <c r="M3" s="82"/>
      <c r="N3" s="82"/>
      <c r="O3" s="6"/>
      <c r="P3" s="6"/>
      <c r="Q3" s="6"/>
      <c r="R3" s="82"/>
      <c r="V3" s="142"/>
      <c r="X3" s="2" t="s">
        <v>1</v>
      </c>
    </row>
    <row r="4" ht="18" customHeight="1" spans="1:24">
      <c r="A4" s="8" t="s">
        <v>209</v>
      </c>
      <c r="B4" s="8" t="s">
        <v>210</v>
      </c>
      <c r="C4" s="8" t="s">
        <v>211</v>
      </c>
      <c r="D4" s="8" t="s">
        <v>212</v>
      </c>
      <c r="E4" s="8" t="s">
        <v>213</v>
      </c>
      <c r="F4" s="8" t="s">
        <v>214</v>
      </c>
      <c r="G4" s="8" t="s">
        <v>215</v>
      </c>
      <c r="H4" s="8" t="s">
        <v>216</v>
      </c>
      <c r="I4" s="149" t="s">
        <v>217</v>
      </c>
      <c r="J4" s="105" t="s">
        <v>217</v>
      </c>
      <c r="K4" s="105"/>
      <c r="L4" s="105"/>
      <c r="M4" s="105"/>
      <c r="N4" s="105"/>
      <c r="O4" s="11"/>
      <c r="P4" s="11"/>
      <c r="Q4" s="11"/>
      <c r="R4" s="98" t="s">
        <v>61</v>
      </c>
      <c r="S4" s="105" t="s">
        <v>62</v>
      </c>
      <c r="T4" s="105"/>
      <c r="U4" s="105"/>
      <c r="V4" s="105"/>
      <c r="W4" s="105"/>
      <c r="X4" s="106"/>
    </row>
    <row r="5" ht="18" customHeight="1" spans="1:24">
      <c r="A5" s="13"/>
      <c r="B5" s="28"/>
      <c r="C5" s="126"/>
      <c r="D5" s="13"/>
      <c r="E5" s="13"/>
      <c r="F5" s="13"/>
      <c r="G5" s="13"/>
      <c r="H5" s="13"/>
      <c r="I5" s="124" t="s">
        <v>218</v>
      </c>
      <c r="J5" s="149" t="s">
        <v>58</v>
      </c>
      <c r="K5" s="105"/>
      <c r="L5" s="105"/>
      <c r="M5" s="105"/>
      <c r="N5" s="106"/>
      <c r="O5" s="10" t="s">
        <v>219</v>
      </c>
      <c r="P5" s="11"/>
      <c r="Q5" s="12"/>
      <c r="R5" s="8" t="s">
        <v>61</v>
      </c>
      <c r="S5" s="149" t="s">
        <v>62</v>
      </c>
      <c r="T5" s="98" t="s">
        <v>64</v>
      </c>
      <c r="U5" s="105" t="s">
        <v>62</v>
      </c>
      <c r="V5" s="98" t="s">
        <v>66</v>
      </c>
      <c r="W5" s="98" t="s">
        <v>67</v>
      </c>
      <c r="X5" s="152" t="s">
        <v>68</v>
      </c>
    </row>
    <row r="6" ht="19.5" customHeight="1" spans="1:24">
      <c r="A6" s="28"/>
      <c r="B6" s="28"/>
      <c r="C6" s="28"/>
      <c r="D6" s="28"/>
      <c r="E6" s="28"/>
      <c r="F6" s="28"/>
      <c r="G6" s="28"/>
      <c r="H6" s="28"/>
      <c r="I6" s="28"/>
      <c r="J6" s="150" t="s">
        <v>220</v>
      </c>
      <c r="K6" s="8" t="s">
        <v>221</v>
      </c>
      <c r="L6" s="8" t="s">
        <v>222</v>
      </c>
      <c r="M6" s="8" t="s">
        <v>223</v>
      </c>
      <c r="N6" s="8" t="s">
        <v>224</v>
      </c>
      <c r="O6" s="8" t="s">
        <v>58</v>
      </c>
      <c r="P6" s="8" t="s">
        <v>59</v>
      </c>
      <c r="Q6" s="8" t="s">
        <v>60</v>
      </c>
      <c r="R6" s="28"/>
      <c r="S6" s="8" t="s">
        <v>57</v>
      </c>
      <c r="T6" s="8" t="s">
        <v>64</v>
      </c>
      <c r="U6" s="8" t="s">
        <v>225</v>
      </c>
      <c r="V6" s="8" t="s">
        <v>66</v>
      </c>
      <c r="W6" s="8" t="s">
        <v>67</v>
      </c>
      <c r="X6" s="8" t="s">
        <v>68</v>
      </c>
    </row>
    <row r="7" ht="37.5" customHeight="1" spans="1:24">
      <c r="A7" s="145"/>
      <c r="B7" s="18"/>
      <c r="C7" s="145"/>
      <c r="D7" s="145"/>
      <c r="E7" s="145"/>
      <c r="F7" s="145"/>
      <c r="G7" s="145"/>
      <c r="H7" s="145"/>
      <c r="I7" s="145"/>
      <c r="J7" s="151" t="s">
        <v>57</v>
      </c>
      <c r="K7" s="16" t="s">
        <v>226</v>
      </c>
      <c r="L7" s="16" t="s">
        <v>222</v>
      </c>
      <c r="M7" s="16" t="s">
        <v>223</v>
      </c>
      <c r="N7" s="16" t="s">
        <v>224</v>
      </c>
      <c r="O7" s="16" t="s">
        <v>222</v>
      </c>
      <c r="P7" s="16" t="s">
        <v>223</v>
      </c>
      <c r="Q7" s="16" t="s">
        <v>224</v>
      </c>
      <c r="R7" s="16" t="s">
        <v>61</v>
      </c>
      <c r="S7" s="16" t="s">
        <v>57</v>
      </c>
      <c r="T7" s="16" t="s">
        <v>64</v>
      </c>
      <c r="U7" s="16" t="s">
        <v>225</v>
      </c>
      <c r="V7" s="16" t="s">
        <v>66</v>
      </c>
      <c r="W7" s="16" t="s">
        <v>67</v>
      </c>
      <c r="X7" s="16" t="s">
        <v>68</v>
      </c>
    </row>
    <row r="8" customHeight="1" spans="1:24">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c r="X8" s="35">
        <v>24</v>
      </c>
    </row>
    <row r="9" ht="20.25" customHeight="1" spans="1:24">
      <c r="A9" s="146" t="s">
        <v>70</v>
      </c>
      <c r="B9" s="146" t="s">
        <v>70</v>
      </c>
      <c r="C9" s="146" t="s">
        <v>227</v>
      </c>
      <c r="D9" s="146" t="s">
        <v>228</v>
      </c>
      <c r="E9" s="146" t="s">
        <v>130</v>
      </c>
      <c r="F9" s="146" t="s">
        <v>131</v>
      </c>
      <c r="G9" s="146" t="s">
        <v>229</v>
      </c>
      <c r="H9" s="146" t="s">
        <v>230</v>
      </c>
      <c r="I9" s="78">
        <v>650280</v>
      </c>
      <c r="J9" s="78">
        <v>650280</v>
      </c>
      <c r="K9" s="78"/>
      <c r="L9" s="78"/>
      <c r="M9" s="109">
        <v>650280</v>
      </c>
      <c r="N9" s="78"/>
      <c r="O9" s="78"/>
      <c r="P9" s="78"/>
      <c r="Q9" s="78"/>
      <c r="R9" s="78"/>
      <c r="S9" s="78"/>
      <c r="T9" s="78"/>
      <c r="U9" s="78"/>
      <c r="V9" s="78"/>
      <c r="W9" s="78"/>
      <c r="X9" s="78"/>
    </row>
    <row r="10" ht="20.25" customHeight="1" spans="1:24">
      <c r="A10" s="146" t="s">
        <v>70</v>
      </c>
      <c r="B10" s="146" t="s">
        <v>70</v>
      </c>
      <c r="C10" s="146" t="s">
        <v>227</v>
      </c>
      <c r="D10" s="146" t="s">
        <v>228</v>
      </c>
      <c r="E10" s="146" t="s">
        <v>130</v>
      </c>
      <c r="F10" s="146" t="s">
        <v>131</v>
      </c>
      <c r="G10" s="146" t="s">
        <v>231</v>
      </c>
      <c r="H10" s="146" t="s">
        <v>232</v>
      </c>
      <c r="I10" s="78">
        <v>969792</v>
      </c>
      <c r="J10" s="78">
        <v>969792</v>
      </c>
      <c r="K10" s="23"/>
      <c r="L10" s="23"/>
      <c r="M10" s="109">
        <v>969792</v>
      </c>
      <c r="N10" s="23"/>
      <c r="O10" s="78"/>
      <c r="P10" s="78"/>
      <c r="Q10" s="78"/>
      <c r="R10" s="78"/>
      <c r="S10" s="78"/>
      <c r="T10" s="78"/>
      <c r="U10" s="78"/>
      <c r="V10" s="78"/>
      <c r="W10" s="78"/>
      <c r="X10" s="78"/>
    </row>
    <row r="11" ht="20.25" customHeight="1" spans="1:24">
      <c r="A11" s="146" t="s">
        <v>70</v>
      </c>
      <c r="B11" s="146" t="s">
        <v>70</v>
      </c>
      <c r="C11" s="146" t="s">
        <v>227</v>
      </c>
      <c r="D11" s="146" t="s">
        <v>228</v>
      </c>
      <c r="E11" s="146" t="s">
        <v>130</v>
      </c>
      <c r="F11" s="146" t="s">
        <v>131</v>
      </c>
      <c r="G11" s="146" t="s">
        <v>233</v>
      </c>
      <c r="H11" s="146" t="s">
        <v>234</v>
      </c>
      <c r="I11" s="78">
        <v>5408</v>
      </c>
      <c r="J11" s="78">
        <v>5408</v>
      </c>
      <c r="K11" s="23"/>
      <c r="L11" s="23"/>
      <c r="M11" s="109">
        <v>5408</v>
      </c>
      <c r="N11" s="23"/>
      <c r="O11" s="78"/>
      <c r="P11" s="78"/>
      <c r="Q11" s="78"/>
      <c r="R11" s="78"/>
      <c r="S11" s="78"/>
      <c r="T11" s="78"/>
      <c r="U11" s="78"/>
      <c r="V11" s="78"/>
      <c r="W11" s="78"/>
      <c r="X11" s="78"/>
    </row>
    <row r="12" ht="20.25" customHeight="1" spans="1:24">
      <c r="A12" s="146" t="s">
        <v>70</v>
      </c>
      <c r="B12" s="146" t="s">
        <v>70</v>
      </c>
      <c r="C12" s="146" t="s">
        <v>227</v>
      </c>
      <c r="D12" s="146" t="s">
        <v>228</v>
      </c>
      <c r="E12" s="146" t="s">
        <v>130</v>
      </c>
      <c r="F12" s="146" t="s">
        <v>131</v>
      </c>
      <c r="G12" s="146" t="s">
        <v>233</v>
      </c>
      <c r="H12" s="146" t="s">
        <v>234</v>
      </c>
      <c r="I12" s="78">
        <v>54190</v>
      </c>
      <c r="J12" s="78">
        <v>54190</v>
      </c>
      <c r="K12" s="23"/>
      <c r="L12" s="23"/>
      <c r="M12" s="109">
        <v>54190</v>
      </c>
      <c r="N12" s="23"/>
      <c r="O12" s="78"/>
      <c r="P12" s="78"/>
      <c r="Q12" s="78"/>
      <c r="R12" s="78"/>
      <c r="S12" s="78"/>
      <c r="T12" s="78"/>
      <c r="U12" s="78"/>
      <c r="V12" s="78"/>
      <c r="W12" s="78"/>
      <c r="X12" s="78"/>
    </row>
    <row r="13" ht="20.25" customHeight="1" spans="1:24">
      <c r="A13" s="146" t="s">
        <v>70</v>
      </c>
      <c r="B13" s="146" t="s">
        <v>70</v>
      </c>
      <c r="C13" s="146" t="s">
        <v>235</v>
      </c>
      <c r="D13" s="146" t="s">
        <v>236</v>
      </c>
      <c r="E13" s="146" t="s">
        <v>130</v>
      </c>
      <c r="F13" s="146" t="s">
        <v>131</v>
      </c>
      <c r="G13" s="146" t="s">
        <v>229</v>
      </c>
      <c r="H13" s="146" t="s">
        <v>230</v>
      </c>
      <c r="I13" s="78">
        <v>1243464</v>
      </c>
      <c r="J13" s="78">
        <v>1243464</v>
      </c>
      <c r="K13" s="23"/>
      <c r="L13" s="23"/>
      <c r="M13" s="109">
        <v>1243464</v>
      </c>
      <c r="N13" s="23"/>
      <c r="O13" s="78"/>
      <c r="P13" s="78"/>
      <c r="Q13" s="78"/>
      <c r="R13" s="78"/>
      <c r="S13" s="78"/>
      <c r="T13" s="78"/>
      <c r="U13" s="78"/>
      <c r="V13" s="78"/>
      <c r="W13" s="78"/>
      <c r="X13" s="78"/>
    </row>
    <row r="14" ht="20.25" customHeight="1" spans="1:24">
      <c r="A14" s="146" t="s">
        <v>70</v>
      </c>
      <c r="B14" s="146" t="s">
        <v>70</v>
      </c>
      <c r="C14" s="146" t="s">
        <v>235</v>
      </c>
      <c r="D14" s="146" t="s">
        <v>236</v>
      </c>
      <c r="E14" s="146" t="s">
        <v>130</v>
      </c>
      <c r="F14" s="146" t="s">
        <v>131</v>
      </c>
      <c r="G14" s="146" t="s">
        <v>231</v>
      </c>
      <c r="H14" s="146" t="s">
        <v>232</v>
      </c>
      <c r="I14" s="78">
        <v>92976</v>
      </c>
      <c r="J14" s="78">
        <v>92976</v>
      </c>
      <c r="K14" s="23"/>
      <c r="L14" s="23"/>
      <c r="M14" s="109">
        <v>92976</v>
      </c>
      <c r="N14" s="23"/>
      <c r="O14" s="78"/>
      <c r="P14" s="78"/>
      <c r="Q14" s="78"/>
      <c r="R14" s="78"/>
      <c r="S14" s="78"/>
      <c r="T14" s="78"/>
      <c r="U14" s="78"/>
      <c r="V14" s="78"/>
      <c r="W14" s="78"/>
      <c r="X14" s="78"/>
    </row>
    <row r="15" ht="20.25" customHeight="1" spans="1:24">
      <c r="A15" s="146" t="s">
        <v>70</v>
      </c>
      <c r="B15" s="146" t="s">
        <v>70</v>
      </c>
      <c r="C15" s="146" t="s">
        <v>235</v>
      </c>
      <c r="D15" s="146" t="s">
        <v>236</v>
      </c>
      <c r="E15" s="146" t="s">
        <v>130</v>
      </c>
      <c r="F15" s="146" t="s">
        <v>131</v>
      </c>
      <c r="G15" s="146" t="s">
        <v>233</v>
      </c>
      <c r="H15" s="146" t="s">
        <v>234</v>
      </c>
      <c r="I15" s="78">
        <v>103622</v>
      </c>
      <c r="J15" s="78">
        <v>103622</v>
      </c>
      <c r="K15" s="23"/>
      <c r="L15" s="23"/>
      <c r="M15" s="109">
        <v>103622</v>
      </c>
      <c r="N15" s="23"/>
      <c r="O15" s="78"/>
      <c r="P15" s="78"/>
      <c r="Q15" s="78"/>
      <c r="R15" s="78"/>
      <c r="S15" s="78"/>
      <c r="T15" s="78"/>
      <c r="U15" s="78"/>
      <c r="V15" s="78"/>
      <c r="W15" s="78"/>
      <c r="X15" s="78"/>
    </row>
    <row r="16" ht="20.25" customHeight="1" spans="1:24">
      <c r="A16" s="146" t="s">
        <v>70</v>
      </c>
      <c r="B16" s="146" t="s">
        <v>70</v>
      </c>
      <c r="C16" s="146" t="s">
        <v>235</v>
      </c>
      <c r="D16" s="146" t="s">
        <v>236</v>
      </c>
      <c r="E16" s="146" t="s">
        <v>130</v>
      </c>
      <c r="F16" s="146" t="s">
        <v>131</v>
      </c>
      <c r="G16" s="146" t="s">
        <v>237</v>
      </c>
      <c r="H16" s="146" t="s">
        <v>238</v>
      </c>
      <c r="I16" s="78">
        <v>553320</v>
      </c>
      <c r="J16" s="78">
        <v>553320</v>
      </c>
      <c r="K16" s="23"/>
      <c r="L16" s="23"/>
      <c r="M16" s="109">
        <v>553320</v>
      </c>
      <c r="N16" s="23"/>
      <c r="O16" s="78"/>
      <c r="P16" s="78"/>
      <c r="Q16" s="78"/>
      <c r="R16" s="78"/>
      <c r="S16" s="78"/>
      <c r="T16" s="78"/>
      <c r="U16" s="78"/>
      <c r="V16" s="78"/>
      <c r="W16" s="78"/>
      <c r="X16" s="78"/>
    </row>
    <row r="17" ht="20.25" customHeight="1" spans="1:24">
      <c r="A17" s="146" t="s">
        <v>70</v>
      </c>
      <c r="B17" s="146" t="s">
        <v>70</v>
      </c>
      <c r="C17" s="146" t="s">
        <v>235</v>
      </c>
      <c r="D17" s="146" t="s">
        <v>236</v>
      </c>
      <c r="E17" s="146" t="s">
        <v>130</v>
      </c>
      <c r="F17" s="146" t="s">
        <v>131</v>
      </c>
      <c r="G17" s="146" t="s">
        <v>237</v>
      </c>
      <c r="H17" s="146" t="s">
        <v>238</v>
      </c>
      <c r="I17" s="78">
        <v>622848</v>
      </c>
      <c r="J17" s="78">
        <v>622848</v>
      </c>
      <c r="K17" s="23"/>
      <c r="L17" s="23"/>
      <c r="M17" s="109">
        <v>622848</v>
      </c>
      <c r="N17" s="23"/>
      <c r="O17" s="78"/>
      <c r="P17" s="78"/>
      <c r="Q17" s="78"/>
      <c r="R17" s="78"/>
      <c r="S17" s="78"/>
      <c r="T17" s="78"/>
      <c r="U17" s="78"/>
      <c r="V17" s="78"/>
      <c r="W17" s="78"/>
      <c r="X17" s="78"/>
    </row>
    <row r="18" ht="20.25" customHeight="1" spans="1:24">
      <c r="A18" s="146" t="s">
        <v>70</v>
      </c>
      <c r="B18" s="146" t="s">
        <v>70</v>
      </c>
      <c r="C18" s="146" t="s">
        <v>235</v>
      </c>
      <c r="D18" s="146" t="s">
        <v>236</v>
      </c>
      <c r="E18" s="146" t="s">
        <v>130</v>
      </c>
      <c r="F18" s="146" t="s">
        <v>131</v>
      </c>
      <c r="G18" s="146" t="s">
        <v>237</v>
      </c>
      <c r="H18" s="146" t="s">
        <v>238</v>
      </c>
      <c r="I18" s="78">
        <v>295920</v>
      </c>
      <c r="J18" s="78">
        <v>295920</v>
      </c>
      <c r="K18" s="23"/>
      <c r="L18" s="23"/>
      <c r="M18" s="109">
        <v>295920</v>
      </c>
      <c r="N18" s="23"/>
      <c r="O18" s="78"/>
      <c r="P18" s="78"/>
      <c r="Q18" s="78"/>
      <c r="R18" s="78"/>
      <c r="S18" s="78"/>
      <c r="T18" s="78"/>
      <c r="U18" s="78"/>
      <c r="V18" s="78"/>
      <c r="W18" s="78"/>
      <c r="X18" s="78"/>
    </row>
    <row r="19" ht="20.25" customHeight="1" spans="1:24">
      <c r="A19" s="146" t="s">
        <v>70</v>
      </c>
      <c r="B19" s="146" t="s">
        <v>70</v>
      </c>
      <c r="C19" s="146" t="s">
        <v>235</v>
      </c>
      <c r="D19" s="146" t="s">
        <v>236</v>
      </c>
      <c r="E19" s="146" t="s">
        <v>130</v>
      </c>
      <c r="F19" s="146" t="s">
        <v>131</v>
      </c>
      <c r="G19" s="146" t="s">
        <v>237</v>
      </c>
      <c r="H19" s="146" t="s">
        <v>238</v>
      </c>
      <c r="I19" s="78">
        <v>288000</v>
      </c>
      <c r="J19" s="78">
        <v>288000</v>
      </c>
      <c r="K19" s="23"/>
      <c r="L19" s="23"/>
      <c r="M19" s="109">
        <v>288000</v>
      </c>
      <c r="N19" s="23"/>
      <c r="O19" s="78"/>
      <c r="P19" s="78"/>
      <c r="Q19" s="78"/>
      <c r="R19" s="78"/>
      <c r="S19" s="78"/>
      <c r="T19" s="78"/>
      <c r="U19" s="78"/>
      <c r="V19" s="78"/>
      <c r="W19" s="78"/>
      <c r="X19" s="78"/>
    </row>
    <row r="20" ht="20.25" customHeight="1" spans="1:24">
      <c r="A20" s="146" t="s">
        <v>70</v>
      </c>
      <c r="B20" s="146" t="s">
        <v>70</v>
      </c>
      <c r="C20" s="146" t="s">
        <v>239</v>
      </c>
      <c r="D20" s="146" t="s">
        <v>240</v>
      </c>
      <c r="E20" s="146" t="s">
        <v>105</v>
      </c>
      <c r="F20" s="146" t="s">
        <v>106</v>
      </c>
      <c r="G20" s="146" t="s">
        <v>241</v>
      </c>
      <c r="H20" s="146" t="s">
        <v>242</v>
      </c>
      <c r="I20" s="78">
        <v>791002</v>
      </c>
      <c r="J20" s="78">
        <v>791002</v>
      </c>
      <c r="K20" s="23"/>
      <c r="L20" s="23"/>
      <c r="M20" s="109">
        <v>791002</v>
      </c>
      <c r="N20" s="23"/>
      <c r="O20" s="78"/>
      <c r="P20" s="78"/>
      <c r="Q20" s="78"/>
      <c r="R20" s="78"/>
      <c r="S20" s="78"/>
      <c r="T20" s="78"/>
      <c r="U20" s="78"/>
      <c r="V20" s="78"/>
      <c r="W20" s="78"/>
      <c r="X20" s="78"/>
    </row>
    <row r="21" ht="20.25" customHeight="1" spans="1:24">
      <c r="A21" s="146" t="s">
        <v>70</v>
      </c>
      <c r="B21" s="146" t="s">
        <v>70</v>
      </c>
      <c r="C21" s="146" t="s">
        <v>239</v>
      </c>
      <c r="D21" s="146" t="s">
        <v>240</v>
      </c>
      <c r="E21" s="146" t="s">
        <v>118</v>
      </c>
      <c r="F21" s="146" t="s">
        <v>119</v>
      </c>
      <c r="G21" s="146" t="s">
        <v>243</v>
      </c>
      <c r="H21" s="146" t="s">
        <v>244</v>
      </c>
      <c r="I21" s="78">
        <v>137766.99</v>
      </c>
      <c r="J21" s="78">
        <v>137766.99</v>
      </c>
      <c r="K21" s="23"/>
      <c r="L21" s="23"/>
      <c r="M21" s="109">
        <v>137766.99</v>
      </c>
      <c r="N21" s="23"/>
      <c r="O21" s="78"/>
      <c r="P21" s="78"/>
      <c r="Q21" s="78"/>
      <c r="R21" s="78"/>
      <c r="S21" s="78"/>
      <c r="T21" s="78"/>
      <c r="U21" s="78"/>
      <c r="V21" s="78"/>
      <c r="W21" s="78"/>
      <c r="X21" s="78"/>
    </row>
    <row r="22" ht="20.25" customHeight="1" spans="1:24">
      <c r="A22" s="146" t="s">
        <v>70</v>
      </c>
      <c r="B22" s="146" t="s">
        <v>70</v>
      </c>
      <c r="C22" s="146" t="s">
        <v>239</v>
      </c>
      <c r="D22" s="146" t="s">
        <v>240</v>
      </c>
      <c r="E22" s="146" t="s">
        <v>118</v>
      </c>
      <c r="F22" s="146" t="s">
        <v>119</v>
      </c>
      <c r="G22" s="146" t="s">
        <v>243</v>
      </c>
      <c r="H22" s="146" t="s">
        <v>244</v>
      </c>
      <c r="I22" s="78">
        <v>89127.29</v>
      </c>
      <c r="J22" s="78">
        <v>89127.29</v>
      </c>
      <c r="K22" s="23"/>
      <c r="L22" s="23"/>
      <c r="M22" s="109">
        <v>89127.29</v>
      </c>
      <c r="N22" s="23"/>
      <c r="O22" s="78"/>
      <c r="P22" s="78"/>
      <c r="Q22" s="78"/>
      <c r="R22" s="78"/>
      <c r="S22" s="78"/>
      <c r="T22" s="78"/>
      <c r="U22" s="78"/>
      <c r="V22" s="78"/>
      <c r="W22" s="78"/>
      <c r="X22" s="78"/>
    </row>
    <row r="23" ht="20.25" customHeight="1" spans="1:24">
      <c r="A23" s="146" t="s">
        <v>70</v>
      </c>
      <c r="B23" s="146" t="s">
        <v>70</v>
      </c>
      <c r="C23" s="146" t="s">
        <v>239</v>
      </c>
      <c r="D23" s="146" t="s">
        <v>240</v>
      </c>
      <c r="E23" s="146" t="s">
        <v>120</v>
      </c>
      <c r="F23" s="146" t="s">
        <v>121</v>
      </c>
      <c r="G23" s="146" t="s">
        <v>243</v>
      </c>
      <c r="H23" s="146" t="s">
        <v>244</v>
      </c>
      <c r="I23" s="78">
        <v>25795.68</v>
      </c>
      <c r="J23" s="78">
        <v>25795.68</v>
      </c>
      <c r="K23" s="23"/>
      <c r="L23" s="23"/>
      <c r="M23" s="109">
        <v>25795.68</v>
      </c>
      <c r="N23" s="23"/>
      <c r="O23" s="78"/>
      <c r="P23" s="78"/>
      <c r="Q23" s="78"/>
      <c r="R23" s="78"/>
      <c r="S23" s="78"/>
      <c r="T23" s="78"/>
      <c r="U23" s="78"/>
      <c r="V23" s="78"/>
      <c r="W23" s="78"/>
      <c r="X23" s="78"/>
    </row>
    <row r="24" ht="20.25" customHeight="1" spans="1:24">
      <c r="A24" s="146" t="s">
        <v>70</v>
      </c>
      <c r="B24" s="146" t="s">
        <v>70</v>
      </c>
      <c r="C24" s="146" t="s">
        <v>239</v>
      </c>
      <c r="D24" s="146" t="s">
        <v>240</v>
      </c>
      <c r="E24" s="146" t="s">
        <v>120</v>
      </c>
      <c r="F24" s="146" t="s">
        <v>121</v>
      </c>
      <c r="G24" s="146" t="s">
        <v>243</v>
      </c>
      <c r="H24" s="146" t="s">
        <v>244</v>
      </c>
      <c r="I24" s="78">
        <v>230038.05</v>
      </c>
      <c r="J24" s="78">
        <v>230038.05</v>
      </c>
      <c r="K24" s="23"/>
      <c r="L24" s="23"/>
      <c r="M24" s="109">
        <v>230038.05</v>
      </c>
      <c r="N24" s="23"/>
      <c r="O24" s="78"/>
      <c r="P24" s="78"/>
      <c r="Q24" s="78"/>
      <c r="R24" s="78"/>
      <c r="S24" s="78"/>
      <c r="T24" s="78"/>
      <c r="U24" s="78"/>
      <c r="V24" s="78"/>
      <c r="W24" s="78"/>
      <c r="X24" s="78"/>
    </row>
    <row r="25" ht="20.25" customHeight="1" spans="1:24">
      <c r="A25" s="146" t="s">
        <v>70</v>
      </c>
      <c r="B25" s="146" t="s">
        <v>70</v>
      </c>
      <c r="C25" s="146" t="s">
        <v>239</v>
      </c>
      <c r="D25" s="146" t="s">
        <v>240</v>
      </c>
      <c r="E25" s="146" t="s">
        <v>122</v>
      </c>
      <c r="F25" s="146" t="s">
        <v>123</v>
      </c>
      <c r="G25" s="146" t="s">
        <v>245</v>
      </c>
      <c r="H25" s="146" t="s">
        <v>246</v>
      </c>
      <c r="I25" s="78">
        <v>145593.7</v>
      </c>
      <c r="J25" s="78">
        <v>145593.7</v>
      </c>
      <c r="K25" s="23"/>
      <c r="L25" s="23"/>
      <c r="M25" s="109">
        <v>145593.7</v>
      </c>
      <c r="N25" s="23"/>
      <c r="O25" s="78"/>
      <c r="P25" s="78"/>
      <c r="Q25" s="78"/>
      <c r="R25" s="78"/>
      <c r="S25" s="78"/>
      <c r="T25" s="78"/>
      <c r="U25" s="78"/>
      <c r="V25" s="78"/>
      <c r="W25" s="78"/>
      <c r="X25" s="78"/>
    </row>
    <row r="26" ht="20.25" customHeight="1" spans="1:24">
      <c r="A26" s="146" t="s">
        <v>70</v>
      </c>
      <c r="B26" s="146" t="s">
        <v>70</v>
      </c>
      <c r="C26" s="146" t="s">
        <v>239</v>
      </c>
      <c r="D26" s="146" t="s">
        <v>240</v>
      </c>
      <c r="E26" s="146" t="s">
        <v>122</v>
      </c>
      <c r="F26" s="146" t="s">
        <v>123</v>
      </c>
      <c r="G26" s="146" t="s">
        <v>245</v>
      </c>
      <c r="H26" s="146" t="s">
        <v>246</v>
      </c>
      <c r="I26" s="78">
        <v>87194.3</v>
      </c>
      <c r="J26" s="78">
        <v>87194.3</v>
      </c>
      <c r="K26" s="23"/>
      <c r="L26" s="23"/>
      <c r="M26" s="109">
        <v>87194.3</v>
      </c>
      <c r="N26" s="23"/>
      <c r="O26" s="78"/>
      <c r="P26" s="78"/>
      <c r="Q26" s="78"/>
      <c r="R26" s="78"/>
      <c r="S26" s="78"/>
      <c r="T26" s="78"/>
      <c r="U26" s="78"/>
      <c r="V26" s="78"/>
      <c r="W26" s="78"/>
      <c r="X26" s="78"/>
    </row>
    <row r="27" ht="20.25" customHeight="1" spans="1:24">
      <c r="A27" s="146" t="s">
        <v>70</v>
      </c>
      <c r="B27" s="146" t="s">
        <v>70</v>
      </c>
      <c r="C27" s="146" t="s">
        <v>239</v>
      </c>
      <c r="D27" s="146" t="s">
        <v>240</v>
      </c>
      <c r="E27" s="146" t="s">
        <v>113</v>
      </c>
      <c r="F27" s="146" t="s">
        <v>112</v>
      </c>
      <c r="G27" s="146" t="s">
        <v>247</v>
      </c>
      <c r="H27" s="146" t="s">
        <v>248</v>
      </c>
      <c r="I27" s="78">
        <v>26366.59</v>
      </c>
      <c r="J27" s="78">
        <v>26366.59</v>
      </c>
      <c r="K27" s="23"/>
      <c r="L27" s="23"/>
      <c r="M27" s="109">
        <v>26366.59</v>
      </c>
      <c r="N27" s="23"/>
      <c r="O27" s="78"/>
      <c r="P27" s="78"/>
      <c r="Q27" s="78"/>
      <c r="R27" s="78"/>
      <c r="S27" s="78"/>
      <c r="T27" s="78"/>
      <c r="U27" s="78"/>
      <c r="V27" s="78"/>
      <c r="W27" s="78"/>
      <c r="X27" s="78"/>
    </row>
    <row r="28" ht="20.25" customHeight="1" spans="1:24">
      <c r="A28" s="146" t="s">
        <v>70</v>
      </c>
      <c r="B28" s="146" t="s">
        <v>70</v>
      </c>
      <c r="C28" s="146" t="s">
        <v>239</v>
      </c>
      <c r="D28" s="146" t="s">
        <v>240</v>
      </c>
      <c r="E28" s="146" t="s">
        <v>124</v>
      </c>
      <c r="F28" s="146" t="s">
        <v>125</v>
      </c>
      <c r="G28" s="146" t="s">
        <v>247</v>
      </c>
      <c r="H28" s="146" t="s">
        <v>248</v>
      </c>
      <c r="I28" s="78">
        <v>10350</v>
      </c>
      <c r="J28" s="78">
        <v>10350</v>
      </c>
      <c r="K28" s="23"/>
      <c r="L28" s="23"/>
      <c r="M28" s="109">
        <v>10350</v>
      </c>
      <c r="N28" s="23"/>
      <c r="O28" s="78"/>
      <c r="P28" s="78"/>
      <c r="Q28" s="78"/>
      <c r="R28" s="78"/>
      <c r="S28" s="78"/>
      <c r="T28" s="78"/>
      <c r="U28" s="78"/>
      <c r="V28" s="78"/>
      <c r="W28" s="78"/>
      <c r="X28" s="78"/>
    </row>
    <row r="29" ht="20.25" customHeight="1" spans="1:24">
      <c r="A29" s="146" t="s">
        <v>70</v>
      </c>
      <c r="B29" s="146" t="s">
        <v>70</v>
      </c>
      <c r="C29" s="146" t="s">
        <v>239</v>
      </c>
      <c r="D29" s="146" t="s">
        <v>240</v>
      </c>
      <c r="E29" s="146" t="s">
        <v>124</v>
      </c>
      <c r="F29" s="146" t="s">
        <v>125</v>
      </c>
      <c r="G29" s="146" t="s">
        <v>247</v>
      </c>
      <c r="H29" s="146" t="s">
        <v>248</v>
      </c>
      <c r="I29" s="78">
        <v>15501.6</v>
      </c>
      <c r="J29" s="78">
        <v>15501.6</v>
      </c>
      <c r="K29" s="23"/>
      <c r="L29" s="23"/>
      <c r="M29" s="109">
        <v>15501.6</v>
      </c>
      <c r="N29" s="23"/>
      <c r="O29" s="78"/>
      <c r="P29" s="78"/>
      <c r="Q29" s="78"/>
      <c r="R29" s="78"/>
      <c r="S29" s="78"/>
      <c r="T29" s="78"/>
      <c r="U29" s="78"/>
      <c r="V29" s="78"/>
      <c r="W29" s="78"/>
      <c r="X29" s="78"/>
    </row>
    <row r="30" ht="20.25" customHeight="1" spans="1:24">
      <c r="A30" s="146" t="s">
        <v>70</v>
      </c>
      <c r="B30" s="146" t="s">
        <v>70</v>
      </c>
      <c r="C30" s="146" t="s">
        <v>239</v>
      </c>
      <c r="D30" s="146" t="s">
        <v>240</v>
      </c>
      <c r="E30" s="146" t="s">
        <v>124</v>
      </c>
      <c r="F30" s="146" t="s">
        <v>125</v>
      </c>
      <c r="G30" s="146" t="s">
        <v>247</v>
      </c>
      <c r="H30" s="146" t="s">
        <v>248</v>
      </c>
      <c r="I30" s="78">
        <v>7750.8</v>
      </c>
      <c r="J30" s="78">
        <v>7750.8</v>
      </c>
      <c r="K30" s="23"/>
      <c r="L30" s="23"/>
      <c r="M30" s="109">
        <v>7750.8</v>
      </c>
      <c r="N30" s="23"/>
      <c r="O30" s="78"/>
      <c r="P30" s="78"/>
      <c r="Q30" s="78"/>
      <c r="R30" s="78"/>
      <c r="S30" s="78"/>
      <c r="T30" s="78"/>
      <c r="U30" s="78"/>
      <c r="V30" s="78"/>
      <c r="W30" s="78"/>
      <c r="X30" s="78"/>
    </row>
    <row r="31" ht="20.25" customHeight="1" spans="1:24">
      <c r="A31" s="146" t="s">
        <v>70</v>
      </c>
      <c r="B31" s="146" t="s">
        <v>70</v>
      </c>
      <c r="C31" s="146" t="s">
        <v>249</v>
      </c>
      <c r="D31" s="146" t="s">
        <v>159</v>
      </c>
      <c r="E31" s="146" t="s">
        <v>158</v>
      </c>
      <c r="F31" s="146" t="s">
        <v>159</v>
      </c>
      <c r="G31" s="146" t="s">
        <v>250</v>
      </c>
      <c r="H31" s="146" t="s">
        <v>159</v>
      </c>
      <c r="I31" s="78">
        <v>470384.88</v>
      </c>
      <c r="J31" s="78">
        <v>470384.88</v>
      </c>
      <c r="K31" s="23"/>
      <c r="L31" s="23"/>
      <c r="M31" s="109">
        <v>470384.88</v>
      </c>
      <c r="N31" s="23"/>
      <c r="O31" s="78"/>
      <c r="P31" s="78"/>
      <c r="Q31" s="78"/>
      <c r="R31" s="78"/>
      <c r="S31" s="78"/>
      <c r="T31" s="78"/>
      <c r="U31" s="78"/>
      <c r="V31" s="78"/>
      <c r="W31" s="78"/>
      <c r="X31" s="78"/>
    </row>
    <row r="32" ht="20.25" customHeight="1" spans="1:24">
      <c r="A32" s="146" t="s">
        <v>70</v>
      </c>
      <c r="B32" s="146" t="s">
        <v>70</v>
      </c>
      <c r="C32" s="146" t="s">
        <v>249</v>
      </c>
      <c r="D32" s="146" t="s">
        <v>159</v>
      </c>
      <c r="E32" s="146" t="s">
        <v>158</v>
      </c>
      <c r="F32" s="146" t="s">
        <v>159</v>
      </c>
      <c r="G32" s="146" t="s">
        <v>250</v>
      </c>
      <c r="H32" s="146" t="s">
        <v>159</v>
      </c>
      <c r="I32" s="78">
        <v>247930.32</v>
      </c>
      <c r="J32" s="78">
        <v>247930.32</v>
      </c>
      <c r="K32" s="23"/>
      <c r="L32" s="23"/>
      <c r="M32" s="109">
        <v>247930.32</v>
      </c>
      <c r="N32" s="23"/>
      <c r="O32" s="78"/>
      <c r="P32" s="78"/>
      <c r="Q32" s="78"/>
      <c r="R32" s="78"/>
      <c r="S32" s="78"/>
      <c r="T32" s="78"/>
      <c r="U32" s="78"/>
      <c r="V32" s="78"/>
      <c r="W32" s="78"/>
      <c r="X32" s="78"/>
    </row>
    <row r="33" ht="20.25" customHeight="1" spans="1:24">
      <c r="A33" s="146" t="s">
        <v>70</v>
      </c>
      <c r="B33" s="146" t="s">
        <v>70</v>
      </c>
      <c r="C33" s="146" t="s">
        <v>251</v>
      </c>
      <c r="D33" s="146" t="s">
        <v>252</v>
      </c>
      <c r="E33" s="146" t="s">
        <v>130</v>
      </c>
      <c r="F33" s="146" t="s">
        <v>131</v>
      </c>
      <c r="G33" s="146" t="s">
        <v>253</v>
      </c>
      <c r="H33" s="146" t="s">
        <v>254</v>
      </c>
      <c r="I33" s="78">
        <v>145500</v>
      </c>
      <c r="J33" s="78">
        <v>145500</v>
      </c>
      <c r="K33" s="23"/>
      <c r="L33" s="23"/>
      <c r="M33" s="109">
        <v>145500</v>
      </c>
      <c r="N33" s="23"/>
      <c r="O33" s="78"/>
      <c r="P33" s="78"/>
      <c r="Q33" s="78"/>
      <c r="R33" s="78"/>
      <c r="S33" s="78"/>
      <c r="T33" s="78"/>
      <c r="U33" s="78"/>
      <c r="V33" s="78"/>
      <c r="W33" s="78"/>
      <c r="X33" s="78"/>
    </row>
    <row r="34" ht="20.25" customHeight="1" spans="1:24">
      <c r="A34" s="146" t="s">
        <v>70</v>
      </c>
      <c r="B34" s="146" t="s">
        <v>70</v>
      </c>
      <c r="C34" s="146" t="s">
        <v>255</v>
      </c>
      <c r="D34" s="146" t="s">
        <v>256</v>
      </c>
      <c r="E34" s="146" t="s">
        <v>130</v>
      </c>
      <c r="F34" s="146" t="s">
        <v>131</v>
      </c>
      <c r="G34" s="146" t="s">
        <v>257</v>
      </c>
      <c r="H34" s="146" t="s">
        <v>258</v>
      </c>
      <c r="I34" s="78">
        <v>129000</v>
      </c>
      <c r="J34" s="78">
        <v>129000</v>
      </c>
      <c r="K34" s="23"/>
      <c r="L34" s="23"/>
      <c r="M34" s="109">
        <v>129000</v>
      </c>
      <c r="N34" s="23"/>
      <c r="O34" s="78"/>
      <c r="P34" s="78"/>
      <c r="Q34" s="78"/>
      <c r="R34" s="78"/>
      <c r="S34" s="78"/>
      <c r="T34" s="78"/>
      <c r="U34" s="78"/>
      <c r="V34" s="78"/>
      <c r="W34" s="78"/>
      <c r="X34" s="78"/>
    </row>
    <row r="35" ht="20.25" customHeight="1" spans="1:24">
      <c r="A35" s="146" t="s">
        <v>70</v>
      </c>
      <c r="B35" s="146" t="s">
        <v>70</v>
      </c>
      <c r="C35" s="146" t="s">
        <v>259</v>
      </c>
      <c r="D35" s="146" t="s">
        <v>260</v>
      </c>
      <c r="E35" s="146" t="s">
        <v>101</v>
      </c>
      <c r="F35" s="146" t="s">
        <v>102</v>
      </c>
      <c r="G35" s="146" t="s">
        <v>261</v>
      </c>
      <c r="H35" s="146" t="s">
        <v>262</v>
      </c>
      <c r="I35" s="78">
        <v>20000</v>
      </c>
      <c r="J35" s="78">
        <v>20000</v>
      </c>
      <c r="K35" s="23"/>
      <c r="L35" s="23"/>
      <c r="M35" s="109">
        <v>20000</v>
      </c>
      <c r="N35" s="23"/>
      <c r="O35" s="78"/>
      <c r="P35" s="78"/>
      <c r="Q35" s="78"/>
      <c r="R35" s="78"/>
      <c r="S35" s="78"/>
      <c r="T35" s="78"/>
      <c r="U35" s="78"/>
      <c r="V35" s="78"/>
      <c r="W35" s="78"/>
      <c r="X35" s="78"/>
    </row>
    <row r="36" ht="20.25" customHeight="1" spans="1:24">
      <c r="A36" s="146" t="s">
        <v>70</v>
      </c>
      <c r="B36" s="146" t="s">
        <v>70</v>
      </c>
      <c r="C36" s="146" t="s">
        <v>259</v>
      </c>
      <c r="D36" s="146" t="s">
        <v>260</v>
      </c>
      <c r="E36" s="146" t="s">
        <v>103</v>
      </c>
      <c r="F36" s="146" t="s">
        <v>104</v>
      </c>
      <c r="G36" s="146" t="s">
        <v>261</v>
      </c>
      <c r="H36" s="146" t="s">
        <v>262</v>
      </c>
      <c r="I36" s="78">
        <v>6000</v>
      </c>
      <c r="J36" s="78">
        <v>6000</v>
      </c>
      <c r="K36" s="23"/>
      <c r="L36" s="23"/>
      <c r="M36" s="109">
        <v>6000</v>
      </c>
      <c r="N36" s="23"/>
      <c r="O36" s="78"/>
      <c r="P36" s="78"/>
      <c r="Q36" s="78"/>
      <c r="R36" s="78"/>
      <c r="S36" s="78"/>
      <c r="T36" s="78"/>
      <c r="U36" s="78"/>
      <c r="V36" s="78"/>
      <c r="W36" s="78"/>
      <c r="X36" s="78"/>
    </row>
    <row r="37" ht="20.25" customHeight="1" spans="1:24">
      <c r="A37" s="146" t="s">
        <v>70</v>
      </c>
      <c r="B37" s="146" t="s">
        <v>70</v>
      </c>
      <c r="C37" s="146" t="s">
        <v>259</v>
      </c>
      <c r="D37" s="146" t="s">
        <v>260</v>
      </c>
      <c r="E37" s="146" t="s">
        <v>130</v>
      </c>
      <c r="F37" s="146" t="s">
        <v>131</v>
      </c>
      <c r="G37" s="146" t="s">
        <v>261</v>
      </c>
      <c r="H37" s="146" t="s">
        <v>262</v>
      </c>
      <c r="I37" s="78">
        <v>37500</v>
      </c>
      <c r="J37" s="78">
        <v>37500</v>
      </c>
      <c r="K37" s="23"/>
      <c r="L37" s="23"/>
      <c r="M37" s="109">
        <v>37500</v>
      </c>
      <c r="N37" s="23"/>
      <c r="O37" s="78"/>
      <c r="P37" s="78"/>
      <c r="Q37" s="78"/>
      <c r="R37" s="78"/>
      <c r="S37" s="78"/>
      <c r="T37" s="78"/>
      <c r="U37" s="78"/>
      <c r="V37" s="78"/>
      <c r="W37" s="78"/>
      <c r="X37" s="78"/>
    </row>
    <row r="38" ht="20.25" customHeight="1" spans="1:24">
      <c r="A38" s="146" t="s">
        <v>70</v>
      </c>
      <c r="B38" s="146" t="s">
        <v>70</v>
      </c>
      <c r="C38" s="146" t="s">
        <v>259</v>
      </c>
      <c r="D38" s="146" t="s">
        <v>260</v>
      </c>
      <c r="E38" s="146" t="s">
        <v>130</v>
      </c>
      <c r="F38" s="146" t="s">
        <v>131</v>
      </c>
      <c r="G38" s="146" t="s">
        <v>261</v>
      </c>
      <c r="H38" s="146" t="s">
        <v>262</v>
      </c>
      <c r="I38" s="78">
        <v>27000</v>
      </c>
      <c r="J38" s="78">
        <v>27000</v>
      </c>
      <c r="K38" s="23"/>
      <c r="L38" s="23"/>
      <c r="M38" s="109">
        <v>27000</v>
      </c>
      <c r="N38" s="23"/>
      <c r="O38" s="78"/>
      <c r="P38" s="78"/>
      <c r="Q38" s="78"/>
      <c r="R38" s="78"/>
      <c r="S38" s="78"/>
      <c r="T38" s="78"/>
      <c r="U38" s="78"/>
      <c r="V38" s="78"/>
      <c r="W38" s="78"/>
      <c r="X38" s="78"/>
    </row>
    <row r="39" ht="20.25" customHeight="1" spans="1:24">
      <c r="A39" s="146" t="s">
        <v>70</v>
      </c>
      <c r="B39" s="146" t="s">
        <v>70</v>
      </c>
      <c r="C39" s="146" t="s">
        <v>259</v>
      </c>
      <c r="D39" s="146" t="s">
        <v>260</v>
      </c>
      <c r="E39" s="146" t="s">
        <v>130</v>
      </c>
      <c r="F39" s="146" t="s">
        <v>131</v>
      </c>
      <c r="G39" s="146" t="s">
        <v>263</v>
      </c>
      <c r="H39" s="146" t="s">
        <v>264</v>
      </c>
      <c r="I39" s="78">
        <v>12000</v>
      </c>
      <c r="J39" s="78">
        <v>12000</v>
      </c>
      <c r="K39" s="23"/>
      <c r="L39" s="23"/>
      <c r="M39" s="109">
        <v>12000</v>
      </c>
      <c r="N39" s="23"/>
      <c r="O39" s="78"/>
      <c r="P39" s="78"/>
      <c r="Q39" s="78"/>
      <c r="R39" s="78"/>
      <c r="S39" s="78"/>
      <c r="T39" s="78"/>
      <c r="U39" s="78"/>
      <c r="V39" s="78"/>
      <c r="W39" s="78"/>
      <c r="X39" s="78"/>
    </row>
    <row r="40" ht="20.25" customHeight="1" spans="1:24">
      <c r="A40" s="146" t="s">
        <v>70</v>
      </c>
      <c r="B40" s="146" t="s">
        <v>70</v>
      </c>
      <c r="C40" s="146" t="s">
        <v>259</v>
      </c>
      <c r="D40" s="146" t="s">
        <v>260</v>
      </c>
      <c r="E40" s="146" t="s">
        <v>130</v>
      </c>
      <c r="F40" s="146" t="s">
        <v>131</v>
      </c>
      <c r="G40" s="146" t="s">
        <v>265</v>
      </c>
      <c r="H40" s="146" t="s">
        <v>266</v>
      </c>
      <c r="I40" s="78">
        <v>4500</v>
      </c>
      <c r="J40" s="78">
        <v>4500</v>
      </c>
      <c r="K40" s="23"/>
      <c r="L40" s="23"/>
      <c r="M40" s="109">
        <v>4500</v>
      </c>
      <c r="N40" s="23"/>
      <c r="O40" s="78"/>
      <c r="P40" s="78"/>
      <c r="Q40" s="78"/>
      <c r="R40" s="78"/>
      <c r="S40" s="78"/>
      <c r="T40" s="78"/>
      <c r="U40" s="78"/>
      <c r="V40" s="78"/>
      <c r="W40" s="78"/>
      <c r="X40" s="78"/>
    </row>
    <row r="41" ht="20.25" customHeight="1" spans="1:24">
      <c r="A41" s="146" t="s">
        <v>70</v>
      </c>
      <c r="B41" s="146" t="s">
        <v>70</v>
      </c>
      <c r="C41" s="146" t="s">
        <v>259</v>
      </c>
      <c r="D41" s="146" t="s">
        <v>260</v>
      </c>
      <c r="E41" s="146" t="s">
        <v>130</v>
      </c>
      <c r="F41" s="146" t="s">
        <v>131</v>
      </c>
      <c r="G41" s="146" t="s">
        <v>265</v>
      </c>
      <c r="H41" s="146" t="s">
        <v>266</v>
      </c>
      <c r="I41" s="78">
        <v>9000</v>
      </c>
      <c r="J41" s="78">
        <v>9000</v>
      </c>
      <c r="K41" s="23"/>
      <c r="L41" s="23"/>
      <c r="M41" s="109">
        <v>9000</v>
      </c>
      <c r="N41" s="23"/>
      <c r="O41" s="78"/>
      <c r="P41" s="78"/>
      <c r="Q41" s="78"/>
      <c r="R41" s="78"/>
      <c r="S41" s="78"/>
      <c r="T41" s="78"/>
      <c r="U41" s="78"/>
      <c r="V41" s="78"/>
      <c r="W41" s="78"/>
      <c r="X41" s="78"/>
    </row>
    <row r="42" ht="20.25" customHeight="1" spans="1:24">
      <c r="A42" s="146" t="s">
        <v>70</v>
      </c>
      <c r="B42" s="146" t="s">
        <v>70</v>
      </c>
      <c r="C42" s="146" t="s">
        <v>259</v>
      </c>
      <c r="D42" s="146" t="s">
        <v>260</v>
      </c>
      <c r="E42" s="146" t="s">
        <v>130</v>
      </c>
      <c r="F42" s="146" t="s">
        <v>131</v>
      </c>
      <c r="G42" s="146" t="s">
        <v>267</v>
      </c>
      <c r="H42" s="146" t="s">
        <v>268</v>
      </c>
      <c r="I42" s="78">
        <v>4500</v>
      </c>
      <c r="J42" s="78">
        <v>4500</v>
      </c>
      <c r="K42" s="23"/>
      <c r="L42" s="23"/>
      <c r="M42" s="109">
        <v>4500</v>
      </c>
      <c r="N42" s="23"/>
      <c r="O42" s="78"/>
      <c r="P42" s="78"/>
      <c r="Q42" s="78"/>
      <c r="R42" s="78"/>
      <c r="S42" s="78"/>
      <c r="T42" s="78"/>
      <c r="U42" s="78"/>
      <c r="V42" s="78"/>
      <c r="W42" s="78"/>
      <c r="X42" s="78"/>
    </row>
    <row r="43" ht="20.25" customHeight="1" spans="1:24">
      <c r="A43" s="146" t="s">
        <v>70</v>
      </c>
      <c r="B43" s="146" t="s">
        <v>70</v>
      </c>
      <c r="C43" s="146" t="s">
        <v>259</v>
      </c>
      <c r="D43" s="146" t="s">
        <v>260</v>
      </c>
      <c r="E43" s="146" t="s">
        <v>130</v>
      </c>
      <c r="F43" s="146" t="s">
        <v>131</v>
      </c>
      <c r="G43" s="146" t="s">
        <v>267</v>
      </c>
      <c r="H43" s="146" t="s">
        <v>268</v>
      </c>
      <c r="I43" s="78">
        <v>9000</v>
      </c>
      <c r="J43" s="78">
        <v>9000</v>
      </c>
      <c r="K43" s="23"/>
      <c r="L43" s="23"/>
      <c r="M43" s="109">
        <v>9000</v>
      </c>
      <c r="N43" s="23"/>
      <c r="O43" s="78"/>
      <c r="P43" s="78"/>
      <c r="Q43" s="78"/>
      <c r="R43" s="78"/>
      <c r="S43" s="78"/>
      <c r="T43" s="78"/>
      <c r="U43" s="78"/>
      <c r="V43" s="78"/>
      <c r="W43" s="78"/>
      <c r="X43" s="78"/>
    </row>
    <row r="44" ht="20.25" customHeight="1" spans="1:24">
      <c r="A44" s="146" t="s">
        <v>70</v>
      </c>
      <c r="B44" s="146" t="s">
        <v>70</v>
      </c>
      <c r="C44" s="146" t="s">
        <v>259</v>
      </c>
      <c r="D44" s="146" t="s">
        <v>260</v>
      </c>
      <c r="E44" s="146" t="s">
        <v>130</v>
      </c>
      <c r="F44" s="146" t="s">
        <v>131</v>
      </c>
      <c r="G44" s="146" t="s">
        <v>269</v>
      </c>
      <c r="H44" s="146" t="s">
        <v>270</v>
      </c>
      <c r="I44" s="78">
        <v>4500</v>
      </c>
      <c r="J44" s="78">
        <v>4500</v>
      </c>
      <c r="K44" s="23"/>
      <c r="L44" s="23"/>
      <c r="M44" s="109">
        <v>4500</v>
      </c>
      <c r="N44" s="23"/>
      <c r="O44" s="78"/>
      <c r="P44" s="78"/>
      <c r="Q44" s="78"/>
      <c r="R44" s="78"/>
      <c r="S44" s="78"/>
      <c r="T44" s="78"/>
      <c r="U44" s="78"/>
      <c r="V44" s="78"/>
      <c r="W44" s="78"/>
      <c r="X44" s="78"/>
    </row>
    <row r="45" ht="20.25" customHeight="1" spans="1:24">
      <c r="A45" s="146" t="s">
        <v>70</v>
      </c>
      <c r="B45" s="146" t="s">
        <v>70</v>
      </c>
      <c r="C45" s="146" t="s">
        <v>259</v>
      </c>
      <c r="D45" s="146" t="s">
        <v>260</v>
      </c>
      <c r="E45" s="146" t="s">
        <v>130</v>
      </c>
      <c r="F45" s="146" t="s">
        <v>131</v>
      </c>
      <c r="G45" s="146" t="s">
        <v>269</v>
      </c>
      <c r="H45" s="146" t="s">
        <v>270</v>
      </c>
      <c r="I45" s="78">
        <v>9000</v>
      </c>
      <c r="J45" s="78">
        <v>9000</v>
      </c>
      <c r="K45" s="23"/>
      <c r="L45" s="23"/>
      <c r="M45" s="109">
        <v>9000</v>
      </c>
      <c r="N45" s="23"/>
      <c r="O45" s="78"/>
      <c r="P45" s="78"/>
      <c r="Q45" s="78"/>
      <c r="R45" s="78"/>
      <c r="S45" s="78"/>
      <c r="T45" s="78"/>
      <c r="U45" s="78"/>
      <c r="V45" s="78"/>
      <c r="W45" s="78"/>
      <c r="X45" s="78"/>
    </row>
    <row r="46" ht="20.25" customHeight="1" spans="1:24">
      <c r="A46" s="146" t="s">
        <v>70</v>
      </c>
      <c r="B46" s="146" t="s">
        <v>70</v>
      </c>
      <c r="C46" s="146" t="s">
        <v>259</v>
      </c>
      <c r="D46" s="146" t="s">
        <v>260</v>
      </c>
      <c r="E46" s="146" t="s">
        <v>130</v>
      </c>
      <c r="F46" s="146" t="s">
        <v>131</v>
      </c>
      <c r="G46" s="146" t="s">
        <v>271</v>
      </c>
      <c r="H46" s="146" t="s">
        <v>272</v>
      </c>
      <c r="I46" s="78">
        <v>4500</v>
      </c>
      <c r="J46" s="78">
        <v>4500</v>
      </c>
      <c r="K46" s="23"/>
      <c r="L46" s="23"/>
      <c r="M46" s="109">
        <v>4500</v>
      </c>
      <c r="N46" s="23"/>
      <c r="O46" s="78"/>
      <c r="P46" s="78"/>
      <c r="Q46" s="78"/>
      <c r="R46" s="78"/>
      <c r="S46" s="78"/>
      <c r="T46" s="78"/>
      <c r="U46" s="78"/>
      <c r="V46" s="78"/>
      <c r="W46" s="78"/>
      <c r="X46" s="78"/>
    </row>
    <row r="47" ht="20.25" customHeight="1" spans="1:24">
      <c r="A47" s="146" t="s">
        <v>70</v>
      </c>
      <c r="B47" s="146" t="s">
        <v>70</v>
      </c>
      <c r="C47" s="146" t="s">
        <v>259</v>
      </c>
      <c r="D47" s="146" t="s">
        <v>260</v>
      </c>
      <c r="E47" s="146" t="s">
        <v>130</v>
      </c>
      <c r="F47" s="146" t="s">
        <v>131</v>
      </c>
      <c r="G47" s="146" t="s">
        <v>271</v>
      </c>
      <c r="H47" s="146" t="s">
        <v>272</v>
      </c>
      <c r="I47" s="78">
        <v>9000</v>
      </c>
      <c r="J47" s="78">
        <v>9000</v>
      </c>
      <c r="K47" s="23"/>
      <c r="L47" s="23"/>
      <c r="M47" s="109">
        <v>9000</v>
      </c>
      <c r="N47" s="23"/>
      <c r="O47" s="78"/>
      <c r="P47" s="78"/>
      <c r="Q47" s="78"/>
      <c r="R47" s="78"/>
      <c r="S47" s="78"/>
      <c r="T47" s="78"/>
      <c r="U47" s="78"/>
      <c r="V47" s="78"/>
      <c r="W47" s="78"/>
      <c r="X47" s="78"/>
    </row>
    <row r="48" ht="20.25" customHeight="1" spans="1:24">
      <c r="A48" s="146" t="s">
        <v>70</v>
      </c>
      <c r="B48" s="146" t="s">
        <v>70</v>
      </c>
      <c r="C48" s="146" t="s">
        <v>259</v>
      </c>
      <c r="D48" s="146" t="s">
        <v>260</v>
      </c>
      <c r="E48" s="146" t="s">
        <v>130</v>
      </c>
      <c r="F48" s="146" t="s">
        <v>131</v>
      </c>
      <c r="G48" s="146" t="s">
        <v>273</v>
      </c>
      <c r="H48" s="146" t="s">
        <v>274</v>
      </c>
      <c r="I48" s="78">
        <v>33000</v>
      </c>
      <c r="J48" s="78">
        <v>33000</v>
      </c>
      <c r="K48" s="23"/>
      <c r="L48" s="23"/>
      <c r="M48" s="109">
        <v>33000</v>
      </c>
      <c r="N48" s="23"/>
      <c r="O48" s="78"/>
      <c r="P48" s="78"/>
      <c r="Q48" s="78"/>
      <c r="R48" s="78"/>
      <c r="S48" s="78"/>
      <c r="T48" s="78"/>
      <c r="U48" s="78"/>
      <c r="V48" s="78"/>
      <c r="W48" s="78"/>
      <c r="X48" s="78"/>
    </row>
    <row r="49" ht="20.25" customHeight="1" spans="1:24">
      <c r="A49" s="146" t="s">
        <v>70</v>
      </c>
      <c r="B49" s="146" t="s">
        <v>70</v>
      </c>
      <c r="C49" s="146" t="s">
        <v>259</v>
      </c>
      <c r="D49" s="146" t="s">
        <v>260</v>
      </c>
      <c r="E49" s="146" t="s">
        <v>130</v>
      </c>
      <c r="F49" s="146" t="s">
        <v>131</v>
      </c>
      <c r="G49" s="146" t="s">
        <v>273</v>
      </c>
      <c r="H49" s="146" t="s">
        <v>274</v>
      </c>
      <c r="I49" s="78">
        <v>16500</v>
      </c>
      <c r="J49" s="78">
        <v>16500</v>
      </c>
      <c r="K49" s="23"/>
      <c r="L49" s="23"/>
      <c r="M49" s="109">
        <v>16500</v>
      </c>
      <c r="N49" s="23"/>
      <c r="O49" s="78"/>
      <c r="P49" s="78"/>
      <c r="Q49" s="78"/>
      <c r="R49" s="78"/>
      <c r="S49" s="78"/>
      <c r="T49" s="78"/>
      <c r="U49" s="78"/>
      <c r="V49" s="78"/>
      <c r="W49" s="78"/>
      <c r="X49" s="78"/>
    </row>
    <row r="50" ht="20.25" customHeight="1" spans="1:24">
      <c r="A50" s="146" t="s">
        <v>70</v>
      </c>
      <c r="B50" s="146" t="s">
        <v>70</v>
      </c>
      <c r="C50" s="146" t="s">
        <v>259</v>
      </c>
      <c r="D50" s="146" t="s">
        <v>260</v>
      </c>
      <c r="E50" s="146" t="s">
        <v>130</v>
      </c>
      <c r="F50" s="146" t="s">
        <v>131</v>
      </c>
      <c r="G50" s="146" t="s">
        <v>275</v>
      </c>
      <c r="H50" s="146" t="s">
        <v>276</v>
      </c>
      <c r="I50" s="78">
        <v>27000</v>
      </c>
      <c r="J50" s="78">
        <v>27000</v>
      </c>
      <c r="K50" s="23"/>
      <c r="L50" s="23"/>
      <c r="M50" s="109">
        <v>27000</v>
      </c>
      <c r="N50" s="23"/>
      <c r="O50" s="78"/>
      <c r="P50" s="78"/>
      <c r="Q50" s="78"/>
      <c r="R50" s="78"/>
      <c r="S50" s="78"/>
      <c r="T50" s="78"/>
      <c r="U50" s="78"/>
      <c r="V50" s="78"/>
      <c r="W50" s="78"/>
      <c r="X50" s="78"/>
    </row>
    <row r="51" ht="20.25" customHeight="1" spans="1:24">
      <c r="A51" s="146" t="s">
        <v>70</v>
      </c>
      <c r="B51" s="146" t="s">
        <v>70</v>
      </c>
      <c r="C51" s="146" t="s">
        <v>259</v>
      </c>
      <c r="D51" s="146" t="s">
        <v>260</v>
      </c>
      <c r="E51" s="146" t="s">
        <v>130</v>
      </c>
      <c r="F51" s="146" t="s">
        <v>131</v>
      </c>
      <c r="G51" s="146" t="s">
        <v>275</v>
      </c>
      <c r="H51" s="146" t="s">
        <v>276</v>
      </c>
      <c r="I51" s="78">
        <v>13500</v>
      </c>
      <c r="J51" s="78">
        <v>13500</v>
      </c>
      <c r="K51" s="23"/>
      <c r="L51" s="23"/>
      <c r="M51" s="109">
        <v>13500</v>
      </c>
      <c r="N51" s="23"/>
      <c r="O51" s="78"/>
      <c r="P51" s="78"/>
      <c r="Q51" s="78"/>
      <c r="R51" s="78"/>
      <c r="S51" s="78"/>
      <c r="T51" s="78"/>
      <c r="U51" s="78"/>
      <c r="V51" s="78"/>
      <c r="W51" s="78"/>
      <c r="X51" s="78"/>
    </row>
    <row r="52" ht="20.25" customHeight="1" spans="1:24">
      <c r="A52" s="146" t="s">
        <v>70</v>
      </c>
      <c r="B52" s="146" t="s">
        <v>70</v>
      </c>
      <c r="C52" s="146" t="s">
        <v>259</v>
      </c>
      <c r="D52" s="146" t="s">
        <v>260</v>
      </c>
      <c r="E52" s="146" t="s">
        <v>130</v>
      </c>
      <c r="F52" s="146" t="s">
        <v>131</v>
      </c>
      <c r="G52" s="146" t="s">
        <v>277</v>
      </c>
      <c r="H52" s="146" t="s">
        <v>278</v>
      </c>
      <c r="I52" s="78">
        <v>74378</v>
      </c>
      <c r="J52" s="78">
        <v>74378</v>
      </c>
      <c r="K52" s="23"/>
      <c r="L52" s="23"/>
      <c r="M52" s="109">
        <v>74378</v>
      </c>
      <c r="N52" s="23"/>
      <c r="O52" s="78"/>
      <c r="P52" s="78"/>
      <c r="Q52" s="78"/>
      <c r="R52" s="78"/>
      <c r="S52" s="78"/>
      <c r="T52" s="78"/>
      <c r="U52" s="78"/>
      <c r="V52" s="78"/>
      <c r="W52" s="78"/>
      <c r="X52" s="78"/>
    </row>
    <row r="53" ht="20.25" customHeight="1" spans="1:24">
      <c r="A53" s="146" t="s">
        <v>70</v>
      </c>
      <c r="B53" s="146" t="s">
        <v>70</v>
      </c>
      <c r="C53" s="146" t="s">
        <v>259</v>
      </c>
      <c r="D53" s="146" t="s">
        <v>260</v>
      </c>
      <c r="E53" s="146" t="s">
        <v>130</v>
      </c>
      <c r="F53" s="146" t="s">
        <v>131</v>
      </c>
      <c r="G53" s="146" t="s">
        <v>279</v>
      </c>
      <c r="H53" s="146" t="s">
        <v>280</v>
      </c>
      <c r="I53" s="78">
        <v>24840</v>
      </c>
      <c r="J53" s="78">
        <v>24840</v>
      </c>
      <c r="K53" s="23"/>
      <c r="L53" s="23"/>
      <c r="M53" s="109">
        <v>24840</v>
      </c>
      <c r="N53" s="23"/>
      <c r="O53" s="78"/>
      <c r="P53" s="78"/>
      <c r="Q53" s="78"/>
      <c r="R53" s="78"/>
      <c r="S53" s="78"/>
      <c r="T53" s="78"/>
      <c r="U53" s="78"/>
      <c r="V53" s="78"/>
      <c r="W53" s="78"/>
      <c r="X53" s="78"/>
    </row>
    <row r="54" ht="20.25" customHeight="1" spans="1:24">
      <c r="A54" s="146" t="s">
        <v>70</v>
      </c>
      <c r="B54" s="146" t="s">
        <v>70</v>
      </c>
      <c r="C54" s="146" t="s">
        <v>259</v>
      </c>
      <c r="D54" s="146" t="s">
        <v>260</v>
      </c>
      <c r="E54" s="146" t="s">
        <v>130</v>
      </c>
      <c r="F54" s="146" t="s">
        <v>131</v>
      </c>
      <c r="G54" s="146" t="s">
        <v>281</v>
      </c>
      <c r="H54" s="146" t="s">
        <v>282</v>
      </c>
      <c r="I54" s="78">
        <v>108000</v>
      </c>
      <c r="J54" s="78">
        <v>108000</v>
      </c>
      <c r="K54" s="23"/>
      <c r="L54" s="23"/>
      <c r="M54" s="109">
        <v>108000</v>
      </c>
      <c r="N54" s="23"/>
      <c r="O54" s="78"/>
      <c r="P54" s="78"/>
      <c r="Q54" s="78"/>
      <c r="R54" s="78"/>
      <c r="S54" s="78"/>
      <c r="T54" s="78"/>
      <c r="U54" s="78"/>
      <c r="V54" s="78"/>
      <c r="W54" s="78"/>
      <c r="X54" s="78"/>
    </row>
    <row r="55" ht="20.25" customHeight="1" spans="1:24">
      <c r="A55" s="146" t="s">
        <v>70</v>
      </c>
      <c r="B55" s="146" t="s">
        <v>70</v>
      </c>
      <c r="C55" s="146" t="s">
        <v>283</v>
      </c>
      <c r="D55" s="146" t="s">
        <v>284</v>
      </c>
      <c r="E55" s="146" t="s">
        <v>130</v>
      </c>
      <c r="F55" s="146" t="s">
        <v>131</v>
      </c>
      <c r="G55" s="146" t="s">
        <v>233</v>
      </c>
      <c r="H55" s="146" t="s">
        <v>234</v>
      </c>
      <c r="I55" s="78">
        <v>241920</v>
      </c>
      <c r="J55" s="78">
        <v>241920</v>
      </c>
      <c r="K55" s="23"/>
      <c r="L55" s="23"/>
      <c r="M55" s="109">
        <v>241920</v>
      </c>
      <c r="N55" s="23"/>
      <c r="O55" s="78"/>
      <c r="P55" s="78"/>
      <c r="Q55" s="78"/>
      <c r="R55" s="78"/>
      <c r="S55" s="78"/>
      <c r="T55" s="78"/>
      <c r="U55" s="78"/>
      <c r="V55" s="78"/>
      <c r="W55" s="78"/>
      <c r="X55" s="78"/>
    </row>
    <row r="56" ht="20.25" customHeight="1" spans="1:24">
      <c r="A56" s="146" t="s">
        <v>70</v>
      </c>
      <c r="B56" s="146" t="s">
        <v>70</v>
      </c>
      <c r="C56" s="146" t="s">
        <v>285</v>
      </c>
      <c r="D56" s="146" t="s">
        <v>286</v>
      </c>
      <c r="E56" s="146" t="s">
        <v>101</v>
      </c>
      <c r="F56" s="146" t="s">
        <v>102</v>
      </c>
      <c r="G56" s="146" t="s">
        <v>287</v>
      </c>
      <c r="H56" s="146" t="s">
        <v>288</v>
      </c>
      <c r="I56" s="78">
        <v>433604</v>
      </c>
      <c r="J56" s="78">
        <v>433604</v>
      </c>
      <c r="K56" s="23"/>
      <c r="L56" s="23"/>
      <c r="M56" s="109">
        <v>433604</v>
      </c>
      <c r="N56" s="23"/>
      <c r="O56" s="78"/>
      <c r="P56" s="78"/>
      <c r="Q56" s="78"/>
      <c r="R56" s="78"/>
      <c r="S56" s="78"/>
      <c r="T56" s="78"/>
      <c r="U56" s="78"/>
      <c r="V56" s="78"/>
      <c r="W56" s="78"/>
      <c r="X56" s="78"/>
    </row>
    <row r="57" ht="20.25" customHeight="1" spans="1:24">
      <c r="A57" s="146" t="s">
        <v>70</v>
      </c>
      <c r="B57" s="146" t="s">
        <v>70</v>
      </c>
      <c r="C57" s="146" t="s">
        <v>285</v>
      </c>
      <c r="D57" s="146" t="s">
        <v>286</v>
      </c>
      <c r="E57" s="146" t="s">
        <v>103</v>
      </c>
      <c r="F57" s="146" t="s">
        <v>104</v>
      </c>
      <c r="G57" s="146" t="s">
        <v>287</v>
      </c>
      <c r="H57" s="146" t="s">
        <v>288</v>
      </c>
      <c r="I57" s="78">
        <v>131662</v>
      </c>
      <c r="J57" s="78">
        <v>131662</v>
      </c>
      <c r="K57" s="23"/>
      <c r="L57" s="23"/>
      <c r="M57" s="109">
        <v>131662</v>
      </c>
      <c r="N57" s="23"/>
      <c r="O57" s="78"/>
      <c r="P57" s="78"/>
      <c r="Q57" s="78"/>
      <c r="R57" s="78"/>
      <c r="S57" s="78"/>
      <c r="T57" s="78"/>
      <c r="U57" s="78"/>
      <c r="V57" s="78"/>
      <c r="W57" s="78"/>
      <c r="X57" s="78"/>
    </row>
    <row r="58" ht="20.25" customHeight="1" spans="1:24">
      <c r="A58" s="146" t="s">
        <v>70</v>
      </c>
      <c r="B58" s="146" t="s">
        <v>70</v>
      </c>
      <c r="C58" s="146" t="s">
        <v>289</v>
      </c>
      <c r="D58" s="146" t="s">
        <v>290</v>
      </c>
      <c r="E58" s="146" t="s">
        <v>109</v>
      </c>
      <c r="F58" s="146" t="s">
        <v>110</v>
      </c>
      <c r="G58" s="146" t="s">
        <v>287</v>
      </c>
      <c r="H58" s="146" t="s">
        <v>288</v>
      </c>
      <c r="I58" s="78">
        <v>13221</v>
      </c>
      <c r="J58" s="78">
        <v>13221</v>
      </c>
      <c r="K58" s="23"/>
      <c r="L58" s="23"/>
      <c r="M58" s="109">
        <v>13221</v>
      </c>
      <c r="N58" s="23"/>
      <c r="O58" s="78"/>
      <c r="P58" s="78"/>
      <c r="Q58" s="78"/>
      <c r="R58" s="78"/>
      <c r="S58" s="78"/>
      <c r="T58" s="78"/>
      <c r="U58" s="78"/>
      <c r="V58" s="78"/>
      <c r="W58" s="78"/>
      <c r="X58" s="78"/>
    </row>
    <row r="59" ht="20.25" customHeight="1" spans="1:24">
      <c r="A59" s="146" t="s">
        <v>70</v>
      </c>
      <c r="B59" s="146" t="s">
        <v>70</v>
      </c>
      <c r="C59" s="146" t="s">
        <v>291</v>
      </c>
      <c r="D59" s="146" t="s">
        <v>205</v>
      </c>
      <c r="E59" s="146" t="s">
        <v>130</v>
      </c>
      <c r="F59" s="146" t="s">
        <v>131</v>
      </c>
      <c r="G59" s="146" t="s">
        <v>292</v>
      </c>
      <c r="H59" s="146" t="s">
        <v>205</v>
      </c>
      <c r="I59" s="78">
        <v>4500</v>
      </c>
      <c r="J59" s="78">
        <v>4500</v>
      </c>
      <c r="K59" s="23"/>
      <c r="L59" s="23"/>
      <c r="M59" s="109">
        <v>4500</v>
      </c>
      <c r="N59" s="23"/>
      <c r="O59" s="78"/>
      <c r="P59" s="78"/>
      <c r="Q59" s="78"/>
      <c r="R59" s="78"/>
      <c r="S59" s="78"/>
      <c r="T59" s="78"/>
      <c r="U59" s="78"/>
      <c r="V59" s="78"/>
      <c r="W59" s="78"/>
      <c r="X59" s="78"/>
    </row>
    <row r="60" ht="20.25" customHeight="1" spans="1:24">
      <c r="A60" s="146" t="s">
        <v>70</v>
      </c>
      <c r="B60" s="146" t="s">
        <v>70</v>
      </c>
      <c r="C60" s="146" t="s">
        <v>293</v>
      </c>
      <c r="D60" s="146" t="s">
        <v>294</v>
      </c>
      <c r="E60" s="146" t="s">
        <v>130</v>
      </c>
      <c r="F60" s="146" t="s">
        <v>131</v>
      </c>
      <c r="G60" s="146" t="s">
        <v>295</v>
      </c>
      <c r="H60" s="146" t="s">
        <v>294</v>
      </c>
      <c r="I60" s="78">
        <v>6330</v>
      </c>
      <c r="J60" s="78">
        <v>6330</v>
      </c>
      <c r="K60" s="23"/>
      <c r="L60" s="23"/>
      <c r="M60" s="109">
        <v>6330</v>
      </c>
      <c r="N60" s="23"/>
      <c r="O60" s="78"/>
      <c r="P60" s="78"/>
      <c r="Q60" s="78"/>
      <c r="R60" s="78"/>
      <c r="S60" s="78"/>
      <c r="T60" s="78"/>
      <c r="U60" s="78"/>
      <c r="V60" s="78"/>
      <c r="W60" s="78"/>
      <c r="X60" s="78"/>
    </row>
    <row r="61" ht="20.25" customHeight="1" spans="1:24">
      <c r="A61" s="146" t="s">
        <v>70</v>
      </c>
      <c r="B61" s="146" t="s">
        <v>70</v>
      </c>
      <c r="C61" s="146" t="s">
        <v>293</v>
      </c>
      <c r="D61" s="146" t="s">
        <v>294</v>
      </c>
      <c r="E61" s="146" t="s">
        <v>130</v>
      </c>
      <c r="F61" s="146" t="s">
        <v>131</v>
      </c>
      <c r="G61" s="146" t="s">
        <v>295</v>
      </c>
      <c r="H61" s="146" t="s">
        <v>294</v>
      </c>
      <c r="I61" s="78">
        <v>12660</v>
      </c>
      <c r="J61" s="78">
        <v>12660</v>
      </c>
      <c r="K61" s="23"/>
      <c r="L61" s="23"/>
      <c r="M61" s="109">
        <v>12660</v>
      </c>
      <c r="N61" s="23"/>
      <c r="O61" s="78"/>
      <c r="P61" s="78"/>
      <c r="Q61" s="78"/>
      <c r="R61" s="78"/>
      <c r="S61" s="78"/>
      <c r="T61" s="78"/>
      <c r="U61" s="78"/>
      <c r="V61" s="78"/>
      <c r="W61" s="78"/>
      <c r="X61" s="78"/>
    </row>
    <row r="62" ht="17.25" customHeight="1" spans="1:24">
      <c r="A62" s="32" t="s">
        <v>200</v>
      </c>
      <c r="B62" s="33"/>
      <c r="C62" s="147"/>
      <c r="D62" s="147"/>
      <c r="E62" s="147"/>
      <c r="F62" s="147"/>
      <c r="G62" s="147"/>
      <c r="H62" s="148"/>
      <c r="I62" s="78">
        <v>8736737.2</v>
      </c>
      <c r="J62" s="78">
        <v>8736737.2</v>
      </c>
      <c r="K62" s="78"/>
      <c r="L62" s="78"/>
      <c r="M62" s="109">
        <v>8736737.2</v>
      </c>
      <c r="N62" s="78"/>
      <c r="O62" s="78"/>
      <c r="P62" s="78"/>
      <c r="Q62" s="78"/>
      <c r="R62" s="78"/>
      <c r="S62" s="78"/>
      <c r="T62" s="78"/>
      <c r="U62" s="78"/>
      <c r="V62" s="78"/>
      <c r="W62" s="78"/>
      <c r="X62" s="78"/>
    </row>
  </sheetData>
  <mergeCells count="31">
    <mergeCell ref="A2:X2"/>
    <mergeCell ref="A3:H3"/>
    <mergeCell ref="I4:X4"/>
    <mergeCell ref="J5:N5"/>
    <mergeCell ref="O5:Q5"/>
    <mergeCell ref="S5:X5"/>
    <mergeCell ref="A62:H6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5"/>
  <sheetViews>
    <sheetView showZeros="0" topLeftCell="A10" workbookViewId="0">
      <selection activeCell="Y12" sqref="Y12"/>
    </sheetView>
  </sheetViews>
  <sheetFormatPr defaultColWidth="9.125" defaultRowHeight="14.25" customHeight="1"/>
  <cols>
    <col min="1" max="1" width="10.25" customWidth="1"/>
    <col min="2" max="2" width="18.75" customWidth="1"/>
    <col min="3" max="3" width="32.875" customWidth="1"/>
    <col min="4" max="4" width="23.875" customWidth="1"/>
    <col min="5" max="5" width="11.125" customWidth="1"/>
    <col min="6" max="6" width="17.75" customWidth="1"/>
    <col min="7" max="7" width="9.875" customWidth="1"/>
    <col min="8" max="8" width="17.75" customWidth="1"/>
    <col min="9" max="13" width="20" customWidth="1"/>
    <col min="14" max="14" width="12.25" customWidth="1"/>
    <col min="15" max="15" width="12.75" customWidth="1"/>
    <col min="16" max="16" width="11.125" customWidth="1"/>
    <col min="17" max="21" width="19.875" customWidth="1"/>
    <col min="22" max="22" width="20" customWidth="1"/>
    <col min="23" max="23" width="19.875" customWidth="1"/>
  </cols>
  <sheetData>
    <row r="1" ht="13.5" customHeight="1" spans="2:23">
      <c r="B1" s="136"/>
      <c r="E1" s="1"/>
      <c r="F1" s="1"/>
      <c r="G1" s="1"/>
      <c r="H1" s="1"/>
      <c r="U1" s="136"/>
      <c r="W1" s="141" t="s">
        <v>296</v>
      </c>
    </row>
    <row r="2" ht="46.5" customHeight="1" spans="1:23">
      <c r="A2" s="3" t="str">
        <f>"2025"&amp;"年部门项目支出预算表"</f>
        <v>2025年部门项目支出预算表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"单位名称："&amp;"嵩明县住房和城乡建设局"</f>
        <v>单位名称：嵩明县住房和城乡建设局</v>
      </c>
      <c r="B3" s="5"/>
      <c r="C3" s="5"/>
      <c r="D3" s="5"/>
      <c r="E3" s="5"/>
      <c r="F3" s="5"/>
      <c r="G3" s="5"/>
      <c r="H3" s="5"/>
      <c r="I3" s="6"/>
      <c r="J3" s="6"/>
      <c r="K3" s="6"/>
      <c r="L3" s="6"/>
      <c r="M3" s="6"/>
      <c r="N3" s="6"/>
      <c r="O3" s="6"/>
      <c r="P3" s="6"/>
      <c r="Q3" s="6"/>
      <c r="U3" s="136"/>
      <c r="W3" s="117" t="s">
        <v>1</v>
      </c>
    </row>
    <row r="4" ht="21.75" customHeight="1" spans="1:23">
      <c r="A4" s="8" t="s">
        <v>297</v>
      </c>
      <c r="B4" s="9" t="s">
        <v>211</v>
      </c>
      <c r="C4" s="8" t="s">
        <v>212</v>
      </c>
      <c r="D4" s="8" t="s">
        <v>298</v>
      </c>
      <c r="E4" s="9" t="s">
        <v>213</v>
      </c>
      <c r="F4" s="9" t="s">
        <v>214</v>
      </c>
      <c r="G4" s="9" t="s">
        <v>299</v>
      </c>
      <c r="H4" s="9" t="s">
        <v>300</v>
      </c>
      <c r="I4" s="27" t="s">
        <v>55</v>
      </c>
      <c r="J4" s="10" t="s">
        <v>301</v>
      </c>
      <c r="K4" s="11"/>
      <c r="L4" s="11"/>
      <c r="M4" s="12"/>
      <c r="N4" s="10" t="s">
        <v>219</v>
      </c>
      <c r="O4" s="11"/>
      <c r="P4" s="12"/>
      <c r="Q4" s="9" t="s">
        <v>61</v>
      </c>
      <c r="R4" s="10" t="s">
        <v>62</v>
      </c>
      <c r="S4" s="11"/>
      <c r="T4" s="11"/>
      <c r="U4" s="11"/>
      <c r="V4" s="11"/>
      <c r="W4" s="12"/>
    </row>
    <row r="5" ht="21.75" customHeight="1" spans="1:23">
      <c r="A5" s="13"/>
      <c r="B5" s="28"/>
      <c r="C5" s="13"/>
      <c r="D5" s="13"/>
      <c r="E5" s="14"/>
      <c r="F5" s="14"/>
      <c r="G5" s="14"/>
      <c r="H5" s="14"/>
      <c r="I5" s="28"/>
      <c r="J5" s="137" t="s">
        <v>58</v>
      </c>
      <c r="K5" s="138"/>
      <c r="L5" s="9" t="s">
        <v>59</v>
      </c>
      <c r="M5" s="9" t="s">
        <v>60</v>
      </c>
      <c r="N5" s="9" t="s">
        <v>58</v>
      </c>
      <c r="O5" s="9" t="s">
        <v>59</v>
      </c>
      <c r="P5" s="9" t="s">
        <v>60</v>
      </c>
      <c r="Q5" s="14"/>
      <c r="R5" s="9" t="s">
        <v>57</v>
      </c>
      <c r="S5" s="9" t="s">
        <v>64</v>
      </c>
      <c r="T5" s="9" t="s">
        <v>225</v>
      </c>
      <c r="U5" s="9" t="s">
        <v>66</v>
      </c>
      <c r="V5" s="9" t="s">
        <v>67</v>
      </c>
      <c r="W5" s="9" t="s">
        <v>68</v>
      </c>
    </row>
    <row r="6" ht="21" customHeight="1" spans="1:23">
      <c r="A6" s="28"/>
      <c r="B6" s="28"/>
      <c r="C6" s="28"/>
      <c r="D6" s="28"/>
      <c r="E6" s="28"/>
      <c r="F6" s="28"/>
      <c r="G6" s="28"/>
      <c r="H6" s="28"/>
      <c r="I6" s="28"/>
      <c r="J6" s="139" t="s">
        <v>57</v>
      </c>
      <c r="K6" s="140"/>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302</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37.5" customHeight="1" spans="1:23">
      <c r="A9" s="68" t="s">
        <v>303</v>
      </c>
      <c r="B9" s="68" t="s">
        <v>304</v>
      </c>
      <c r="C9" s="68" t="s">
        <v>305</v>
      </c>
      <c r="D9" s="68" t="s">
        <v>70</v>
      </c>
      <c r="E9" s="68" t="s">
        <v>138</v>
      </c>
      <c r="F9" s="68" t="s">
        <v>139</v>
      </c>
      <c r="G9" s="68" t="s">
        <v>306</v>
      </c>
      <c r="H9" s="68" t="s">
        <v>307</v>
      </c>
      <c r="I9" s="78">
        <v>40000</v>
      </c>
      <c r="J9" s="78"/>
      <c r="K9" s="109"/>
      <c r="L9" s="78">
        <v>40000</v>
      </c>
      <c r="M9" s="78"/>
      <c r="N9" s="78"/>
      <c r="O9" s="78"/>
      <c r="P9" s="78"/>
      <c r="Q9" s="78"/>
      <c r="R9" s="78"/>
      <c r="S9" s="78"/>
      <c r="T9" s="78"/>
      <c r="U9" s="78"/>
      <c r="V9" s="78"/>
      <c r="W9" s="78"/>
    </row>
    <row r="10" ht="37.5" customHeight="1" spans="1:23">
      <c r="A10" s="68" t="s">
        <v>303</v>
      </c>
      <c r="B10" s="68" t="s">
        <v>308</v>
      </c>
      <c r="C10" s="68" t="s">
        <v>309</v>
      </c>
      <c r="D10" s="68" t="s">
        <v>70</v>
      </c>
      <c r="E10" s="68" t="s">
        <v>138</v>
      </c>
      <c r="F10" s="68" t="s">
        <v>139</v>
      </c>
      <c r="G10" s="68" t="s">
        <v>306</v>
      </c>
      <c r="H10" s="68" t="s">
        <v>307</v>
      </c>
      <c r="I10" s="78">
        <v>2090000</v>
      </c>
      <c r="J10" s="78"/>
      <c r="K10" s="109"/>
      <c r="L10" s="78">
        <v>2090000</v>
      </c>
      <c r="M10" s="78"/>
      <c r="N10" s="78"/>
      <c r="O10" s="78"/>
      <c r="P10" s="78"/>
      <c r="Q10" s="78"/>
      <c r="R10" s="78"/>
      <c r="S10" s="78"/>
      <c r="T10" s="78"/>
      <c r="U10" s="78"/>
      <c r="V10" s="78"/>
      <c r="W10" s="78"/>
    </row>
    <row r="11" ht="37.5" customHeight="1" spans="1:23">
      <c r="A11" s="68" t="s">
        <v>303</v>
      </c>
      <c r="B11" s="68" t="s">
        <v>310</v>
      </c>
      <c r="C11" s="68" t="s">
        <v>311</v>
      </c>
      <c r="D11" s="68" t="s">
        <v>70</v>
      </c>
      <c r="E11" s="68" t="s">
        <v>138</v>
      </c>
      <c r="F11" s="68" t="s">
        <v>139</v>
      </c>
      <c r="G11" s="68" t="s">
        <v>306</v>
      </c>
      <c r="H11" s="68" t="s">
        <v>307</v>
      </c>
      <c r="I11" s="78">
        <v>200000</v>
      </c>
      <c r="J11" s="78"/>
      <c r="K11" s="109"/>
      <c r="L11" s="78">
        <v>200000</v>
      </c>
      <c r="M11" s="78"/>
      <c r="N11" s="78"/>
      <c r="O11" s="78"/>
      <c r="P11" s="78"/>
      <c r="Q11" s="78"/>
      <c r="R11" s="78"/>
      <c r="S11" s="78"/>
      <c r="T11" s="78"/>
      <c r="U11" s="78"/>
      <c r="V11" s="78"/>
      <c r="W11" s="78"/>
    </row>
    <row r="12" ht="37.5" customHeight="1" spans="1:23">
      <c r="A12" s="68" t="s">
        <v>303</v>
      </c>
      <c r="B12" s="68" t="s">
        <v>312</v>
      </c>
      <c r="C12" s="68" t="s">
        <v>313</v>
      </c>
      <c r="D12" s="68" t="s">
        <v>70</v>
      </c>
      <c r="E12" s="68" t="s">
        <v>138</v>
      </c>
      <c r="F12" s="68" t="s">
        <v>139</v>
      </c>
      <c r="G12" s="68" t="s">
        <v>306</v>
      </c>
      <c r="H12" s="68" t="s">
        <v>307</v>
      </c>
      <c r="I12" s="78">
        <v>100000</v>
      </c>
      <c r="J12" s="78"/>
      <c r="K12" s="109"/>
      <c r="L12" s="78">
        <v>100000</v>
      </c>
      <c r="M12" s="78"/>
      <c r="N12" s="78"/>
      <c r="O12" s="78"/>
      <c r="P12" s="78"/>
      <c r="Q12" s="78"/>
      <c r="R12" s="78"/>
      <c r="S12" s="78"/>
      <c r="T12" s="78"/>
      <c r="U12" s="78"/>
      <c r="V12" s="78"/>
      <c r="W12" s="78"/>
    </row>
    <row r="13" ht="37.5" customHeight="1" spans="1:23">
      <c r="A13" s="68" t="s">
        <v>303</v>
      </c>
      <c r="B13" s="68" t="s">
        <v>314</v>
      </c>
      <c r="C13" s="68" t="s">
        <v>315</v>
      </c>
      <c r="D13" s="68" t="s">
        <v>70</v>
      </c>
      <c r="E13" s="68" t="s">
        <v>138</v>
      </c>
      <c r="F13" s="68" t="s">
        <v>139</v>
      </c>
      <c r="G13" s="68" t="s">
        <v>306</v>
      </c>
      <c r="H13" s="68" t="s">
        <v>307</v>
      </c>
      <c r="I13" s="78">
        <v>76000</v>
      </c>
      <c r="J13" s="78"/>
      <c r="K13" s="109"/>
      <c r="L13" s="78">
        <v>76000</v>
      </c>
      <c r="M13" s="78"/>
      <c r="N13" s="78"/>
      <c r="O13" s="78"/>
      <c r="P13" s="78"/>
      <c r="Q13" s="78"/>
      <c r="R13" s="78"/>
      <c r="S13" s="78"/>
      <c r="T13" s="78"/>
      <c r="U13" s="78"/>
      <c r="V13" s="78"/>
      <c r="W13" s="78"/>
    </row>
    <row r="14" ht="37.5" customHeight="1" spans="1:23">
      <c r="A14" s="68" t="s">
        <v>303</v>
      </c>
      <c r="B14" s="68" t="s">
        <v>316</v>
      </c>
      <c r="C14" s="68" t="s">
        <v>317</v>
      </c>
      <c r="D14" s="68" t="s">
        <v>70</v>
      </c>
      <c r="E14" s="68" t="s">
        <v>138</v>
      </c>
      <c r="F14" s="68" t="s">
        <v>139</v>
      </c>
      <c r="G14" s="68" t="s">
        <v>306</v>
      </c>
      <c r="H14" s="68" t="s">
        <v>307</v>
      </c>
      <c r="I14" s="78">
        <v>200000</v>
      </c>
      <c r="J14" s="78"/>
      <c r="K14" s="109"/>
      <c r="L14" s="78">
        <v>200000</v>
      </c>
      <c r="M14" s="78"/>
      <c r="N14" s="78"/>
      <c r="O14" s="78"/>
      <c r="P14" s="78"/>
      <c r="Q14" s="78"/>
      <c r="R14" s="78"/>
      <c r="S14" s="78"/>
      <c r="T14" s="78"/>
      <c r="U14" s="78"/>
      <c r="V14" s="78"/>
      <c r="W14" s="78"/>
    </row>
    <row r="15" ht="37.5" customHeight="1" spans="1:23">
      <c r="A15" s="68" t="s">
        <v>303</v>
      </c>
      <c r="B15" s="68" t="s">
        <v>318</v>
      </c>
      <c r="C15" s="68" t="s">
        <v>319</v>
      </c>
      <c r="D15" s="68" t="s">
        <v>70</v>
      </c>
      <c r="E15" s="68" t="s">
        <v>130</v>
      </c>
      <c r="F15" s="68" t="s">
        <v>131</v>
      </c>
      <c r="G15" s="68" t="s">
        <v>320</v>
      </c>
      <c r="H15" s="68" t="s">
        <v>321</v>
      </c>
      <c r="I15" s="78">
        <v>1338400</v>
      </c>
      <c r="J15" s="78">
        <v>1338400</v>
      </c>
      <c r="K15" s="109">
        <v>1338400</v>
      </c>
      <c r="L15" s="78"/>
      <c r="M15" s="78"/>
      <c r="N15" s="78"/>
      <c r="O15" s="78"/>
      <c r="P15" s="78"/>
      <c r="Q15" s="78"/>
      <c r="R15" s="78"/>
      <c r="S15" s="78"/>
      <c r="T15" s="78"/>
      <c r="U15" s="78"/>
      <c r="V15" s="78"/>
      <c r="W15" s="78"/>
    </row>
    <row r="16" ht="37.5" customHeight="1" spans="1:23">
      <c r="A16" s="68" t="s">
        <v>303</v>
      </c>
      <c r="B16" s="68" t="s">
        <v>322</v>
      </c>
      <c r="C16" s="68" t="s">
        <v>323</v>
      </c>
      <c r="D16" s="68" t="s">
        <v>70</v>
      </c>
      <c r="E16" s="68" t="s">
        <v>134</v>
      </c>
      <c r="F16" s="68" t="s">
        <v>135</v>
      </c>
      <c r="G16" s="68" t="s">
        <v>306</v>
      </c>
      <c r="H16" s="68" t="s">
        <v>307</v>
      </c>
      <c r="I16" s="78">
        <v>500000</v>
      </c>
      <c r="J16" s="78">
        <v>500000</v>
      </c>
      <c r="K16" s="109">
        <v>500000</v>
      </c>
      <c r="L16" s="78"/>
      <c r="M16" s="78"/>
      <c r="N16" s="78"/>
      <c r="O16" s="78"/>
      <c r="P16" s="78"/>
      <c r="Q16" s="78"/>
      <c r="R16" s="78"/>
      <c r="S16" s="78"/>
      <c r="T16" s="78"/>
      <c r="U16" s="78"/>
      <c r="V16" s="78"/>
      <c r="W16" s="78"/>
    </row>
    <row r="17" ht="37.5" customHeight="1" spans="1:23">
      <c r="A17" s="68" t="s">
        <v>303</v>
      </c>
      <c r="B17" s="68" t="s">
        <v>324</v>
      </c>
      <c r="C17" s="68" t="s">
        <v>325</v>
      </c>
      <c r="D17" s="68" t="s">
        <v>70</v>
      </c>
      <c r="E17" s="68" t="s">
        <v>138</v>
      </c>
      <c r="F17" s="68" t="s">
        <v>139</v>
      </c>
      <c r="G17" s="68" t="s">
        <v>326</v>
      </c>
      <c r="H17" s="68" t="s">
        <v>307</v>
      </c>
      <c r="I17" s="78">
        <v>1005000</v>
      </c>
      <c r="J17" s="78"/>
      <c r="K17" s="109"/>
      <c r="L17" s="78">
        <v>1005000</v>
      </c>
      <c r="M17" s="78"/>
      <c r="N17" s="78"/>
      <c r="O17" s="78"/>
      <c r="P17" s="78"/>
      <c r="Q17" s="78"/>
      <c r="R17" s="78"/>
      <c r="S17" s="78"/>
      <c r="T17" s="78"/>
      <c r="U17" s="78"/>
      <c r="V17" s="78"/>
      <c r="W17" s="78"/>
    </row>
    <row r="18" ht="37.5" customHeight="1" spans="1:23">
      <c r="A18" s="68" t="s">
        <v>303</v>
      </c>
      <c r="B18" s="68" t="s">
        <v>327</v>
      </c>
      <c r="C18" s="68" t="s">
        <v>328</v>
      </c>
      <c r="D18" s="68" t="s">
        <v>70</v>
      </c>
      <c r="E18" s="68" t="s">
        <v>138</v>
      </c>
      <c r="F18" s="68" t="s">
        <v>139</v>
      </c>
      <c r="G18" s="68" t="s">
        <v>329</v>
      </c>
      <c r="H18" s="68" t="s">
        <v>330</v>
      </c>
      <c r="I18" s="78">
        <v>550000</v>
      </c>
      <c r="J18" s="78"/>
      <c r="K18" s="109"/>
      <c r="L18" s="78">
        <v>550000</v>
      </c>
      <c r="M18" s="78"/>
      <c r="N18" s="78"/>
      <c r="O18" s="78"/>
      <c r="P18" s="78"/>
      <c r="Q18" s="78"/>
      <c r="R18" s="78"/>
      <c r="S18" s="78"/>
      <c r="T18" s="78"/>
      <c r="U18" s="78"/>
      <c r="V18" s="78"/>
      <c r="W18" s="78"/>
    </row>
    <row r="19" ht="37.5" customHeight="1" spans="1:23">
      <c r="A19" s="68" t="s">
        <v>303</v>
      </c>
      <c r="B19" s="68" t="s">
        <v>331</v>
      </c>
      <c r="C19" s="68" t="s">
        <v>332</v>
      </c>
      <c r="D19" s="68" t="s">
        <v>70</v>
      </c>
      <c r="E19" s="68" t="s">
        <v>152</v>
      </c>
      <c r="F19" s="68" t="s">
        <v>153</v>
      </c>
      <c r="G19" s="68" t="s">
        <v>326</v>
      </c>
      <c r="H19" s="68" t="s">
        <v>307</v>
      </c>
      <c r="I19" s="78">
        <v>37000</v>
      </c>
      <c r="J19" s="78">
        <v>37000</v>
      </c>
      <c r="K19" s="109">
        <v>37000</v>
      </c>
      <c r="L19" s="78"/>
      <c r="M19" s="78"/>
      <c r="N19" s="78"/>
      <c r="O19" s="78"/>
      <c r="P19" s="78"/>
      <c r="Q19" s="78"/>
      <c r="R19" s="78"/>
      <c r="S19" s="78"/>
      <c r="T19" s="78"/>
      <c r="U19" s="78"/>
      <c r="V19" s="78"/>
      <c r="W19" s="78"/>
    </row>
    <row r="20" ht="37.5" customHeight="1" spans="1:23">
      <c r="A20" s="68" t="s">
        <v>333</v>
      </c>
      <c r="B20" s="68" t="s">
        <v>334</v>
      </c>
      <c r="C20" s="68" t="s">
        <v>335</v>
      </c>
      <c r="D20" s="68" t="s">
        <v>70</v>
      </c>
      <c r="E20" s="68" t="s">
        <v>134</v>
      </c>
      <c r="F20" s="68" t="s">
        <v>135</v>
      </c>
      <c r="G20" s="68" t="s">
        <v>336</v>
      </c>
      <c r="H20" s="68" t="s">
        <v>337</v>
      </c>
      <c r="I20" s="78">
        <v>316400</v>
      </c>
      <c r="J20" s="78">
        <v>316400</v>
      </c>
      <c r="K20" s="109">
        <v>316400</v>
      </c>
      <c r="L20" s="78"/>
      <c r="M20" s="78"/>
      <c r="N20" s="78"/>
      <c r="O20" s="78"/>
      <c r="P20" s="78"/>
      <c r="Q20" s="78"/>
      <c r="R20" s="78"/>
      <c r="S20" s="78"/>
      <c r="T20" s="78"/>
      <c r="U20" s="78"/>
      <c r="V20" s="78"/>
      <c r="W20" s="78"/>
    </row>
    <row r="21" ht="37.5" customHeight="1" spans="1:23">
      <c r="A21" s="68" t="s">
        <v>333</v>
      </c>
      <c r="B21" s="68" t="s">
        <v>338</v>
      </c>
      <c r="C21" s="68" t="s">
        <v>339</v>
      </c>
      <c r="D21" s="68" t="s">
        <v>70</v>
      </c>
      <c r="E21" s="68" t="s">
        <v>154</v>
      </c>
      <c r="F21" s="68" t="s">
        <v>155</v>
      </c>
      <c r="G21" s="68" t="s">
        <v>275</v>
      </c>
      <c r="H21" s="68" t="s">
        <v>276</v>
      </c>
      <c r="I21" s="78">
        <v>2668600</v>
      </c>
      <c r="J21" s="78">
        <v>2668600</v>
      </c>
      <c r="K21" s="109">
        <v>2668600</v>
      </c>
      <c r="L21" s="78"/>
      <c r="M21" s="78"/>
      <c r="N21" s="78"/>
      <c r="O21" s="78"/>
      <c r="P21" s="78"/>
      <c r="Q21" s="78"/>
      <c r="R21" s="78"/>
      <c r="S21" s="78"/>
      <c r="T21" s="78"/>
      <c r="U21" s="78"/>
      <c r="V21" s="78"/>
      <c r="W21" s="78"/>
    </row>
    <row r="22" ht="37.5" customHeight="1" spans="1:23">
      <c r="A22" s="68" t="s">
        <v>333</v>
      </c>
      <c r="B22" s="68" t="s">
        <v>340</v>
      </c>
      <c r="C22" s="68" t="s">
        <v>341</v>
      </c>
      <c r="D22" s="68" t="s">
        <v>70</v>
      </c>
      <c r="E22" s="68" t="s">
        <v>138</v>
      </c>
      <c r="F22" s="68" t="s">
        <v>139</v>
      </c>
      <c r="G22" s="68" t="s">
        <v>329</v>
      </c>
      <c r="H22" s="68" t="s">
        <v>330</v>
      </c>
      <c r="I22" s="78">
        <v>400000</v>
      </c>
      <c r="J22" s="78"/>
      <c r="K22" s="109"/>
      <c r="L22" s="78">
        <v>400000</v>
      </c>
      <c r="M22" s="78"/>
      <c r="N22" s="78"/>
      <c r="O22" s="78"/>
      <c r="P22" s="78"/>
      <c r="Q22" s="78"/>
      <c r="R22" s="78"/>
      <c r="S22" s="78"/>
      <c r="T22" s="78"/>
      <c r="U22" s="78"/>
      <c r="V22" s="78"/>
      <c r="W22" s="78"/>
    </row>
    <row r="23" ht="37.5" customHeight="1" spans="1:23">
      <c r="A23" s="68" t="s">
        <v>333</v>
      </c>
      <c r="B23" s="68" t="s">
        <v>342</v>
      </c>
      <c r="C23" s="68" t="s">
        <v>343</v>
      </c>
      <c r="D23" s="68" t="s">
        <v>70</v>
      </c>
      <c r="E23" s="68" t="s">
        <v>138</v>
      </c>
      <c r="F23" s="68" t="s">
        <v>139</v>
      </c>
      <c r="G23" s="68" t="s">
        <v>329</v>
      </c>
      <c r="H23" s="68" t="s">
        <v>330</v>
      </c>
      <c r="I23" s="78">
        <v>400000</v>
      </c>
      <c r="J23" s="78"/>
      <c r="K23" s="109"/>
      <c r="L23" s="78">
        <v>400000</v>
      </c>
      <c r="M23" s="78"/>
      <c r="N23" s="78"/>
      <c r="O23" s="78"/>
      <c r="P23" s="78"/>
      <c r="Q23" s="78"/>
      <c r="R23" s="78"/>
      <c r="S23" s="78"/>
      <c r="T23" s="78"/>
      <c r="U23" s="78"/>
      <c r="V23" s="78"/>
      <c r="W23" s="78"/>
    </row>
    <row r="24" ht="37.5" customHeight="1" spans="1:23">
      <c r="A24" s="68" t="s">
        <v>333</v>
      </c>
      <c r="B24" s="68" t="s">
        <v>344</v>
      </c>
      <c r="C24" s="68" t="s">
        <v>345</v>
      </c>
      <c r="D24" s="68" t="s">
        <v>70</v>
      </c>
      <c r="E24" s="68" t="s">
        <v>138</v>
      </c>
      <c r="F24" s="68" t="s">
        <v>139</v>
      </c>
      <c r="G24" s="68" t="s">
        <v>346</v>
      </c>
      <c r="H24" s="68" t="s">
        <v>337</v>
      </c>
      <c r="I24" s="78">
        <v>1208919</v>
      </c>
      <c r="J24" s="78"/>
      <c r="K24" s="109"/>
      <c r="L24" s="78">
        <v>1208919</v>
      </c>
      <c r="M24" s="78"/>
      <c r="N24" s="78"/>
      <c r="O24" s="78"/>
      <c r="P24" s="78"/>
      <c r="Q24" s="78"/>
      <c r="R24" s="78"/>
      <c r="S24" s="78"/>
      <c r="T24" s="78"/>
      <c r="U24" s="78"/>
      <c r="V24" s="78"/>
      <c r="W24" s="78"/>
    </row>
    <row r="25" ht="37.5" customHeight="1" spans="1:23">
      <c r="A25" s="68" t="s">
        <v>333</v>
      </c>
      <c r="B25" s="68" t="s">
        <v>347</v>
      </c>
      <c r="C25" s="68" t="s">
        <v>348</v>
      </c>
      <c r="D25" s="68" t="s">
        <v>70</v>
      </c>
      <c r="E25" s="68" t="s">
        <v>138</v>
      </c>
      <c r="F25" s="68" t="s">
        <v>139</v>
      </c>
      <c r="G25" s="68" t="s">
        <v>306</v>
      </c>
      <c r="H25" s="68" t="s">
        <v>307</v>
      </c>
      <c r="I25" s="78">
        <v>470120</v>
      </c>
      <c r="J25" s="78"/>
      <c r="K25" s="109"/>
      <c r="L25" s="78">
        <v>470120</v>
      </c>
      <c r="M25" s="78"/>
      <c r="N25" s="78"/>
      <c r="O25" s="78"/>
      <c r="P25" s="78"/>
      <c r="Q25" s="78"/>
      <c r="R25" s="78"/>
      <c r="S25" s="78"/>
      <c r="T25" s="78"/>
      <c r="U25" s="78"/>
      <c r="V25" s="78"/>
      <c r="W25" s="78"/>
    </row>
    <row r="26" ht="37.5" customHeight="1" spans="1:23">
      <c r="A26" s="68" t="s">
        <v>333</v>
      </c>
      <c r="B26" s="68" t="s">
        <v>349</v>
      </c>
      <c r="C26" s="68" t="s">
        <v>350</v>
      </c>
      <c r="D26" s="68" t="s">
        <v>70</v>
      </c>
      <c r="E26" s="68" t="s">
        <v>142</v>
      </c>
      <c r="F26" s="68" t="s">
        <v>143</v>
      </c>
      <c r="G26" s="68" t="s">
        <v>326</v>
      </c>
      <c r="H26" s="68" t="s">
        <v>307</v>
      </c>
      <c r="I26" s="78">
        <v>500000</v>
      </c>
      <c r="J26" s="78"/>
      <c r="K26" s="109"/>
      <c r="L26" s="78">
        <v>500000</v>
      </c>
      <c r="M26" s="78"/>
      <c r="N26" s="78"/>
      <c r="O26" s="78"/>
      <c r="P26" s="78"/>
      <c r="Q26" s="78"/>
      <c r="R26" s="78"/>
      <c r="S26" s="78"/>
      <c r="T26" s="78"/>
      <c r="U26" s="78"/>
      <c r="V26" s="78"/>
      <c r="W26" s="78"/>
    </row>
    <row r="27" ht="37.5" customHeight="1" spans="1:23">
      <c r="A27" s="68" t="s">
        <v>333</v>
      </c>
      <c r="B27" s="68" t="s">
        <v>351</v>
      </c>
      <c r="C27" s="68" t="s">
        <v>352</v>
      </c>
      <c r="D27" s="68" t="s">
        <v>70</v>
      </c>
      <c r="E27" s="68" t="s">
        <v>138</v>
      </c>
      <c r="F27" s="68" t="s">
        <v>139</v>
      </c>
      <c r="G27" s="68" t="s">
        <v>306</v>
      </c>
      <c r="H27" s="68" t="s">
        <v>307</v>
      </c>
      <c r="I27" s="78">
        <v>42000</v>
      </c>
      <c r="J27" s="78"/>
      <c r="K27" s="109"/>
      <c r="L27" s="78">
        <v>42000</v>
      </c>
      <c r="M27" s="78"/>
      <c r="N27" s="78"/>
      <c r="O27" s="78"/>
      <c r="P27" s="78"/>
      <c r="Q27" s="78"/>
      <c r="R27" s="78"/>
      <c r="S27" s="78"/>
      <c r="T27" s="78"/>
      <c r="U27" s="78"/>
      <c r="V27" s="78"/>
      <c r="W27" s="78"/>
    </row>
    <row r="28" ht="37.5" customHeight="1" spans="1:23">
      <c r="A28" s="68" t="s">
        <v>333</v>
      </c>
      <c r="B28" s="68" t="s">
        <v>353</v>
      </c>
      <c r="C28" s="68" t="s">
        <v>354</v>
      </c>
      <c r="D28" s="68" t="s">
        <v>70</v>
      </c>
      <c r="E28" s="68" t="s">
        <v>138</v>
      </c>
      <c r="F28" s="68" t="s">
        <v>139</v>
      </c>
      <c r="G28" s="68" t="s">
        <v>306</v>
      </c>
      <c r="H28" s="68" t="s">
        <v>307</v>
      </c>
      <c r="I28" s="78">
        <v>120000</v>
      </c>
      <c r="J28" s="78"/>
      <c r="K28" s="109"/>
      <c r="L28" s="78">
        <v>120000</v>
      </c>
      <c r="M28" s="78"/>
      <c r="N28" s="78"/>
      <c r="O28" s="78"/>
      <c r="P28" s="78"/>
      <c r="Q28" s="78"/>
      <c r="R28" s="78"/>
      <c r="S28" s="78"/>
      <c r="T28" s="78"/>
      <c r="U28" s="78"/>
      <c r="V28" s="78"/>
      <c r="W28" s="78"/>
    </row>
    <row r="29" ht="37.5" customHeight="1" spans="1:23">
      <c r="A29" s="68" t="s">
        <v>333</v>
      </c>
      <c r="B29" s="68" t="s">
        <v>355</v>
      </c>
      <c r="C29" s="68" t="s">
        <v>356</v>
      </c>
      <c r="D29" s="68" t="s">
        <v>70</v>
      </c>
      <c r="E29" s="68" t="s">
        <v>138</v>
      </c>
      <c r="F29" s="68" t="s">
        <v>139</v>
      </c>
      <c r="G29" s="68" t="s">
        <v>306</v>
      </c>
      <c r="H29" s="68" t="s">
        <v>307</v>
      </c>
      <c r="I29" s="78">
        <v>40000</v>
      </c>
      <c r="J29" s="78"/>
      <c r="K29" s="109"/>
      <c r="L29" s="78">
        <v>40000</v>
      </c>
      <c r="M29" s="78"/>
      <c r="N29" s="78"/>
      <c r="O29" s="78"/>
      <c r="P29" s="78"/>
      <c r="Q29" s="78"/>
      <c r="R29" s="78"/>
      <c r="S29" s="78"/>
      <c r="T29" s="78"/>
      <c r="U29" s="78"/>
      <c r="V29" s="78"/>
      <c r="W29" s="78"/>
    </row>
    <row r="30" ht="37.5" customHeight="1" spans="1:23">
      <c r="A30" s="68" t="s">
        <v>333</v>
      </c>
      <c r="B30" s="68" t="s">
        <v>357</v>
      </c>
      <c r="C30" s="68" t="s">
        <v>358</v>
      </c>
      <c r="D30" s="68" t="s">
        <v>70</v>
      </c>
      <c r="E30" s="68" t="s">
        <v>138</v>
      </c>
      <c r="F30" s="68" t="s">
        <v>139</v>
      </c>
      <c r="G30" s="68" t="s">
        <v>306</v>
      </c>
      <c r="H30" s="68" t="s">
        <v>307</v>
      </c>
      <c r="I30" s="78">
        <v>40000</v>
      </c>
      <c r="J30" s="78"/>
      <c r="K30" s="109"/>
      <c r="L30" s="78">
        <v>40000</v>
      </c>
      <c r="M30" s="78"/>
      <c r="N30" s="78"/>
      <c r="O30" s="78"/>
      <c r="P30" s="78"/>
      <c r="Q30" s="78"/>
      <c r="R30" s="78"/>
      <c r="S30" s="78"/>
      <c r="T30" s="78"/>
      <c r="U30" s="78"/>
      <c r="V30" s="78"/>
      <c r="W30" s="78"/>
    </row>
    <row r="31" ht="37.5" customHeight="1" spans="1:23">
      <c r="A31" s="68" t="s">
        <v>333</v>
      </c>
      <c r="B31" s="68" t="s">
        <v>359</v>
      </c>
      <c r="C31" s="68" t="s">
        <v>360</v>
      </c>
      <c r="D31" s="68" t="s">
        <v>70</v>
      </c>
      <c r="E31" s="68" t="s">
        <v>138</v>
      </c>
      <c r="F31" s="68" t="s">
        <v>139</v>
      </c>
      <c r="G31" s="68" t="s">
        <v>329</v>
      </c>
      <c r="H31" s="68" t="s">
        <v>330</v>
      </c>
      <c r="I31" s="78">
        <v>1250000</v>
      </c>
      <c r="J31" s="78"/>
      <c r="K31" s="109"/>
      <c r="L31" s="78">
        <v>1250000</v>
      </c>
      <c r="M31" s="78"/>
      <c r="N31" s="78"/>
      <c r="O31" s="78"/>
      <c r="P31" s="78"/>
      <c r="Q31" s="78"/>
      <c r="R31" s="78"/>
      <c r="S31" s="78"/>
      <c r="T31" s="78"/>
      <c r="U31" s="78"/>
      <c r="V31" s="78"/>
      <c r="W31" s="78"/>
    </row>
    <row r="32" ht="37.5" customHeight="1" spans="1:23">
      <c r="A32" s="68" t="s">
        <v>361</v>
      </c>
      <c r="B32" s="68" t="s">
        <v>362</v>
      </c>
      <c r="C32" s="68" t="s">
        <v>363</v>
      </c>
      <c r="D32" s="68" t="s">
        <v>70</v>
      </c>
      <c r="E32" s="68" t="s">
        <v>138</v>
      </c>
      <c r="F32" s="68" t="s">
        <v>139</v>
      </c>
      <c r="G32" s="68" t="s">
        <v>306</v>
      </c>
      <c r="H32" s="68" t="s">
        <v>307</v>
      </c>
      <c r="I32" s="78">
        <v>380000</v>
      </c>
      <c r="J32" s="78"/>
      <c r="K32" s="109"/>
      <c r="L32" s="78">
        <v>380000</v>
      </c>
      <c r="M32" s="78"/>
      <c r="N32" s="78"/>
      <c r="O32" s="78"/>
      <c r="P32" s="78"/>
      <c r="Q32" s="78"/>
      <c r="R32" s="78"/>
      <c r="S32" s="78"/>
      <c r="T32" s="78"/>
      <c r="U32" s="78"/>
      <c r="V32" s="78"/>
      <c r="W32" s="78"/>
    </row>
    <row r="33" ht="37.5" customHeight="1" spans="1:23">
      <c r="A33" s="68" t="s">
        <v>361</v>
      </c>
      <c r="B33" s="68" t="s">
        <v>364</v>
      </c>
      <c r="C33" s="68" t="s">
        <v>365</v>
      </c>
      <c r="D33" s="68" t="s">
        <v>70</v>
      </c>
      <c r="E33" s="68" t="s">
        <v>138</v>
      </c>
      <c r="F33" s="68" t="s">
        <v>139</v>
      </c>
      <c r="G33" s="68" t="s">
        <v>306</v>
      </c>
      <c r="H33" s="68" t="s">
        <v>307</v>
      </c>
      <c r="I33" s="78">
        <v>100000</v>
      </c>
      <c r="J33" s="78"/>
      <c r="K33" s="109"/>
      <c r="L33" s="78">
        <v>100000</v>
      </c>
      <c r="M33" s="78"/>
      <c r="N33" s="78"/>
      <c r="O33" s="78"/>
      <c r="P33" s="78"/>
      <c r="Q33" s="78"/>
      <c r="R33" s="78"/>
      <c r="S33" s="78"/>
      <c r="T33" s="78"/>
      <c r="U33" s="78"/>
      <c r="V33" s="78"/>
      <c r="W33" s="78"/>
    </row>
    <row r="34" ht="37.5" customHeight="1" spans="1:23">
      <c r="A34" s="68" t="s">
        <v>361</v>
      </c>
      <c r="B34" s="68" t="s">
        <v>366</v>
      </c>
      <c r="C34" s="68" t="s">
        <v>367</v>
      </c>
      <c r="D34" s="68" t="s">
        <v>70</v>
      </c>
      <c r="E34" s="68" t="s">
        <v>138</v>
      </c>
      <c r="F34" s="68" t="s">
        <v>139</v>
      </c>
      <c r="G34" s="68" t="s">
        <v>306</v>
      </c>
      <c r="H34" s="68" t="s">
        <v>307</v>
      </c>
      <c r="I34" s="78">
        <v>132600</v>
      </c>
      <c r="J34" s="78"/>
      <c r="K34" s="109"/>
      <c r="L34" s="78">
        <v>132600</v>
      </c>
      <c r="M34" s="78"/>
      <c r="N34" s="78"/>
      <c r="O34" s="78"/>
      <c r="P34" s="78"/>
      <c r="Q34" s="78"/>
      <c r="R34" s="78"/>
      <c r="S34" s="78"/>
      <c r="T34" s="78"/>
      <c r="U34" s="78"/>
      <c r="V34" s="78"/>
      <c r="W34" s="78"/>
    </row>
    <row r="35" ht="37.5" customHeight="1" spans="1:23">
      <c r="A35" s="68" t="s">
        <v>361</v>
      </c>
      <c r="B35" s="68" t="s">
        <v>368</v>
      </c>
      <c r="C35" s="68" t="s">
        <v>369</v>
      </c>
      <c r="D35" s="68" t="s">
        <v>70</v>
      </c>
      <c r="E35" s="68" t="s">
        <v>142</v>
      </c>
      <c r="F35" s="68" t="s">
        <v>143</v>
      </c>
      <c r="G35" s="68" t="s">
        <v>306</v>
      </c>
      <c r="H35" s="68" t="s">
        <v>307</v>
      </c>
      <c r="I35" s="78">
        <v>1400000</v>
      </c>
      <c r="J35" s="78"/>
      <c r="K35" s="109"/>
      <c r="L35" s="78">
        <v>1400000</v>
      </c>
      <c r="M35" s="78"/>
      <c r="N35" s="78"/>
      <c r="O35" s="78"/>
      <c r="P35" s="78"/>
      <c r="Q35" s="78"/>
      <c r="R35" s="78"/>
      <c r="S35" s="78"/>
      <c r="T35" s="78"/>
      <c r="U35" s="78"/>
      <c r="V35" s="78"/>
      <c r="W35" s="78"/>
    </row>
    <row r="36" ht="37.5" customHeight="1" spans="1:23">
      <c r="A36" s="68" t="s">
        <v>361</v>
      </c>
      <c r="B36" s="68" t="s">
        <v>370</v>
      </c>
      <c r="C36" s="68" t="s">
        <v>371</v>
      </c>
      <c r="D36" s="68" t="s">
        <v>70</v>
      </c>
      <c r="E36" s="68" t="s">
        <v>142</v>
      </c>
      <c r="F36" s="68" t="s">
        <v>143</v>
      </c>
      <c r="G36" s="68" t="s">
        <v>306</v>
      </c>
      <c r="H36" s="68" t="s">
        <v>307</v>
      </c>
      <c r="I36" s="78">
        <v>1900000</v>
      </c>
      <c r="J36" s="78"/>
      <c r="K36" s="109"/>
      <c r="L36" s="78">
        <v>1900000</v>
      </c>
      <c r="M36" s="78"/>
      <c r="N36" s="78"/>
      <c r="O36" s="78"/>
      <c r="P36" s="78"/>
      <c r="Q36" s="78"/>
      <c r="R36" s="78"/>
      <c r="S36" s="78"/>
      <c r="T36" s="78"/>
      <c r="U36" s="78"/>
      <c r="V36" s="78"/>
      <c r="W36" s="78"/>
    </row>
    <row r="37" ht="37.5" customHeight="1" spans="1:23">
      <c r="A37" s="68" t="s">
        <v>361</v>
      </c>
      <c r="B37" s="68" t="s">
        <v>372</v>
      </c>
      <c r="C37" s="68" t="s">
        <v>373</v>
      </c>
      <c r="D37" s="68" t="s">
        <v>70</v>
      </c>
      <c r="E37" s="68" t="s">
        <v>130</v>
      </c>
      <c r="F37" s="68" t="s">
        <v>131</v>
      </c>
      <c r="G37" s="68" t="s">
        <v>261</v>
      </c>
      <c r="H37" s="68" t="s">
        <v>262</v>
      </c>
      <c r="I37" s="78">
        <v>500000</v>
      </c>
      <c r="J37" s="78">
        <v>500000</v>
      </c>
      <c r="K37" s="109">
        <v>500000</v>
      </c>
      <c r="L37" s="78"/>
      <c r="M37" s="78"/>
      <c r="N37" s="78"/>
      <c r="O37" s="78"/>
      <c r="P37" s="78"/>
      <c r="Q37" s="78"/>
      <c r="R37" s="78"/>
      <c r="S37" s="78"/>
      <c r="T37" s="78"/>
      <c r="U37" s="78"/>
      <c r="V37" s="78"/>
      <c r="W37" s="78"/>
    </row>
    <row r="38" ht="37.5" customHeight="1" spans="1:23">
      <c r="A38" s="68" t="s">
        <v>361</v>
      </c>
      <c r="B38" s="68" t="s">
        <v>374</v>
      </c>
      <c r="C38" s="68" t="s">
        <v>375</v>
      </c>
      <c r="D38" s="68" t="s">
        <v>70</v>
      </c>
      <c r="E38" s="68" t="s">
        <v>142</v>
      </c>
      <c r="F38" s="68" t="s">
        <v>143</v>
      </c>
      <c r="G38" s="68" t="s">
        <v>306</v>
      </c>
      <c r="H38" s="68" t="s">
        <v>307</v>
      </c>
      <c r="I38" s="78">
        <v>200000</v>
      </c>
      <c r="J38" s="78"/>
      <c r="K38" s="109"/>
      <c r="L38" s="78">
        <v>200000</v>
      </c>
      <c r="M38" s="78"/>
      <c r="N38" s="78"/>
      <c r="O38" s="78"/>
      <c r="P38" s="78"/>
      <c r="Q38" s="78"/>
      <c r="R38" s="78"/>
      <c r="S38" s="78"/>
      <c r="T38" s="78"/>
      <c r="U38" s="78"/>
      <c r="V38" s="78"/>
      <c r="W38" s="78"/>
    </row>
    <row r="39" ht="37.5" customHeight="1" spans="1:23">
      <c r="A39" s="68" t="s">
        <v>361</v>
      </c>
      <c r="B39" s="68" t="s">
        <v>376</v>
      </c>
      <c r="C39" s="68" t="s">
        <v>377</v>
      </c>
      <c r="D39" s="68" t="s">
        <v>70</v>
      </c>
      <c r="E39" s="68" t="s">
        <v>160</v>
      </c>
      <c r="F39" s="68" t="s">
        <v>161</v>
      </c>
      <c r="G39" s="68" t="s">
        <v>287</v>
      </c>
      <c r="H39" s="68" t="s">
        <v>288</v>
      </c>
      <c r="I39" s="78">
        <v>1000000</v>
      </c>
      <c r="J39" s="78">
        <v>1000000</v>
      </c>
      <c r="K39" s="109">
        <v>1000000</v>
      </c>
      <c r="L39" s="78"/>
      <c r="M39" s="78"/>
      <c r="N39" s="78"/>
      <c r="O39" s="78"/>
      <c r="P39" s="78"/>
      <c r="Q39" s="78"/>
      <c r="R39" s="78"/>
      <c r="S39" s="78"/>
      <c r="T39" s="78"/>
      <c r="U39" s="78"/>
      <c r="V39" s="78"/>
      <c r="W39" s="78"/>
    </row>
    <row r="40" ht="37.5" customHeight="1" spans="1:23">
      <c r="A40" s="68" t="s">
        <v>361</v>
      </c>
      <c r="B40" s="68" t="s">
        <v>378</v>
      </c>
      <c r="C40" s="68" t="s">
        <v>379</v>
      </c>
      <c r="D40" s="68" t="s">
        <v>70</v>
      </c>
      <c r="E40" s="68" t="s">
        <v>146</v>
      </c>
      <c r="F40" s="68" t="s">
        <v>147</v>
      </c>
      <c r="G40" s="68" t="s">
        <v>306</v>
      </c>
      <c r="H40" s="68" t="s">
        <v>307</v>
      </c>
      <c r="I40" s="78">
        <v>200000</v>
      </c>
      <c r="J40" s="78"/>
      <c r="K40" s="109"/>
      <c r="L40" s="78">
        <v>200000</v>
      </c>
      <c r="M40" s="78"/>
      <c r="N40" s="78"/>
      <c r="O40" s="78"/>
      <c r="P40" s="78"/>
      <c r="Q40" s="78"/>
      <c r="R40" s="78"/>
      <c r="S40" s="78"/>
      <c r="T40" s="78"/>
      <c r="U40" s="78"/>
      <c r="V40" s="78"/>
      <c r="W40" s="78"/>
    </row>
    <row r="41" ht="37.5" customHeight="1" spans="1:23">
      <c r="A41" s="68" t="s">
        <v>361</v>
      </c>
      <c r="B41" s="68" t="s">
        <v>380</v>
      </c>
      <c r="C41" s="68" t="s">
        <v>381</v>
      </c>
      <c r="D41" s="68" t="s">
        <v>70</v>
      </c>
      <c r="E41" s="68" t="s">
        <v>138</v>
      </c>
      <c r="F41" s="68" t="s">
        <v>139</v>
      </c>
      <c r="G41" s="68" t="s">
        <v>326</v>
      </c>
      <c r="H41" s="68" t="s">
        <v>307</v>
      </c>
      <c r="I41" s="78">
        <v>7410000</v>
      </c>
      <c r="J41" s="78"/>
      <c r="K41" s="109"/>
      <c r="L41" s="78">
        <v>7410000</v>
      </c>
      <c r="M41" s="78"/>
      <c r="N41" s="78"/>
      <c r="O41" s="78"/>
      <c r="P41" s="78"/>
      <c r="Q41" s="78"/>
      <c r="R41" s="78"/>
      <c r="S41" s="78"/>
      <c r="T41" s="78"/>
      <c r="U41" s="78"/>
      <c r="V41" s="78"/>
      <c r="W41" s="78"/>
    </row>
    <row r="42" ht="37.5" customHeight="1" spans="1:23">
      <c r="A42" s="68" t="s">
        <v>361</v>
      </c>
      <c r="B42" s="68" t="s">
        <v>382</v>
      </c>
      <c r="C42" s="68" t="s">
        <v>383</v>
      </c>
      <c r="D42" s="68" t="s">
        <v>70</v>
      </c>
      <c r="E42" s="68" t="s">
        <v>138</v>
      </c>
      <c r="F42" s="68" t="s">
        <v>139</v>
      </c>
      <c r="G42" s="68" t="s">
        <v>306</v>
      </c>
      <c r="H42" s="68" t="s">
        <v>307</v>
      </c>
      <c r="I42" s="78">
        <v>200000</v>
      </c>
      <c r="J42" s="78"/>
      <c r="K42" s="109"/>
      <c r="L42" s="78">
        <v>200000</v>
      </c>
      <c r="M42" s="78"/>
      <c r="N42" s="78"/>
      <c r="O42" s="78"/>
      <c r="P42" s="78"/>
      <c r="Q42" s="78"/>
      <c r="R42" s="78"/>
      <c r="S42" s="78"/>
      <c r="T42" s="78"/>
      <c r="U42" s="78"/>
      <c r="V42" s="78"/>
      <c r="W42" s="78"/>
    </row>
    <row r="43" ht="37.5" customHeight="1" spans="1:23">
      <c r="A43" s="68" t="s">
        <v>361</v>
      </c>
      <c r="B43" s="68" t="s">
        <v>384</v>
      </c>
      <c r="C43" s="68" t="s">
        <v>385</v>
      </c>
      <c r="D43" s="68" t="s">
        <v>70</v>
      </c>
      <c r="E43" s="68" t="s">
        <v>138</v>
      </c>
      <c r="F43" s="68" t="s">
        <v>139</v>
      </c>
      <c r="G43" s="68" t="s">
        <v>306</v>
      </c>
      <c r="H43" s="68" t="s">
        <v>307</v>
      </c>
      <c r="I43" s="78">
        <v>200000</v>
      </c>
      <c r="J43" s="78"/>
      <c r="K43" s="109"/>
      <c r="L43" s="78">
        <v>200000</v>
      </c>
      <c r="M43" s="78"/>
      <c r="N43" s="78"/>
      <c r="O43" s="78"/>
      <c r="P43" s="78"/>
      <c r="Q43" s="78"/>
      <c r="R43" s="78"/>
      <c r="S43" s="78"/>
      <c r="T43" s="78"/>
      <c r="U43" s="78"/>
      <c r="V43" s="78"/>
      <c r="W43" s="78"/>
    </row>
    <row r="44" ht="37.5" customHeight="1" spans="1:23">
      <c r="A44" s="68" t="s">
        <v>361</v>
      </c>
      <c r="B44" s="68" t="s">
        <v>386</v>
      </c>
      <c r="C44" s="68" t="s">
        <v>387</v>
      </c>
      <c r="D44" s="68" t="s">
        <v>70</v>
      </c>
      <c r="E44" s="68" t="s">
        <v>134</v>
      </c>
      <c r="F44" s="68" t="s">
        <v>135</v>
      </c>
      <c r="G44" s="68" t="s">
        <v>326</v>
      </c>
      <c r="H44" s="68" t="s">
        <v>307</v>
      </c>
      <c r="I44" s="78">
        <v>1330000</v>
      </c>
      <c r="J44" s="78">
        <v>1330000</v>
      </c>
      <c r="K44" s="109">
        <v>1330000</v>
      </c>
      <c r="L44" s="78"/>
      <c r="M44" s="78"/>
      <c r="N44" s="78"/>
      <c r="O44" s="78"/>
      <c r="P44" s="78"/>
      <c r="Q44" s="78"/>
      <c r="R44" s="78"/>
      <c r="S44" s="78"/>
      <c r="T44" s="78"/>
      <c r="U44" s="78"/>
      <c r="V44" s="78"/>
      <c r="W44" s="78"/>
    </row>
    <row r="45" ht="18.75" customHeight="1" spans="1:23">
      <c r="A45" s="32" t="s">
        <v>200</v>
      </c>
      <c r="B45" s="33"/>
      <c r="C45" s="33"/>
      <c r="D45" s="33"/>
      <c r="E45" s="33"/>
      <c r="F45" s="33"/>
      <c r="G45" s="33"/>
      <c r="H45" s="34"/>
      <c r="I45" s="78">
        <v>28545039</v>
      </c>
      <c r="J45" s="78">
        <v>7690400</v>
      </c>
      <c r="K45" s="109">
        <v>7690400</v>
      </c>
      <c r="L45" s="78">
        <v>20854639</v>
      </c>
      <c r="M45" s="78"/>
      <c r="N45" s="78"/>
      <c r="O45" s="78"/>
      <c r="P45" s="78"/>
      <c r="Q45" s="78"/>
      <c r="R45" s="78"/>
      <c r="S45" s="78"/>
      <c r="T45" s="78"/>
      <c r="U45" s="78"/>
      <c r="V45" s="78"/>
      <c r="W45" s="78"/>
    </row>
  </sheetData>
  <mergeCells count="28">
    <mergeCell ref="A2:W2"/>
    <mergeCell ref="A3:H3"/>
    <mergeCell ref="J4:M4"/>
    <mergeCell ref="N4:P4"/>
    <mergeCell ref="R4:W4"/>
    <mergeCell ref="A45:H4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87"/>
  <sheetViews>
    <sheetView showZeros="0" workbookViewId="0">
      <selection activeCell="C6" sqref="C6"/>
    </sheetView>
  </sheetViews>
  <sheetFormatPr defaultColWidth="9.125" defaultRowHeight="12" customHeight="1"/>
  <cols>
    <col min="1" max="1" width="34.25" customWidth="1"/>
    <col min="2" max="2" width="29" customWidth="1"/>
    <col min="3" max="5" width="23.625" customWidth="1"/>
    <col min="6" max="6" width="11.25" customWidth="1"/>
    <col min="7" max="8" width="12.625" customWidth="1"/>
    <col min="9" max="9" width="13.375" customWidth="1"/>
    <col min="10" max="10" width="58" customWidth="1"/>
  </cols>
  <sheetData>
    <row r="1" ht="18" customHeight="1" spans="10:10">
      <c r="J1" s="2" t="s">
        <v>388</v>
      </c>
    </row>
    <row r="2" ht="39.75" customHeight="1" spans="1:10">
      <c r="A2" s="64" t="str">
        <f>"2025"&amp;"年部门项目支出绩效目标表"</f>
        <v>2025年部门项目支出绩效目标表</v>
      </c>
      <c r="B2" s="3"/>
      <c r="C2" s="3"/>
      <c r="D2" s="3"/>
      <c r="E2" s="3"/>
      <c r="F2" s="65"/>
      <c r="G2" s="3"/>
      <c r="H2" s="65"/>
      <c r="I2" s="65"/>
      <c r="J2" s="3"/>
    </row>
    <row r="3" ht="17.25" customHeight="1" spans="1:1">
      <c r="A3" s="4" t="str">
        <f>"单位名称："&amp;"嵩明县住房和城乡建设局"</f>
        <v>单位名称：嵩明县住房和城乡建设局</v>
      </c>
    </row>
    <row r="4" ht="44.25" customHeight="1" spans="1:10">
      <c r="A4" s="66" t="s">
        <v>212</v>
      </c>
      <c r="B4" s="66" t="s">
        <v>389</v>
      </c>
      <c r="C4" s="66" t="s">
        <v>390</v>
      </c>
      <c r="D4" s="66" t="s">
        <v>391</v>
      </c>
      <c r="E4" s="66" t="s">
        <v>392</v>
      </c>
      <c r="F4" s="67" t="s">
        <v>393</v>
      </c>
      <c r="G4" s="66" t="s">
        <v>394</v>
      </c>
      <c r="H4" s="67" t="s">
        <v>395</v>
      </c>
      <c r="I4" s="67" t="s">
        <v>396</v>
      </c>
      <c r="J4" s="66" t="s">
        <v>397</v>
      </c>
    </row>
    <row r="5" ht="18.75" customHeight="1" spans="1:10">
      <c r="A5" s="134">
        <v>1</v>
      </c>
      <c r="B5" s="134">
        <v>2</v>
      </c>
      <c r="C5" s="134">
        <v>3</v>
      </c>
      <c r="D5" s="134">
        <v>4</v>
      </c>
      <c r="E5" s="134">
        <v>5</v>
      </c>
      <c r="F5" s="35">
        <v>6</v>
      </c>
      <c r="G5" s="134">
        <v>7</v>
      </c>
      <c r="H5" s="35">
        <v>8</v>
      </c>
      <c r="I5" s="35">
        <v>9</v>
      </c>
      <c r="J5" s="134">
        <v>10</v>
      </c>
    </row>
    <row r="6" ht="42" customHeight="1" spans="1:10">
      <c r="A6" s="29" t="s">
        <v>70</v>
      </c>
      <c r="B6" s="68"/>
      <c r="C6" s="68"/>
      <c r="D6" s="68"/>
      <c r="E6" s="53"/>
      <c r="F6" s="69"/>
      <c r="G6" s="53"/>
      <c r="H6" s="69"/>
      <c r="I6" s="69"/>
      <c r="J6" s="53"/>
    </row>
    <row r="7" ht="42" customHeight="1" spans="1:10">
      <c r="A7" s="135" t="s">
        <v>305</v>
      </c>
      <c r="B7" s="20" t="s">
        <v>398</v>
      </c>
      <c r="C7" s="20" t="s">
        <v>399</v>
      </c>
      <c r="D7" s="20" t="s">
        <v>400</v>
      </c>
      <c r="E7" s="29" t="s">
        <v>401</v>
      </c>
      <c r="F7" s="20" t="s">
        <v>402</v>
      </c>
      <c r="G7" s="29" t="s">
        <v>403</v>
      </c>
      <c r="H7" s="20" t="s">
        <v>404</v>
      </c>
      <c r="I7" s="20" t="s">
        <v>405</v>
      </c>
      <c r="J7" s="29" t="s">
        <v>406</v>
      </c>
    </row>
    <row r="8" ht="42" customHeight="1" spans="1:10">
      <c r="A8" s="135" t="s">
        <v>305</v>
      </c>
      <c r="B8" s="20" t="s">
        <v>398</v>
      </c>
      <c r="C8" s="20" t="s">
        <v>399</v>
      </c>
      <c r="D8" s="20" t="s">
        <v>400</v>
      </c>
      <c r="E8" s="29" t="s">
        <v>407</v>
      </c>
      <c r="F8" s="20" t="s">
        <v>402</v>
      </c>
      <c r="G8" s="29" t="s">
        <v>408</v>
      </c>
      <c r="H8" s="20" t="s">
        <v>409</v>
      </c>
      <c r="I8" s="20" t="s">
        <v>405</v>
      </c>
      <c r="J8" s="29" t="s">
        <v>410</v>
      </c>
    </row>
    <row r="9" ht="42" customHeight="1" spans="1:10">
      <c r="A9" s="135" t="s">
        <v>305</v>
      </c>
      <c r="B9" s="20" t="s">
        <v>398</v>
      </c>
      <c r="C9" s="20" t="s">
        <v>399</v>
      </c>
      <c r="D9" s="20" t="s">
        <v>400</v>
      </c>
      <c r="E9" s="29" t="s">
        <v>411</v>
      </c>
      <c r="F9" s="20" t="s">
        <v>402</v>
      </c>
      <c r="G9" s="29" t="s">
        <v>82</v>
      </c>
      <c r="H9" s="20" t="s">
        <v>412</v>
      </c>
      <c r="I9" s="20" t="s">
        <v>405</v>
      </c>
      <c r="J9" s="29" t="s">
        <v>413</v>
      </c>
    </row>
    <row r="10" ht="42" customHeight="1" spans="1:10">
      <c r="A10" s="135" t="s">
        <v>305</v>
      </c>
      <c r="B10" s="20" t="s">
        <v>398</v>
      </c>
      <c r="C10" s="20" t="s">
        <v>399</v>
      </c>
      <c r="D10" s="20" t="s">
        <v>414</v>
      </c>
      <c r="E10" s="29" t="s">
        <v>415</v>
      </c>
      <c r="F10" s="20" t="s">
        <v>416</v>
      </c>
      <c r="G10" s="29" t="s">
        <v>417</v>
      </c>
      <c r="H10" s="20" t="s">
        <v>409</v>
      </c>
      <c r="I10" s="20" t="s">
        <v>405</v>
      </c>
      <c r="J10" s="29" t="s">
        <v>418</v>
      </c>
    </row>
    <row r="11" ht="42" customHeight="1" spans="1:10">
      <c r="A11" s="135" t="s">
        <v>305</v>
      </c>
      <c r="B11" s="20" t="s">
        <v>398</v>
      </c>
      <c r="C11" s="20" t="s">
        <v>399</v>
      </c>
      <c r="D11" s="20" t="s">
        <v>414</v>
      </c>
      <c r="E11" s="29" t="s">
        <v>419</v>
      </c>
      <c r="F11" s="20" t="s">
        <v>402</v>
      </c>
      <c r="G11" s="29" t="s">
        <v>408</v>
      </c>
      <c r="H11" s="20" t="s">
        <v>409</v>
      </c>
      <c r="I11" s="20" t="s">
        <v>405</v>
      </c>
      <c r="J11" s="29" t="s">
        <v>420</v>
      </c>
    </row>
    <row r="12" ht="42" customHeight="1" spans="1:10">
      <c r="A12" s="135" t="s">
        <v>305</v>
      </c>
      <c r="B12" s="20" t="s">
        <v>398</v>
      </c>
      <c r="C12" s="20" t="s">
        <v>399</v>
      </c>
      <c r="D12" s="20" t="s">
        <v>421</v>
      </c>
      <c r="E12" s="29" t="s">
        <v>422</v>
      </c>
      <c r="F12" s="20" t="s">
        <v>402</v>
      </c>
      <c r="G12" s="29" t="s">
        <v>408</v>
      </c>
      <c r="H12" s="20" t="s">
        <v>409</v>
      </c>
      <c r="I12" s="20" t="s">
        <v>405</v>
      </c>
      <c r="J12" s="29" t="s">
        <v>423</v>
      </c>
    </row>
    <row r="13" ht="42" customHeight="1" spans="1:10">
      <c r="A13" s="135" t="s">
        <v>305</v>
      </c>
      <c r="B13" s="20" t="s">
        <v>398</v>
      </c>
      <c r="C13" s="20" t="s">
        <v>399</v>
      </c>
      <c r="D13" s="20" t="s">
        <v>421</v>
      </c>
      <c r="E13" s="29" t="s">
        <v>424</v>
      </c>
      <c r="F13" s="20" t="s">
        <v>402</v>
      </c>
      <c r="G13" s="29" t="s">
        <v>408</v>
      </c>
      <c r="H13" s="20" t="s">
        <v>409</v>
      </c>
      <c r="I13" s="20" t="s">
        <v>405</v>
      </c>
      <c r="J13" s="29" t="s">
        <v>425</v>
      </c>
    </row>
    <row r="14" ht="42" customHeight="1" spans="1:10">
      <c r="A14" s="135" t="s">
        <v>305</v>
      </c>
      <c r="B14" s="20" t="s">
        <v>398</v>
      </c>
      <c r="C14" s="20" t="s">
        <v>399</v>
      </c>
      <c r="D14" s="20" t="s">
        <v>421</v>
      </c>
      <c r="E14" s="29" t="s">
        <v>426</v>
      </c>
      <c r="F14" s="20" t="s">
        <v>416</v>
      </c>
      <c r="G14" s="29" t="s">
        <v>408</v>
      </c>
      <c r="H14" s="20" t="s">
        <v>409</v>
      </c>
      <c r="I14" s="20" t="s">
        <v>405</v>
      </c>
      <c r="J14" s="29" t="s">
        <v>427</v>
      </c>
    </row>
    <row r="15" ht="42" customHeight="1" spans="1:10">
      <c r="A15" s="135" t="s">
        <v>305</v>
      </c>
      <c r="B15" s="20" t="s">
        <v>398</v>
      </c>
      <c r="C15" s="20" t="s">
        <v>428</v>
      </c>
      <c r="D15" s="20" t="s">
        <v>429</v>
      </c>
      <c r="E15" s="29" t="s">
        <v>430</v>
      </c>
      <c r="F15" s="20" t="s">
        <v>402</v>
      </c>
      <c r="G15" s="29" t="s">
        <v>408</v>
      </c>
      <c r="H15" s="20" t="s">
        <v>409</v>
      </c>
      <c r="I15" s="20" t="s">
        <v>405</v>
      </c>
      <c r="J15" s="29" t="s">
        <v>431</v>
      </c>
    </row>
    <row r="16" ht="42" customHeight="1" spans="1:10">
      <c r="A16" s="135" t="s">
        <v>305</v>
      </c>
      <c r="B16" s="20" t="s">
        <v>398</v>
      </c>
      <c r="C16" s="20" t="s">
        <v>428</v>
      </c>
      <c r="D16" s="20" t="s">
        <v>429</v>
      </c>
      <c r="E16" s="29" t="s">
        <v>432</v>
      </c>
      <c r="F16" s="20" t="s">
        <v>402</v>
      </c>
      <c r="G16" s="29" t="s">
        <v>408</v>
      </c>
      <c r="H16" s="20" t="s">
        <v>409</v>
      </c>
      <c r="I16" s="20" t="s">
        <v>405</v>
      </c>
      <c r="J16" s="29" t="s">
        <v>433</v>
      </c>
    </row>
    <row r="17" ht="42" customHeight="1" spans="1:10">
      <c r="A17" s="135" t="s">
        <v>305</v>
      </c>
      <c r="B17" s="20" t="s">
        <v>398</v>
      </c>
      <c r="C17" s="20" t="s">
        <v>434</v>
      </c>
      <c r="D17" s="20" t="s">
        <v>435</v>
      </c>
      <c r="E17" s="29" t="s">
        <v>436</v>
      </c>
      <c r="F17" s="20" t="s">
        <v>402</v>
      </c>
      <c r="G17" s="29" t="s">
        <v>437</v>
      </c>
      <c r="H17" s="20" t="s">
        <v>409</v>
      </c>
      <c r="I17" s="20" t="s">
        <v>405</v>
      </c>
      <c r="J17" s="29" t="s">
        <v>438</v>
      </c>
    </row>
    <row r="18" ht="42" customHeight="1" spans="1:10">
      <c r="A18" s="135" t="s">
        <v>385</v>
      </c>
      <c r="B18" s="20" t="s">
        <v>385</v>
      </c>
      <c r="C18" s="20" t="s">
        <v>399</v>
      </c>
      <c r="D18" s="20" t="s">
        <v>439</v>
      </c>
      <c r="E18" s="29" t="s">
        <v>440</v>
      </c>
      <c r="F18" s="20" t="s">
        <v>441</v>
      </c>
      <c r="G18" s="29" t="s">
        <v>442</v>
      </c>
      <c r="H18" s="20" t="s">
        <v>443</v>
      </c>
      <c r="I18" s="20" t="s">
        <v>405</v>
      </c>
      <c r="J18" s="29" t="s">
        <v>444</v>
      </c>
    </row>
    <row r="19" ht="42" customHeight="1" spans="1:10">
      <c r="A19" s="135" t="s">
        <v>385</v>
      </c>
      <c r="B19" s="20" t="s">
        <v>385</v>
      </c>
      <c r="C19" s="20" t="s">
        <v>428</v>
      </c>
      <c r="D19" s="20" t="s">
        <v>445</v>
      </c>
      <c r="E19" s="29" t="s">
        <v>446</v>
      </c>
      <c r="F19" s="20" t="s">
        <v>441</v>
      </c>
      <c r="G19" s="29" t="s">
        <v>447</v>
      </c>
      <c r="H19" s="20" t="s">
        <v>448</v>
      </c>
      <c r="I19" s="20" t="s">
        <v>449</v>
      </c>
      <c r="J19" s="29" t="s">
        <v>450</v>
      </c>
    </row>
    <row r="20" ht="42" customHeight="1" spans="1:10">
      <c r="A20" s="135" t="s">
        <v>385</v>
      </c>
      <c r="B20" s="20" t="s">
        <v>385</v>
      </c>
      <c r="C20" s="20" t="s">
        <v>434</v>
      </c>
      <c r="D20" s="20" t="s">
        <v>435</v>
      </c>
      <c r="E20" s="29" t="s">
        <v>451</v>
      </c>
      <c r="F20" s="20" t="s">
        <v>402</v>
      </c>
      <c r="G20" s="29" t="s">
        <v>437</v>
      </c>
      <c r="H20" s="20" t="s">
        <v>409</v>
      </c>
      <c r="I20" s="20" t="s">
        <v>405</v>
      </c>
      <c r="J20" s="29" t="s">
        <v>451</v>
      </c>
    </row>
    <row r="21" ht="42" customHeight="1" spans="1:10">
      <c r="A21" s="135" t="s">
        <v>356</v>
      </c>
      <c r="B21" s="20" t="s">
        <v>452</v>
      </c>
      <c r="C21" s="20" t="s">
        <v>399</v>
      </c>
      <c r="D21" s="20" t="s">
        <v>400</v>
      </c>
      <c r="E21" s="29" t="s">
        <v>453</v>
      </c>
      <c r="F21" s="20" t="s">
        <v>441</v>
      </c>
      <c r="G21" s="29" t="s">
        <v>453</v>
      </c>
      <c r="H21" s="20" t="s">
        <v>448</v>
      </c>
      <c r="I21" s="20" t="s">
        <v>405</v>
      </c>
      <c r="J21" s="29" t="s">
        <v>454</v>
      </c>
    </row>
    <row r="22" ht="42" customHeight="1" spans="1:10">
      <c r="A22" s="135" t="s">
        <v>356</v>
      </c>
      <c r="B22" s="20" t="s">
        <v>452</v>
      </c>
      <c r="C22" s="20" t="s">
        <v>399</v>
      </c>
      <c r="D22" s="20" t="s">
        <v>414</v>
      </c>
      <c r="E22" s="29" t="s">
        <v>455</v>
      </c>
      <c r="F22" s="20" t="s">
        <v>441</v>
      </c>
      <c r="G22" s="29" t="s">
        <v>456</v>
      </c>
      <c r="H22" s="20" t="s">
        <v>457</v>
      </c>
      <c r="I22" s="20" t="s">
        <v>405</v>
      </c>
      <c r="J22" s="29" t="s">
        <v>455</v>
      </c>
    </row>
    <row r="23" ht="42" customHeight="1" spans="1:10">
      <c r="A23" s="135" t="s">
        <v>356</v>
      </c>
      <c r="B23" s="20" t="s">
        <v>452</v>
      </c>
      <c r="C23" s="20" t="s">
        <v>428</v>
      </c>
      <c r="D23" s="20" t="s">
        <v>429</v>
      </c>
      <c r="E23" s="29" t="s">
        <v>458</v>
      </c>
      <c r="F23" s="20" t="s">
        <v>441</v>
      </c>
      <c r="G23" s="29" t="s">
        <v>459</v>
      </c>
      <c r="H23" s="20" t="s">
        <v>457</v>
      </c>
      <c r="I23" s="20" t="s">
        <v>449</v>
      </c>
      <c r="J23" s="29" t="s">
        <v>460</v>
      </c>
    </row>
    <row r="24" ht="42" customHeight="1" spans="1:10">
      <c r="A24" s="135" t="s">
        <v>356</v>
      </c>
      <c r="B24" s="20" t="s">
        <v>452</v>
      </c>
      <c r="C24" s="20" t="s">
        <v>428</v>
      </c>
      <c r="D24" s="20" t="s">
        <v>445</v>
      </c>
      <c r="E24" s="29" t="s">
        <v>461</v>
      </c>
      <c r="F24" s="20" t="s">
        <v>441</v>
      </c>
      <c r="G24" s="29" t="s">
        <v>459</v>
      </c>
      <c r="H24" s="20" t="s">
        <v>457</v>
      </c>
      <c r="I24" s="20" t="s">
        <v>449</v>
      </c>
      <c r="J24" s="29" t="s">
        <v>462</v>
      </c>
    </row>
    <row r="25" ht="42" customHeight="1" spans="1:10">
      <c r="A25" s="135" t="s">
        <v>356</v>
      </c>
      <c r="B25" s="20" t="s">
        <v>452</v>
      </c>
      <c r="C25" s="20" t="s">
        <v>434</v>
      </c>
      <c r="D25" s="20" t="s">
        <v>435</v>
      </c>
      <c r="E25" s="29" t="s">
        <v>463</v>
      </c>
      <c r="F25" s="20" t="s">
        <v>402</v>
      </c>
      <c r="G25" s="29" t="s">
        <v>437</v>
      </c>
      <c r="H25" s="20" t="s">
        <v>409</v>
      </c>
      <c r="I25" s="20" t="s">
        <v>405</v>
      </c>
      <c r="J25" s="29" t="s">
        <v>463</v>
      </c>
    </row>
    <row r="26" ht="42" customHeight="1" spans="1:10">
      <c r="A26" s="135" t="s">
        <v>348</v>
      </c>
      <c r="B26" s="20" t="s">
        <v>348</v>
      </c>
      <c r="C26" s="20" t="s">
        <v>399</v>
      </c>
      <c r="D26" s="20" t="s">
        <v>400</v>
      </c>
      <c r="E26" s="29" t="s">
        <v>464</v>
      </c>
      <c r="F26" s="20" t="s">
        <v>441</v>
      </c>
      <c r="G26" s="29" t="s">
        <v>465</v>
      </c>
      <c r="H26" s="20" t="s">
        <v>448</v>
      </c>
      <c r="I26" s="20" t="s">
        <v>405</v>
      </c>
      <c r="J26" s="29" t="s">
        <v>466</v>
      </c>
    </row>
    <row r="27" ht="42" customHeight="1" spans="1:10">
      <c r="A27" s="135" t="s">
        <v>348</v>
      </c>
      <c r="B27" s="20" t="s">
        <v>348</v>
      </c>
      <c r="C27" s="20" t="s">
        <v>428</v>
      </c>
      <c r="D27" s="20" t="s">
        <v>429</v>
      </c>
      <c r="E27" s="29" t="s">
        <v>467</v>
      </c>
      <c r="F27" s="20" t="s">
        <v>441</v>
      </c>
      <c r="G27" s="29" t="s">
        <v>468</v>
      </c>
      <c r="H27" s="20" t="s">
        <v>457</v>
      </c>
      <c r="I27" s="20" t="s">
        <v>449</v>
      </c>
      <c r="J27" s="29" t="s">
        <v>469</v>
      </c>
    </row>
    <row r="28" ht="42" customHeight="1" spans="1:10">
      <c r="A28" s="135" t="s">
        <v>348</v>
      </c>
      <c r="B28" s="20" t="s">
        <v>348</v>
      </c>
      <c r="C28" s="20" t="s">
        <v>434</v>
      </c>
      <c r="D28" s="20" t="s">
        <v>435</v>
      </c>
      <c r="E28" s="29" t="s">
        <v>470</v>
      </c>
      <c r="F28" s="20" t="s">
        <v>402</v>
      </c>
      <c r="G28" s="29" t="s">
        <v>437</v>
      </c>
      <c r="H28" s="20" t="s">
        <v>409</v>
      </c>
      <c r="I28" s="20" t="s">
        <v>405</v>
      </c>
      <c r="J28" s="29" t="s">
        <v>470</v>
      </c>
    </row>
    <row r="29" ht="42" customHeight="1" spans="1:10">
      <c r="A29" s="135" t="s">
        <v>339</v>
      </c>
      <c r="B29" s="20" t="s">
        <v>471</v>
      </c>
      <c r="C29" s="20" t="s">
        <v>399</v>
      </c>
      <c r="D29" s="20" t="s">
        <v>400</v>
      </c>
      <c r="E29" s="29" t="s">
        <v>472</v>
      </c>
      <c r="F29" s="20" t="s">
        <v>441</v>
      </c>
      <c r="G29" s="29" t="s">
        <v>473</v>
      </c>
      <c r="H29" s="20" t="s">
        <v>443</v>
      </c>
      <c r="I29" s="20" t="s">
        <v>405</v>
      </c>
      <c r="J29" s="29" t="s">
        <v>474</v>
      </c>
    </row>
    <row r="30" ht="42" customHeight="1" spans="1:10">
      <c r="A30" s="135" t="s">
        <v>339</v>
      </c>
      <c r="B30" s="20" t="s">
        <v>471</v>
      </c>
      <c r="C30" s="20" t="s">
        <v>428</v>
      </c>
      <c r="D30" s="20" t="s">
        <v>429</v>
      </c>
      <c r="E30" s="29" t="s">
        <v>475</v>
      </c>
      <c r="F30" s="20" t="s">
        <v>441</v>
      </c>
      <c r="G30" s="29" t="s">
        <v>476</v>
      </c>
      <c r="H30" s="20" t="s">
        <v>448</v>
      </c>
      <c r="I30" s="20" t="s">
        <v>449</v>
      </c>
      <c r="J30" s="29" t="s">
        <v>477</v>
      </c>
    </row>
    <row r="31" ht="42" customHeight="1" spans="1:10">
      <c r="A31" s="135" t="s">
        <v>339</v>
      </c>
      <c r="B31" s="20" t="s">
        <v>471</v>
      </c>
      <c r="C31" s="20" t="s">
        <v>428</v>
      </c>
      <c r="D31" s="20" t="s">
        <v>478</v>
      </c>
      <c r="E31" s="29" t="s">
        <v>479</v>
      </c>
      <c r="F31" s="20" t="s">
        <v>441</v>
      </c>
      <c r="G31" s="29" t="s">
        <v>476</v>
      </c>
      <c r="H31" s="20" t="s">
        <v>448</v>
      </c>
      <c r="I31" s="20" t="s">
        <v>449</v>
      </c>
      <c r="J31" s="29" t="s">
        <v>479</v>
      </c>
    </row>
    <row r="32" ht="42" customHeight="1" spans="1:10">
      <c r="A32" s="135" t="s">
        <v>339</v>
      </c>
      <c r="B32" s="20" t="s">
        <v>471</v>
      </c>
      <c r="C32" s="20" t="s">
        <v>434</v>
      </c>
      <c r="D32" s="20" t="s">
        <v>435</v>
      </c>
      <c r="E32" s="29" t="s">
        <v>463</v>
      </c>
      <c r="F32" s="20" t="s">
        <v>402</v>
      </c>
      <c r="G32" s="29" t="s">
        <v>480</v>
      </c>
      <c r="H32" s="20" t="s">
        <v>409</v>
      </c>
      <c r="I32" s="20" t="s">
        <v>405</v>
      </c>
      <c r="J32" s="29" t="s">
        <v>463</v>
      </c>
    </row>
    <row r="33" ht="42" customHeight="1" spans="1:10">
      <c r="A33" s="135" t="s">
        <v>381</v>
      </c>
      <c r="B33" s="20" t="s">
        <v>481</v>
      </c>
      <c r="C33" s="20" t="s">
        <v>399</v>
      </c>
      <c r="D33" s="20" t="s">
        <v>421</v>
      </c>
      <c r="E33" s="29" t="s">
        <v>482</v>
      </c>
      <c r="F33" s="20" t="s">
        <v>441</v>
      </c>
      <c r="G33" s="29" t="s">
        <v>483</v>
      </c>
      <c r="H33" s="20" t="s">
        <v>448</v>
      </c>
      <c r="I33" s="20" t="s">
        <v>449</v>
      </c>
      <c r="J33" s="29" t="s">
        <v>484</v>
      </c>
    </row>
    <row r="34" ht="42" customHeight="1" spans="1:10">
      <c r="A34" s="135" t="s">
        <v>381</v>
      </c>
      <c r="B34" s="20" t="s">
        <v>481</v>
      </c>
      <c r="C34" s="20" t="s">
        <v>428</v>
      </c>
      <c r="D34" s="20" t="s">
        <v>445</v>
      </c>
      <c r="E34" s="29" t="s">
        <v>485</v>
      </c>
      <c r="F34" s="20" t="s">
        <v>441</v>
      </c>
      <c r="G34" s="29" t="s">
        <v>486</v>
      </c>
      <c r="H34" s="20" t="s">
        <v>448</v>
      </c>
      <c r="I34" s="20" t="s">
        <v>449</v>
      </c>
      <c r="J34" s="29" t="s">
        <v>487</v>
      </c>
    </row>
    <row r="35" ht="42" customHeight="1" spans="1:10">
      <c r="A35" s="135" t="s">
        <v>381</v>
      </c>
      <c r="B35" s="20" t="s">
        <v>481</v>
      </c>
      <c r="C35" s="20" t="s">
        <v>434</v>
      </c>
      <c r="D35" s="20" t="s">
        <v>435</v>
      </c>
      <c r="E35" s="29" t="s">
        <v>463</v>
      </c>
      <c r="F35" s="20" t="s">
        <v>402</v>
      </c>
      <c r="G35" s="29" t="s">
        <v>437</v>
      </c>
      <c r="H35" s="20" t="s">
        <v>409</v>
      </c>
      <c r="I35" s="20" t="s">
        <v>405</v>
      </c>
      <c r="J35" s="29" t="s">
        <v>463</v>
      </c>
    </row>
    <row r="36" ht="42" customHeight="1" spans="1:10">
      <c r="A36" s="135" t="s">
        <v>354</v>
      </c>
      <c r="B36" s="20" t="s">
        <v>488</v>
      </c>
      <c r="C36" s="20" t="s">
        <v>399</v>
      </c>
      <c r="D36" s="20" t="s">
        <v>400</v>
      </c>
      <c r="E36" s="29" t="s">
        <v>489</v>
      </c>
      <c r="F36" s="20" t="s">
        <v>441</v>
      </c>
      <c r="G36" s="29" t="s">
        <v>490</v>
      </c>
      <c r="H36" s="20" t="s">
        <v>448</v>
      </c>
      <c r="I36" s="20" t="s">
        <v>405</v>
      </c>
      <c r="J36" s="29" t="s">
        <v>491</v>
      </c>
    </row>
    <row r="37" ht="42" customHeight="1" spans="1:10">
      <c r="A37" s="135" t="s">
        <v>354</v>
      </c>
      <c r="B37" s="20" t="s">
        <v>488</v>
      </c>
      <c r="C37" s="20" t="s">
        <v>428</v>
      </c>
      <c r="D37" s="20" t="s">
        <v>429</v>
      </c>
      <c r="E37" s="29" t="s">
        <v>458</v>
      </c>
      <c r="F37" s="20" t="s">
        <v>441</v>
      </c>
      <c r="G37" s="29" t="s">
        <v>459</v>
      </c>
      <c r="H37" s="20" t="s">
        <v>457</v>
      </c>
      <c r="I37" s="20" t="s">
        <v>449</v>
      </c>
      <c r="J37" s="29" t="s">
        <v>460</v>
      </c>
    </row>
    <row r="38" ht="42" customHeight="1" spans="1:10">
      <c r="A38" s="135" t="s">
        <v>354</v>
      </c>
      <c r="B38" s="20" t="s">
        <v>488</v>
      </c>
      <c r="C38" s="20" t="s">
        <v>434</v>
      </c>
      <c r="D38" s="20" t="s">
        <v>435</v>
      </c>
      <c r="E38" s="29" t="s">
        <v>463</v>
      </c>
      <c r="F38" s="20" t="s">
        <v>402</v>
      </c>
      <c r="G38" s="29" t="s">
        <v>437</v>
      </c>
      <c r="H38" s="20" t="s">
        <v>409</v>
      </c>
      <c r="I38" s="20" t="s">
        <v>405</v>
      </c>
      <c r="J38" s="29" t="s">
        <v>463</v>
      </c>
    </row>
    <row r="39" ht="42" customHeight="1" spans="1:10">
      <c r="A39" s="135" t="s">
        <v>313</v>
      </c>
      <c r="B39" s="20" t="s">
        <v>492</v>
      </c>
      <c r="C39" s="20" t="s">
        <v>399</v>
      </c>
      <c r="D39" s="20" t="s">
        <v>400</v>
      </c>
      <c r="E39" s="29" t="s">
        <v>401</v>
      </c>
      <c r="F39" s="20" t="s">
        <v>402</v>
      </c>
      <c r="G39" s="29" t="s">
        <v>493</v>
      </c>
      <c r="H39" s="20" t="s">
        <v>494</v>
      </c>
      <c r="I39" s="20" t="s">
        <v>405</v>
      </c>
      <c r="J39" s="29" t="s">
        <v>406</v>
      </c>
    </row>
    <row r="40" ht="42" customHeight="1" spans="1:10">
      <c r="A40" s="135" t="s">
        <v>313</v>
      </c>
      <c r="B40" s="20" t="s">
        <v>492</v>
      </c>
      <c r="C40" s="20" t="s">
        <v>399</v>
      </c>
      <c r="D40" s="20" t="s">
        <v>400</v>
      </c>
      <c r="E40" s="29" t="s">
        <v>407</v>
      </c>
      <c r="F40" s="20" t="s">
        <v>402</v>
      </c>
      <c r="G40" s="29" t="s">
        <v>408</v>
      </c>
      <c r="H40" s="20" t="s">
        <v>409</v>
      </c>
      <c r="I40" s="20" t="s">
        <v>405</v>
      </c>
      <c r="J40" s="29" t="s">
        <v>410</v>
      </c>
    </row>
    <row r="41" ht="42" customHeight="1" spans="1:10">
      <c r="A41" s="135" t="s">
        <v>313</v>
      </c>
      <c r="B41" s="20" t="s">
        <v>492</v>
      </c>
      <c r="C41" s="20" t="s">
        <v>399</v>
      </c>
      <c r="D41" s="20" t="s">
        <v>400</v>
      </c>
      <c r="E41" s="29" t="s">
        <v>411</v>
      </c>
      <c r="F41" s="20" t="s">
        <v>402</v>
      </c>
      <c r="G41" s="29" t="s">
        <v>82</v>
      </c>
      <c r="H41" s="20" t="s">
        <v>412</v>
      </c>
      <c r="I41" s="20" t="s">
        <v>405</v>
      </c>
      <c r="J41" s="29" t="s">
        <v>413</v>
      </c>
    </row>
    <row r="42" ht="42" customHeight="1" spans="1:10">
      <c r="A42" s="135" t="s">
        <v>313</v>
      </c>
      <c r="B42" s="20" t="s">
        <v>492</v>
      </c>
      <c r="C42" s="20" t="s">
        <v>399</v>
      </c>
      <c r="D42" s="20" t="s">
        <v>400</v>
      </c>
      <c r="E42" s="29" t="s">
        <v>495</v>
      </c>
      <c r="F42" s="20" t="s">
        <v>402</v>
      </c>
      <c r="G42" s="29" t="s">
        <v>408</v>
      </c>
      <c r="H42" s="20" t="s">
        <v>409</v>
      </c>
      <c r="I42" s="20" t="s">
        <v>405</v>
      </c>
      <c r="J42" s="29" t="s">
        <v>496</v>
      </c>
    </row>
    <row r="43" ht="42" customHeight="1" spans="1:10">
      <c r="A43" s="135" t="s">
        <v>313</v>
      </c>
      <c r="B43" s="20" t="s">
        <v>492</v>
      </c>
      <c r="C43" s="20" t="s">
        <v>399</v>
      </c>
      <c r="D43" s="20" t="s">
        <v>414</v>
      </c>
      <c r="E43" s="29" t="s">
        <v>415</v>
      </c>
      <c r="F43" s="20" t="s">
        <v>416</v>
      </c>
      <c r="G43" s="29" t="s">
        <v>417</v>
      </c>
      <c r="H43" s="20" t="s">
        <v>409</v>
      </c>
      <c r="I43" s="20" t="s">
        <v>405</v>
      </c>
      <c r="J43" s="29" t="s">
        <v>418</v>
      </c>
    </row>
    <row r="44" ht="42" customHeight="1" spans="1:10">
      <c r="A44" s="135" t="s">
        <v>313</v>
      </c>
      <c r="B44" s="20" t="s">
        <v>492</v>
      </c>
      <c r="C44" s="20" t="s">
        <v>399</v>
      </c>
      <c r="D44" s="20" t="s">
        <v>414</v>
      </c>
      <c r="E44" s="29" t="s">
        <v>419</v>
      </c>
      <c r="F44" s="20" t="s">
        <v>402</v>
      </c>
      <c r="G44" s="29" t="s">
        <v>408</v>
      </c>
      <c r="H44" s="20" t="s">
        <v>409</v>
      </c>
      <c r="I44" s="20" t="s">
        <v>405</v>
      </c>
      <c r="J44" s="29" t="s">
        <v>420</v>
      </c>
    </row>
    <row r="45" ht="42" customHeight="1" spans="1:10">
      <c r="A45" s="135" t="s">
        <v>313</v>
      </c>
      <c r="B45" s="20" t="s">
        <v>492</v>
      </c>
      <c r="C45" s="20" t="s">
        <v>399</v>
      </c>
      <c r="D45" s="20" t="s">
        <v>421</v>
      </c>
      <c r="E45" s="29" t="s">
        <v>422</v>
      </c>
      <c r="F45" s="20" t="s">
        <v>402</v>
      </c>
      <c r="G45" s="29" t="s">
        <v>408</v>
      </c>
      <c r="H45" s="20" t="s">
        <v>409</v>
      </c>
      <c r="I45" s="20" t="s">
        <v>405</v>
      </c>
      <c r="J45" s="29" t="s">
        <v>423</v>
      </c>
    </row>
    <row r="46" ht="42" customHeight="1" spans="1:10">
      <c r="A46" s="135" t="s">
        <v>313</v>
      </c>
      <c r="B46" s="20" t="s">
        <v>492</v>
      </c>
      <c r="C46" s="20" t="s">
        <v>399</v>
      </c>
      <c r="D46" s="20" t="s">
        <v>421</v>
      </c>
      <c r="E46" s="29" t="s">
        <v>424</v>
      </c>
      <c r="F46" s="20" t="s">
        <v>402</v>
      </c>
      <c r="G46" s="29" t="s">
        <v>408</v>
      </c>
      <c r="H46" s="20" t="s">
        <v>409</v>
      </c>
      <c r="I46" s="20" t="s">
        <v>405</v>
      </c>
      <c r="J46" s="29" t="s">
        <v>425</v>
      </c>
    </row>
    <row r="47" ht="42" customHeight="1" spans="1:10">
      <c r="A47" s="135" t="s">
        <v>313</v>
      </c>
      <c r="B47" s="20" t="s">
        <v>492</v>
      </c>
      <c r="C47" s="20" t="s">
        <v>399</v>
      </c>
      <c r="D47" s="20" t="s">
        <v>421</v>
      </c>
      <c r="E47" s="29" t="s">
        <v>426</v>
      </c>
      <c r="F47" s="20" t="s">
        <v>416</v>
      </c>
      <c r="G47" s="29" t="s">
        <v>408</v>
      </c>
      <c r="H47" s="20" t="s">
        <v>409</v>
      </c>
      <c r="I47" s="20" t="s">
        <v>405</v>
      </c>
      <c r="J47" s="29" t="s">
        <v>427</v>
      </c>
    </row>
    <row r="48" ht="42" customHeight="1" spans="1:10">
      <c r="A48" s="135" t="s">
        <v>313</v>
      </c>
      <c r="B48" s="20" t="s">
        <v>492</v>
      </c>
      <c r="C48" s="20" t="s">
        <v>428</v>
      </c>
      <c r="D48" s="20" t="s">
        <v>429</v>
      </c>
      <c r="E48" s="29" t="s">
        <v>430</v>
      </c>
      <c r="F48" s="20" t="s">
        <v>402</v>
      </c>
      <c r="G48" s="29" t="s">
        <v>408</v>
      </c>
      <c r="H48" s="20" t="s">
        <v>409</v>
      </c>
      <c r="I48" s="20" t="s">
        <v>405</v>
      </c>
      <c r="J48" s="29" t="s">
        <v>431</v>
      </c>
    </row>
    <row r="49" ht="42" customHeight="1" spans="1:10">
      <c r="A49" s="135" t="s">
        <v>313</v>
      </c>
      <c r="B49" s="20" t="s">
        <v>492</v>
      </c>
      <c r="C49" s="20" t="s">
        <v>428</v>
      </c>
      <c r="D49" s="20" t="s">
        <v>429</v>
      </c>
      <c r="E49" s="29" t="s">
        <v>432</v>
      </c>
      <c r="F49" s="20" t="s">
        <v>402</v>
      </c>
      <c r="G49" s="29" t="s">
        <v>408</v>
      </c>
      <c r="H49" s="20" t="s">
        <v>409</v>
      </c>
      <c r="I49" s="20" t="s">
        <v>405</v>
      </c>
      <c r="J49" s="29" t="s">
        <v>433</v>
      </c>
    </row>
    <row r="50" ht="42" customHeight="1" spans="1:10">
      <c r="A50" s="135" t="s">
        <v>313</v>
      </c>
      <c r="B50" s="20" t="s">
        <v>492</v>
      </c>
      <c r="C50" s="20" t="s">
        <v>434</v>
      </c>
      <c r="D50" s="20" t="s">
        <v>435</v>
      </c>
      <c r="E50" s="29" t="s">
        <v>436</v>
      </c>
      <c r="F50" s="20" t="s">
        <v>402</v>
      </c>
      <c r="G50" s="29" t="s">
        <v>408</v>
      </c>
      <c r="H50" s="20" t="s">
        <v>409</v>
      </c>
      <c r="I50" s="20" t="s">
        <v>405</v>
      </c>
      <c r="J50" s="29" t="s">
        <v>438</v>
      </c>
    </row>
    <row r="51" ht="42" customHeight="1" spans="1:10">
      <c r="A51" s="135" t="s">
        <v>325</v>
      </c>
      <c r="B51" s="20" t="s">
        <v>497</v>
      </c>
      <c r="C51" s="20" t="s">
        <v>399</v>
      </c>
      <c r="D51" s="20" t="s">
        <v>400</v>
      </c>
      <c r="E51" s="29" t="s">
        <v>498</v>
      </c>
      <c r="F51" s="20" t="s">
        <v>441</v>
      </c>
      <c r="G51" s="29" t="s">
        <v>82</v>
      </c>
      <c r="H51" s="20" t="s">
        <v>499</v>
      </c>
      <c r="I51" s="20" t="s">
        <v>405</v>
      </c>
      <c r="J51" s="29" t="s">
        <v>500</v>
      </c>
    </row>
    <row r="52" ht="42" customHeight="1" spans="1:10">
      <c r="A52" s="135" t="s">
        <v>325</v>
      </c>
      <c r="B52" s="20" t="s">
        <v>497</v>
      </c>
      <c r="C52" s="20" t="s">
        <v>399</v>
      </c>
      <c r="D52" s="20" t="s">
        <v>414</v>
      </c>
      <c r="E52" s="29" t="s">
        <v>501</v>
      </c>
      <c r="F52" s="20" t="s">
        <v>441</v>
      </c>
      <c r="G52" s="29" t="s">
        <v>408</v>
      </c>
      <c r="H52" s="20" t="s">
        <v>409</v>
      </c>
      <c r="I52" s="20" t="s">
        <v>449</v>
      </c>
      <c r="J52" s="29" t="s">
        <v>501</v>
      </c>
    </row>
    <row r="53" ht="42" customHeight="1" spans="1:10">
      <c r="A53" s="135" t="s">
        <v>325</v>
      </c>
      <c r="B53" s="20" t="s">
        <v>497</v>
      </c>
      <c r="C53" s="20" t="s">
        <v>428</v>
      </c>
      <c r="D53" s="20" t="s">
        <v>429</v>
      </c>
      <c r="E53" s="29" t="s">
        <v>502</v>
      </c>
      <c r="F53" s="20" t="s">
        <v>441</v>
      </c>
      <c r="G53" s="29" t="s">
        <v>408</v>
      </c>
      <c r="H53" s="20" t="s">
        <v>409</v>
      </c>
      <c r="I53" s="20" t="s">
        <v>449</v>
      </c>
      <c r="J53" s="29" t="s">
        <v>502</v>
      </c>
    </row>
    <row r="54" ht="42" customHeight="1" spans="1:10">
      <c r="A54" s="135" t="s">
        <v>325</v>
      </c>
      <c r="B54" s="20" t="s">
        <v>497</v>
      </c>
      <c r="C54" s="20" t="s">
        <v>434</v>
      </c>
      <c r="D54" s="20" t="s">
        <v>435</v>
      </c>
      <c r="E54" s="29" t="s">
        <v>463</v>
      </c>
      <c r="F54" s="20" t="s">
        <v>402</v>
      </c>
      <c r="G54" s="29" t="s">
        <v>437</v>
      </c>
      <c r="H54" s="20" t="s">
        <v>409</v>
      </c>
      <c r="I54" s="20" t="s">
        <v>449</v>
      </c>
      <c r="J54" s="29" t="s">
        <v>503</v>
      </c>
    </row>
    <row r="55" ht="42" customHeight="1" spans="1:10">
      <c r="A55" s="135" t="s">
        <v>335</v>
      </c>
      <c r="B55" s="20" t="s">
        <v>504</v>
      </c>
      <c r="C55" s="20" t="s">
        <v>399</v>
      </c>
      <c r="D55" s="20" t="s">
        <v>400</v>
      </c>
      <c r="E55" s="29" t="s">
        <v>505</v>
      </c>
      <c r="F55" s="20" t="s">
        <v>441</v>
      </c>
      <c r="G55" s="29" t="s">
        <v>85</v>
      </c>
      <c r="H55" s="20" t="s">
        <v>448</v>
      </c>
      <c r="I55" s="20" t="s">
        <v>405</v>
      </c>
      <c r="J55" s="29" t="s">
        <v>506</v>
      </c>
    </row>
    <row r="56" ht="42" customHeight="1" spans="1:10">
      <c r="A56" s="135" t="s">
        <v>335</v>
      </c>
      <c r="B56" s="20" t="s">
        <v>504</v>
      </c>
      <c r="C56" s="20" t="s">
        <v>399</v>
      </c>
      <c r="D56" s="20" t="s">
        <v>421</v>
      </c>
      <c r="E56" s="29" t="s">
        <v>507</v>
      </c>
      <c r="F56" s="20" t="s">
        <v>441</v>
      </c>
      <c r="G56" s="29" t="s">
        <v>408</v>
      </c>
      <c r="H56" s="20" t="s">
        <v>409</v>
      </c>
      <c r="I56" s="20" t="s">
        <v>405</v>
      </c>
      <c r="J56" s="29" t="s">
        <v>508</v>
      </c>
    </row>
    <row r="57" ht="42" customHeight="1" spans="1:10">
      <c r="A57" s="135" t="s">
        <v>335</v>
      </c>
      <c r="B57" s="20" t="s">
        <v>504</v>
      </c>
      <c r="C57" s="20" t="s">
        <v>428</v>
      </c>
      <c r="D57" s="20" t="s">
        <v>445</v>
      </c>
      <c r="E57" s="29" t="s">
        <v>509</v>
      </c>
      <c r="F57" s="20" t="s">
        <v>402</v>
      </c>
      <c r="G57" s="29" t="s">
        <v>510</v>
      </c>
      <c r="H57" s="20" t="s">
        <v>511</v>
      </c>
      <c r="I57" s="20" t="s">
        <v>405</v>
      </c>
      <c r="J57" s="29" t="s">
        <v>509</v>
      </c>
    </row>
    <row r="58" ht="42" customHeight="1" spans="1:10">
      <c r="A58" s="135" t="s">
        <v>335</v>
      </c>
      <c r="B58" s="20" t="s">
        <v>504</v>
      </c>
      <c r="C58" s="20" t="s">
        <v>434</v>
      </c>
      <c r="D58" s="20" t="s">
        <v>435</v>
      </c>
      <c r="E58" s="29" t="s">
        <v>512</v>
      </c>
      <c r="F58" s="20" t="s">
        <v>402</v>
      </c>
      <c r="G58" s="29" t="s">
        <v>480</v>
      </c>
      <c r="H58" s="20" t="s">
        <v>409</v>
      </c>
      <c r="I58" s="20" t="s">
        <v>405</v>
      </c>
      <c r="J58" s="29" t="s">
        <v>512</v>
      </c>
    </row>
    <row r="59" ht="42" customHeight="1" spans="1:10">
      <c r="A59" s="135" t="s">
        <v>341</v>
      </c>
      <c r="B59" s="20" t="s">
        <v>513</v>
      </c>
      <c r="C59" s="20" t="s">
        <v>399</v>
      </c>
      <c r="D59" s="20" t="s">
        <v>400</v>
      </c>
      <c r="E59" s="29" t="s">
        <v>514</v>
      </c>
      <c r="F59" s="20" t="s">
        <v>441</v>
      </c>
      <c r="G59" s="29" t="s">
        <v>82</v>
      </c>
      <c r="H59" s="20" t="s">
        <v>448</v>
      </c>
      <c r="I59" s="20" t="s">
        <v>405</v>
      </c>
      <c r="J59" s="29" t="s">
        <v>515</v>
      </c>
    </row>
    <row r="60" ht="42" customHeight="1" spans="1:10">
      <c r="A60" s="135" t="s">
        <v>341</v>
      </c>
      <c r="B60" s="20" t="s">
        <v>513</v>
      </c>
      <c r="C60" s="20" t="s">
        <v>399</v>
      </c>
      <c r="D60" s="20" t="s">
        <v>421</v>
      </c>
      <c r="E60" s="29" t="s">
        <v>516</v>
      </c>
      <c r="F60" s="20" t="s">
        <v>517</v>
      </c>
      <c r="G60" s="29" t="s">
        <v>82</v>
      </c>
      <c r="H60" s="20" t="s">
        <v>518</v>
      </c>
      <c r="I60" s="20" t="s">
        <v>405</v>
      </c>
      <c r="J60" s="29" t="s">
        <v>519</v>
      </c>
    </row>
    <row r="61" ht="42" customHeight="1" spans="1:10">
      <c r="A61" s="135" t="s">
        <v>341</v>
      </c>
      <c r="B61" s="20" t="s">
        <v>513</v>
      </c>
      <c r="C61" s="20" t="s">
        <v>428</v>
      </c>
      <c r="D61" s="20" t="s">
        <v>429</v>
      </c>
      <c r="E61" s="29" t="s">
        <v>520</v>
      </c>
      <c r="F61" s="20" t="s">
        <v>402</v>
      </c>
      <c r="G61" s="29" t="s">
        <v>521</v>
      </c>
      <c r="H61" s="20" t="s">
        <v>522</v>
      </c>
      <c r="I61" s="20" t="s">
        <v>449</v>
      </c>
      <c r="J61" s="29" t="s">
        <v>523</v>
      </c>
    </row>
    <row r="62" ht="42" customHeight="1" spans="1:10">
      <c r="A62" s="135" t="s">
        <v>341</v>
      </c>
      <c r="B62" s="20" t="s">
        <v>513</v>
      </c>
      <c r="C62" s="20" t="s">
        <v>434</v>
      </c>
      <c r="D62" s="20" t="s">
        <v>435</v>
      </c>
      <c r="E62" s="29" t="s">
        <v>524</v>
      </c>
      <c r="F62" s="20" t="s">
        <v>441</v>
      </c>
      <c r="G62" s="29" t="s">
        <v>525</v>
      </c>
      <c r="H62" s="20" t="s">
        <v>526</v>
      </c>
      <c r="I62" s="20" t="s">
        <v>405</v>
      </c>
      <c r="J62" s="29" t="s">
        <v>527</v>
      </c>
    </row>
    <row r="63" ht="42" customHeight="1" spans="1:10">
      <c r="A63" s="135" t="s">
        <v>383</v>
      </c>
      <c r="B63" s="20" t="s">
        <v>383</v>
      </c>
      <c r="C63" s="20" t="s">
        <v>399</v>
      </c>
      <c r="D63" s="20" t="s">
        <v>439</v>
      </c>
      <c r="E63" s="29" t="s">
        <v>440</v>
      </c>
      <c r="F63" s="20" t="s">
        <v>441</v>
      </c>
      <c r="G63" s="29" t="s">
        <v>442</v>
      </c>
      <c r="H63" s="20" t="s">
        <v>443</v>
      </c>
      <c r="I63" s="20" t="s">
        <v>405</v>
      </c>
      <c r="J63" s="29" t="s">
        <v>383</v>
      </c>
    </row>
    <row r="64" ht="42" customHeight="1" spans="1:10">
      <c r="A64" s="135" t="s">
        <v>383</v>
      </c>
      <c r="B64" s="20" t="s">
        <v>383</v>
      </c>
      <c r="C64" s="20" t="s">
        <v>428</v>
      </c>
      <c r="D64" s="20" t="s">
        <v>445</v>
      </c>
      <c r="E64" s="29" t="s">
        <v>528</v>
      </c>
      <c r="F64" s="20" t="s">
        <v>441</v>
      </c>
      <c r="G64" s="29" t="s">
        <v>529</v>
      </c>
      <c r="H64" s="20" t="s">
        <v>448</v>
      </c>
      <c r="I64" s="20" t="s">
        <v>449</v>
      </c>
      <c r="J64" s="29" t="s">
        <v>530</v>
      </c>
    </row>
    <row r="65" ht="42" customHeight="1" spans="1:10">
      <c r="A65" s="135" t="s">
        <v>383</v>
      </c>
      <c r="B65" s="20" t="s">
        <v>383</v>
      </c>
      <c r="C65" s="20" t="s">
        <v>434</v>
      </c>
      <c r="D65" s="20" t="s">
        <v>435</v>
      </c>
      <c r="E65" s="29" t="s">
        <v>451</v>
      </c>
      <c r="F65" s="20" t="s">
        <v>402</v>
      </c>
      <c r="G65" s="29" t="s">
        <v>437</v>
      </c>
      <c r="H65" s="20" t="s">
        <v>409</v>
      </c>
      <c r="I65" s="20" t="s">
        <v>405</v>
      </c>
      <c r="J65" s="29" t="s">
        <v>451</v>
      </c>
    </row>
    <row r="66" ht="42" customHeight="1" spans="1:10">
      <c r="A66" s="135" t="s">
        <v>369</v>
      </c>
      <c r="B66" s="20" t="s">
        <v>531</v>
      </c>
      <c r="C66" s="20" t="s">
        <v>399</v>
      </c>
      <c r="D66" s="20" t="s">
        <v>400</v>
      </c>
      <c r="E66" s="29" t="s">
        <v>489</v>
      </c>
      <c r="F66" s="20" t="s">
        <v>441</v>
      </c>
      <c r="G66" s="29" t="s">
        <v>490</v>
      </c>
      <c r="H66" s="20" t="s">
        <v>448</v>
      </c>
      <c r="I66" s="20" t="s">
        <v>405</v>
      </c>
      <c r="J66" s="29" t="s">
        <v>491</v>
      </c>
    </row>
    <row r="67" ht="42" customHeight="1" spans="1:10">
      <c r="A67" s="135" t="s">
        <v>369</v>
      </c>
      <c r="B67" s="20" t="s">
        <v>531</v>
      </c>
      <c r="C67" s="20" t="s">
        <v>428</v>
      </c>
      <c r="D67" s="20" t="s">
        <v>429</v>
      </c>
      <c r="E67" s="29" t="s">
        <v>532</v>
      </c>
      <c r="F67" s="20" t="s">
        <v>441</v>
      </c>
      <c r="G67" s="29" t="s">
        <v>533</v>
      </c>
      <c r="H67" s="20" t="s">
        <v>457</v>
      </c>
      <c r="I67" s="20" t="s">
        <v>449</v>
      </c>
      <c r="J67" s="29" t="s">
        <v>534</v>
      </c>
    </row>
    <row r="68" ht="42" customHeight="1" spans="1:10">
      <c r="A68" s="135" t="s">
        <v>369</v>
      </c>
      <c r="B68" s="20" t="s">
        <v>531</v>
      </c>
      <c r="C68" s="20" t="s">
        <v>434</v>
      </c>
      <c r="D68" s="20" t="s">
        <v>435</v>
      </c>
      <c r="E68" s="29" t="s">
        <v>535</v>
      </c>
      <c r="F68" s="20" t="s">
        <v>402</v>
      </c>
      <c r="G68" s="29" t="s">
        <v>437</v>
      </c>
      <c r="H68" s="20" t="s">
        <v>409</v>
      </c>
      <c r="I68" s="20" t="s">
        <v>405</v>
      </c>
      <c r="J68" s="29" t="s">
        <v>535</v>
      </c>
    </row>
    <row r="69" ht="42" customHeight="1" spans="1:10">
      <c r="A69" s="135" t="s">
        <v>363</v>
      </c>
      <c r="B69" s="20" t="s">
        <v>536</v>
      </c>
      <c r="C69" s="20" t="s">
        <v>399</v>
      </c>
      <c r="D69" s="20" t="s">
        <v>400</v>
      </c>
      <c r="E69" s="29" t="s">
        <v>537</v>
      </c>
      <c r="F69" s="20" t="s">
        <v>441</v>
      </c>
      <c r="G69" s="29" t="s">
        <v>88</v>
      </c>
      <c r="H69" s="20" t="s">
        <v>448</v>
      </c>
      <c r="I69" s="20" t="s">
        <v>405</v>
      </c>
      <c r="J69" s="29" t="s">
        <v>538</v>
      </c>
    </row>
    <row r="70" ht="42" customHeight="1" spans="1:10">
      <c r="A70" s="135" t="s">
        <v>363</v>
      </c>
      <c r="B70" s="20" t="s">
        <v>536</v>
      </c>
      <c r="C70" s="20" t="s">
        <v>399</v>
      </c>
      <c r="D70" s="20" t="s">
        <v>414</v>
      </c>
      <c r="E70" s="29" t="s">
        <v>539</v>
      </c>
      <c r="F70" s="20" t="s">
        <v>441</v>
      </c>
      <c r="G70" s="29" t="s">
        <v>540</v>
      </c>
      <c r="H70" s="20" t="s">
        <v>541</v>
      </c>
      <c r="I70" s="20" t="s">
        <v>405</v>
      </c>
      <c r="J70" s="29" t="s">
        <v>538</v>
      </c>
    </row>
    <row r="71" ht="42" customHeight="1" spans="1:10">
      <c r="A71" s="135" t="s">
        <v>363</v>
      </c>
      <c r="B71" s="20" t="s">
        <v>536</v>
      </c>
      <c r="C71" s="20" t="s">
        <v>399</v>
      </c>
      <c r="D71" s="20" t="s">
        <v>421</v>
      </c>
      <c r="E71" s="29" t="s">
        <v>542</v>
      </c>
      <c r="F71" s="20" t="s">
        <v>441</v>
      </c>
      <c r="G71" s="29" t="s">
        <v>543</v>
      </c>
      <c r="H71" s="20" t="s">
        <v>518</v>
      </c>
      <c r="I71" s="20" t="s">
        <v>449</v>
      </c>
      <c r="J71" s="29" t="s">
        <v>544</v>
      </c>
    </row>
    <row r="72" ht="42" customHeight="1" spans="1:10">
      <c r="A72" s="135" t="s">
        <v>363</v>
      </c>
      <c r="B72" s="20" t="s">
        <v>536</v>
      </c>
      <c r="C72" s="20" t="s">
        <v>428</v>
      </c>
      <c r="D72" s="20" t="s">
        <v>445</v>
      </c>
      <c r="E72" s="29" t="s">
        <v>545</v>
      </c>
      <c r="F72" s="20" t="s">
        <v>441</v>
      </c>
      <c r="G72" s="29" t="s">
        <v>546</v>
      </c>
      <c r="H72" s="20" t="s">
        <v>448</v>
      </c>
      <c r="I72" s="20" t="s">
        <v>449</v>
      </c>
      <c r="J72" s="29" t="s">
        <v>545</v>
      </c>
    </row>
    <row r="73" ht="42" customHeight="1" spans="1:10">
      <c r="A73" s="135" t="s">
        <v>363</v>
      </c>
      <c r="B73" s="20" t="s">
        <v>536</v>
      </c>
      <c r="C73" s="20" t="s">
        <v>434</v>
      </c>
      <c r="D73" s="20" t="s">
        <v>435</v>
      </c>
      <c r="E73" s="29" t="s">
        <v>435</v>
      </c>
      <c r="F73" s="20" t="s">
        <v>441</v>
      </c>
      <c r="G73" s="29" t="s">
        <v>480</v>
      </c>
      <c r="H73" s="20" t="s">
        <v>409</v>
      </c>
      <c r="I73" s="20" t="s">
        <v>449</v>
      </c>
      <c r="J73" s="29" t="s">
        <v>547</v>
      </c>
    </row>
    <row r="74" ht="42" customHeight="1" spans="1:10">
      <c r="A74" s="135" t="s">
        <v>367</v>
      </c>
      <c r="B74" s="20" t="s">
        <v>548</v>
      </c>
      <c r="C74" s="20" t="s">
        <v>399</v>
      </c>
      <c r="D74" s="20" t="s">
        <v>400</v>
      </c>
      <c r="E74" s="29" t="s">
        <v>549</v>
      </c>
      <c r="F74" s="20" t="s">
        <v>441</v>
      </c>
      <c r="G74" s="29" t="s">
        <v>550</v>
      </c>
      <c r="H74" s="20" t="s">
        <v>551</v>
      </c>
      <c r="I74" s="20" t="s">
        <v>405</v>
      </c>
      <c r="J74" s="29" t="s">
        <v>552</v>
      </c>
    </row>
    <row r="75" ht="42" customHeight="1" spans="1:10">
      <c r="A75" s="135" t="s">
        <v>367</v>
      </c>
      <c r="B75" s="20" t="s">
        <v>548</v>
      </c>
      <c r="C75" s="20" t="s">
        <v>428</v>
      </c>
      <c r="D75" s="20" t="s">
        <v>429</v>
      </c>
      <c r="E75" s="29" t="s">
        <v>553</v>
      </c>
      <c r="F75" s="20" t="s">
        <v>441</v>
      </c>
      <c r="G75" s="29" t="s">
        <v>554</v>
      </c>
      <c r="H75" s="20" t="s">
        <v>457</v>
      </c>
      <c r="I75" s="20" t="s">
        <v>449</v>
      </c>
      <c r="J75" s="29" t="s">
        <v>555</v>
      </c>
    </row>
    <row r="76" ht="42" customHeight="1" spans="1:10">
      <c r="A76" s="135" t="s">
        <v>367</v>
      </c>
      <c r="B76" s="20" t="s">
        <v>548</v>
      </c>
      <c r="C76" s="20" t="s">
        <v>434</v>
      </c>
      <c r="D76" s="20" t="s">
        <v>435</v>
      </c>
      <c r="E76" s="29" t="s">
        <v>463</v>
      </c>
      <c r="F76" s="20" t="s">
        <v>402</v>
      </c>
      <c r="G76" s="29" t="s">
        <v>437</v>
      </c>
      <c r="H76" s="20" t="s">
        <v>409</v>
      </c>
      <c r="I76" s="20" t="s">
        <v>405</v>
      </c>
      <c r="J76" s="29" t="s">
        <v>463</v>
      </c>
    </row>
    <row r="77" ht="42" customHeight="1" spans="1:10">
      <c r="A77" s="135" t="s">
        <v>315</v>
      </c>
      <c r="B77" s="20" t="s">
        <v>556</v>
      </c>
      <c r="C77" s="20" t="s">
        <v>399</v>
      </c>
      <c r="D77" s="20" t="s">
        <v>400</v>
      </c>
      <c r="E77" s="29" t="s">
        <v>407</v>
      </c>
      <c r="F77" s="20" t="s">
        <v>402</v>
      </c>
      <c r="G77" s="29" t="s">
        <v>408</v>
      </c>
      <c r="H77" s="20" t="s">
        <v>409</v>
      </c>
      <c r="I77" s="20" t="s">
        <v>405</v>
      </c>
      <c r="J77" s="29" t="s">
        <v>410</v>
      </c>
    </row>
    <row r="78" ht="42" customHeight="1" spans="1:10">
      <c r="A78" s="135" t="s">
        <v>315</v>
      </c>
      <c r="B78" s="20" t="s">
        <v>556</v>
      </c>
      <c r="C78" s="20" t="s">
        <v>399</v>
      </c>
      <c r="D78" s="20" t="s">
        <v>400</v>
      </c>
      <c r="E78" s="29" t="s">
        <v>411</v>
      </c>
      <c r="F78" s="20" t="s">
        <v>402</v>
      </c>
      <c r="G78" s="29" t="s">
        <v>82</v>
      </c>
      <c r="H78" s="20" t="s">
        <v>412</v>
      </c>
      <c r="I78" s="20" t="s">
        <v>405</v>
      </c>
      <c r="J78" s="29" t="s">
        <v>413</v>
      </c>
    </row>
    <row r="79" ht="42" customHeight="1" spans="1:10">
      <c r="A79" s="135" t="s">
        <v>315</v>
      </c>
      <c r="B79" s="20" t="s">
        <v>556</v>
      </c>
      <c r="C79" s="20" t="s">
        <v>399</v>
      </c>
      <c r="D79" s="20" t="s">
        <v>400</v>
      </c>
      <c r="E79" s="29" t="s">
        <v>495</v>
      </c>
      <c r="F79" s="20" t="s">
        <v>402</v>
      </c>
      <c r="G79" s="29" t="s">
        <v>408</v>
      </c>
      <c r="H79" s="20" t="s">
        <v>409</v>
      </c>
      <c r="I79" s="20" t="s">
        <v>405</v>
      </c>
      <c r="J79" s="29" t="s">
        <v>496</v>
      </c>
    </row>
    <row r="80" ht="42" customHeight="1" spans="1:10">
      <c r="A80" s="135" t="s">
        <v>315</v>
      </c>
      <c r="B80" s="20" t="s">
        <v>556</v>
      </c>
      <c r="C80" s="20" t="s">
        <v>399</v>
      </c>
      <c r="D80" s="20" t="s">
        <v>414</v>
      </c>
      <c r="E80" s="29" t="s">
        <v>415</v>
      </c>
      <c r="F80" s="20" t="s">
        <v>416</v>
      </c>
      <c r="G80" s="29" t="s">
        <v>417</v>
      </c>
      <c r="H80" s="20" t="s">
        <v>409</v>
      </c>
      <c r="I80" s="20" t="s">
        <v>405</v>
      </c>
      <c r="J80" s="29" t="s">
        <v>418</v>
      </c>
    </row>
    <row r="81" ht="42" customHeight="1" spans="1:10">
      <c r="A81" s="135" t="s">
        <v>315</v>
      </c>
      <c r="B81" s="20" t="s">
        <v>556</v>
      </c>
      <c r="C81" s="20" t="s">
        <v>399</v>
      </c>
      <c r="D81" s="20" t="s">
        <v>414</v>
      </c>
      <c r="E81" s="29" t="s">
        <v>419</v>
      </c>
      <c r="F81" s="20" t="s">
        <v>402</v>
      </c>
      <c r="G81" s="29" t="s">
        <v>408</v>
      </c>
      <c r="H81" s="20" t="s">
        <v>409</v>
      </c>
      <c r="I81" s="20" t="s">
        <v>405</v>
      </c>
      <c r="J81" s="29" t="s">
        <v>420</v>
      </c>
    </row>
    <row r="82" ht="42" customHeight="1" spans="1:10">
      <c r="A82" s="135" t="s">
        <v>315</v>
      </c>
      <c r="B82" s="20" t="s">
        <v>556</v>
      </c>
      <c r="C82" s="20" t="s">
        <v>399</v>
      </c>
      <c r="D82" s="20" t="s">
        <v>421</v>
      </c>
      <c r="E82" s="29" t="s">
        <v>422</v>
      </c>
      <c r="F82" s="20" t="s">
        <v>402</v>
      </c>
      <c r="G82" s="29" t="s">
        <v>408</v>
      </c>
      <c r="H82" s="20" t="s">
        <v>409</v>
      </c>
      <c r="I82" s="20" t="s">
        <v>405</v>
      </c>
      <c r="J82" s="29" t="s">
        <v>423</v>
      </c>
    </row>
    <row r="83" ht="42" customHeight="1" spans="1:10">
      <c r="A83" s="135" t="s">
        <v>315</v>
      </c>
      <c r="B83" s="20" t="s">
        <v>556</v>
      </c>
      <c r="C83" s="20" t="s">
        <v>399</v>
      </c>
      <c r="D83" s="20" t="s">
        <v>421</v>
      </c>
      <c r="E83" s="29" t="s">
        <v>424</v>
      </c>
      <c r="F83" s="20" t="s">
        <v>402</v>
      </c>
      <c r="G83" s="29" t="s">
        <v>408</v>
      </c>
      <c r="H83" s="20" t="s">
        <v>409</v>
      </c>
      <c r="I83" s="20" t="s">
        <v>405</v>
      </c>
      <c r="J83" s="29" t="s">
        <v>425</v>
      </c>
    </row>
    <row r="84" ht="42" customHeight="1" spans="1:10">
      <c r="A84" s="135" t="s">
        <v>315</v>
      </c>
      <c r="B84" s="20" t="s">
        <v>556</v>
      </c>
      <c r="C84" s="20" t="s">
        <v>399</v>
      </c>
      <c r="D84" s="20" t="s">
        <v>421</v>
      </c>
      <c r="E84" s="29" t="s">
        <v>426</v>
      </c>
      <c r="F84" s="20" t="s">
        <v>416</v>
      </c>
      <c r="G84" s="29" t="s">
        <v>408</v>
      </c>
      <c r="H84" s="20" t="s">
        <v>409</v>
      </c>
      <c r="I84" s="20" t="s">
        <v>405</v>
      </c>
      <c r="J84" s="29" t="s">
        <v>427</v>
      </c>
    </row>
    <row r="85" ht="42" customHeight="1" spans="1:10">
      <c r="A85" s="135" t="s">
        <v>315</v>
      </c>
      <c r="B85" s="20" t="s">
        <v>556</v>
      </c>
      <c r="C85" s="20" t="s">
        <v>428</v>
      </c>
      <c r="D85" s="20" t="s">
        <v>429</v>
      </c>
      <c r="E85" s="29" t="s">
        <v>430</v>
      </c>
      <c r="F85" s="20" t="s">
        <v>402</v>
      </c>
      <c r="G85" s="29" t="s">
        <v>408</v>
      </c>
      <c r="H85" s="20" t="s">
        <v>409</v>
      </c>
      <c r="I85" s="20" t="s">
        <v>405</v>
      </c>
      <c r="J85" s="29" t="s">
        <v>431</v>
      </c>
    </row>
    <row r="86" ht="42" customHeight="1" spans="1:10">
      <c r="A86" s="135" t="s">
        <v>315</v>
      </c>
      <c r="B86" s="20" t="s">
        <v>556</v>
      </c>
      <c r="C86" s="20" t="s">
        <v>428</v>
      </c>
      <c r="D86" s="20" t="s">
        <v>429</v>
      </c>
      <c r="E86" s="29" t="s">
        <v>557</v>
      </c>
      <c r="F86" s="20" t="s">
        <v>402</v>
      </c>
      <c r="G86" s="29" t="s">
        <v>408</v>
      </c>
      <c r="H86" s="20" t="s">
        <v>409</v>
      </c>
      <c r="I86" s="20" t="s">
        <v>405</v>
      </c>
      <c r="J86" s="29" t="s">
        <v>558</v>
      </c>
    </row>
    <row r="87" ht="42" customHeight="1" spans="1:10">
      <c r="A87" s="135" t="s">
        <v>315</v>
      </c>
      <c r="B87" s="20" t="s">
        <v>556</v>
      </c>
      <c r="C87" s="20" t="s">
        <v>428</v>
      </c>
      <c r="D87" s="20" t="s">
        <v>429</v>
      </c>
      <c r="E87" s="29" t="s">
        <v>432</v>
      </c>
      <c r="F87" s="20" t="s">
        <v>402</v>
      </c>
      <c r="G87" s="29" t="s">
        <v>408</v>
      </c>
      <c r="H87" s="20" t="s">
        <v>409</v>
      </c>
      <c r="I87" s="20" t="s">
        <v>405</v>
      </c>
      <c r="J87" s="29" t="s">
        <v>433</v>
      </c>
    </row>
    <row r="88" ht="42" customHeight="1" spans="1:10">
      <c r="A88" s="135" t="s">
        <v>315</v>
      </c>
      <c r="B88" s="20" t="s">
        <v>556</v>
      </c>
      <c r="C88" s="20" t="s">
        <v>434</v>
      </c>
      <c r="D88" s="20" t="s">
        <v>435</v>
      </c>
      <c r="E88" s="29" t="s">
        <v>436</v>
      </c>
      <c r="F88" s="20" t="s">
        <v>402</v>
      </c>
      <c r="G88" s="29" t="s">
        <v>408</v>
      </c>
      <c r="H88" s="20" t="s">
        <v>409</v>
      </c>
      <c r="I88" s="20" t="s">
        <v>405</v>
      </c>
      <c r="J88" s="29" t="s">
        <v>438</v>
      </c>
    </row>
    <row r="89" ht="42" customHeight="1" spans="1:10">
      <c r="A89" s="135" t="s">
        <v>365</v>
      </c>
      <c r="B89" s="20" t="s">
        <v>559</v>
      </c>
      <c r="C89" s="20" t="s">
        <v>399</v>
      </c>
      <c r="D89" s="20" t="s">
        <v>400</v>
      </c>
      <c r="E89" s="29" t="s">
        <v>560</v>
      </c>
      <c r="F89" s="20" t="s">
        <v>441</v>
      </c>
      <c r="G89" s="29" t="s">
        <v>82</v>
      </c>
      <c r="H89" s="20" t="s">
        <v>448</v>
      </c>
      <c r="I89" s="20" t="s">
        <v>405</v>
      </c>
      <c r="J89" s="29" t="s">
        <v>561</v>
      </c>
    </row>
    <row r="90" ht="42" customHeight="1" spans="1:10">
      <c r="A90" s="135" t="s">
        <v>365</v>
      </c>
      <c r="B90" s="20" t="s">
        <v>559</v>
      </c>
      <c r="C90" s="20" t="s">
        <v>399</v>
      </c>
      <c r="D90" s="20" t="s">
        <v>414</v>
      </c>
      <c r="E90" s="29" t="s">
        <v>562</v>
      </c>
      <c r="F90" s="20" t="s">
        <v>441</v>
      </c>
      <c r="G90" s="29" t="s">
        <v>82</v>
      </c>
      <c r="H90" s="20" t="s">
        <v>563</v>
      </c>
      <c r="I90" s="20" t="s">
        <v>449</v>
      </c>
      <c r="J90" s="29" t="s">
        <v>564</v>
      </c>
    </row>
    <row r="91" ht="42" customHeight="1" spans="1:10">
      <c r="A91" s="135" t="s">
        <v>365</v>
      </c>
      <c r="B91" s="20" t="s">
        <v>559</v>
      </c>
      <c r="C91" s="20" t="s">
        <v>428</v>
      </c>
      <c r="D91" s="20" t="s">
        <v>429</v>
      </c>
      <c r="E91" s="29" t="s">
        <v>565</v>
      </c>
      <c r="F91" s="20" t="s">
        <v>441</v>
      </c>
      <c r="G91" s="29" t="s">
        <v>408</v>
      </c>
      <c r="H91" s="20" t="s">
        <v>409</v>
      </c>
      <c r="I91" s="20" t="s">
        <v>405</v>
      </c>
      <c r="J91" s="29" t="s">
        <v>566</v>
      </c>
    </row>
    <row r="92" ht="42" customHeight="1" spans="1:10">
      <c r="A92" s="135" t="s">
        <v>365</v>
      </c>
      <c r="B92" s="20" t="s">
        <v>559</v>
      </c>
      <c r="C92" s="20" t="s">
        <v>434</v>
      </c>
      <c r="D92" s="20" t="s">
        <v>435</v>
      </c>
      <c r="E92" s="29" t="s">
        <v>567</v>
      </c>
      <c r="F92" s="20" t="s">
        <v>441</v>
      </c>
      <c r="G92" s="29" t="s">
        <v>480</v>
      </c>
      <c r="H92" s="20" t="s">
        <v>409</v>
      </c>
      <c r="I92" s="20" t="s">
        <v>449</v>
      </c>
      <c r="J92" s="29" t="s">
        <v>568</v>
      </c>
    </row>
    <row r="93" ht="42" customHeight="1" spans="1:10">
      <c r="A93" s="135" t="s">
        <v>332</v>
      </c>
      <c r="B93" s="20" t="s">
        <v>569</v>
      </c>
      <c r="C93" s="20" t="s">
        <v>399</v>
      </c>
      <c r="D93" s="20" t="s">
        <v>400</v>
      </c>
      <c r="E93" s="29" t="s">
        <v>570</v>
      </c>
      <c r="F93" s="20" t="s">
        <v>402</v>
      </c>
      <c r="G93" s="29" t="s">
        <v>571</v>
      </c>
      <c r="H93" s="20" t="s">
        <v>511</v>
      </c>
      <c r="I93" s="20" t="s">
        <v>405</v>
      </c>
      <c r="J93" s="29" t="s">
        <v>572</v>
      </c>
    </row>
    <row r="94" ht="42" customHeight="1" spans="1:10">
      <c r="A94" s="135" t="s">
        <v>332</v>
      </c>
      <c r="B94" s="20" t="s">
        <v>569</v>
      </c>
      <c r="C94" s="20" t="s">
        <v>399</v>
      </c>
      <c r="D94" s="20" t="s">
        <v>414</v>
      </c>
      <c r="E94" s="29" t="s">
        <v>573</v>
      </c>
      <c r="F94" s="20" t="s">
        <v>441</v>
      </c>
      <c r="G94" s="29" t="s">
        <v>574</v>
      </c>
      <c r="H94" s="20" t="s">
        <v>409</v>
      </c>
      <c r="I94" s="20" t="s">
        <v>405</v>
      </c>
      <c r="J94" s="29" t="s">
        <v>575</v>
      </c>
    </row>
    <row r="95" ht="42" customHeight="1" spans="1:10">
      <c r="A95" s="135" t="s">
        <v>332</v>
      </c>
      <c r="B95" s="20" t="s">
        <v>569</v>
      </c>
      <c r="C95" s="20" t="s">
        <v>399</v>
      </c>
      <c r="D95" s="20" t="s">
        <v>421</v>
      </c>
      <c r="E95" s="29" t="s">
        <v>576</v>
      </c>
      <c r="F95" s="20" t="s">
        <v>441</v>
      </c>
      <c r="G95" s="29" t="s">
        <v>574</v>
      </c>
      <c r="H95" s="20" t="s">
        <v>409</v>
      </c>
      <c r="I95" s="20" t="s">
        <v>405</v>
      </c>
      <c r="J95" s="29" t="s">
        <v>577</v>
      </c>
    </row>
    <row r="96" ht="42" customHeight="1" spans="1:10">
      <c r="A96" s="135" t="s">
        <v>332</v>
      </c>
      <c r="B96" s="20" t="s">
        <v>569</v>
      </c>
      <c r="C96" s="20" t="s">
        <v>399</v>
      </c>
      <c r="D96" s="20" t="s">
        <v>421</v>
      </c>
      <c r="E96" s="29" t="s">
        <v>578</v>
      </c>
      <c r="F96" s="20" t="s">
        <v>402</v>
      </c>
      <c r="G96" s="29" t="s">
        <v>579</v>
      </c>
      <c r="H96" s="20" t="s">
        <v>409</v>
      </c>
      <c r="I96" s="20" t="s">
        <v>405</v>
      </c>
      <c r="J96" s="29" t="s">
        <v>580</v>
      </c>
    </row>
    <row r="97" ht="42" customHeight="1" spans="1:10">
      <c r="A97" s="135" t="s">
        <v>332</v>
      </c>
      <c r="B97" s="20" t="s">
        <v>569</v>
      </c>
      <c r="C97" s="20" t="s">
        <v>428</v>
      </c>
      <c r="D97" s="20" t="s">
        <v>429</v>
      </c>
      <c r="E97" s="29" t="s">
        <v>581</v>
      </c>
      <c r="F97" s="20" t="s">
        <v>441</v>
      </c>
      <c r="G97" s="29" t="s">
        <v>582</v>
      </c>
      <c r="H97" s="20" t="s">
        <v>583</v>
      </c>
      <c r="I97" s="20" t="s">
        <v>449</v>
      </c>
      <c r="J97" s="29" t="s">
        <v>584</v>
      </c>
    </row>
    <row r="98" ht="42" customHeight="1" spans="1:10">
      <c r="A98" s="135" t="s">
        <v>332</v>
      </c>
      <c r="B98" s="20" t="s">
        <v>569</v>
      </c>
      <c r="C98" s="20" t="s">
        <v>434</v>
      </c>
      <c r="D98" s="20" t="s">
        <v>435</v>
      </c>
      <c r="E98" s="29" t="s">
        <v>585</v>
      </c>
      <c r="F98" s="20" t="s">
        <v>402</v>
      </c>
      <c r="G98" s="29" t="s">
        <v>586</v>
      </c>
      <c r="H98" s="20" t="s">
        <v>409</v>
      </c>
      <c r="I98" s="20" t="s">
        <v>405</v>
      </c>
      <c r="J98" s="29" t="s">
        <v>587</v>
      </c>
    </row>
    <row r="99" ht="42" customHeight="1" spans="1:10">
      <c r="A99" s="135" t="s">
        <v>345</v>
      </c>
      <c r="B99" s="20" t="s">
        <v>588</v>
      </c>
      <c r="C99" s="20" t="s">
        <v>399</v>
      </c>
      <c r="D99" s="20" t="s">
        <v>439</v>
      </c>
      <c r="E99" s="29" t="s">
        <v>440</v>
      </c>
      <c r="F99" s="20" t="s">
        <v>402</v>
      </c>
      <c r="G99" s="29" t="s">
        <v>589</v>
      </c>
      <c r="H99" s="20" t="s">
        <v>443</v>
      </c>
      <c r="I99" s="20" t="s">
        <v>405</v>
      </c>
      <c r="J99" s="29" t="s">
        <v>590</v>
      </c>
    </row>
    <row r="100" ht="42" customHeight="1" spans="1:10">
      <c r="A100" s="135" t="s">
        <v>345</v>
      </c>
      <c r="B100" s="20" t="s">
        <v>588</v>
      </c>
      <c r="C100" s="20" t="s">
        <v>428</v>
      </c>
      <c r="D100" s="20" t="s">
        <v>429</v>
      </c>
      <c r="E100" s="29" t="s">
        <v>591</v>
      </c>
      <c r="F100" s="20" t="s">
        <v>441</v>
      </c>
      <c r="G100" s="29" t="s">
        <v>592</v>
      </c>
      <c r="H100" s="20" t="s">
        <v>457</v>
      </c>
      <c r="I100" s="20" t="s">
        <v>449</v>
      </c>
      <c r="J100" s="29" t="s">
        <v>593</v>
      </c>
    </row>
    <row r="101" ht="42" customHeight="1" spans="1:10">
      <c r="A101" s="135" t="s">
        <v>345</v>
      </c>
      <c r="B101" s="20" t="s">
        <v>588</v>
      </c>
      <c r="C101" s="20" t="s">
        <v>434</v>
      </c>
      <c r="D101" s="20" t="s">
        <v>435</v>
      </c>
      <c r="E101" s="29" t="s">
        <v>463</v>
      </c>
      <c r="F101" s="20" t="s">
        <v>402</v>
      </c>
      <c r="G101" s="29" t="s">
        <v>437</v>
      </c>
      <c r="H101" s="20" t="s">
        <v>409</v>
      </c>
      <c r="I101" s="20" t="s">
        <v>405</v>
      </c>
      <c r="J101" s="29" t="s">
        <v>463</v>
      </c>
    </row>
    <row r="102" ht="42" customHeight="1" spans="1:10">
      <c r="A102" s="135" t="s">
        <v>387</v>
      </c>
      <c r="B102" s="20" t="s">
        <v>387</v>
      </c>
      <c r="C102" s="20" t="s">
        <v>399</v>
      </c>
      <c r="D102" s="20" t="s">
        <v>439</v>
      </c>
      <c r="E102" s="29" t="s">
        <v>440</v>
      </c>
      <c r="F102" s="20" t="s">
        <v>441</v>
      </c>
      <c r="G102" s="29" t="s">
        <v>594</v>
      </c>
      <c r="H102" s="20" t="s">
        <v>443</v>
      </c>
      <c r="I102" s="20" t="s">
        <v>405</v>
      </c>
      <c r="J102" s="29" t="s">
        <v>595</v>
      </c>
    </row>
    <row r="103" ht="42" customHeight="1" spans="1:10">
      <c r="A103" s="135" t="s">
        <v>387</v>
      </c>
      <c r="B103" s="20" t="s">
        <v>387</v>
      </c>
      <c r="C103" s="20" t="s">
        <v>428</v>
      </c>
      <c r="D103" s="20" t="s">
        <v>478</v>
      </c>
      <c r="E103" s="29" t="s">
        <v>596</v>
      </c>
      <c r="F103" s="20" t="s">
        <v>441</v>
      </c>
      <c r="G103" s="29" t="s">
        <v>597</v>
      </c>
      <c r="H103" s="20" t="s">
        <v>448</v>
      </c>
      <c r="I103" s="20" t="s">
        <v>449</v>
      </c>
      <c r="J103" s="29" t="s">
        <v>598</v>
      </c>
    </row>
    <row r="104" ht="42" customHeight="1" spans="1:10">
      <c r="A104" s="135" t="s">
        <v>387</v>
      </c>
      <c r="B104" s="20" t="s">
        <v>387</v>
      </c>
      <c r="C104" s="20" t="s">
        <v>434</v>
      </c>
      <c r="D104" s="20" t="s">
        <v>435</v>
      </c>
      <c r="E104" s="29" t="s">
        <v>451</v>
      </c>
      <c r="F104" s="20" t="s">
        <v>402</v>
      </c>
      <c r="G104" s="29" t="s">
        <v>437</v>
      </c>
      <c r="H104" s="20" t="s">
        <v>409</v>
      </c>
      <c r="I104" s="20" t="s">
        <v>405</v>
      </c>
      <c r="J104" s="29" t="s">
        <v>451</v>
      </c>
    </row>
    <row r="105" ht="42" customHeight="1" spans="1:10">
      <c r="A105" s="135" t="s">
        <v>373</v>
      </c>
      <c r="B105" s="20" t="s">
        <v>599</v>
      </c>
      <c r="C105" s="20" t="s">
        <v>399</v>
      </c>
      <c r="D105" s="20" t="s">
        <v>439</v>
      </c>
      <c r="E105" s="29" t="s">
        <v>440</v>
      </c>
      <c r="F105" s="20" t="s">
        <v>416</v>
      </c>
      <c r="G105" s="29" t="s">
        <v>600</v>
      </c>
      <c r="H105" s="20" t="s">
        <v>443</v>
      </c>
      <c r="I105" s="20" t="s">
        <v>405</v>
      </c>
      <c r="J105" s="29" t="s">
        <v>601</v>
      </c>
    </row>
    <row r="106" ht="42" customHeight="1" spans="1:10">
      <c r="A106" s="135" t="s">
        <v>373</v>
      </c>
      <c r="B106" s="20" t="s">
        <v>599</v>
      </c>
      <c r="C106" s="20" t="s">
        <v>428</v>
      </c>
      <c r="D106" s="20" t="s">
        <v>478</v>
      </c>
      <c r="E106" s="29" t="s">
        <v>602</v>
      </c>
      <c r="F106" s="20" t="s">
        <v>441</v>
      </c>
      <c r="G106" s="29" t="s">
        <v>529</v>
      </c>
      <c r="H106" s="20" t="s">
        <v>448</v>
      </c>
      <c r="I106" s="20" t="s">
        <v>449</v>
      </c>
      <c r="J106" s="29" t="s">
        <v>599</v>
      </c>
    </row>
    <row r="107" ht="42" customHeight="1" spans="1:10">
      <c r="A107" s="135" t="s">
        <v>373</v>
      </c>
      <c r="B107" s="20" t="s">
        <v>599</v>
      </c>
      <c r="C107" s="20" t="s">
        <v>434</v>
      </c>
      <c r="D107" s="20" t="s">
        <v>435</v>
      </c>
      <c r="E107" s="29" t="s">
        <v>470</v>
      </c>
      <c r="F107" s="20" t="s">
        <v>402</v>
      </c>
      <c r="G107" s="29" t="s">
        <v>437</v>
      </c>
      <c r="H107" s="20" t="s">
        <v>409</v>
      </c>
      <c r="I107" s="20" t="s">
        <v>405</v>
      </c>
      <c r="J107" s="29" t="s">
        <v>470</v>
      </c>
    </row>
    <row r="108" ht="42" customHeight="1" spans="1:10">
      <c r="A108" s="135" t="s">
        <v>377</v>
      </c>
      <c r="B108" s="20" t="s">
        <v>603</v>
      </c>
      <c r="C108" s="20" t="s">
        <v>399</v>
      </c>
      <c r="D108" s="20" t="s">
        <v>400</v>
      </c>
      <c r="E108" s="29" t="s">
        <v>603</v>
      </c>
      <c r="F108" s="20" t="s">
        <v>416</v>
      </c>
      <c r="G108" s="29" t="s">
        <v>604</v>
      </c>
      <c r="H108" s="20" t="s">
        <v>511</v>
      </c>
      <c r="I108" s="20" t="s">
        <v>405</v>
      </c>
      <c r="J108" s="29" t="s">
        <v>603</v>
      </c>
    </row>
    <row r="109" ht="42" customHeight="1" spans="1:10">
      <c r="A109" s="135" t="s">
        <v>377</v>
      </c>
      <c r="B109" s="20" t="s">
        <v>603</v>
      </c>
      <c r="C109" s="20" t="s">
        <v>428</v>
      </c>
      <c r="D109" s="20" t="s">
        <v>429</v>
      </c>
      <c r="E109" s="29" t="s">
        <v>605</v>
      </c>
      <c r="F109" s="20" t="s">
        <v>441</v>
      </c>
      <c r="G109" s="29" t="s">
        <v>606</v>
      </c>
      <c r="H109" s="20" t="s">
        <v>448</v>
      </c>
      <c r="I109" s="20" t="s">
        <v>449</v>
      </c>
      <c r="J109" s="29" t="s">
        <v>605</v>
      </c>
    </row>
    <row r="110" ht="42" customHeight="1" spans="1:10">
      <c r="A110" s="135" t="s">
        <v>377</v>
      </c>
      <c r="B110" s="20" t="s">
        <v>603</v>
      </c>
      <c r="C110" s="20" t="s">
        <v>434</v>
      </c>
      <c r="D110" s="20" t="s">
        <v>435</v>
      </c>
      <c r="E110" s="29" t="s">
        <v>607</v>
      </c>
      <c r="F110" s="20" t="s">
        <v>441</v>
      </c>
      <c r="G110" s="29" t="s">
        <v>437</v>
      </c>
      <c r="H110" s="20" t="s">
        <v>409</v>
      </c>
      <c r="I110" s="20" t="s">
        <v>449</v>
      </c>
      <c r="J110" s="29" t="s">
        <v>607</v>
      </c>
    </row>
    <row r="111" ht="42" customHeight="1" spans="1:10">
      <c r="A111" s="135" t="s">
        <v>350</v>
      </c>
      <c r="B111" s="20" t="s">
        <v>608</v>
      </c>
      <c r="C111" s="20" t="s">
        <v>399</v>
      </c>
      <c r="D111" s="20" t="s">
        <v>421</v>
      </c>
      <c r="E111" s="29" t="s">
        <v>609</v>
      </c>
      <c r="F111" s="20" t="s">
        <v>441</v>
      </c>
      <c r="G111" s="29" t="s">
        <v>610</v>
      </c>
      <c r="H111" s="20" t="s">
        <v>448</v>
      </c>
      <c r="I111" s="20" t="s">
        <v>449</v>
      </c>
      <c r="J111" s="29" t="s">
        <v>609</v>
      </c>
    </row>
    <row r="112" ht="42" customHeight="1" spans="1:10">
      <c r="A112" s="135" t="s">
        <v>350</v>
      </c>
      <c r="B112" s="20" t="s">
        <v>608</v>
      </c>
      <c r="C112" s="20" t="s">
        <v>428</v>
      </c>
      <c r="D112" s="20" t="s">
        <v>429</v>
      </c>
      <c r="E112" s="29" t="s">
        <v>611</v>
      </c>
      <c r="F112" s="20" t="s">
        <v>441</v>
      </c>
      <c r="G112" s="29" t="s">
        <v>521</v>
      </c>
      <c r="H112" s="20" t="s">
        <v>448</v>
      </c>
      <c r="I112" s="20" t="s">
        <v>449</v>
      </c>
      <c r="J112" s="29" t="s">
        <v>612</v>
      </c>
    </row>
    <row r="113" ht="42" customHeight="1" spans="1:10">
      <c r="A113" s="135" t="s">
        <v>350</v>
      </c>
      <c r="B113" s="20" t="s">
        <v>608</v>
      </c>
      <c r="C113" s="20" t="s">
        <v>434</v>
      </c>
      <c r="D113" s="20" t="s">
        <v>435</v>
      </c>
      <c r="E113" s="29" t="s">
        <v>451</v>
      </c>
      <c r="F113" s="20" t="s">
        <v>402</v>
      </c>
      <c r="G113" s="29" t="s">
        <v>613</v>
      </c>
      <c r="H113" s="20" t="s">
        <v>409</v>
      </c>
      <c r="I113" s="20" t="s">
        <v>405</v>
      </c>
      <c r="J113" s="29" t="s">
        <v>451</v>
      </c>
    </row>
    <row r="114" ht="42" customHeight="1" spans="1:10">
      <c r="A114" s="135" t="s">
        <v>375</v>
      </c>
      <c r="B114" s="20" t="s">
        <v>614</v>
      </c>
      <c r="C114" s="20" t="s">
        <v>399</v>
      </c>
      <c r="D114" s="20" t="s">
        <v>400</v>
      </c>
      <c r="E114" s="29" t="s">
        <v>401</v>
      </c>
      <c r="F114" s="20" t="s">
        <v>441</v>
      </c>
      <c r="G114" s="29" t="s">
        <v>453</v>
      </c>
      <c r="H114" s="20" t="s">
        <v>448</v>
      </c>
      <c r="I114" s="20" t="s">
        <v>405</v>
      </c>
      <c r="J114" s="29" t="s">
        <v>615</v>
      </c>
    </row>
    <row r="115" ht="42" customHeight="1" spans="1:10">
      <c r="A115" s="135" t="s">
        <v>375</v>
      </c>
      <c r="B115" s="20" t="s">
        <v>614</v>
      </c>
      <c r="C115" s="20" t="s">
        <v>399</v>
      </c>
      <c r="D115" s="20" t="s">
        <v>400</v>
      </c>
      <c r="E115" s="29" t="s">
        <v>407</v>
      </c>
      <c r="F115" s="20" t="s">
        <v>441</v>
      </c>
      <c r="G115" s="29" t="s">
        <v>408</v>
      </c>
      <c r="H115" s="20" t="s">
        <v>409</v>
      </c>
      <c r="I115" s="20" t="s">
        <v>405</v>
      </c>
      <c r="J115" s="29" t="s">
        <v>616</v>
      </c>
    </row>
    <row r="116" ht="42" customHeight="1" spans="1:10">
      <c r="A116" s="135" t="s">
        <v>375</v>
      </c>
      <c r="B116" s="20" t="s">
        <v>614</v>
      </c>
      <c r="C116" s="20" t="s">
        <v>399</v>
      </c>
      <c r="D116" s="20" t="s">
        <v>400</v>
      </c>
      <c r="E116" s="29" t="s">
        <v>411</v>
      </c>
      <c r="F116" s="20" t="s">
        <v>441</v>
      </c>
      <c r="G116" s="29" t="s">
        <v>408</v>
      </c>
      <c r="H116" s="20" t="s">
        <v>409</v>
      </c>
      <c r="I116" s="20" t="s">
        <v>405</v>
      </c>
      <c r="J116" s="29" t="s">
        <v>617</v>
      </c>
    </row>
    <row r="117" ht="42" customHeight="1" spans="1:10">
      <c r="A117" s="135" t="s">
        <v>375</v>
      </c>
      <c r="B117" s="20" t="s">
        <v>614</v>
      </c>
      <c r="C117" s="20" t="s">
        <v>399</v>
      </c>
      <c r="D117" s="20" t="s">
        <v>414</v>
      </c>
      <c r="E117" s="29" t="s">
        <v>415</v>
      </c>
      <c r="F117" s="20" t="s">
        <v>416</v>
      </c>
      <c r="G117" s="29" t="s">
        <v>417</v>
      </c>
      <c r="H117" s="20" t="s">
        <v>618</v>
      </c>
      <c r="I117" s="20" t="s">
        <v>405</v>
      </c>
      <c r="J117" s="29" t="s">
        <v>619</v>
      </c>
    </row>
    <row r="118" ht="42" customHeight="1" spans="1:10">
      <c r="A118" s="135" t="s">
        <v>375</v>
      </c>
      <c r="B118" s="20" t="s">
        <v>614</v>
      </c>
      <c r="C118" s="20" t="s">
        <v>399</v>
      </c>
      <c r="D118" s="20" t="s">
        <v>414</v>
      </c>
      <c r="E118" s="29" t="s">
        <v>419</v>
      </c>
      <c r="F118" s="20" t="s">
        <v>441</v>
      </c>
      <c r="G118" s="29" t="s">
        <v>408</v>
      </c>
      <c r="H118" s="20" t="s">
        <v>409</v>
      </c>
      <c r="I118" s="20" t="s">
        <v>405</v>
      </c>
      <c r="J118" s="29" t="s">
        <v>620</v>
      </c>
    </row>
    <row r="119" ht="42" customHeight="1" spans="1:10">
      <c r="A119" s="135" t="s">
        <v>375</v>
      </c>
      <c r="B119" s="20" t="s">
        <v>614</v>
      </c>
      <c r="C119" s="20" t="s">
        <v>428</v>
      </c>
      <c r="D119" s="20" t="s">
        <v>621</v>
      </c>
      <c r="E119" s="29" t="s">
        <v>422</v>
      </c>
      <c r="F119" s="20" t="s">
        <v>441</v>
      </c>
      <c r="G119" s="29" t="s">
        <v>408</v>
      </c>
      <c r="H119" s="20" t="s">
        <v>409</v>
      </c>
      <c r="I119" s="20" t="s">
        <v>405</v>
      </c>
      <c r="J119" s="29" t="s">
        <v>622</v>
      </c>
    </row>
    <row r="120" ht="42" customHeight="1" spans="1:10">
      <c r="A120" s="135" t="s">
        <v>375</v>
      </c>
      <c r="B120" s="20" t="s">
        <v>614</v>
      </c>
      <c r="C120" s="20" t="s">
        <v>428</v>
      </c>
      <c r="D120" s="20" t="s">
        <v>621</v>
      </c>
      <c r="E120" s="29" t="s">
        <v>430</v>
      </c>
      <c r="F120" s="20" t="s">
        <v>402</v>
      </c>
      <c r="G120" s="29" t="s">
        <v>408</v>
      </c>
      <c r="H120" s="20" t="s">
        <v>409</v>
      </c>
      <c r="I120" s="20" t="s">
        <v>449</v>
      </c>
      <c r="J120" s="29" t="s">
        <v>623</v>
      </c>
    </row>
    <row r="121" ht="42" customHeight="1" spans="1:10">
      <c r="A121" s="135" t="s">
        <v>375</v>
      </c>
      <c r="B121" s="20" t="s">
        <v>614</v>
      </c>
      <c r="C121" s="20" t="s">
        <v>428</v>
      </c>
      <c r="D121" s="20" t="s">
        <v>429</v>
      </c>
      <c r="E121" s="29" t="s">
        <v>432</v>
      </c>
      <c r="F121" s="20" t="s">
        <v>402</v>
      </c>
      <c r="G121" s="29" t="s">
        <v>437</v>
      </c>
      <c r="H121" s="20" t="s">
        <v>409</v>
      </c>
      <c r="I121" s="20" t="s">
        <v>405</v>
      </c>
      <c r="J121" s="29" t="s">
        <v>624</v>
      </c>
    </row>
    <row r="122" ht="42" customHeight="1" spans="1:10">
      <c r="A122" s="135" t="s">
        <v>375</v>
      </c>
      <c r="B122" s="20" t="s">
        <v>614</v>
      </c>
      <c r="C122" s="20" t="s">
        <v>434</v>
      </c>
      <c r="D122" s="20" t="s">
        <v>435</v>
      </c>
      <c r="E122" s="29" t="s">
        <v>463</v>
      </c>
      <c r="F122" s="20" t="s">
        <v>402</v>
      </c>
      <c r="G122" s="29" t="s">
        <v>437</v>
      </c>
      <c r="H122" s="20" t="s">
        <v>409</v>
      </c>
      <c r="I122" s="20" t="s">
        <v>405</v>
      </c>
      <c r="J122" s="29" t="s">
        <v>463</v>
      </c>
    </row>
    <row r="123" ht="42" customHeight="1" spans="1:10">
      <c r="A123" s="135" t="s">
        <v>323</v>
      </c>
      <c r="B123" s="20" t="s">
        <v>625</v>
      </c>
      <c r="C123" s="20" t="s">
        <v>399</v>
      </c>
      <c r="D123" s="20" t="s">
        <v>400</v>
      </c>
      <c r="E123" s="29" t="s">
        <v>626</v>
      </c>
      <c r="F123" s="20" t="s">
        <v>441</v>
      </c>
      <c r="G123" s="29" t="s">
        <v>627</v>
      </c>
      <c r="H123" s="20" t="s">
        <v>448</v>
      </c>
      <c r="I123" s="20" t="s">
        <v>405</v>
      </c>
      <c r="J123" s="29" t="s">
        <v>626</v>
      </c>
    </row>
    <row r="124" ht="42" customHeight="1" spans="1:10">
      <c r="A124" s="135" t="s">
        <v>323</v>
      </c>
      <c r="B124" s="20" t="s">
        <v>625</v>
      </c>
      <c r="C124" s="20" t="s">
        <v>399</v>
      </c>
      <c r="D124" s="20" t="s">
        <v>414</v>
      </c>
      <c r="E124" s="29" t="s">
        <v>628</v>
      </c>
      <c r="F124" s="20" t="s">
        <v>402</v>
      </c>
      <c r="G124" s="29" t="s">
        <v>408</v>
      </c>
      <c r="H124" s="20" t="s">
        <v>448</v>
      </c>
      <c r="I124" s="20" t="s">
        <v>449</v>
      </c>
      <c r="J124" s="29" t="s">
        <v>629</v>
      </c>
    </row>
    <row r="125" ht="42" customHeight="1" spans="1:10">
      <c r="A125" s="135" t="s">
        <v>323</v>
      </c>
      <c r="B125" s="20" t="s">
        <v>625</v>
      </c>
      <c r="C125" s="20" t="s">
        <v>428</v>
      </c>
      <c r="D125" s="20" t="s">
        <v>429</v>
      </c>
      <c r="E125" s="29" t="s">
        <v>630</v>
      </c>
      <c r="F125" s="20" t="s">
        <v>402</v>
      </c>
      <c r="G125" s="29" t="s">
        <v>408</v>
      </c>
      <c r="H125" s="20" t="s">
        <v>409</v>
      </c>
      <c r="I125" s="20" t="s">
        <v>405</v>
      </c>
      <c r="J125" s="29" t="s">
        <v>631</v>
      </c>
    </row>
    <row r="126" ht="42" customHeight="1" spans="1:10">
      <c r="A126" s="135" t="s">
        <v>323</v>
      </c>
      <c r="B126" s="20" t="s">
        <v>625</v>
      </c>
      <c r="C126" s="20" t="s">
        <v>434</v>
      </c>
      <c r="D126" s="20" t="s">
        <v>435</v>
      </c>
      <c r="E126" s="29" t="s">
        <v>632</v>
      </c>
      <c r="F126" s="20" t="s">
        <v>402</v>
      </c>
      <c r="G126" s="29" t="s">
        <v>480</v>
      </c>
      <c r="H126" s="20" t="s">
        <v>409</v>
      </c>
      <c r="I126" s="20" t="s">
        <v>405</v>
      </c>
      <c r="J126" s="29" t="s">
        <v>633</v>
      </c>
    </row>
    <row r="127" ht="42" customHeight="1" spans="1:10">
      <c r="A127" s="135" t="s">
        <v>371</v>
      </c>
      <c r="B127" s="20" t="s">
        <v>634</v>
      </c>
      <c r="C127" s="20" t="s">
        <v>399</v>
      </c>
      <c r="D127" s="20" t="s">
        <v>400</v>
      </c>
      <c r="E127" s="29" t="s">
        <v>464</v>
      </c>
      <c r="F127" s="20" t="s">
        <v>441</v>
      </c>
      <c r="G127" s="29" t="s">
        <v>490</v>
      </c>
      <c r="H127" s="20" t="s">
        <v>448</v>
      </c>
      <c r="I127" s="20" t="s">
        <v>405</v>
      </c>
      <c r="J127" s="29" t="s">
        <v>635</v>
      </c>
    </row>
    <row r="128" ht="42" customHeight="1" spans="1:10">
      <c r="A128" s="135" t="s">
        <v>371</v>
      </c>
      <c r="B128" s="20" t="s">
        <v>634</v>
      </c>
      <c r="C128" s="20" t="s">
        <v>428</v>
      </c>
      <c r="D128" s="20" t="s">
        <v>429</v>
      </c>
      <c r="E128" s="29" t="s">
        <v>636</v>
      </c>
      <c r="F128" s="20" t="s">
        <v>441</v>
      </c>
      <c r="G128" s="29" t="s">
        <v>459</v>
      </c>
      <c r="H128" s="20" t="s">
        <v>457</v>
      </c>
      <c r="I128" s="20" t="s">
        <v>449</v>
      </c>
      <c r="J128" s="29" t="s">
        <v>637</v>
      </c>
    </row>
    <row r="129" ht="42" customHeight="1" spans="1:10">
      <c r="A129" s="135" t="s">
        <v>371</v>
      </c>
      <c r="B129" s="20" t="s">
        <v>634</v>
      </c>
      <c r="C129" s="20" t="s">
        <v>434</v>
      </c>
      <c r="D129" s="20" t="s">
        <v>435</v>
      </c>
      <c r="E129" s="29" t="s">
        <v>463</v>
      </c>
      <c r="F129" s="20" t="s">
        <v>402</v>
      </c>
      <c r="G129" s="29" t="s">
        <v>437</v>
      </c>
      <c r="H129" s="20" t="s">
        <v>409</v>
      </c>
      <c r="I129" s="20" t="s">
        <v>405</v>
      </c>
      <c r="J129" s="29" t="s">
        <v>463</v>
      </c>
    </row>
    <row r="130" ht="42" customHeight="1" spans="1:10">
      <c r="A130" s="135" t="s">
        <v>309</v>
      </c>
      <c r="B130" s="20" t="s">
        <v>638</v>
      </c>
      <c r="C130" s="20" t="s">
        <v>399</v>
      </c>
      <c r="D130" s="20" t="s">
        <v>400</v>
      </c>
      <c r="E130" s="29" t="s">
        <v>401</v>
      </c>
      <c r="F130" s="20" t="s">
        <v>402</v>
      </c>
      <c r="G130" s="29" t="s">
        <v>639</v>
      </c>
      <c r="H130" s="20" t="s">
        <v>640</v>
      </c>
      <c r="I130" s="20" t="s">
        <v>405</v>
      </c>
      <c r="J130" s="29" t="s">
        <v>406</v>
      </c>
    </row>
    <row r="131" ht="42" customHeight="1" spans="1:10">
      <c r="A131" s="135" t="s">
        <v>309</v>
      </c>
      <c r="B131" s="20" t="s">
        <v>638</v>
      </c>
      <c r="C131" s="20" t="s">
        <v>399</v>
      </c>
      <c r="D131" s="20" t="s">
        <v>400</v>
      </c>
      <c r="E131" s="29" t="s">
        <v>407</v>
      </c>
      <c r="F131" s="20" t="s">
        <v>402</v>
      </c>
      <c r="G131" s="29" t="s">
        <v>613</v>
      </c>
      <c r="H131" s="20" t="s">
        <v>409</v>
      </c>
      <c r="I131" s="20" t="s">
        <v>405</v>
      </c>
      <c r="J131" s="29" t="s">
        <v>410</v>
      </c>
    </row>
    <row r="132" ht="42" customHeight="1" spans="1:10">
      <c r="A132" s="135" t="s">
        <v>309</v>
      </c>
      <c r="B132" s="20" t="s">
        <v>638</v>
      </c>
      <c r="C132" s="20" t="s">
        <v>399</v>
      </c>
      <c r="D132" s="20" t="s">
        <v>400</v>
      </c>
      <c r="E132" s="29" t="s">
        <v>411</v>
      </c>
      <c r="F132" s="20" t="s">
        <v>402</v>
      </c>
      <c r="G132" s="29" t="s">
        <v>82</v>
      </c>
      <c r="H132" s="20" t="s">
        <v>412</v>
      </c>
      <c r="I132" s="20" t="s">
        <v>405</v>
      </c>
      <c r="J132" s="29" t="s">
        <v>413</v>
      </c>
    </row>
    <row r="133" ht="42" customHeight="1" spans="1:10">
      <c r="A133" s="135" t="s">
        <v>309</v>
      </c>
      <c r="B133" s="20" t="s">
        <v>638</v>
      </c>
      <c r="C133" s="20" t="s">
        <v>399</v>
      </c>
      <c r="D133" s="20" t="s">
        <v>414</v>
      </c>
      <c r="E133" s="29" t="s">
        <v>415</v>
      </c>
      <c r="F133" s="20" t="s">
        <v>416</v>
      </c>
      <c r="G133" s="29" t="s">
        <v>417</v>
      </c>
      <c r="H133" s="20" t="s">
        <v>409</v>
      </c>
      <c r="I133" s="20" t="s">
        <v>405</v>
      </c>
      <c r="J133" s="29" t="s">
        <v>418</v>
      </c>
    </row>
    <row r="134" ht="42" customHeight="1" spans="1:10">
      <c r="A134" s="135" t="s">
        <v>309</v>
      </c>
      <c r="B134" s="20" t="s">
        <v>638</v>
      </c>
      <c r="C134" s="20" t="s">
        <v>399</v>
      </c>
      <c r="D134" s="20" t="s">
        <v>421</v>
      </c>
      <c r="E134" s="29" t="s">
        <v>424</v>
      </c>
      <c r="F134" s="20" t="s">
        <v>402</v>
      </c>
      <c r="G134" s="29" t="s">
        <v>408</v>
      </c>
      <c r="H134" s="20" t="s">
        <v>409</v>
      </c>
      <c r="I134" s="20" t="s">
        <v>405</v>
      </c>
      <c r="J134" s="29" t="s">
        <v>425</v>
      </c>
    </row>
    <row r="135" ht="42" customHeight="1" spans="1:10">
      <c r="A135" s="135" t="s">
        <v>309</v>
      </c>
      <c r="B135" s="20" t="s">
        <v>638</v>
      </c>
      <c r="C135" s="20" t="s">
        <v>428</v>
      </c>
      <c r="D135" s="20" t="s">
        <v>429</v>
      </c>
      <c r="E135" s="29" t="s">
        <v>430</v>
      </c>
      <c r="F135" s="20" t="s">
        <v>402</v>
      </c>
      <c r="G135" s="29" t="s">
        <v>408</v>
      </c>
      <c r="H135" s="20" t="s">
        <v>409</v>
      </c>
      <c r="I135" s="20" t="s">
        <v>405</v>
      </c>
      <c r="J135" s="29" t="s">
        <v>431</v>
      </c>
    </row>
    <row r="136" ht="42" customHeight="1" spans="1:10">
      <c r="A136" s="135" t="s">
        <v>309</v>
      </c>
      <c r="B136" s="20" t="s">
        <v>638</v>
      </c>
      <c r="C136" s="20" t="s">
        <v>428</v>
      </c>
      <c r="D136" s="20" t="s">
        <v>429</v>
      </c>
      <c r="E136" s="29" t="s">
        <v>557</v>
      </c>
      <c r="F136" s="20" t="s">
        <v>402</v>
      </c>
      <c r="G136" s="29" t="s">
        <v>408</v>
      </c>
      <c r="H136" s="20" t="s">
        <v>409</v>
      </c>
      <c r="I136" s="20" t="s">
        <v>405</v>
      </c>
      <c r="J136" s="29" t="s">
        <v>558</v>
      </c>
    </row>
    <row r="137" ht="42" customHeight="1" spans="1:10">
      <c r="A137" s="135" t="s">
        <v>309</v>
      </c>
      <c r="B137" s="20" t="s">
        <v>638</v>
      </c>
      <c r="C137" s="20" t="s">
        <v>434</v>
      </c>
      <c r="D137" s="20" t="s">
        <v>435</v>
      </c>
      <c r="E137" s="29" t="s">
        <v>436</v>
      </c>
      <c r="F137" s="20" t="s">
        <v>402</v>
      </c>
      <c r="G137" s="29" t="s">
        <v>408</v>
      </c>
      <c r="H137" s="20" t="s">
        <v>409</v>
      </c>
      <c r="I137" s="20" t="s">
        <v>405</v>
      </c>
      <c r="J137" s="29" t="s">
        <v>438</v>
      </c>
    </row>
    <row r="138" ht="42" customHeight="1" spans="1:10">
      <c r="A138" s="135" t="s">
        <v>358</v>
      </c>
      <c r="B138" s="20" t="s">
        <v>641</v>
      </c>
      <c r="C138" s="20" t="s">
        <v>399</v>
      </c>
      <c r="D138" s="20" t="s">
        <v>400</v>
      </c>
      <c r="E138" s="29" t="s">
        <v>401</v>
      </c>
      <c r="F138" s="20" t="s">
        <v>402</v>
      </c>
      <c r="G138" s="29" t="s">
        <v>401</v>
      </c>
      <c r="H138" s="20" t="s">
        <v>541</v>
      </c>
      <c r="I138" s="20" t="s">
        <v>405</v>
      </c>
      <c r="J138" s="29" t="s">
        <v>615</v>
      </c>
    </row>
    <row r="139" ht="42" customHeight="1" spans="1:10">
      <c r="A139" s="135" t="s">
        <v>358</v>
      </c>
      <c r="B139" s="20" t="s">
        <v>641</v>
      </c>
      <c r="C139" s="20" t="s">
        <v>399</v>
      </c>
      <c r="D139" s="20" t="s">
        <v>400</v>
      </c>
      <c r="E139" s="29" t="s">
        <v>407</v>
      </c>
      <c r="F139" s="20" t="s">
        <v>402</v>
      </c>
      <c r="G139" s="29" t="s">
        <v>408</v>
      </c>
      <c r="H139" s="20" t="s">
        <v>409</v>
      </c>
      <c r="I139" s="20" t="s">
        <v>405</v>
      </c>
      <c r="J139" s="29" t="s">
        <v>616</v>
      </c>
    </row>
    <row r="140" ht="42" customHeight="1" spans="1:10">
      <c r="A140" s="135" t="s">
        <v>358</v>
      </c>
      <c r="B140" s="20" t="s">
        <v>641</v>
      </c>
      <c r="C140" s="20" t="s">
        <v>399</v>
      </c>
      <c r="D140" s="20" t="s">
        <v>400</v>
      </c>
      <c r="E140" s="29" t="s">
        <v>411</v>
      </c>
      <c r="F140" s="20" t="s">
        <v>402</v>
      </c>
      <c r="G140" s="29" t="s">
        <v>82</v>
      </c>
      <c r="H140" s="20" t="s">
        <v>448</v>
      </c>
      <c r="I140" s="20" t="s">
        <v>405</v>
      </c>
      <c r="J140" s="29" t="s">
        <v>617</v>
      </c>
    </row>
    <row r="141" ht="42" customHeight="1" spans="1:10">
      <c r="A141" s="135" t="s">
        <v>358</v>
      </c>
      <c r="B141" s="20" t="s">
        <v>641</v>
      </c>
      <c r="C141" s="20" t="s">
        <v>399</v>
      </c>
      <c r="D141" s="20" t="s">
        <v>414</v>
      </c>
      <c r="E141" s="29" t="s">
        <v>415</v>
      </c>
      <c r="F141" s="20" t="s">
        <v>441</v>
      </c>
      <c r="G141" s="29" t="s">
        <v>417</v>
      </c>
      <c r="H141" s="20" t="s">
        <v>409</v>
      </c>
      <c r="I141" s="20" t="s">
        <v>449</v>
      </c>
      <c r="J141" s="29" t="s">
        <v>619</v>
      </c>
    </row>
    <row r="142" ht="42" customHeight="1" spans="1:10">
      <c r="A142" s="135" t="s">
        <v>358</v>
      </c>
      <c r="B142" s="20" t="s">
        <v>641</v>
      </c>
      <c r="C142" s="20" t="s">
        <v>399</v>
      </c>
      <c r="D142" s="20" t="s">
        <v>414</v>
      </c>
      <c r="E142" s="29" t="s">
        <v>419</v>
      </c>
      <c r="F142" s="20" t="s">
        <v>441</v>
      </c>
      <c r="G142" s="29" t="s">
        <v>408</v>
      </c>
      <c r="H142" s="20" t="s">
        <v>409</v>
      </c>
      <c r="I142" s="20" t="s">
        <v>405</v>
      </c>
      <c r="J142" s="29" t="s">
        <v>620</v>
      </c>
    </row>
    <row r="143" ht="42" customHeight="1" spans="1:10">
      <c r="A143" s="135" t="s">
        <v>358</v>
      </c>
      <c r="B143" s="20" t="s">
        <v>641</v>
      </c>
      <c r="C143" s="20" t="s">
        <v>399</v>
      </c>
      <c r="D143" s="20" t="s">
        <v>421</v>
      </c>
      <c r="E143" s="29" t="s">
        <v>422</v>
      </c>
      <c r="F143" s="20" t="s">
        <v>441</v>
      </c>
      <c r="G143" s="29" t="s">
        <v>408</v>
      </c>
      <c r="H143" s="20" t="s">
        <v>409</v>
      </c>
      <c r="I143" s="20" t="s">
        <v>405</v>
      </c>
      <c r="J143" s="29" t="s">
        <v>622</v>
      </c>
    </row>
    <row r="144" ht="42" customHeight="1" spans="1:10">
      <c r="A144" s="135" t="s">
        <v>358</v>
      </c>
      <c r="B144" s="20" t="s">
        <v>641</v>
      </c>
      <c r="C144" s="20" t="s">
        <v>428</v>
      </c>
      <c r="D144" s="20" t="s">
        <v>429</v>
      </c>
      <c r="E144" s="29" t="s">
        <v>430</v>
      </c>
      <c r="F144" s="20" t="s">
        <v>441</v>
      </c>
      <c r="G144" s="29" t="s">
        <v>408</v>
      </c>
      <c r="H144" s="20" t="s">
        <v>409</v>
      </c>
      <c r="I144" s="20" t="s">
        <v>449</v>
      </c>
      <c r="J144" s="29" t="s">
        <v>623</v>
      </c>
    </row>
    <row r="145" ht="42" customHeight="1" spans="1:10">
      <c r="A145" s="135" t="s">
        <v>358</v>
      </c>
      <c r="B145" s="20" t="s">
        <v>641</v>
      </c>
      <c r="C145" s="20" t="s">
        <v>428</v>
      </c>
      <c r="D145" s="20" t="s">
        <v>429</v>
      </c>
      <c r="E145" s="29" t="s">
        <v>432</v>
      </c>
      <c r="F145" s="20" t="s">
        <v>402</v>
      </c>
      <c r="G145" s="29" t="s">
        <v>437</v>
      </c>
      <c r="H145" s="20" t="s">
        <v>409</v>
      </c>
      <c r="I145" s="20" t="s">
        <v>449</v>
      </c>
      <c r="J145" s="29" t="s">
        <v>624</v>
      </c>
    </row>
    <row r="146" ht="42" customHeight="1" spans="1:10">
      <c r="A146" s="135" t="s">
        <v>358</v>
      </c>
      <c r="B146" s="20" t="s">
        <v>641</v>
      </c>
      <c r="C146" s="20" t="s">
        <v>434</v>
      </c>
      <c r="D146" s="20" t="s">
        <v>435</v>
      </c>
      <c r="E146" s="29" t="s">
        <v>463</v>
      </c>
      <c r="F146" s="20" t="s">
        <v>402</v>
      </c>
      <c r="G146" s="29" t="s">
        <v>437</v>
      </c>
      <c r="H146" s="20" t="s">
        <v>409</v>
      </c>
      <c r="I146" s="20" t="s">
        <v>405</v>
      </c>
      <c r="J146" s="29" t="s">
        <v>463</v>
      </c>
    </row>
    <row r="147" ht="42" customHeight="1" spans="1:10">
      <c r="A147" s="135" t="s">
        <v>317</v>
      </c>
      <c r="B147" s="20" t="s">
        <v>642</v>
      </c>
      <c r="C147" s="20" t="s">
        <v>399</v>
      </c>
      <c r="D147" s="20" t="s">
        <v>400</v>
      </c>
      <c r="E147" s="29" t="s">
        <v>401</v>
      </c>
      <c r="F147" s="20" t="s">
        <v>402</v>
      </c>
      <c r="G147" s="29" t="s">
        <v>643</v>
      </c>
      <c r="H147" s="20" t="s">
        <v>551</v>
      </c>
      <c r="I147" s="20" t="s">
        <v>405</v>
      </c>
      <c r="J147" s="29" t="s">
        <v>406</v>
      </c>
    </row>
    <row r="148" ht="42" customHeight="1" spans="1:10">
      <c r="A148" s="135" t="s">
        <v>317</v>
      </c>
      <c r="B148" s="20" t="s">
        <v>642</v>
      </c>
      <c r="C148" s="20" t="s">
        <v>399</v>
      </c>
      <c r="D148" s="20" t="s">
        <v>400</v>
      </c>
      <c r="E148" s="29" t="s">
        <v>407</v>
      </c>
      <c r="F148" s="20" t="s">
        <v>402</v>
      </c>
      <c r="G148" s="29" t="s">
        <v>408</v>
      </c>
      <c r="H148" s="20" t="s">
        <v>409</v>
      </c>
      <c r="I148" s="20" t="s">
        <v>405</v>
      </c>
      <c r="J148" s="29" t="s">
        <v>410</v>
      </c>
    </row>
    <row r="149" ht="42" customHeight="1" spans="1:10">
      <c r="A149" s="135" t="s">
        <v>317</v>
      </c>
      <c r="B149" s="20" t="s">
        <v>642</v>
      </c>
      <c r="C149" s="20" t="s">
        <v>399</v>
      </c>
      <c r="D149" s="20" t="s">
        <v>400</v>
      </c>
      <c r="E149" s="29" t="s">
        <v>411</v>
      </c>
      <c r="F149" s="20" t="s">
        <v>402</v>
      </c>
      <c r="G149" s="29" t="s">
        <v>82</v>
      </c>
      <c r="H149" s="20" t="s">
        <v>412</v>
      </c>
      <c r="I149" s="20" t="s">
        <v>405</v>
      </c>
      <c r="J149" s="29" t="s">
        <v>413</v>
      </c>
    </row>
    <row r="150" ht="42" customHeight="1" spans="1:10">
      <c r="A150" s="135" t="s">
        <v>317</v>
      </c>
      <c r="B150" s="20" t="s">
        <v>642</v>
      </c>
      <c r="C150" s="20" t="s">
        <v>399</v>
      </c>
      <c r="D150" s="20" t="s">
        <v>414</v>
      </c>
      <c r="E150" s="29" t="s">
        <v>415</v>
      </c>
      <c r="F150" s="20" t="s">
        <v>416</v>
      </c>
      <c r="G150" s="29" t="s">
        <v>417</v>
      </c>
      <c r="H150" s="20" t="s">
        <v>409</v>
      </c>
      <c r="I150" s="20" t="s">
        <v>405</v>
      </c>
      <c r="J150" s="29" t="s">
        <v>418</v>
      </c>
    </row>
    <row r="151" ht="42" customHeight="1" spans="1:10">
      <c r="A151" s="135" t="s">
        <v>317</v>
      </c>
      <c r="B151" s="20" t="s">
        <v>642</v>
      </c>
      <c r="C151" s="20" t="s">
        <v>399</v>
      </c>
      <c r="D151" s="20" t="s">
        <v>414</v>
      </c>
      <c r="E151" s="29" t="s">
        <v>419</v>
      </c>
      <c r="F151" s="20" t="s">
        <v>402</v>
      </c>
      <c r="G151" s="29" t="s">
        <v>408</v>
      </c>
      <c r="H151" s="20" t="s">
        <v>409</v>
      </c>
      <c r="I151" s="20" t="s">
        <v>405</v>
      </c>
      <c r="J151" s="29" t="s">
        <v>420</v>
      </c>
    </row>
    <row r="152" ht="42" customHeight="1" spans="1:10">
      <c r="A152" s="135" t="s">
        <v>317</v>
      </c>
      <c r="B152" s="20" t="s">
        <v>642</v>
      </c>
      <c r="C152" s="20" t="s">
        <v>399</v>
      </c>
      <c r="D152" s="20" t="s">
        <v>421</v>
      </c>
      <c r="E152" s="29" t="s">
        <v>422</v>
      </c>
      <c r="F152" s="20" t="s">
        <v>402</v>
      </c>
      <c r="G152" s="29" t="s">
        <v>408</v>
      </c>
      <c r="H152" s="20" t="s">
        <v>409</v>
      </c>
      <c r="I152" s="20" t="s">
        <v>405</v>
      </c>
      <c r="J152" s="29" t="s">
        <v>423</v>
      </c>
    </row>
    <row r="153" ht="42" customHeight="1" spans="1:10">
      <c r="A153" s="135" t="s">
        <v>317</v>
      </c>
      <c r="B153" s="20" t="s">
        <v>642</v>
      </c>
      <c r="C153" s="20" t="s">
        <v>399</v>
      </c>
      <c r="D153" s="20" t="s">
        <v>421</v>
      </c>
      <c r="E153" s="29" t="s">
        <v>424</v>
      </c>
      <c r="F153" s="20" t="s">
        <v>402</v>
      </c>
      <c r="G153" s="29" t="s">
        <v>408</v>
      </c>
      <c r="H153" s="20" t="s">
        <v>409</v>
      </c>
      <c r="I153" s="20" t="s">
        <v>405</v>
      </c>
      <c r="J153" s="29" t="s">
        <v>425</v>
      </c>
    </row>
    <row r="154" ht="42" customHeight="1" spans="1:10">
      <c r="A154" s="135" t="s">
        <v>317</v>
      </c>
      <c r="B154" s="20" t="s">
        <v>642</v>
      </c>
      <c r="C154" s="20" t="s">
        <v>399</v>
      </c>
      <c r="D154" s="20" t="s">
        <v>421</v>
      </c>
      <c r="E154" s="29" t="s">
        <v>426</v>
      </c>
      <c r="F154" s="20" t="s">
        <v>416</v>
      </c>
      <c r="G154" s="29" t="s">
        <v>408</v>
      </c>
      <c r="H154" s="20" t="s">
        <v>409</v>
      </c>
      <c r="I154" s="20" t="s">
        <v>405</v>
      </c>
      <c r="J154" s="29" t="s">
        <v>427</v>
      </c>
    </row>
    <row r="155" ht="42" customHeight="1" spans="1:10">
      <c r="A155" s="135" t="s">
        <v>317</v>
      </c>
      <c r="B155" s="20" t="s">
        <v>642</v>
      </c>
      <c r="C155" s="20" t="s">
        <v>428</v>
      </c>
      <c r="D155" s="20" t="s">
        <v>429</v>
      </c>
      <c r="E155" s="29" t="s">
        <v>430</v>
      </c>
      <c r="F155" s="20" t="s">
        <v>402</v>
      </c>
      <c r="G155" s="29" t="s">
        <v>408</v>
      </c>
      <c r="H155" s="20" t="s">
        <v>409</v>
      </c>
      <c r="I155" s="20" t="s">
        <v>405</v>
      </c>
      <c r="J155" s="29" t="s">
        <v>431</v>
      </c>
    </row>
    <row r="156" ht="42" customHeight="1" spans="1:10">
      <c r="A156" s="135" t="s">
        <v>317</v>
      </c>
      <c r="B156" s="20" t="s">
        <v>642</v>
      </c>
      <c r="C156" s="20" t="s">
        <v>428</v>
      </c>
      <c r="D156" s="20" t="s">
        <v>429</v>
      </c>
      <c r="E156" s="29" t="s">
        <v>557</v>
      </c>
      <c r="F156" s="20" t="s">
        <v>402</v>
      </c>
      <c r="G156" s="29" t="s">
        <v>408</v>
      </c>
      <c r="H156" s="20" t="s">
        <v>409</v>
      </c>
      <c r="I156" s="20" t="s">
        <v>405</v>
      </c>
      <c r="J156" s="29" t="s">
        <v>558</v>
      </c>
    </row>
    <row r="157" ht="42" customHeight="1" spans="1:10">
      <c r="A157" s="135" t="s">
        <v>317</v>
      </c>
      <c r="B157" s="20" t="s">
        <v>642</v>
      </c>
      <c r="C157" s="20" t="s">
        <v>428</v>
      </c>
      <c r="D157" s="20" t="s">
        <v>429</v>
      </c>
      <c r="E157" s="29" t="s">
        <v>432</v>
      </c>
      <c r="F157" s="20" t="s">
        <v>402</v>
      </c>
      <c r="G157" s="29" t="s">
        <v>408</v>
      </c>
      <c r="H157" s="20" t="s">
        <v>409</v>
      </c>
      <c r="I157" s="20" t="s">
        <v>405</v>
      </c>
      <c r="J157" s="29" t="s">
        <v>433</v>
      </c>
    </row>
    <row r="158" ht="42" customHeight="1" spans="1:10">
      <c r="A158" s="135" t="s">
        <v>317</v>
      </c>
      <c r="B158" s="20" t="s">
        <v>642</v>
      </c>
      <c r="C158" s="20" t="s">
        <v>434</v>
      </c>
      <c r="D158" s="20" t="s">
        <v>435</v>
      </c>
      <c r="E158" s="29" t="s">
        <v>436</v>
      </c>
      <c r="F158" s="20" t="s">
        <v>402</v>
      </c>
      <c r="G158" s="29" t="s">
        <v>408</v>
      </c>
      <c r="H158" s="20" t="s">
        <v>409</v>
      </c>
      <c r="I158" s="20" t="s">
        <v>405</v>
      </c>
      <c r="J158" s="29" t="s">
        <v>438</v>
      </c>
    </row>
    <row r="159" ht="42" customHeight="1" spans="1:10">
      <c r="A159" s="135" t="s">
        <v>379</v>
      </c>
      <c r="B159" s="20" t="s">
        <v>644</v>
      </c>
      <c r="C159" s="20" t="s">
        <v>399</v>
      </c>
      <c r="D159" s="20" t="s">
        <v>414</v>
      </c>
      <c r="E159" s="29" t="s">
        <v>645</v>
      </c>
      <c r="F159" s="20" t="s">
        <v>441</v>
      </c>
      <c r="G159" s="29" t="s">
        <v>476</v>
      </c>
      <c r="H159" s="20" t="s">
        <v>448</v>
      </c>
      <c r="I159" s="20" t="s">
        <v>449</v>
      </c>
      <c r="J159" s="29" t="s">
        <v>644</v>
      </c>
    </row>
    <row r="160" ht="42" customHeight="1" spans="1:10">
      <c r="A160" s="135" t="s">
        <v>379</v>
      </c>
      <c r="B160" s="20" t="s">
        <v>644</v>
      </c>
      <c r="C160" s="20" t="s">
        <v>428</v>
      </c>
      <c r="D160" s="20" t="s">
        <v>478</v>
      </c>
      <c r="E160" s="29" t="s">
        <v>646</v>
      </c>
      <c r="F160" s="20" t="s">
        <v>441</v>
      </c>
      <c r="G160" s="29" t="s">
        <v>647</v>
      </c>
      <c r="H160" s="20" t="s">
        <v>448</v>
      </c>
      <c r="I160" s="20" t="s">
        <v>449</v>
      </c>
      <c r="J160" s="29" t="s">
        <v>646</v>
      </c>
    </row>
    <row r="161" ht="42" customHeight="1" spans="1:10">
      <c r="A161" s="135" t="s">
        <v>379</v>
      </c>
      <c r="B161" s="20" t="s">
        <v>644</v>
      </c>
      <c r="C161" s="20" t="s">
        <v>434</v>
      </c>
      <c r="D161" s="20" t="s">
        <v>435</v>
      </c>
      <c r="E161" s="29" t="s">
        <v>451</v>
      </c>
      <c r="F161" s="20" t="s">
        <v>402</v>
      </c>
      <c r="G161" s="29" t="s">
        <v>437</v>
      </c>
      <c r="H161" s="20" t="s">
        <v>409</v>
      </c>
      <c r="I161" s="20" t="s">
        <v>405</v>
      </c>
      <c r="J161" s="29" t="s">
        <v>451</v>
      </c>
    </row>
    <row r="162" ht="42" customHeight="1" spans="1:10">
      <c r="A162" s="135" t="s">
        <v>352</v>
      </c>
      <c r="B162" s="20" t="s">
        <v>648</v>
      </c>
      <c r="C162" s="20" t="s">
        <v>399</v>
      </c>
      <c r="D162" s="20" t="s">
        <v>400</v>
      </c>
      <c r="E162" s="29" t="s">
        <v>489</v>
      </c>
      <c r="F162" s="20" t="s">
        <v>441</v>
      </c>
      <c r="G162" s="29" t="s">
        <v>490</v>
      </c>
      <c r="H162" s="20" t="s">
        <v>448</v>
      </c>
      <c r="I162" s="20" t="s">
        <v>405</v>
      </c>
      <c r="J162" s="29" t="s">
        <v>649</v>
      </c>
    </row>
    <row r="163" ht="42" customHeight="1" spans="1:10">
      <c r="A163" s="135" t="s">
        <v>352</v>
      </c>
      <c r="B163" s="20" t="s">
        <v>648</v>
      </c>
      <c r="C163" s="20" t="s">
        <v>428</v>
      </c>
      <c r="D163" s="20" t="s">
        <v>429</v>
      </c>
      <c r="E163" s="29" t="s">
        <v>458</v>
      </c>
      <c r="F163" s="20" t="s">
        <v>441</v>
      </c>
      <c r="G163" s="29" t="s">
        <v>459</v>
      </c>
      <c r="H163" s="20" t="s">
        <v>457</v>
      </c>
      <c r="I163" s="20" t="s">
        <v>449</v>
      </c>
      <c r="J163" s="29" t="s">
        <v>460</v>
      </c>
    </row>
    <row r="164" ht="42" customHeight="1" spans="1:10">
      <c r="A164" s="135" t="s">
        <v>352</v>
      </c>
      <c r="B164" s="20" t="s">
        <v>648</v>
      </c>
      <c r="C164" s="20" t="s">
        <v>434</v>
      </c>
      <c r="D164" s="20" t="s">
        <v>435</v>
      </c>
      <c r="E164" s="29" t="s">
        <v>463</v>
      </c>
      <c r="F164" s="20" t="s">
        <v>402</v>
      </c>
      <c r="G164" s="29" t="s">
        <v>437</v>
      </c>
      <c r="H164" s="20" t="s">
        <v>409</v>
      </c>
      <c r="I164" s="20" t="s">
        <v>405</v>
      </c>
      <c r="J164" s="29" t="s">
        <v>463</v>
      </c>
    </row>
    <row r="165" ht="42" customHeight="1" spans="1:10">
      <c r="A165" s="135" t="s">
        <v>311</v>
      </c>
      <c r="B165" s="20" t="s">
        <v>650</v>
      </c>
      <c r="C165" s="20" t="s">
        <v>399</v>
      </c>
      <c r="D165" s="20" t="s">
        <v>400</v>
      </c>
      <c r="E165" s="29" t="s">
        <v>407</v>
      </c>
      <c r="F165" s="20" t="s">
        <v>402</v>
      </c>
      <c r="G165" s="29" t="s">
        <v>408</v>
      </c>
      <c r="H165" s="20" t="s">
        <v>409</v>
      </c>
      <c r="I165" s="20" t="s">
        <v>405</v>
      </c>
      <c r="J165" s="29" t="s">
        <v>410</v>
      </c>
    </row>
    <row r="166" ht="42" customHeight="1" spans="1:10">
      <c r="A166" s="135" t="s">
        <v>311</v>
      </c>
      <c r="B166" s="20" t="s">
        <v>650</v>
      </c>
      <c r="C166" s="20" t="s">
        <v>399</v>
      </c>
      <c r="D166" s="20" t="s">
        <v>400</v>
      </c>
      <c r="E166" s="29" t="s">
        <v>411</v>
      </c>
      <c r="F166" s="20" t="s">
        <v>402</v>
      </c>
      <c r="G166" s="29" t="s">
        <v>82</v>
      </c>
      <c r="H166" s="20" t="s">
        <v>412</v>
      </c>
      <c r="I166" s="20" t="s">
        <v>405</v>
      </c>
      <c r="J166" s="29" t="s">
        <v>413</v>
      </c>
    </row>
    <row r="167" ht="42" customHeight="1" spans="1:10">
      <c r="A167" s="135" t="s">
        <v>311</v>
      </c>
      <c r="B167" s="20" t="s">
        <v>650</v>
      </c>
      <c r="C167" s="20" t="s">
        <v>399</v>
      </c>
      <c r="D167" s="20" t="s">
        <v>414</v>
      </c>
      <c r="E167" s="29" t="s">
        <v>415</v>
      </c>
      <c r="F167" s="20" t="s">
        <v>416</v>
      </c>
      <c r="G167" s="29" t="s">
        <v>417</v>
      </c>
      <c r="H167" s="20" t="s">
        <v>409</v>
      </c>
      <c r="I167" s="20" t="s">
        <v>405</v>
      </c>
      <c r="J167" s="29" t="s">
        <v>418</v>
      </c>
    </row>
    <row r="168" ht="42" customHeight="1" spans="1:10">
      <c r="A168" s="135" t="s">
        <v>311</v>
      </c>
      <c r="B168" s="20" t="s">
        <v>650</v>
      </c>
      <c r="C168" s="20" t="s">
        <v>399</v>
      </c>
      <c r="D168" s="20" t="s">
        <v>414</v>
      </c>
      <c r="E168" s="29" t="s">
        <v>419</v>
      </c>
      <c r="F168" s="20" t="s">
        <v>402</v>
      </c>
      <c r="G168" s="29" t="s">
        <v>408</v>
      </c>
      <c r="H168" s="20" t="s">
        <v>409</v>
      </c>
      <c r="I168" s="20" t="s">
        <v>405</v>
      </c>
      <c r="J168" s="29" t="s">
        <v>420</v>
      </c>
    </row>
    <row r="169" ht="42" customHeight="1" spans="1:10">
      <c r="A169" s="135" t="s">
        <v>311</v>
      </c>
      <c r="B169" s="20" t="s">
        <v>650</v>
      </c>
      <c r="C169" s="20" t="s">
        <v>399</v>
      </c>
      <c r="D169" s="20" t="s">
        <v>421</v>
      </c>
      <c r="E169" s="29" t="s">
        <v>422</v>
      </c>
      <c r="F169" s="20" t="s">
        <v>402</v>
      </c>
      <c r="G169" s="29" t="s">
        <v>408</v>
      </c>
      <c r="H169" s="20" t="s">
        <v>409</v>
      </c>
      <c r="I169" s="20" t="s">
        <v>405</v>
      </c>
      <c r="J169" s="29" t="s">
        <v>423</v>
      </c>
    </row>
    <row r="170" ht="42" customHeight="1" spans="1:10">
      <c r="A170" s="135" t="s">
        <v>311</v>
      </c>
      <c r="B170" s="20" t="s">
        <v>650</v>
      </c>
      <c r="C170" s="20" t="s">
        <v>399</v>
      </c>
      <c r="D170" s="20" t="s">
        <v>421</v>
      </c>
      <c r="E170" s="29" t="s">
        <v>424</v>
      </c>
      <c r="F170" s="20" t="s">
        <v>402</v>
      </c>
      <c r="G170" s="29" t="s">
        <v>408</v>
      </c>
      <c r="H170" s="20" t="s">
        <v>409</v>
      </c>
      <c r="I170" s="20" t="s">
        <v>405</v>
      </c>
      <c r="J170" s="29" t="s">
        <v>425</v>
      </c>
    </row>
    <row r="171" ht="42" customHeight="1" spans="1:10">
      <c r="A171" s="135" t="s">
        <v>311</v>
      </c>
      <c r="B171" s="20" t="s">
        <v>650</v>
      </c>
      <c r="C171" s="20" t="s">
        <v>428</v>
      </c>
      <c r="D171" s="20" t="s">
        <v>429</v>
      </c>
      <c r="E171" s="29" t="s">
        <v>430</v>
      </c>
      <c r="F171" s="20" t="s">
        <v>402</v>
      </c>
      <c r="G171" s="29" t="s">
        <v>408</v>
      </c>
      <c r="H171" s="20" t="s">
        <v>409</v>
      </c>
      <c r="I171" s="20" t="s">
        <v>405</v>
      </c>
      <c r="J171" s="29" t="s">
        <v>431</v>
      </c>
    </row>
    <row r="172" ht="42" customHeight="1" spans="1:10">
      <c r="A172" s="135" t="s">
        <v>311</v>
      </c>
      <c r="B172" s="20" t="s">
        <v>650</v>
      </c>
      <c r="C172" s="20" t="s">
        <v>434</v>
      </c>
      <c r="D172" s="20" t="s">
        <v>435</v>
      </c>
      <c r="E172" s="29" t="s">
        <v>436</v>
      </c>
      <c r="F172" s="20" t="s">
        <v>402</v>
      </c>
      <c r="G172" s="29" t="s">
        <v>408</v>
      </c>
      <c r="H172" s="20" t="s">
        <v>409</v>
      </c>
      <c r="I172" s="20" t="s">
        <v>405</v>
      </c>
      <c r="J172" s="29" t="s">
        <v>438</v>
      </c>
    </row>
    <row r="173" ht="42" customHeight="1" spans="1:10">
      <c r="A173" s="135" t="s">
        <v>360</v>
      </c>
      <c r="B173" s="20" t="s">
        <v>651</v>
      </c>
      <c r="C173" s="20" t="s">
        <v>399</v>
      </c>
      <c r="D173" s="20" t="s">
        <v>400</v>
      </c>
      <c r="E173" s="29" t="s">
        <v>652</v>
      </c>
      <c r="F173" s="20" t="s">
        <v>402</v>
      </c>
      <c r="G173" s="29" t="s">
        <v>653</v>
      </c>
      <c r="H173" s="20" t="s">
        <v>448</v>
      </c>
      <c r="I173" s="20" t="s">
        <v>405</v>
      </c>
      <c r="J173" s="29" t="s">
        <v>654</v>
      </c>
    </row>
    <row r="174" ht="42" customHeight="1" spans="1:10">
      <c r="A174" s="135" t="s">
        <v>360</v>
      </c>
      <c r="B174" s="20" t="s">
        <v>651</v>
      </c>
      <c r="C174" s="20" t="s">
        <v>428</v>
      </c>
      <c r="D174" s="20" t="s">
        <v>429</v>
      </c>
      <c r="E174" s="29" t="s">
        <v>655</v>
      </c>
      <c r="F174" s="20" t="s">
        <v>441</v>
      </c>
      <c r="G174" s="29" t="s">
        <v>656</v>
      </c>
      <c r="H174" s="20" t="s">
        <v>409</v>
      </c>
      <c r="I174" s="20" t="s">
        <v>449</v>
      </c>
      <c r="J174" s="29" t="s">
        <v>657</v>
      </c>
    </row>
    <row r="175" ht="42" customHeight="1" spans="1:10">
      <c r="A175" s="135" t="s">
        <v>360</v>
      </c>
      <c r="B175" s="20" t="s">
        <v>651</v>
      </c>
      <c r="C175" s="20" t="s">
        <v>434</v>
      </c>
      <c r="D175" s="20" t="s">
        <v>435</v>
      </c>
      <c r="E175" s="29" t="s">
        <v>658</v>
      </c>
      <c r="F175" s="20" t="s">
        <v>402</v>
      </c>
      <c r="G175" s="29" t="s">
        <v>613</v>
      </c>
      <c r="H175" s="20" t="s">
        <v>409</v>
      </c>
      <c r="I175" s="20" t="s">
        <v>405</v>
      </c>
      <c r="J175" s="29" t="s">
        <v>659</v>
      </c>
    </row>
    <row r="176" ht="42" customHeight="1" spans="1:10">
      <c r="A176" s="135" t="s">
        <v>343</v>
      </c>
      <c r="B176" s="20" t="s">
        <v>660</v>
      </c>
      <c r="C176" s="20" t="s">
        <v>399</v>
      </c>
      <c r="D176" s="20" t="s">
        <v>400</v>
      </c>
      <c r="E176" s="29" t="s">
        <v>401</v>
      </c>
      <c r="F176" s="20" t="s">
        <v>402</v>
      </c>
      <c r="G176" s="29" t="s">
        <v>661</v>
      </c>
      <c r="H176" s="20" t="s">
        <v>640</v>
      </c>
      <c r="I176" s="20" t="s">
        <v>405</v>
      </c>
      <c r="J176" s="29" t="s">
        <v>406</v>
      </c>
    </row>
    <row r="177" ht="42" customHeight="1" spans="1:10">
      <c r="A177" s="135" t="s">
        <v>343</v>
      </c>
      <c r="B177" s="20" t="s">
        <v>660</v>
      </c>
      <c r="C177" s="20" t="s">
        <v>399</v>
      </c>
      <c r="D177" s="20" t="s">
        <v>400</v>
      </c>
      <c r="E177" s="29" t="s">
        <v>407</v>
      </c>
      <c r="F177" s="20" t="s">
        <v>402</v>
      </c>
      <c r="G177" s="29" t="s">
        <v>408</v>
      </c>
      <c r="H177" s="20" t="s">
        <v>409</v>
      </c>
      <c r="I177" s="20" t="s">
        <v>405</v>
      </c>
      <c r="J177" s="29" t="s">
        <v>410</v>
      </c>
    </row>
    <row r="178" ht="42" customHeight="1" spans="1:10">
      <c r="A178" s="135" t="s">
        <v>343</v>
      </c>
      <c r="B178" s="20" t="s">
        <v>660</v>
      </c>
      <c r="C178" s="20" t="s">
        <v>399</v>
      </c>
      <c r="D178" s="20" t="s">
        <v>414</v>
      </c>
      <c r="E178" s="29" t="s">
        <v>419</v>
      </c>
      <c r="F178" s="20" t="s">
        <v>402</v>
      </c>
      <c r="G178" s="29" t="s">
        <v>408</v>
      </c>
      <c r="H178" s="20" t="s">
        <v>409</v>
      </c>
      <c r="I178" s="20" t="s">
        <v>405</v>
      </c>
      <c r="J178" s="29" t="s">
        <v>420</v>
      </c>
    </row>
    <row r="179" ht="42" customHeight="1" spans="1:10">
      <c r="A179" s="135" t="s">
        <v>343</v>
      </c>
      <c r="B179" s="20" t="s">
        <v>660</v>
      </c>
      <c r="C179" s="20" t="s">
        <v>399</v>
      </c>
      <c r="D179" s="20" t="s">
        <v>421</v>
      </c>
      <c r="E179" s="29" t="s">
        <v>422</v>
      </c>
      <c r="F179" s="20" t="s">
        <v>402</v>
      </c>
      <c r="G179" s="29" t="s">
        <v>408</v>
      </c>
      <c r="H179" s="20" t="s">
        <v>409</v>
      </c>
      <c r="I179" s="20" t="s">
        <v>405</v>
      </c>
      <c r="J179" s="29" t="s">
        <v>423</v>
      </c>
    </row>
    <row r="180" ht="42" customHeight="1" spans="1:10">
      <c r="A180" s="135" t="s">
        <v>343</v>
      </c>
      <c r="B180" s="20" t="s">
        <v>660</v>
      </c>
      <c r="C180" s="20" t="s">
        <v>428</v>
      </c>
      <c r="D180" s="20" t="s">
        <v>429</v>
      </c>
      <c r="E180" s="29" t="s">
        <v>430</v>
      </c>
      <c r="F180" s="20" t="s">
        <v>402</v>
      </c>
      <c r="G180" s="29" t="s">
        <v>408</v>
      </c>
      <c r="H180" s="20" t="s">
        <v>409</v>
      </c>
      <c r="I180" s="20" t="s">
        <v>405</v>
      </c>
      <c r="J180" s="29" t="s">
        <v>431</v>
      </c>
    </row>
    <row r="181" ht="42" customHeight="1" spans="1:10">
      <c r="A181" s="135" t="s">
        <v>343</v>
      </c>
      <c r="B181" s="20" t="s">
        <v>660</v>
      </c>
      <c r="C181" s="20" t="s">
        <v>434</v>
      </c>
      <c r="D181" s="20" t="s">
        <v>435</v>
      </c>
      <c r="E181" s="29" t="s">
        <v>436</v>
      </c>
      <c r="F181" s="20" t="s">
        <v>402</v>
      </c>
      <c r="G181" s="29" t="s">
        <v>437</v>
      </c>
      <c r="H181" s="20" t="s">
        <v>409</v>
      </c>
      <c r="I181" s="20" t="s">
        <v>405</v>
      </c>
      <c r="J181" s="29" t="s">
        <v>438</v>
      </c>
    </row>
    <row r="182" ht="42" customHeight="1" spans="1:10">
      <c r="A182" s="135" t="s">
        <v>328</v>
      </c>
      <c r="B182" s="20" t="s">
        <v>662</v>
      </c>
      <c r="C182" s="20" t="s">
        <v>399</v>
      </c>
      <c r="D182" s="20" t="s">
        <v>400</v>
      </c>
      <c r="E182" s="29" t="s">
        <v>663</v>
      </c>
      <c r="F182" s="20" t="s">
        <v>441</v>
      </c>
      <c r="G182" s="29" t="s">
        <v>664</v>
      </c>
      <c r="H182" s="20" t="s">
        <v>448</v>
      </c>
      <c r="I182" s="20" t="s">
        <v>405</v>
      </c>
      <c r="J182" s="29" t="s">
        <v>663</v>
      </c>
    </row>
    <row r="183" ht="42" customHeight="1" spans="1:10">
      <c r="A183" s="135" t="s">
        <v>328</v>
      </c>
      <c r="B183" s="20" t="s">
        <v>662</v>
      </c>
      <c r="C183" s="20" t="s">
        <v>428</v>
      </c>
      <c r="D183" s="20" t="s">
        <v>429</v>
      </c>
      <c r="E183" s="29" t="s">
        <v>636</v>
      </c>
      <c r="F183" s="20" t="s">
        <v>441</v>
      </c>
      <c r="G183" s="29" t="s">
        <v>459</v>
      </c>
      <c r="H183" s="20" t="s">
        <v>457</v>
      </c>
      <c r="I183" s="20" t="s">
        <v>449</v>
      </c>
      <c r="J183" s="29" t="s">
        <v>665</v>
      </c>
    </row>
    <row r="184" ht="42" customHeight="1" spans="1:10">
      <c r="A184" s="135" t="s">
        <v>328</v>
      </c>
      <c r="B184" s="20" t="s">
        <v>662</v>
      </c>
      <c r="C184" s="20" t="s">
        <v>434</v>
      </c>
      <c r="D184" s="20" t="s">
        <v>435</v>
      </c>
      <c r="E184" s="29" t="s">
        <v>463</v>
      </c>
      <c r="F184" s="20" t="s">
        <v>402</v>
      </c>
      <c r="G184" s="29" t="s">
        <v>437</v>
      </c>
      <c r="H184" s="20" t="s">
        <v>409</v>
      </c>
      <c r="I184" s="20" t="s">
        <v>405</v>
      </c>
      <c r="J184" s="29" t="s">
        <v>463</v>
      </c>
    </row>
    <row r="185" ht="42" customHeight="1" spans="1:10">
      <c r="A185" s="135" t="s">
        <v>319</v>
      </c>
      <c r="B185" s="20" t="s">
        <v>666</v>
      </c>
      <c r="C185" s="20" t="s">
        <v>399</v>
      </c>
      <c r="D185" s="20" t="s">
        <v>400</v>
      </c>
      <c r="E185" s="29" t="s">
        <v>667</v>
      </c>
      <c r="F185" s="20" t="s">
        <v>441</v>
      </c>
      <c r="G185" s="29" t="s">
        <v>87</v>
      </c>
      <c r="H185" s="20" t="s">
        <v>448</v>
      </c>
      <c r="I185" s="20" t="s">
        <v>405</v>
      </c>
      <c r="J185" s="29" t="s">
        <v>668</v>
      </c>
    </row>
    <row r="186" ht="42" customHeight="1" spans="1:10">
      <c r="A186" s="135" t="s">
        <v>319</v>
      </c>
      <c r="B186" s="20" t="s">
        <v>666</v>
      </c>
      <c r="C186" s="20" t="s">
        <v>428</v>
      </c>
      <c r="D186" s="20" t="s">
        <v>429</v>
      </c>
      <c r="E186" s="29" t="s">
        <v>669</v>
      </c>
      <c r="F186" s="20" t="s">
        <v>441</v>
      </c>
      <c r="G186" s="29" t="s">
        <v>408</v>
      </c>
      <c r="H186" s="20" t="s">
        <v>409</v>
      </c>
      <c r="I186" s="20" t="s">
        <v>405</v>
      </c>
      <c r="J186" s="29" t="s">
        <v>670</v>
      </c>
    </row>
    <row r="187" ht="42" customHeight="1" spans="1:10">
      <c r="A187" s="135" t="s">
        <v>319</v>
      </c>
      <c r="B187" s="20" t="s">
        <v>666</v>
      </c>
      <c r="C187" s="20" t="s">
        <v>434</v>
      </c>
      <c r="D187" s="20" t="s">
        <v>435</v>
      </c>
      <c r="E187" s="29" t="s">
        <v>671</v>
      </c>
      <c r="F187" s="20" t="s">
        <v>402</v>
      </c>
      <c r="G187" s="29" t="s">
        <v>480</v>
      </c>
      <c r="H187" s="20" t="s">
        <v>409</v>
      </c>
      <c r="I187" s="20" t="s">
        <v>405</v>
      </c>
      <c r="J187" s="29" t="s">
        <v>671</v>
      </c>
    </row>
  </sheetData>
  <mergeCells count="74">
    <mergeCell ref="A2:J2"/>
    <mergeCell ref="A3:H3"/>
    <mergeCell ref="A7:A17"/>
    <mergeCell ref="A18:A20"/>
    <mergeCell ref="A21:A25"/>
    <mergeCell ref="A26:A28"/>
    <mergeCell ref="A29:A32"/>
    <mergeCell ref="A33:A35"/>
    <mergeCell ref="A36:A38"/>
    <mergeCell ref="A39:A50"/>
    <mergeCell ref="A51:A54"/>
    <mergeCell ref="A55:A58"/>
    <mergeCell ref="A59:A62"/>
    <mergeCell ref="A63:A65"/>
    <mergeCell ref="A66:A68"/>
    <mergeCell ref="A69:A73"/>
    <mergeCell ref="A74:A76"/>
    <mergeCell ref="A77:A88"/>
    <mergeCell ref="A89:A92"/>
    <mergeCell ref="A93:A98"/>
    <mergeCell ref="A99:A101"/>
    <mergeCell ref="A102:A104"/>
    <mergeCell ref="A105:A107"/>
    <mergeCell ref="A108:A110"/>
    <mergeCell ref="A111:A113"/>
    <mergeCell ref="A114:A122"/>
    <mergeCell ref="A123:A126"/>
    <mergeCell ref="A127:A129"/>
    <mergeCell ref="A130:A137"/>
    <mergeCell ref="A138:A146"/>
    <mergeCell ref="A147:A158"/>
    <mergeCell ref="A159:A161"/>
    <mergeCell ref="A162:A164"/>
    <mergeCell ref="A165:A172"/>
    <mergeCell ref="A173:A175"/>
    <mergeCell ref="A176:A181"/>
    <mergeCell ref="A182:A184"/>
    <mergeCell ref="A185:A187"/>
    <mergeCell ref="B7:B17"/>
    <mergeCell ref="B18:B20"/>
    <mergeCell ref="B21:B25"/>
    <mergeCell ref="B26:B28"/>
    <mergeCell ref="B29:B32"/>
    <mergeCell ref="B33:B35"/>
    <mergeCell ref="B36:B38"/>
    <mergeCell ref="B39:B50"/>
    <mergeCell ref="B51:B54"/>
    <mergeCell ref="B55:B58"/>
    <mergeCell ref="B59:B62"/>
    <mergeCell ref="B63:B65"/>
    <mergeCell ref="B66:B68"/>
    <mergeCell ref="B69:B73"/>
    <mergeCell ref="B74:B76"/>
    <mergeCell ref="B77:B88"/>
    <mergeCell ref="B89:B92"/>
    <mergeCell ref="B93:B98"/>
    <mergeCell ref="B99:B101"/>
    <mergeCell ref="B102:B104"/>
    <mergeCell ref="B105:B107"/>
    <mergeCell ref="B108:B110"/>
    <mergeCell ref="B111:B113"/>
    <mergeCell ref="B114:B122"/>
    <mergeCell ref="B123:B126"/>
    <mergeCell ref="B127:B129"/>
    <mergeCell ref="B130:B137"/>
    <mergeCell ref="B138:B146"/>
    <mergeCell ref="B147:B158"/>
    <mergeCell ref="B159:B161"/>
    <mergeCell ref="B162:B164"/>
    <mergeCell ref="B165:B172"/>
    <mergeCell ref="B173:B175"/>
    <mergeCell ref="B176:B181"/>
    <mergeCell ref="B182:B184"/>
    <mergeCell ref="B185:B18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月新武</cp:lastModifiedBy>
  <dcterms:created xsi:type="dcterms:W3CDTF">2025-03-07T01:09:00Z</dcterms:created>
  <dcterms:modified xsi:type="dcterms:W3CDTF">2025-04-22T06:24:51Z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8240D66A5C244F37A7B3732A28D68E00_12</vt:lpwstr>
  </property>
</Properties>
</file>