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540" tabRatio="935" firstSheet="2" activeTab="9"/>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转移支付补助项目支出预算表11" sheetId="16" r:id="rId16"/>
    <sheet name="部门项目中期规划预算表12" sheetId="17" r:id="rId17"/>
  </sheets>
  <calcPr calcId="144525" iterate="1" iterateCount="100" iterateDelta="0.001"/>
</workbook>
</file>

<file path=xl/sharedStrings.xml><?xml version="1.0" encoding="utf-8"?>
<sst xmlns="http://schemas.openxmlformats.org/spreadsheetml/2006/main" count="2982" uniqueCount="737">
  <si>
    <t>预算01-1表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</si>
  <si>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</si>
  <si>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</si>
  <si>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</si>
  <si>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</si>
  <si>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</si>
  <si>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</si>
  <si>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</si>
  <si>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</si>
  <si>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</si>
  <si>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</si>
  <si>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</si>
  <si>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</si>
  <si>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</si>
  <si>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</si>
  <si>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</si>
  <si>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</si>
  <si>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</si>
  <si>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</si>
  <si>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</si>
  <si>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</si>
  <si>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</si>
  <si>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</si>
  <si>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</si>
  <si>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</si>
  <si>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</si>
  <si>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</si>
  <si>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</si>
  <si>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</si>
  <si>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</si>
  <si>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</si>
  <si>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</si>
  <si>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</si>
  <si>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</si>
  <si>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</si>
  <si>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</si>
  <si>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</si>
  <si>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</si>
  <si>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</si>
  <si>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</si>
  <si>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</si>
  <si>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</si>
  <si>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</si>
  <si>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</si>
  <si>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</si>
  <si>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</si>
  <si>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</si>
  <si>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</si>
  <si>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</si>
  <si>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</si>
  <si>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</si>
  <si>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</si>
  <si>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</si>
  <si>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</si>
  <si>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</si>
  <si>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</si>
  <si>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</si>
  <si>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</si>
  <si>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</si>
  <si>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</si>
  <si>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</si>
  <si>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</si>
  <si>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</si>
  <si>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</si>
  <si>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</si>
  <si>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</si>
  <si>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</si>
  <si>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</si>
  <si>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</si>
  <si>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126</t>
  </si>
  <si>
    <t>嵩明县水务局</t>
  </si>
  <si>
    <t>126001</t>
  </si>
  <si>
    <t>预算01-3表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</si>
  <si>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</si>
  <si>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</si>
  <si>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</si>
  <si>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</si>
  <si>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</si>
  <si>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</si>
  <si>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</si>
  <si>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</si>
  <si>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</si>
  <si>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</si>
  <si>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</si>
  <si>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</si>
  <si>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</si>
  <si>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</si>
  <si>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</si>
  <si>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</si>
  <si>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</si>
  <si>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</si>
  <si>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</si>
  <si>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</si>
  <si>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</si>
  <si>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</si>
  <si>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</si>
  <si>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</si>
  <si>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</si>
  <si>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208</t>
  </si>
  <si>
    <t>社会保障和就业支出</t>
  </si>
  <si>
    <t>20805</t>
  </si>
  <si>
    <t>行政事业单位养老支出</t>
  </si>
  <si>
    <t>2080501</t>
  </si>
  <si>
    <t>行政单位离退休</t>
  </si>
  <si>
    <t>2080502</t>
  </si>
  <si>
    <t>事业单位离退休</t>
  </si>
  <si>
    <t>2080505</t>
  </si>
  <si>
    <t>机关事业单位基本养老保险缴费支出</t>
  </si>
  <si>
    <t>20808</t>
  </si>
  <si>
    <t>抚恤</t>
  </si>
  <si>
    <t>2080801</t>
  </si>
  <si>
    <t>死亡抚恤</t>
  </si>
  <si>
    <t>20899</t>
  </si>
  <si>
    <t>其他社会保障和就业支出</t>
  </si>
  <si>
    <t>2089999</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</si>
  <si>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</si>
  <si>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</si>
  <si>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</si>
  <si>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</si>
  <si>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</si>
  <si>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</si>
  <si>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</si>
  <si>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</si>
  <si>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</si>
  <si>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</si>
  <si>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</si>
  <si>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</si>
  <si>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212</t>
  </si>
  <si>
    <t>城乡社区支出</t>
  </si>
  <si>
    <t>21208</t>
  </si>
  <si>
    <t>国有土地使用权出让收入安排的支出</t>
  </si>
  <si>
    <t>2120804</t>
  </si>
  <si>
    <t>农村基础设施建设支出</t>
  </si>
  <si>
    <t>213</t>
  </si>
  <si>
    <t>农林水支出</t>
  </si>
  <si>
    <t>21303</t>
  </si>
  <si>
    <t>水利</t>
  </si>
  <si>
    <t>2130301</t>
  </si>
  <si>
    <t>行政运行</t>
  </si>
  <si>
    <t>2130302</t>
  </si>
  <si>
    <t>一般行政管理事务</t>
  </si>
  <si>
    <t>2130305</t>
  </si>
  <si>
    <t>水利工程建设</t>
  </si>
  <si>
    <t>2130310</t>
  </si>
  <si>
    <t>水土保持</t>
  </si>
  <si>
    <t>2130311</t>
  </si>
  <si>
    <t>水资源节约管理与保护</t>
  </si>
  <si>
    <t>2130314</t>
  </si>
  <si>
    <t>防汛</t>
  </si>
  <si>
    <t>2130321</t>
  </si>
  <si>
    <t>大中型水库移民后期扶持专项支出</t>
  </si>
  <si>
    <t>221</t>
  </si>
  <si>
    <t>住房保障支出</t>
  </si>
  <si>
    <t>22102</t>
  </si>
  <si>
    <t>住房改革支出</t>
  </si>
  <si>
    <t>2210201</t>
  </si>
  <si>
    <t>住房公积金</t>
  </si>
  <si>
    <t>预算02-1表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</si>
  <si>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</si>
  <si>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</si>
  <si>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</si>
  <si>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</si>
  <si>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</si>
  <si>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</si>
  <si>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</si>
  <si>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</si>
  <si>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</si>
  <si>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</si>
  <si>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</si>
  <si>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</si>
  <si>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</si>
  <si>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</si>
  <si>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</si>
  <si>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</si>
  <si>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</si>
  <si>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</si>
  <si>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</si>
  <si>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</si>
  <si>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</si>
  <si>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</si>
  <si>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</si>
  <si>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</si>
  <si>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</si>
  <si>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</si>
  <si>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</si>
  <si>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</si>
  <si>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</si>
  <si>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</si>
  <si>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</si>
  <si>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</si>
  <si>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</si>
  <si>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</si>
  <si>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部门预算支出功能分类科目</t>
  </si>
  <si>
    <t>人员经费</t>
  </si>
  <si>
    <t>公用经费</t>
  </si>
  <si>
    <t>合  计</t>
  </si>
  <si>
    <t>预算03表</t>
  </si>
  <si>
    <t>“三公”经费合计</t>
  </si>
  <si>
    <t>因公出国（境）费</t>
  </si>
  <si>
    <t>公务用车购置及运行费</t>
  </si>
  <si>
    <t>公务接待费</t>
  </si>
  <si>
    <t>公务用车购置费</t>
  </si>
  <si>
    <t>公务用车运行费</t>
  </si>
  <si>
    <t>预算04表</t>
  </si>
  <si>
    <t>主管部门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</si>
  <si>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</si>
  <si>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</si>
  <si>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</si>
  <si>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</si>
  <si>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</si>
  <si>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</si>
  <si>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</si>
  <si>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</si>
  <si>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</si>
  <si>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</si>
  <si>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</si>
  <si>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</si>
  <si>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</si>
  <si>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</si>
  <si>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</si>
  <si>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</si>
  <si>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已预拨</t>
  </si>
  <si>
    <t>530127210000000018740</t>
  </si>
  <si>
    <t>行政人员支出工资</t>
  </si>
  <si>
    <t>30101</t>
  </si>
  <si>
    <t>基本工资</t>
  </si>
  <si>
    <t>30102</t>
  </si>
  <si>
    <t>津贴补贴</t>
  </si>
  <si>
    <t>30103</t>
  </si>
  <si>
    <t>奖金</t>
  </si>
  <si>
    <t>530127210000000018741</t>
  </si>
  <si>
    <t>事业人员支出工资</t>
  </si>
  <si>
    <t>30107</t>
  </si>
  <si>
    <t>绩效工资</t>
  </si>
  <si>
    <t>530127210000000018742</t>
  </si>
  <si>
    <t>社会保障缴费</t>
  </si>
  <si>
    <t>30108</t>
  </si>
  <si>
    <t>机关事业单位基本养老保险缴费</t>
  </si>
  <si>
    <t>30110</t>
  </si>
  <si>
    <t>职工基本医疗保险缴费</t>
  </si>
  <si>
    <t>30111</t>
  </si>
  <si>
    <t>公务员医疗补助缴费</t>
  </si>
  <si>
    <t>30112</t>
  </si>
  <si>
    <t>其他社会保障缴费</t>
  </si>
  <si>
    <t>530127210000000018743</t>
  </si>
  <si>
    <t>30113</t>
  </si>
  <si>
    <t>530127210000000018746</t>
  </si>
  <si>
    <t>公车购置及运维费</t>
  </si>
  <si>
    <t>30231</t>
  </si>
  <si>
    <t>公务用车运行维护费</t>
  </si>
  <si>
    <t>530127210000000018747</t>
  </si>
  <si>
    <t>公务交通补贴</t>
  </si>
  <si>
    <t>30239</t>
  </si>
  <si>
    <t>其他交通费用</t>
  </si>
  <si>
    <t>530127210000000018748</t>
  </si>
  <si>
    <t>一般公用经费</t>
  </si>
  <si>
    <t>30201</t>
  </si>
  <si>
    <t>办公费</t>
  </si>
  <si>
    <t>30205</t>
  </si>
  <si>
    <t>水费</t>
  </si>
  <si>
    <t>30206</t>
  </si>
  <si>
    <t>电费</t>
  </si>
  <si>
    <t>30207</t>
  </si>
  <si>
    <t>邮电费</t>
  </si>
  <si>
    <t>30209</t>
  </si>
  <si>
    <t>物业管理费</t>
  </si>
  <si>
    <t>30211</t>
  </si>
  <si>
    <t>差旅费</t>
  </si>
  <si>
    <t>30213</t>
  </si>
  <si>
    <t>维修（护）费</t>
  </si>
  <si>
    <t>30216</t>
  </si>
  <si>
    <t>培训费</t>
  </si>
  <si>
    <t>30229</t>
  </si>
  <si>
    <t>福利费</t>
  </si>
  <si>
    <t>530127231100001598822</t>
  </si>
  <si>
    <t>行政人员绩效奖励</t>
  </si>
  <si>
    <t>530127231100001598824</t>
  </si>
  <si>
    <t>遗属生活补助</t>
  </si>
  <si>
    <t>30305</t>
  </si>
  <si>
    <t>生活补助</t>
  </si>
  <si>
    <t>530127231100001599729</t>
  </si>
  <si>
    <t>离退休人员支出</t>
  </si>
  <si>
    <t>530127241100002365744</t>
  </si>
  <si>
    <t>工会经费</t>
  </si>
  <si>
    <t>30228</t>
  </si>
  <si>
    <t>530127241100002365755</t>
  </si>
  <si>
    <t>30217</t>
  </si>
  <si>
    <t>530127251100003812875</t>
  </si>
  <si>
    <t>其他工资福利支出</t>
  </si>
  <si>
    <t>30199</t>
  </si>
  <si>
    <t>530127251100003855708</t>
  </si>
  <si>
    <t>对个人和家庭的补助</t>
  </si>
  <si>
    <t>30304</t>
  </si>
  <si>
    <t>抚恤金</t>
  </si>
  <si>
    <t>预算05-1表</t>
  </si>
  <si>
    <t>项目分类</t>
  </si>
  <si>
    <t>项目单位</t>
  </si>
  <si>
    <t>经济科目编码</t>
  </si>
  <si>
    <t>经济科目名称</t>
  </si>
  <si>
    <t>本年拨款</t>
  </si>
  <si>
    <t>其中：本次下达</t>
  </si>
  <si>
    <t>专项业务类</t>
  </si>
  <si>
    <t>530127231100001378975</t>
  </si>
  <si>
    <t>水库大坝安全鉴定专项经费</t>
  </si>
  <si>
    <t>30227</t>
  </si>
  <si>
    <t>委托业务费</t>
  </si>
  <si>
    <t>530127231100001379056</t>
  </si>
  <si>
    <t>水利工程管理与保护范围划定工作经费</t>
  </si>
  <si>
    <t>530127231100001420736</t>
  </si>
  <si>
    <t>水资源综合管理专项经费</t>
  </si>
  <si>
    <t>530127231100001545232</t>
  </si>
  <si>
    <t>牛栏江嵩明段治理工程中央资金</t>
  </si>
  <si>
    <t>31005</t>
  </si>
  <si>
    <t>基础设施建设</t>
  </si>
  <si>
    <t>530127231100001583234</t>
  </si>
  <si>
    <t>2021年第二批省级库区基金专项资金</t>
  </si>
  <si>
    <t>530127231100001583245</t>
  </si>
  <si>
    <t>八家村水库除险加固工程专项资金</t>
  </si>
  <si>
    <t>530127231100001583250</t>
  </si>
  <si>
    <t>2021年牛栏江水污染防治项目专项资金</t>
  </si>
  <si>
    <t>530127231100001605210</t>
  </si>
  <si>
    <t>水资源节约管理与保护专项资金</t>
  </si>
  <si>
    <t>530127231100001739987</t>
  </si>
  <si>
    <t>2022年中央水利发展项目专项资金</t>
  </si>
  <si>
    <t>530127231100001740561</t>
  </si>
  <si>
    <t>2022年市级部门预算水利专项资金</t>
  </si>
  <si>
    <t>530127231100001788275</t>
  </si>
  <si>
    <t>2023年中央水库移民扶持基金资金</t>
  </si>
  <si>
    <t>530127231100002035027</t>
  </si>
  <si>
    <t>2023年小型水库安全运行省级补助资金</t>
  </si>
  <si>
    <t>530127231100002165168</t>
  </si>
  <si>
    <t>嵩明县2023年美丽河湖建设省级奖补资金</t>
  </si>
  <si>
    <t>530127231100002165271</t>
  </si>
  <si>
    <t>2023年滇池治理水污染防治项目市级补助资金</t>
  </si>
  <si>
    <t>530127241100002760149</t>
  </si>
  <si>
    <t>水务局2024年解决历史遗留问题项目资金</t>
  </si>
  <si>
    <t>530127241100003071923</t>
  </si>
  <si>
    <t>嵩明县县城应急补水项目资金</t>
  </si>
  <si>
    <t>530127251100003934130</t>
  </si>
  <si>
    <t>2023年、2024年东村、山脚水源区保护县级补助资金</t>
  </si>
  <si>
    <t>530127251100003958295</t>
  </si>
  <si>
    <t>取水权出让相关税费项目资金</t>
  </si>
  <si>
    <t>530127251100004032042</t>
  </si>
  <si>
    <t>嵩明县2025年供水抗旱应急工程资金</t>
  </si>
  <si>
    <t>530127251100004032070</t>
  </si>
  <si>
    <t>嵩明县河湾闸除险加固工程2025县级配套资金</t>
  </si>
  <si>
    <t>530127251100004032895</t>
  </si>
  <si>
    <t>牛栏江嵩明县牛栏江镇段（下段）治理工程2025县级配套资金</t>
  </si>
  <si>
    <t>530127251100004033983</t>
  </si>
  <si>
    <t>八家村水库除险加固工程2025年县级配套资金</t>
  </si>
  <si>
    <t>530127251100004034029</t>
  </si>
  <si>
    <t>云南省昆明市嵩明县上游水库除险加固工程2025年县级配套资金</t>
  </si>
  <si>
    <t>530127251100004034114</t>
  </si>
  <si>
    <t>嵩明县老草凹水库除险加固工程2025年县级配套资金</t>
  </si>
  <si>
    <t>530127251100004035084</t>
  </si>
  <si>
    <t>河长制专项经费</t>
  </si>
  <si>
    <t>530127251100004042216</t>
  </si>
  <si>
    <t>中央水利发展专项资金新增资金</t>
  </si>
  <si>
    <t>530127251100004042246</t>
  </si>
  <si>
    <t>2022年中央水库移民扶持基金新增资金</t>
  </si>
  <si>
    <t>530127251100004042258</t>
  </si>
  <si>
    <t>农村供水保障专项行动项目新增资金</t>
  </si>
  <si>
    <t>530127251100004042354</t>
  </si>
  <si>
    <t>嵩明县2024年抗旱应急工程新增资金</t>
  </si>
  <si>
    <t>530127251100004042755</t>
  </si>
  <si>
    <t>2022年大中型水库移民后期扶持资金东村美丽家园建设资金</t>
  </si>
  <si>
    <t>530127251100004042796</t>
  </si>
  <si>
    <t>2023年第三批省级库区基金应急维稳工作经费新增资金</t>
  </si>
  <si>
    <t>事业发展类</t>
  </si>
  <si>
    <t>530127231100001534797</t>
  </si>
  <si>
    <t>2023年大中型水库移民后期扶持项目资金</t>
  </si>
  <si>
    <t>530127231100001751098</t>
  </si>
  <si>
    <t>八家村水库除险加固工程省级专项资金</t>
  </si>
  <si>
    <t>530127231100001788304</t>
  </si>
  <si>
    <t>2022年第三批省级库区基金后期扶持技能培训项目经费</t>
  </si>
  <si>
    <t>530127231100002053984</t>
  </si>
  <si>
    <t>2023年第二批省级库区基金资金</t>
  </si>
  <si>
    <t>530127231100002054023</t>
  </si>
  <si>
    <t>2023年第二批中央水库移民扶持基金资金</t>
  </si>
  <si>
    <t>530127241100002640935</t>
  </si>
  <si>
    <t>重点水利工程项目市级配套资金</t>
  </si>
  <si>
    <t>530127241100002652025</t>
  </si>
  <si>
    <t>2023年第四批省级库区基金云林村项目资金</t>
  </si>
  <si>
    <t>530127241100002654231</t>
  </si>
  <si>
    <t>牛栏江综合治理经费</t>
  </si>
  <si>
    <t>预算05-2表</t>
  </si>
  <si>
    <t>项目年度绩效目标</t>
  </si>
  <si>
    <t>一级指标</t>
  </si>
  <si>
    <t>二级指标</t>
  </si>
  <si>
    <t>三级指标</t>
  </si>
  <si>
    <t>指标性质</t>
  </si>
  <si>
    <t>指标值</t>
  </si>
  <si>
    <t>度量单位</t>
  </si>
  <si>
    <t>指标属性</t>
  </si>
  <si>
    <t>指标内容</t>
  </si>
  <si>
    <t>按照《昆明市水务局关于嵩明县河湾闸除险加固工程初步设计报告准予行政许可决定书》，完成建设内容。</t>
  </si>
  <si>
    <t>产出指标</t>
  </si>
  <si>
    <t>质量指标</t>
  </si>
  <si>
    <t>验收合格率100%</t>
  </si>
  <si>
    <t>=</t>
  </si>
  <si>
    <t>100</t>
  </si>
  <si>
    <t>%</t>
  </si>
  <si>
    <t>定量指标</t>
  </si>
  <si>
    <t>效益指标</t>
  </si>
  <si>
    <t>生态效益</t>
  </si>
  <si>
    <t>灌溉面积12270亩</t>
  </si>
  <si>
    <t>&gt;=</t>
  </si>
  <si>
    <t>12270</t>
  </si>
  <si>
    <t>亩</t>
  </si>
  <si>
    <t>满意度指标</t>
  </si>
  <si>
    <t>服务对象满意度</t>
  </si>
  <si>
    <t>群众满意度90%以上</t>
  </si>
  <si>
    <t>90</t>
  </si>
  <si>
    <t>完成上级下达目标任务</t>
  </si>
  <si>
    <t>数量指标</t>
  </si>
  <si>
    <t>完成小型水库除险加固数量</t>
  </si>
  <si>
    <t>座（处）</t>
  </si>
  <si>
    <t>按要求完成水库除险加固</t>
  </si>
  <si>
    <t>完成农村饮水安全工程维修养护数量</t>
  </si>
  <si>
    <t>20</t>
  </si>
  <si>
    <t>件</t>
  </si>
  <si>
    <t>按要求完成农村饮水安全工程维修养护</t>
  </si>
  <si>
    <t>工程验收合格率</t>
  </si>
  <si>
    <t>工程验收合格率100%</t>
  </si>
  <si>
    <t>社会效益</t>
  </si>
  <si>
    <t>覆盖人口数</t>
  </si>
  <si>
    <t>4.47</t>
  </si>
  <si>
    <t>万人次</t>
  </si>
  <si>
    <t>定性指标</t>
  </si>
  <si>
    <t>覆盖人口数大于等于上级下达目标任务数</t>
  </si>
  <si>
    <t>受益群众满意度</t>
  </si>
  <si>
    <t>群众满意度大于等于上级下达指标数</t>
  </si>
  <si>
    <t>完成项目建设及资金支付</t>
  </si>
  <si>
    <t>工程质量合格率</t>
  </si>
  <si>
    <t>工程质量合格率到达90%以上</t>
  </si>
  <si>
    <t>可持续影响</t>
  </si>
  <si>
    <t>水库工程是否正常运行</t>
  </si>
  <si>
    <t>是</t>
  </si>
  <si>
    <t>是/否</t>
  </si>
  <si>
    <t>确保水库除险加固后正常运行</t>
  </si>
  <si>
    <t>确保群众满意度达到90%以上</t>
  </si>
  <si>
    <t>中型水库3件，小一型水库14件、小二型水库48件及水闸4件划界（包括界桩）确权</t>
  </si>
  <si>
    <t>中型水库3件，小一型水库14件、小二型水库48件及水闸4件划</t>
  </si>
  <si>
    <t>符合国家行业标准</t>
  </si>
  <si>
    <t>年</t>
  </si>
  <si>
    <t>产权清晰、社会稳定</t>
  </si>
  <si>
    <t>群众满意度大于等于90%</t>
  </si>
  <si>
    <t>牛栏江嵩明县牛栏江镇段（下段）治理工程2025县级配套</t>
  </si>
  <si>
    <t>完成资金支付</t>
  </si>
  <si>
    <t>6000000</t>
  </si>
  <si>
    <t>元</t>
  </si>
  <si>
    <t>80</t>
  </si>
  <si>
    <t>生态效益发挥基本符合要求。</t>
  </si>
  <si>
    <t>2023年小型水库安全运行省级补助资金：水库除险加固95万；雨水情监测120万；安全监测设施240万；小型水库维修养护21万。</t>
  </si>
  <si>
    <t>小型水库除险加固</t>
  </si>
  <si>
    <t>座</t>
  </si>
  <si>
    <t>完成小型水库除险加固建设1座</t>
  </si>
  <si>
    <t>雨水情测报设备补助</t>
  </si>
  <si>
    <t>完成雨水情测报设备补助8座</t>
  </si>
  <si>
    <t>小型水库安全监测设施</t>
  </si>
  <si>
    <t>完成小型水库安全监测设施8座</t>
  </si>
  <si>
    <t>小型水库工程维修养护数</t>
  </si>
  <si>
    <t>完成小型水库工程维修养护数3座</t>
  </si>
  <si>
    <t>截止2023年12月底完成项目资金文件初步验收率</t>
  </si>
  <si>
    <t>截止2023年12月底，完成项目资金文件初步验收</t>
  </si>
  <si>
    <t>已建工程是否存在质量问题</t>
  </si>
  <si>
    <t>否</t>
  </si>
  <si>
    <t>已建工程无质量问题</t>
  </si>
  <si>
    <t>时效指标</t>
  </si>
  <si>
    <t>截止2023年底省级补助资金执行率</t>
  </si>
  <si>
    <t>截止2023年底省级补助资金执行率达到100%</t>
  </si>
  <si>
    <t>经济效益</t>
  </si>
  <si>
    <t>新增、恢复灌溉面积</t>
  </si>
  <si>
    <t>0.01</t>
  </si>
  <si>
    <t>万亩</t>
  </si>
  <si>
    <t>新增、恢复灌溉面积满足文件要求</t>
  </si>
  <si>
    <t>小型水库除险加固保护人口数量</t>
  </si>
  <si>
    <t>0.06</t>
  </si>
  <si>
    <t>万人(户)</t>
  </si>
  <si>
    <t>小型水库除险加固保护人口数量满足文件要求</t>
  </si>
  <si>
    <t>有关水库是否建立完善的雨水情测报和安全监测设施</t>
  </si>
  <si>
    <t>有关水库建立完善的雨水情测报和安全监测设施</t>
  </si>
  <si>
    <t>有关小型水库工程是否安全正常运行</t>
  </si>
  <si>
    <t>有关小型水库工程安全正常运行</t>
  </si>
  <si>
    <t>受益群众满意度满足文件要求</t>
  </si>
  <si>
    <t>2022年三中型水库运行费用预算安排200万元，已支出42万元，未支出资金158万元，2023年预计上缴水费142万元，合计申请300万元。</t>
  </si>
  <si>
    <t>300</t>
  </si>
  <si>
    <t>万元</t>
  </si>
  <si>
    <t>保障全县供水、人饮及防洪安全</t>
  </si>
  <si>
    <t>大坝安全鉴定经费</t>
  </si>
  <si>
    <t>中型水库3件、小一型水库 14件、小二型水库48件</t>
  </si>
  <si>
    <t>符合相关行业标准</t>
  </si>
  <si>
    <t>当年完成</t>
  </si>
  <si>
    <t>保障大坝安全运行及社会稳定</t>
  </si>
  <si>
    <t>完成嵩阳街道普渡社区供水工程、杨桥街道晁顾村供水工程等12件抗旱应急工程，保障嵩明县2025年人畜饮水。</t>
  </si>
  <si>
    <t>完成12件抗旱应急工程</t>
  </si>
  <si>
    <t>保障3万人饮水安全</t>
  </si>
  <si>
    <t>3万人</t>
  </si>
  <si>
    <t>万人</t>
  </si>
  <si>
    <t>群众满意度大于等于百分之九十</t>
  </si>
  <si>
    <t>完成八家村水库除险加固工程项目建设，完成坝顶、坝坡、溢洪道、管理所等改造。</t>
  </si>
  <si>
    <t>工程数量</t>
  </si>
  <si>
    <t>个/标段</t>
  </si>
  <si>
    <t>反映工程设计实现的功能数量或工程的相对独立单元的数量。</t>
  </si>
  <si>
    <t>完成工程建设1个</t>
  </si>
  <si>
    <t>个</t>
  </si>
  <si>
    <t>完不成扣2分</t>
  </si>
  <si>
    <t>计划完工率</t>
  </si>
  <si>
    <t>反映工程按计划完工情况。
计划完工率=实际完成工程项目个数/按计划应完成项目个数。</t>
  </si>
  <si>
    <t>完成100%</t>
  </si>
  <si>
    <t>完不成10%，扣1分</t>
  </si>
  <si>
    <t>综合使用率</t>
  </si>
  <si>
    <t>反映设施建成后的利用、使用的情况。
综合使用率=（投入使用的基础建设工程建设内容/完成建设内容）*100%</t>
  </si>
  <si>
    <t>投入使用</t>
  </si>
  <si>
    <t>未投入使用扣2分</t>
  </si>
  <si>
    <t>受益人群满意度</t>
  </si>
  <si>
    <t>95</t>
  </si>
  <si>
    <t>调查人群中对设施建设或设施运行的满意度。
受益人群覆盖率=（调查人群中对设施建设或设施运行的人数/问卷调查人数）*100%</t>
  </si>
  <si>
    <t>完不成1%扣0.2分</t>
  </si>
  <si>
    <t>完成2023年后扶项目云林居委会美丽家园移民新村暨民族特色农产品交易市场项目主体工程建设</t>
  </si>
  <si>
    <t>完成2023年后扶项目</t>
  </si>
  <si>
    <t>暨民族特色农产品交易市场项目主体工程建设</t>
  </si>
  <si>
    <t>项目验收合格率</t>
  </si>
  <si>
    <t>项目验收合格</t>
  </si>
  <si>
    <t>移民人均可支配收入增长</t>
  </si>
  <si>
    <t>1000</t>
  </si>
  <si>
    <t>移民人均可支配收入增长1000元</t>
  </si>
  <si>
    <t>移民群众满意度</t>
  </si>
  <si>
    <t>移民群众满意度大于等于90%</t>
  </si>
  <si>
    <t>完成牛栏江嵩明段下段治理工程</t>
  </si>
  <si>
    <t>完成牛栏江嵩明段下段19公里治理</t>
  </si>
  <si>
    <t>19</t>
  </si>
  <si>
    <t>公里</t>
  </si>
  <si>
    <t>符合行业质量标准</t>
  </si>
  <si>
    <t>合格</t>
  </si>
  <si>
    <t>当年内完成治理工程</t>
  </si>
  <si>
    <t>当年发挥防洪效益</t>
  </si>
  <si>
    <t>完成资金拨付</t>
  </si>
  <si>
    <t>验收合格率</t>
  </si>
  <si>
    <t>移民人均可支配收入</t>
  </si>
  <si>
    <t>500</t>
  </si>
  <si>
    <t>移民人均可支配收入增加500元</t>
  </si>
  <si>
    <t>85</t>
  </si>
  <si>
    <t>移民群众满意度大于等于85%</t>
  </si>
  <si>
    <t>完成抗旱应急工程8个，保障10.5万人饮水安全。</t>
  </si>
  <si>
    <t>完成8件项目</t>
  </si>
  <si>
    <t>100%验收合格</t>
  </si>
  <si>
    <t>覆盖10.5万人饮水问题</t>
  </si>
  <si>
    <t>10.5</t>
  </si>
  <si>
    <t>完成东村、山脚的水源区保护工作</t>
  </si>
  <si>
    <t>700000</t>
  </si>
  <si>
    <t>每少支付1万元扣1分</t>
  </si>
  <si>
    <t>完成水源保护工作</t>
  </si>
  <si>
    <t>完成率少1%扣一分</t>
  </si>
  <si>
    <t>群众满意率</t>
  </si>
  <si>
    <t>少1%扣一分</t>
  </si>
  <si>
    <t>保障公益性湿地建设部分地租得到支付</t>
  </si>
  <si>
    <t>完成18.875万元的公益性湿地地组支付</t>
  </si>
  <si>
    <t>18.875</t>
  </si>
  <si>
    <t>保障公益性湿地建设良性运行</t>
  </si>
  <si>
    <t>良性运行</t>
  </si>
  <si>
    <t>完成河长制相关工作，逐步提升河道水质</t>
  </si>
  <si>
    <t>考核断面达标</t>
  </si>
  <si>
    <t>&gt;</t>
  </si>
  <si>
    <t>考核断面指标</t>
  </si>
  <si>
    <t>水质提升</t>
  </si>
  <si>
    <t>较上年提升</t>
  </si>
  <si>
    <t>满意度</t>
  </si>
  <si>
    <t>农村饮水工程维修养护数量</t>
  </si>
  <si>
    <t>小型水库维修养护座数</t>
  </si>
  <si>
    <t>小型水库除险加固保护人口数</t>
  </si>
  <si>
    <t>700</t>
  </si>
  <si>
    <t>人</t>
  </si>
  <si>
    <t>人饮维修养护覆盖人口数</t>
  </si>
  <si>
    <t>30000</t>
  </si>
  <si>
    <t>其他水利设施维修养护覆盖人口数</t>
  </si>
  <si>
    <t>7700</t>
  </si>
  <si>
    <t>完成项目建设任务。</t>
  </si>
  <si>
    <t>安质完成工程建设</t>
  </si>
  <si>
    <t>合格工程</t>
  </si>
  <si>
    <t>肠子河水质较上年有提升</t>
  </si>
  <si>
    <t>水质</t>
  </si>
  <si>
    <t>地表水三类标准</t>
  </si>
  <si>
    <t>沿河村庄群众满意度调查</t>
  </si>
  <si>
    <t>小于90%扣一分</t>
  </si>
  <si>
    <t>完成2023年大中型水库移民后期扶持项目建设</t>
  </si>
  <si>
    <t>投资完成额</t>
  </si>
  <si>
    <t>投资完成金额占比</t>
  </si>
  <si>
    <t>完工时间</t>
  </si>
  <si>
    <t>2023</t>
  </si>
  <si>
    <t>竣工时间</t>
  </si>
  <si>
    <t>受益人数</t>
  </si>
  <si>
    <t>20000</t>
  </si>
  <si>
    <t>人数</t>
  </si>
  <si>
    <t>群众满意度</t>
  </si>
  <si>
    <t>群众满意程度</t>
  </si>
  <si>
    <t>空完成阶梯水价征收任务，用于节约用水、水行政执法、第一、二自来水厂代收累进加价水费手续费农业水价综合改革节水奖励和精准补贴5万元，农田灌溉水有效利用系数测算分析费3.3万元等</t>
  </si>
  <si>
    <t>节水、水行政执法资金11.8万元</t>
  </si>
  <si>
    <t>118000</t>
  </si>
  <si>
    <t>完成阶梯水价征收任务，用于节约用水、水行政执法、第一、二自来水厂代收累进加价水费手续费等</t>
  </si>
  <si>
    <t>确保水行政执法、节水工作正常开展</t>
  </si>
  <si>
    <t>满意度92%</t>
  </si>
  <si>
    <t>92</t>
  </si>
  <si>
    <t>调查表</t>
  </si>
  <si>
    <t>完成八家村、马家坟除险加固工程建设市级补助资金285万元。</t>
  </si>
  <si>
    <t>完成2座水库除险加固</t>
  </si>
  <si>
    <t>满意度不到90%扣1分</t>
  </si>
  <si>
    <t>完成项目建设</t>
  </si>
  <si>
    <t>完成下达资金建设任务。</t>
  </si>
  <si>
    <t>完成乔木栽种数量3000棵</t>
  </si>
  <si>
    <t>3000</t>
  </si>
  <si>
    <t>株</t>
  </si>
  <si>
    <t>完成乔木数量种植</t>
  </si>
  <si>
    <t>提升河段绿化美化。</t>
  </si>
  <si>
    <t>河道景观提升</t>
  </si>
  <si>
    <t>景观提升</t>
  </si>
  <si>
    <t>提升群众对河道整治的满意度</t>
  </si>
  <si>
    <t>人次</t>
  </si>
  <si>
    <t>满意度大于90%</t>
  </si>
  <si>
    <t>年度工程质量合格率</t>
  </si>
  <si>
    <t>确保工程质量合格率大于等于90%</t>
  </si>
  <si>
    <t>保护人口0.06万人</t>
  </si>
  <si>
    <t>群众满意度达到90%及以上</t>
  </si>
  <si>
    <t>维护库区、移民安置区稳定无群体事件发生</t>
  </si>
  <si>
    <t>成本指标</t>
  </si>
  <si>
    <t>社会成本指标</t>
  </si>
  <si>
    <t>0</t>
  </si>
  <si>
    <t>库区、安置区和谐稳定，无群体事件发生。</t>
  </si>
  <si>
    <t>完成取水权出让相关税费支付</t>
  </si>
  <si>
    <t>77</t>
  </si>
  <si>
    <t>满足供水需求</t>
  </si>
  <si>
    <t>满足</t>
  </si>
  <si>
    <t>完成农村供水保障专项行动项目7个子项目，保障23.4万人饮水安全。</t>
  </si>
  <si>
    <t>完成7件项目</t>
  </si>
  <si>
    <t>覆盖23.4万人饮水问题</t>
  </si>
  <si>
    <t>23.4</t>
  </si>
  <si>
    <t>建设DN500输水管向嵩明县县城主要供水水源点大石头水库供水，线路总长约3.0km，设计流量0.383m3/s。</t>
  </si>
  <si>
    <t>输送管线</t>
  </si>
  <si>
    <t>修建输送管线</t>
  </si>
  <si>
    <t>确保县城每天正常供水</t>
  </si>
  <si>
    <t>365</t>
  </si>
  <si>
    <t>天</t>
  </si>
  <si>
    <t>县城稳定供水，满足居民正常用水，</t>
  </si>
  <si>
    <t>2021年牛栏江水污染防治项目专项资金结转资金民，项目已完工</t>
  </si>
  <si>
    <t>2021年牛栏江水污染防治项目专项资金468万元</t>
  </si>
  <si>
    <t>4680000</t>
  </si>
  <si>
    <t>确保项目正常运行</t>
  </si>
  <si>
    <t>满意度90%</t>
  </si>
  <si>
    <t>2021年第二批省级库区基金专项资金结转资金130万元，项目已完工</t>
  </si>
  <si>
    <t>2021年第二批省级库区基金专项资金结转资金130万元</t>
  </si>
  <si>
    <t>1300000</t>
  </si>
  <si>
    <t>完成2023年度大中型水库移民后期扶持直补资金发放；完成云林居委会美丽家园.移民新村暨民族特色农产品交易市场建设项目建设。</t>
  </si>
  <si>
    <t>完成2023年度大中型水库移民后期扶持直补资金发放</t>
  </si>
  <si>
    <t>7707</t>
  </si>
  <si>
    <t>完成云林居委会美丽家园.移民新村暨民族特色农产品交易市场建设项目建设</t>
  </si>
  <si>
    <t>直补资金发放无错发、漏发</t>
  </si>
  <si>
    <t>移民人均可支配收入增加1000元</t>
  </si>
  <si>
    <t>移民群众满意度大于80%</t>
  </si>
  <si>
    <t>用于年内水利执法监督支出</t>
  </si>
  <si>
    <t>开展执法检查</t>
  </si>
  <si>
    <t>次</t>
  </si>
  <si>
    <t>每个月开展水利执法检查不少于8次</t>
  </si>
  <si>
    <t>确保水利健康发展</t>
  </si>
  <si>
    <t>开展水利执法，确保水利健康发展</t>
  </si>
  <si>
    <t>水务局2024年解决历史遗留问题项目资金，其中：牛栏江（嵩明县牛栏江镇）治理工程一期工程，大石头水库内源治理工程，雷打坑高效节水灌溉项目，嵩明县第一污水处理厂尾水综合治理工程，牛栏江河道曝气充氧滚水工程。以上项目均已完工，欠施工单位工程款。</t>
  </si>
  <si>
    <t>解决历史遗留问题5件</t>
  </si>
  <si>
    <t>历史遗留问题解决数量</t>
  </si>
  <si>
    <t>少解决一件历史遗留问题扣20分</t>
  </si>
  <si>
    <t>所有项目正常运行</t>
  </si>
  <si>
    <t>运行率</t>
  </si>
  <si>
    <t>一个项目不正常运行扣20分</t>
  </si>
  <si>
    <t>满意度大于等于90%</t>
  </si>
  <si>
    <t>八家村水库除险加固工程专项资金1734万元</t>
  </si>
  <si>
    <t>八家村水库除险加固工程专项资金2234万元</t>
  </si>
  <si>
    <t>22340000</t>
  </si>
  <si>
    <t>完成云林社区“美丽家园.移民新村”暨民族特色农产品交易市场项目主体工程建设</t>
  </si>
  <si>
    <t>完成2023年后期扶持项目云林居委会美丽家园.移民新村暨民族特色农产品交易市场项目主体工程建设</t>
  </si>
  <si>
    <t>移民人均收入可支配收入增长1000元</t>
  </si>
  <si>
    <t>移民群众满意大于等于90%</t>
  </si>
  <si>
    <t>完成2023年度后期扶持技能培训项目</t>
  </si>
  <si>
    <t>预算06表</t>
  </si>
  <si>
    <t>政府性基金预算支出预算表</t>
  </si>
  <si>
    <t>单位名称：昆明市发展和改革委员会</t>
  </si>
  <si>
    <t>政府性基金预算支出</t>
  </si>
  <si>
    <t>预算07表</t>
  </si>
  <si>
    <t>预算项目</t>
  </si>
  <si>
    <t>采购项目</t>
  </si>
  <si>
    <t>采购品目</t>
  </si>
  <si>
    <t>计量
单位</t>
  </si>
  <si>
    <t>数量</t>
  </si>
  <si>
    <t>面向中小企业预留资金</t>
  </si>
  <si>
    <t>政府性基金</t>
  </si>
  <si>
    <t>国有资本经营收益</t>
  </si>
  <si>
    <t>财政专户管理的收入</t>
  </si>
  <si>
    <t>单位自筹</t>
  </si>
  <si>
    <t>公务用车辆加油、添加燃料服务</t>
  </si>
  <si>
    <t>车辆加油、添加燃料服务</t>
  </si>
  <si>
    <t>公务车辆维修和保养服务</t>
  </si>
  <si>
    <t>车辆维修和保养服务</t>
  </si>
  <si>
    <t>公务车辆保险服务</t>
  </si>
  <si>
    <t>机动车保险服务</t>
  </si>
  <si>
    <t>备注：当面向中小企业预留资金大于合计时，面向中小企业预留资金为三年预计数。</t>
  </si>
  <si>
    <t>预算08表</t>
  </si>
  <si>
    <t>政府购买服务项目</t>
  </si>
  <si>
    <t>政府购买服务指导性目录代码</t>
  </si>
  <si>
    <t>基本支出/项目支出</t>
  </si>
  <si>
    <t>所属服务类别</t>
  </si>
  <si>
    <t>所属服务领域</t>
  </si>
  <si>
    <t>购买内容简述</t>
  </si>
  <si>
    <t>公务用车辆维修和保养服务</t>
  </si>
  <si>
    <t>B1101 维修保养服务</t>
  </si>
  <si>
    <t>B 政府履职辅助性服务</t>
  </si>
  <si>
    <t>公务用车车辆维修和保养</t>
  </si>
  <si>
    <t>预算09-1表</t>
  </si>
  <si>
    <t>单位名称（项目）</t>
  </si>
  <si>
    <t>地区</t>
  </si>
  <si>
    <t>杨林经开区</t>
  </si>
  <si>
    <t>备注：本单位无对下转移支付，此表以空表公示。</t>
  </si>
  <si>
    <t>预算09-2表</t>
  </si>
  <si>
    <t>预算10表</t>
  </si>
  <si>
    <t>资产类别</t>
  </si>
  <si>
    <t>资产分类代码.名称</t>
  </si>
  <si>
    <t>资产名称</t>
  </si>
  <si>
    <t>计量单位</t>
  </si>
  <si>
    <t>财政部门批复数（元）</t>
  </si>
  <si>
    <t>单价</t>
  </si>
  <si>
    <t>金额</t>
  </si>
  <si>
    <t>备注：本单位无新增资产配置，此表以空表公示。</t>
  </si>
  <si>
    <t>预算11表</t>
  </si>
  <si>
    <t>上级补助</t>
  </si>
  <si>
    <t>备注：本单位无上级转移支付补助项目，此表以空表公示。</t>
  </si>
  <si>
    <t>预算12表</t>
  </si>
  <si>
    <t>项目级次</t>
  </si>
  <si>
    <t>311 专项业务类</t>
  </si>
  <si>
    <t>本级</t>
  </si>
  <si>
    <t>313 事业发展类</t>
  </si>
  <si>
    <t/>
  </si>
</sst>
</file>

<file path=xl/styles.xml><?xml version="1.0" encoding="utf-8"?>
<styleSheet xmlns="http://schemas.openxmlformats.org/spreadsheetml/2006/main">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
    <numFmt numFmtId="179" formatCode="#,##0.00;\-#,##0.00;;@"/>
    <numFmt numFmtId="180" formatCode="hh:mm:ss"/>
  </numFmts>
  <fonts count="36">
    <font>
      <sz val="11"/>
      <color theme="1"/>
      <name val="宋体"/>
      <charset val="134"/>
      <scheme val="minor"/>
    </font>
    <font>
      <sz val="10"/>
      <color rgb="FF000000"/>
      <name val="宋体"/>
      <charset val="134"/>
    </font>
    <font>
      <sz val="9"/>
      <color rgb="FF000000"/>
      <name val="宋体"/>
      <charset val="134"/>
    </font>
    <font>
      <b/>
      <sz val="23"/>
      <color rgb="FF000000"/>
      <name val="宋体"/>
      <charset val="134"/>
    </font>
    <font>
      <sz val="11"/>
      <color rgb="FF000000"/>
      <name val="宋体"/>
      <charset val="134"/>
    </font>
    <font>
      <sz val="9"/>
      <color theme="1"/>
      <name val="宋体"/>
      <charset val="134"/>
    </font>
    <font>
      <sz val="10"/>
      <color rgb="FF000000"/>
      <name val="Arial"/>
      <charset val="134"/>
    </font>
    <font>
      <b/>
      <sz val="23.95"/>
      <color rgb="FF000000"/>
      <name val="宋体"/>
      <charset val="134"/>
    </font>
    <font>
      <b/>
      <sz val="22"/>
      <color rgb="FF000000"/>
      <name val="宋体"/>
      <charset val="134"/>
    </font>
    <font>
      <sz val="10"/>
      <color rgb="FFFFFFFF"/>
      <name val="宋体"/>
      <charset val="134"/>
    </font>
    <font>
      <b/>
      <sz val="21"/>
      <color rgb="FF000000"/>
      <name val="宋体"/>
      <charset val="134"/>
    </font>
    <font>
      <b/>
      <sz val="18"/>
      <color rgb="FF000000"/>
      <name val="宋体"/>
      <charset val="134"/>
    </font>
    <font>
      <sz val="9.75"/>
      <color rgb="FF000000"/>
      <name val="SimSun"/>
      <charset val="134"/>
    </font>
    <font>
      <b/>
      <sz val="9"/>
      <color rgb="FF000000"/>
      <name val="宋体"/>
      <charset val="134"/>
    </font>
    <font>
      <b/>
      <sz val="9"/>
      <color theme="1"/>
      <name val="宋体"/>
      <charset val="134"/>
    </font>
    <font>
      <sz val="6"/>
      <color theme="1"/>
      <name val="宋体"/>
      <charset val="134"/>
    </font>
    <font>
      <sz val="11"/>
      <color theme="1"/>
      <name val="宋体"/>
      <charset val="0"/>
      <scheme val="minor"/>
    </font>
    <font>
      <sz val="11"/>
      <color rgb="FF3F3F76"/>
      <name val="宋体"/>
      <charset val="0"/>
      <scheme val="minor"/>
    </font>
    <font>
      <sz val="9"/>
      <name val="宋体"/>
      <charset val="134"/>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2" fontId="0" fillId="0" borderId="0" applyFont="0" applyFill="0" applyBorder="0" applyAlignment="0" applyProtection="0">
      <alignment vertical="center"/>
    </xf>
    <xf numFmtId="0" fontId="16" fillId="3" borderId="0" applyNumberFormat="0" applyBorder="0" applyAlignment="0" applyProtection="0">
      <alignment vertical="center"/>
    </xf>
    <xf numFmtId="0" fontId="17" fillId="4" borderId="1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176" fontId="18" fillId="0" borderId="7">
      <alignment horizontal="right" vertical="center"/>
    </xf>
    <xf numFmtId="0" fontId="16" fillId="5" borderId="0" applyNumberFormat="0" applyBorder="0" applyAlignment="0" applyProtection="0">
      <alignment vertical="center"/>
    </xf>
    <xf numFmtId="0" fontId="19" fillId="6" borderId="0" applyNumberFormat="0" applyBorder="0" applyAlignment="0" applyProtection="0">
      <alignment vertical="center"/>
    </xf>
    <xf numFmtId="43" fontId="0" fillId="0" borderId="0" applyFont="0" applyFill="0" applyBorder="0" applyAlignment="0" applyProtection="0">
      <alignment vertical="center"/>
    </xf>
    <xf numFmtId="0" fontId="20" fillId="7" borderId="0" applyNumberFormat="0" applyBorder="0" applyAlignment="0" applyProtection="0">
      <alignment vertical="center"/>
    </xf>
    <xf numFmtId="0" fontId="21" fillId="0" borderId="0" applyNumberFormat="0" applyFill="0" applyBorder="0" applyAlignment="0" applyProtection="0">
      <alignment vertical="center"/>
    </xf>
    <xf numFmtId="9" fontId="0" fillId="0" borderId="0" applyFont="0" applyFill="0" applyBorder="0" applyAlignment="0" applyProtection="0">
      <alignment vertical="center"/>
    </xf>
    <xf numFmtId="177" fontId="18" fillId="0" borderId="7">
      <alignment horizontal="right" vertical="center"/>
    </xf>
    <xf numFmtId="0" fontId="22" fillId="0" borderId="0" applyNumberFormat="0" applyFill="0" applyBorder="0" applyAlignment="0" applyProtection="0">
      <alignment vertical="center"/>
    </xf>
    <xf numFmtId="0" fontId="0" fillId="8" borderId="15" applyNumberFormat="0" applyFont="0" applyAlignment="0" applyProtection="0">
      <alignment vertical="center"/>
    </xf>
    <xf numFmtId="0" fontId="20" fillId="9" borderId="0" applyNumberFormat="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16" applyNumberFormat="0" applyFill="0" applyAlignment="0" applyProtection="0">
      <alignment vertical="center"/>
    </xf>
    <xf numFmtId="0" fontId="28" fillId="0" borderId="16" applyNumberFormat="0" applyFill="0" applyAlignment="0" applyProtection="0">
      <alignment vertical="center"/>
    </xf>
    <xf numFmtId="0" fontId="20" fillId="10" borderId="0" applyNumberFormat="0" applyBorder="0" applyAlignment="0" applyProtection="0">
      <alignment vertical="center"/>
    </xf>
    <xf numFmtId="0" fontId="23" fillId="0" borderId="17" applyNumberFormat="0" applyFill="0" applyAlignment="0" applyProtection="0">
      <alignment vertical="center"/>
    </xf>
    <xf numFmtId="0" fontId="20" fillId="11" borderId="0" applyNumberFormat="0" applyBorder="0" applyAlignment="0" applyProtection="0">
      <alignment vertical="center"/>
    </xf>
    <xf numFmtId="0" fontId="29" fillId="12" borderId="18" applyNumberFormat="0" applyAlignment="0" applyProtection="0">
      <alignment vertical="center"/>
    </xf>
    <xf numFmtId="0" fontId="30" fillId="12" borderId="14" applyNumberFormat="0" applyAlignment="0" applyProtection="0">
      <alignment vertical="center"/>
    </xf>
    <xf numFmtId="0" fontId="31" fillId="13" borderId="19" applyNumberFormat="0" applyAlignment="0" applyProtection="0">
      <alignment vertical="center"/>
    </xf>
    <xf numFmtId="0" fontId="16" fillId="14" borderId="0" applyNumberFormat="0" applyBorder="0" applyAlignment="0" applyProtection="0">
      <alignment vertical="center"/>
    </xf>
    <xf numFmtId="0" fontId="20" fillId="15" borderId="0" applyNumberFormat="0" applyBorder="0" applyAlignment="0" applyProtection="0">
      <alignment vertical="center"/>
    </xf>
    <xf numFmtId="0" fontId="32" fillId="0" borderId="20" applyNumberFormat="0" applyFill="0" applyAlignment="0" applyProtection="0">
      <alignment vertical="center"/>
    </xf>
    <xf numFmtId="0" fontId="33" fillId="0" borderId="21" applyNumberFormat="0" applyFill="0" applyAlignment="0" applyProtection="0">
      <alignment vertical="center"/>
    </xf>
    <xf numFmtId="0" fontId="34" fillId="16" borderId="0" applyNumberFormat="0" applyBorder="0" applyAlignment="0" applyProtection="0">
      <alignment vertical="center"/>
    </xf>
    <xf numFmtId="0" fontId="35" fillId="17" borderId="0" applyNumberFormat="0" applyBorder="0" applyAlignment="0" applyProtection="0">
      <alignment vertical="center"/>
    </xf>
    <xf numFmtId="10" fontId="18" fillId="0" borderId="7">
      <alignment horizontal="right" vertical="center"/>
    </xf>
    <xf numFmtId="0" fontId="16" fillId="18" borderId="0" applyNumberFormat="0" applyBorder="0" applyAlignment="0" applyProtection="0">
      <alignment vertical="center"/>
    </xf>
    <xf numFmtId="0" fontId="20" fillId="19" borderId="0" applyNumberFormat="0" applyBorder="0" applyAlignment="0" applyProtection="0">
      <alignment vertical="center"/>
    </xf>
    <xf numFmtId="0" fontId="16" fillId="20" borderId="0" applyNumberFormat="0" applyBorder="0" applyAlignment="0" applyProtection="0">
      <alignment vertical="center"/>
    </xf>
    <xf numFmtId="0" fontId="16" fillId="21" borderId="0" applyNumberFormat="0" applyBorder="0" applyAlignment="0" applyProtection="0">
      <alignment vertical="center"/>
    </xf>
    <xf numFmtId="0" fontId="16" fillId="22" borderId="0" applyNumberFormat="0" applyBorder="0" applyAlignment="0" applyProtection="0">
      <alignment vertical="center"/>
    </xf>
    <xf numFmtId="0" fontId="16" fillId="23" borderId="0" applyNumberFormat="0" applyBorder="0" applyAlignment="0" applyProtection="0">
      <alignment vertical="center"/>
    </xf>
    <xf numFmtId="0" fontId="20" fillId="24" borderId="0" applyNumberFormat="0" applyBorder="0" applyAlignment="0" applyProtection="0">
      <alignment vertical="center"/>
    </xf>
    <xf numFmtId="0" fontId="20" fillId="25" borderId="0" applyNumberFormat="0" applyBorder="0" applyAlignment="0" applyProtection="0">
      <alignment vertical="center"/>
    </xf>
    <xf numFmtId="0" fontId="16" fillId="26" borderId="0" applyNumberFormat="0" applyBorder="0" applyAlignment="0" applyProtection="0">
      <alignment vertical="center"/>
    </xf>
    <xf numFmtId="0" fontId="16" fillId="27" borderId="0" applyNumberFormat="0" applyBorder="0" applyAlignment="0" applyProtection="0">
      <alignment vertical="center"/>
    </xf>
    <xf numFmtId="0" fontId="20" fillId="28" borderId="0" applyNumberFormat="0" applyBorder="0" applyAlignment="0" applyProtection="0">
      <alignment vertical="center"/>
    </xf>
    <xf numFmtId="0" fontId="16" fillId="29" borderId="0" applyNumberFormat="0" applyBorder="0" applyAlignment="0" applyProtection="0">
      <alignment vertical="center"/>
    </xf>
    <xf numFmtId="0" fontId="20" fillId="30" borderId="0" applyNumberFormat="0" applyBorder="0" applyAlignment="0" applyProtection="0">
      <alignment vertical="center"/>
    </xf>
    <xf numFmtId="0" fontId="20" fillId="31" borderId="0" applyNumberFormat="0" applyBorder="0" applyAlignment="0" applyProtection="0">
      <alignment vertical="center"/>
    </xf>
    <xf numFmtId="0" fontId="16" fillId="32" borderId="0" applyNumberFormat="0" applyBorder="0" applyAlignment="0" applyProtection="0">
      <alignment vertical="center"/>
    </xf>
    <xf numFmtId="0" fontId="20" fillId="33" borderId="0" applyNumberFormat="0" applyBorder="0" applyAlignment="0" applyProtection="0">
      <alignment vertical="center"/>
    </xf>
    <xf numFmtId="179" fontId="18" fillId="0" borderId="7">
      <alignment horizontal="right" vertical="center"/>
    </xf>
    <xf numFmtId="49" fontId="18" fillId="0" borderId="7">
      <alignment horizontal="left" vertical="center" wrapText="1"/>
    </xf>
    <xf numFmtId="179" fontId="18" fillId="0" borderId="7">
      <alignment horizontal="right" vertical="center"/>
    </xf>
    <xf numFmtId="180" fontId="18" fillId="0" borderId="7">
      <alignment horizontal="right" vertical="center"/>
    </xf>
    <xf numFmtId="178" fontId="18" fillId="0" borderId="7">
      <alignment horizontal="right" vertical="center"/>
    </xf>
  </cellStyleXfs>
  <cellXfs count="200">
    <xf numFmtId="0" fontId="0" fillId="0" borderId="0" xfId="0"/>
    <xf numFmtId="49" fontId="1" fillId="0" borderId="0" xfId="0" applyNumberFormat="1" applyFont="1"/>
    <xf numFmtId="0" fontId="2" fillId="0" borderId="0" xfId="0" applyFont="1" applyAlignment="1" applyProtection="1">
      <alignment horizontal="right" vertical="center"/>
      <protection locked="0"/>
    </xf>
    <xf numFmtId="0" fontId="3" fillId="0" borderId="0" xfId="0" applyFont="1" applyAlignment="1">
      <alignment horizontal="center" vertical="center"/>
    </xf>
    <xf numFmtId="0" fontId="2" fillId="0" borderId="0" xfId="0" applyFont="1" applyAlignment="1" applyProtection="1">
      <alignment horizontal="left" vertical="center"/>
      <protection locked="0"/>
    </xf>
    <xf numFmtId="0" fontId="4" fillId="0" borderId="0" xfId="0" applyFont="1" applyAlignment="1">
      <alignment horizontal="left" vertical="center"/>
    </xf>
    <xf numFmtId="0" fontId="4" fillId="0" borderId="0" xfId="0" applyFont="1"/>
    <xf numFmtId="0" fontId="2" fillId="0" borderId="0" xfId="0" applyFont="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1" xfId="0" applyFont="1" applyBorder="1" applyAlignment="1">
      <alignment horizontal="center" vertical="center"/>
    </xf>
    <xf numFmtId="0" fontId="4" fillId="2" borderId="6" xfId="0" applyFont="1" applyFill="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1" fillId="0" borderId="7" xfId="0" applyFont="1" applyBorder="1" applyAlignment="1">
      <alignment horizontal="center" vertical="center"/>
    </xf>
    <xf numFmtId="0" fontId="2" fillId="2" borderId="7" xfId="0" applyFont="1" applyFill="1" applyBorder="1" applyAlignment="1" applyProtection="1">
      <alignment horizontal="left" vertical="center" wrapText="1"/>
      <protection locked="0"/>
    </xf>
    <xf numFmtId="0" fontId="2" fillId="0" borderId="7" xfId="0" applyFont="1" applyBorder="1" applyAlignment="1" applyProtection="1">
      <alignment horizontal="left" vertical="center"/>
      <protection locked="0"/>
    </xf>
    <xf numFmtId="4" fontId="2" fillId="0" borderId="7" xfId="0" applyNumberFormat="1" applyFont="1" applyBorder="1" applyAlignment="1" applyProtection="1">
      <alignment horizontal="right" vertical="center" wrapText="1"/>
      <protection locked="0"/>
    </xf>
    <xf numFmtId="49" fontId="5" fillId="0" borderId="7" xfId="53" applyFont="1">
      <alignment horizontal="left" vertical="center" wrapText="1"/>
    </xf>
    <xf numFmtId="0" fontId="2" fillId="0" borderId="2" xfId="0" applyFont="1" applyBorder="1" applyAlignment="1" applyProtection="1">
      <alignment horizontal="center"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4" fillId="2" borderId="1" xfId="0" applyFont="1" applyFill="1" applyBorder="1" applyAlignment="1">
      <alignment horizontal="center" vertical="center"/>
    </xf>
    <xf numFmtId="0" fontId="4" fillId="0" borderId="5" xfId="0" applyFont="1" applyBorder="1" applyAlignment="1">
      <alignment horizontal="center" vertical="center"/>
    </xf>
    <xf numFmtId="0" fontId="2" fillId="0" borderId="7" xfId="0" applyFont="1" applyBorder="1" applyAlignment="1">
      <alignment horizontal="left" vertical="center" wrapText="1"/>
    </xf>
    <xf numFmtId="4" fontId="2" fillId="0" borderId="7" xfId="0" applyNumberFormat="1" applyFont="1" applyBorder="1" applyAlignment="1">
      <alignment horizontal="right" vertical="center" wrapText="1"/>
    </xf>
    <xf numFmtId="0" fontId="2" fillId="0" borderId="7" xfId="0" applyFont="1" applyBorder="1" applyAlignment="1" applyProtection="1">
      <alignment horizontal="left" vertical="center" wrapText="1"/>
      <protection locked="0"/>
    </xf>
    <xf numFmtId="0" fontId="1" fillId="0" borderId="2" xfId="0" applyFont="1" applyBorder="1" applyAlignment="1" applyProtection="1">
      <alignment horizontal="center" vertical="center" wrapText="1"/>
      <protection locked="0"/>
    </xf>
    <xf numFmtId="0" fontId="2" fillId="0" borderId="3" xfId="0" applyFont="1" applyBorder="1" applyAlignment="1">
      <alignment horizontal="left" vertical="center"/>
    </xf>
    <xf numFmtId="0" fontId="2" fillId="2" borderId="4" xfId="0" applyFont="1" applyFill="1" applyBorder="1" applyAlignment="1">
      <alignment horizontal="left" vertical="center"/>
    </xf>
    <xf numFmtId="0" fontId="0" fillId="0" borderId="0" xfId="0" applyAlignment="1">
      <alignment horizontal="left"/>
    </xf>
    <xf numFmtId="0" fontId="1" fillId="0" borderId="7" xfId="0" applyFont="1" applyBorder="1" applyAlignment="1" applyProtection="1">
      <alignment horizontal="center" vertical="center"/>
      <protection locked="0"/>
    </xf>
    <xf numFmtId="4" fontId="5" fillId="0" borderId="7" xfId="54" applyNumberFormat="1" applyFont="1">
      <alignment horizontal="right" vertical="center"/>
    </xf>
    <xf numFmtId="0" fontId="2" fillId="2" borderId="0" xfId="0" applyFont="1" applyFill="1" applyAlignment="1" applyProtection="1">
      <alignment horizontal="center" vertical="center" wrapText="1"/>
      <protection locked="0"/>
    </xf>
    <xf numFmtId="0" fontId="6" fillId="0" borderId="0" xfId="0" applyFont="1" applyAlignment="1" applyProtection="1">
      <alignment vertical="top"/>
      <protection locked="0"/>
    </xf>
    <xf numFmtId="0" fontId="6" fillId="0" borderId="0" xfId="0" applyFont="1" applyAlignment="1">
      <alignment vertical="top"/>
    </xf>
    <xf numFmtId="0" fontId="7" fillId="2" borderId="0" xfId="0" applyFont="1" applyFill="1" applyAlignment="1" applyProtection="1">
      <alignment horizontal="center" vertical="center" wrapText="1"/>
      <protection locked="0"/>
    </xf>
    <xf numFmtId="0" fontId="6" fillId="0" borderId="0" xfId="0" applyFont="1" applyProtection="1">
      <protection locked="0"/>
    </xf>
    <xf numFmtId="0" fontId="6" fillId="0" borderId="0" xfId="0" applyFont="1"/>
    <xf numFmtId="0" fontId="2" fillId="2" borderId="0" xfId="0" applyFont="1" applyFill="1" applyAlignment="1" applyProtection="1">
      <alignment horizontal="left" vertical="center" wrapText="1"/>
      <protection locked="0"/>
    </xf>
    <xf numFmtId="0" fontId="1" fillId="2" borderId="0" xfId="0" applyFont="1" applyFill="1" applyAlignment="1" applyProtection="1">
      <alignment horizontal="right" vertical="center"/>
      <protection locked="0"/>
    </xf>
    <xf numFmtId="0" fontId="1" fillId="2" borderId="0" xfId="0" applyFont="1" applyFill="1" applyAlignment="1" applyProtection="1">
      <alignment horizontal="right" vertical="center" wrapText="1"/>
      <protection locked="0"/>
    </xf>
    <xf numFmtId="0" fontId="1" fillId="0" borderId="7" xfId="0" applyFont="1" applyBorder="1" applyAlignment="1" applyProtection="1">
      <alignment horizontal="center" vertical="center" wrapText="1"/>
      <protection locked="0"/>
    </xf>
    <xf numFmtId="0" fontId="1" fillId="2" borderId="7" xfId="0" applyFont="1" applyFill="1" applyBorder="1" applyAlignment="1" applyProtection="1">
      <alignment horizontal="center" vertical="center"/>
      <protection locked="0"/>
    </xf>
    <xf numFmtId="0" fontId="1" fillId="2" borderId="7" xfId="0" applyFont="1" applyFill="1" applyBorder="1" applyAlignment="1" applyProtection="1">
      <alignment horizontal="center" vertical="center" wrapText="1"/>
      <protection locked="0"/>
    </xf>
    <xf numFmtId="0" fontId="1" fillId="2" borderId="7" xfId="0" applyFont="1" applyFill="1" applyBorder="1" applyAlignment="1" applyProtection="1">
      <alignment horizontal="right" vertical="center"/>
      <protection locked="0"/>
    </xf>
    <xf numFmtId="0" fontId="1" fillId="2" borderId="7" xfId="0" applyFont="1" applyFill="1" applyBorder="1" applyAlignment="1" applyProtection="1">
      <alignment horizontal="right" vertical="center" wrapText="1"/>
      <protection locked="0"/>
    </xf>
    <xf numFmtId="0" fontId="2" fillId="2" borderId="7" xfId="0" applyFont="1" applyFill="1" applyBorder="1" applyAlignment="1">
      <alignment horizontal="center" vertical="center" wrapText="1"/>
    </xf>
    <xf numFmtId="0" fontId="2" fillId="0" borderId="7" xfId="0" applyFont="1" applyBorder="1" applyAlignment="1" applyProtection="1">
      <alignment horizontal="center" vertical="center" wrapText="1"/>
      <protection locked="0"/>
    </xf>
    <xf numFmtId="0" fontId="2" fillId="0" borderId="7" xfId="0" applyFont="1" applyBorder="1" applyAlignment="1">
      <alignment horizontal="center" vertical="center" wrapText="1"/>
    </xf>
    <xf numFmtId="0" fontId="2" fillId="2" borderId="7" xfId="0" applyFont="1" applyFill="1" applyBorder="1" applyAlignment="1" applyProtection="1">
      <alignment horizontal="center" vertical="center" wrapText="1"/>
      <protection locked="0"/>
    </xf>
    <xf numFmtId="0" fontId="2" fillId="2" borderId="7" xfId="0" applyFont="1" applyFill="1" applyBorder="1" applyAlignment="1">
      <alignment horizontal="left" vertical="center" wrapText="1"/>
    </xf>
    <xf numFmtId="3" fontId="2" fillId="2" borderId="7" xfId="0" applyNumberFormat="1" applyFont="1" applyFill="1" applyBorder="1" applyAlignment="1" applyProtection="1">
      <alignment horizontal="right" vertical="center"/>
      <protection locked="0"/>
    </xf>
    <xf numFmtId="4" fontId="2" fillId="0" borderId="7" xfId="0" applyNumberFormat="1" applyFont="1" applyBorder="1" applyAlignment="1" applyProtection="1">
      <alignment horizontal="right" vertical="center"/>
      <protection locked="0"/>
    </xf>
    <xf numFmtId="0" fontId="2" fillId="0" borderId="7" xfId="0" applyFont="1" applyBorder="1" applyAlignment="1">
      <alignment horizontal="center" vertical="center"/>
    </xf>
    <xf numFmtId="0" fontId="2" fillId="0" borderId="7" xfId="0" applyFont="1" applyBorder="1" applyAlignment="1" applyProtection="1">
      <alignment horizontal="left"/>
      <protection locked="0"/>
    </xf>
    <xf numFmtId="0" fontId="2" fillId="0" borderId="7" xfId="0" applyFont="1" applyBorder="1" applyAlignment="1">
      <alignment horizontal="left"/>
    </xf>
    <xf numFmtId="0" fontId="2" fillId="2" borderId="7" xfId="0" applyFont="1" applyFill="1" applyBorder="1" applyAlignment="1">
      <alignment horizontal="right" vertical="center"/>
    </xf>
    <xf numFmtId="0" fontId="6" fillId="0" borderId="0" xfId="0" applyFont="1" applyAlignment="1">
      <alignment horizontal="right" vertical="center"/>
    </xf>
    <xf numFmtId="0" fontId="2" fillId="2" borderId="0" xfId="0" applyFont="1" applyFill="1" applyAlignment="1" applyProtection="1">
      <alignment horizontal="right" vertical="center" wrapText="1"/>
      <protection locked="0"/>
    </xf>
    <xf numFmtId="0" fontId="8" fillId="0" borderId="0" xfId="0" applyFont="1" applyAlignment="1">
      <alignment horizontal="center" vertical="center"/>
    </xf>
    <xf numFmtId="0" fontId="3" fillId="0" borderId="0" xfId="0" applyFont="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2" fillId="2" borderId="7" xfId="0" applyFont="1" applyFill="1" applyBorder="1" applyAlignment="1" applyProtection="1">
      <alignment horizontal="center" vertical="center"/>
      <protection locked="0"/>
    </xf>
    <xf numFmtId="0" fontId="1" fillId="0" borderId="0" xfId="0" applyFont="1" applyAlignment="1">
      <alignment horizontal="right" vertical="center"/>
    </xf>
    <xf numFmtId="0" fontId="8" fillId="0" borderId="0" xfId="0" applyFont="1" applyAlignment="1">
      <alignment horizontal="center" vertical="center" wrapText="1"/>
    </xf>
    <xf numFmtId="0" fontId="2" fillId="0" borderId="0" xfId="0" applyFont="1" applyAlignment="1">
      <alignment horizontal="left" vertical="center" wrapText="1"/>
    </xf>
    <xf numFmtId="0" fontId="4" fillId="0" borderId="0" xfId="0" applyFont="1" applyAlignment="1">
      <alignment wrapText="1"/>
    </xf>
    <xf numFmtId="0" fontId="1" fillId="0" borderId="0" xfId="0" applyFont="1" applyAlignment="1">
      <alignment horizontal="right" wrapText="1"/>
    </xf>
    <xf numFmtId="0" fontId="4" fillId="0" borderId="8" xfId="0" applyFont="1" applyBorder="1" applyAlignment="1">
      <alignment horizontal="center" vertical="center" wrapText="1"/>
    </xf>
    <xf numFmtId="0" fontId="1" fillId="0" borderId="2" xfId="0" applyFont="1" applyBorder="1" applyAlignment="1">
      <alignment horizontal="center" vertical="center"/>
    </xf>
    <xf numFmtId="179" fontId="5" fillId="0" borderId="7" xfId="54" applyFont="1">
      <alignment horizontal="right" vertical="center"/>
    </xf>
    <xf numFmtId="0" fontId="1" fillId="0" borderId="0" xfId="0" applyFont="1" applyAlignment="1">
      <alignment wrapText="1"/>
    </xf>
    <xf numFmtId="0" fontId="1" fillId="0" borderId="0" xfId="0" applyFont="1" applyProtection="1">
      <protection locked="0"/>
    </xf>
    <xf numFmtId="0" fontId="3" fillId="0" borderId="0" xfId="0" applyFont="1" applyAlignment="1">
      <alignment horizontal="center" vertical="center" wrapText="1"/>
    </xf>
    <xf numFmtId="0" fontId="4" fillId="0" borderId="0" xfId="0" applyFont="1" applyProtection="1">
      <protection locked="0"/>
    </xf>
    <xf numFmtId="0" fontId="4" fillId="0" borderId="9" xfId="0" applyFont="1" applyBorder="1" applyAlignment="1" applyProtection="1">
      <alignment horizontal="center" vertical="center"/>
      <protection locked="0"/>
    </xf>
    <xf numFmtId="0" fontId="4" fillId="0" borderId="9" xfId="0" applyFont="1" applyBorder="1" applyAlignment="1">
      <alignment horizontal="center" vertical="center" wrapText="1"/>
    </xf>
    <xf numFmtId="0" fontId="4" fillId="0" borderId="10" xfId="0" applyFont="1" applyBorder="1" applyAlignment="1" applyProtection="1">
      <alignment horizontal="center" vertical="center"/>
      <protection locked="0"/>
    </xf>
    <xf numFmtId="0" fontId="4" fillId="0" borderId="10" xfId="0" applyFont="1" applyBorder="1" applyAlignment="1">
      <alignment horizontal="center" vertical="center" wrapText="1"/>
    </xf>
    <xf numFmtId="0" fontId="4" fillId="0" borderId="11" xfId="0" applyFont="1" applyBorder="1" applyAlignment="1" applyProtection="1">
      <alignment horizontal="center" vertical="center"/>
      <protection locked="0"/>
    </xf>
    <xf numFmtId="0" fontId="4" fillId="0" borderId="11" xfId="0" applyFont="1" applyBorder="1" applyAlignment="1">
      <alignment horizontal="center" vertical="center" wrapText="1"/>
    </xf>
    <xf numFmtId="0" fontId="2" fillId="0" borderId="6" xfId="0" applyFont="1" applyBorder="1" applyAlignment="1">
      <alignment horizontal="left" vertical="center" wrapText="1"/>
    </xf>
    <xf numFmtId="0" fontId="2" fillId="0" borderId="11" xfId="0" applyFont="1" applyBorder="1" applyAlignment="1" applyProtection="1">
      <alignment horizontal="left" vertical="center"/>
      <protection locked="0"/>
    </xf>
    <xf numFmtId="0" fontId="2" fillId="0" borderId="11" xfId="0" applyFont="1" applyBorder="1" applyAlignment="1">
      <alignment horizontal="left" vertical="center" wrapText="1"/>
    </xf>
    <xf numFmtId="0" fontId="2" fillId="0" borderId="12" xfId="0" applyFont="1" applyBorder="1" applyAlignment="1">
      <alignment horizontal="center" vertical="center"/>
    </xf>
    <xf numFmtId="0" fontId="2" fillId="0" borderId="13" xfId="0" applyFont="1" applyBorder="1" applyAlignment="1" applyProtection="1">
      <alignment horizontal="left" vertical="center"/>
      <protection locked="0"/>
    </xf>
    <xf numFmtId="0" fontId="2" fillId="0" borderId="13" xfId="0" applyFont="1" applyBorder="1" applyAlignment="1">
      <alignment horizontal="left" vertical="center"/>
    </xf>
    <xf numFmtId="0" fontId="2" fillId="0" borderId="0" xfId="0" applyFont="1" applyAlignment="1" applyProtection="1">
      <alignment vertical="top" wrapText="1"/>
      <protection locked="0"/>
    </xf>
    <xf numFmtId="0" fontId="3" fillId="0" borderId="0" xfId="0" applyFont="1" applyAlignment="1" applyProtection="1">
      <alignment horizontal="center" vertical="center" wrapText="1"/>
      <protection locked="0"/>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10" xfId="0" applyFont="1" applyBorder="1" applyAlignment="1" applyProtection="1">
      <alignment horizontal="center" vertical="center" wrapText="1"/>
      <protection locked="0"/>
    </xf>
    <xf numFmtId="0" fontId="4" fillId="0" borderId="13" xfId="0" applyFont="1" applyBorder="1" applyAlignment="1">
      <alignment horizontal="center" vertical="center" wrapText="1"/>
    </xf>
    <xf numFmtId="0" fontId="4" fillId="0" borderId="11" xfId="0" applyFont="1" applyBorder="1" applyAlignment="1" applyProtection="1">
      <alignment horizontal="center" vertical="center" wrapText="1"/>
      <protection locked="0"/>
    </xf>
    <xf numFmtId="0" fontId="2" fillId="2" borderId="11" xfId="0" applyFont="1" applyFill="1" applyBorder="1" applyAlignment="1">
      <alignment horizontal="left" vertical="center"/>
    </xf>
    <xf numFmtId="0" fontId="2" fillId="0" borderId="0" xfId="0" applyFont="1" applyAlignment="1" applyProtection="1">
      <alignment horizontal="right" vertical="center" wrapText="1"/>
      <protection locked="0"/>
    </xf>
    <xf numFmtId="0" fontId="2" fillId="0" borderId="0" xfId="0" applyFont="1" applyAlignment="1" applyProtection="1">
      <alignment horizontal="right" wrapText="1"/>
      <protection locked="0"/>
    </xf>
    <xf numFmtId="0" fontId="4" fillId="0" borderId="3"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4" fillId="0" borderId="13" xfId="0" applyFont="1" applyBorder="1" applyAlignment="1" applyProtection="1">
      <alignment horizontal="center" vertical="center"/>
      <protection locked="0"/>
    </xf>
    <xf numFmtId="0" fontId="4" fillId="0" borderId="13" xfId="0" applyFont="1" applyBorder="1" applyAlignment="1" applyProtection="1">
      <alignment horizontal="center" vertical="center" wrapText="1"/>
      <protection locked="0"/>
    </xf>
    <xf numFmtId="179" fontId="5" fillId="0" borderId="7" xfId="0" applyNumberFormat="1" applyFont="1" applyBorder="1" applyAlignment="1">
      <alignment horizontal="right" vertical="center"/>
    </xf>
    <xf numFmtId="0" fontId="2" fillId="0" borderId="0" xfId="0" applyFont="1" applyAlignment="1">
      <alignment horizontal="left" vertical="center"/>
    </xf>
    <xf numFmtId="178" fontId="5" fillId="0" borderId="7" xfId="56" applyFont="1" applyAlignment="1">
      <alignment horizontal="center" vertical="center"/>
    </xf>
    <xf numFmtId="178" fontId="5" fillId="0" borderId="7" xfId="0" applyNumberFormat="1" applyFont="1" applyBorder="1" applyAlignment="1">
      <alignment horizontal="center" vertical="center"/>
    </xf>
    <xf numFmtId="3" fontId="2" fillId="0" borderId="11" xfId="0" applyNumberFormat="1" applyFont="1" applyBorder="1" applyAlignment="1">
      <alignment horizontal="right" vertical="center"/>
    </xf>
    <xf numFmtId="0" fontId="2" fillId="2" borderId="11" xfId="0" applyFont="1" applyFill="1" applyBorder="1" applyAlignment="1">
      <alignment horizontal="right" vertical="center"/>
    </xf>
    <xf numFmtId="0" fontId="2" fillId="0" borderId="0" xfId="0" applyFont="1" applyBorder="1" applyAlignment="1">
      <alignment horizontal="left" vertical="center"/>
    </xf>
    <xf numFmtId="0" fontId="2" fillId="0" borderId="0" xfId="0" applyFont="1" applyBorder="1" applyAlignment="1" applyProtection="1">
      <alignment horizontal="left" vertical="center"/>
      <protection locked="0"/>
    </xf>
    <xf numFmtId="0" fontId="2" fillId="2" borderId="0" xfId="0" applyFont="1" applyFill="1" applyBorder="1" applyAlignment="1">
      <alignment horizontal="left" vertical="center"/>
    </xf>
    <xf numFmtId="179" fontId="5" fillId="0" borderId="0" xfId="0" applyNumberFormat="1" applyFont="1" applyBorder="1" applyAlignment="1">
      <alignment horizontal="left" vertical="center"/>
    </xf>
    <xf numFmtId="0" fontId="2" fillId="0" borderId="0" xfId="0" applyFont="1" applyAlignment="1">
      <alignment horizontal="right"/>
    </xf>
    <xf numFmtId="0" fontId="9" fillId="0" borderId="0" xfId="0" applyFont="1" applyAlignment="1" applyProtection="1">
      <alignment horizontal="right"/>
      <protection locked="0"/>
    </xf>
    <xf numFmtId="49" fontId="9" fillId="0" borderId="0" xfId="0" applyNumberFormat="1" applyFont="1" applyProtection="1">
      <protection locked="0"/>
    </xf>
    <xf numFmtId="0" fontId="1" fillId="0" borderId="0" xfId="0" applyFont="1" applyAlignment="1">
      <alignment horizontal="right"/>
    </xf>
    <xf numFmtId="0" fontId="10" fillId="0" borderId="0" xfId="0" applyFont="1" applyAlignment="1" applyProtection="1">
      <alignment horizontal="center" vertical="center" wrapText="1"/>
      <protection locked="0"/>
    </xf>
    <xf numFmtId="0" fontId="10" fillId="0" borderId="0" xfId="0" applyFont="1" applyAlignment="1" applyProtection="1">
      <alignment horizontal="center" vertical="center"/>
      <protection locked="0"/>
    </xf>
    <xf numFmtId="0" fontId="10" fillId="0" borderId="0" xfId="0" applyFont="1" applyAlignment="1">
      <alignment horizontal="center" vertical="center"/>
    </xf>
    <xf numFmtId="0" fontId="4" fillId="0" borderId="1" xfId="0" applyFont="1" applyBorder="1" applyAlignment="1" applyProtection="1">
      <alignment horizontal="center" vertical="center"/>
      <protection locked="0"/>
    </xf>
    <xf numFmtId="49" fontId="4" fillId="0" borderId="1" xfId="0" applyNumberFormat="1" applyFont="1" applyBorder="1" applyAlignment="1" applyProtection="1">
      <alignment horizontal="center" vertical="center" wrapText="1"/>
      <protection locked="0"/>
    </xf>
    <xf numFmtId="0" fontId="4" fillId="0" borderId="5" xfId="0" applyFont="1" applyBorder="1" applyAlignment="1" applyProtection="1">
      <alignment horizontal="center" vertical="center"/>
      <protection locked="0"/>
    </xf>
    <xf numFmtId="49" fontId="4" fillId="0" borderId="5" xfId="0" applyNumberFormat="1" applyFont="1" applyBorder="1" applyAlignment="1" applyProtection="1">
      <alignment horizontal="center" vertical="center" wrapText="1"/>
      <protection locked="0"/>
    </xf>
    <xf numFmtId="49" fontId="4" fillId="0" borderId="7" xfId="0" applyNumberFormat="1" applyFont="1" applyBorder="1" applyAlignment="1" applyProtection="1">
      <alignment horizontal="center" vertical="center"/>
      <protection locked="0"/>
    </xf>
    <xf numFmtId="0" fontId="4" fillId="0" borderId="7" xfId="0" applyFont="1" applyBorder="1" applyAlignment="1">
      <alignment horizontal="center" vertical="center"/>
    </xf>
    <xf numFmtId="0" fontId="2" fillId="2" borderId="7" xfId="0" applyFont="1" applyFill="1" applyBorder="1" applyAlignment="1" applyProtection="1">
      <alignment horizontal="left" vertical="center" wrapText="1" indent="1"/>
      <protection locked="0"/>
    </xf>
    <xf numFmtId="0" fontId="2" fillId="2" borderId="7" xfId="0" applyFont="1" applyFill="1" applyBorder="1" applyAlignment="1" applyProtection="1">
      <alignment horizontal="left" vertical="center" wrapText="1" indent="2"/>
      <protection locked="0"/>
    </xf>
    <xf numFmtId="0" fontId="1" fillId="0" borderId="3" xfId="0" applyFont="1" applyBorder="1" applyAlignment="1" applyProtection="1">
      <alignment horizontal="center" vertical="center"/>
      <protection locked="0"/>
    </xf>
    <xf numFmtId="0" fontId="1" fillId="0" borderId="4" xfId="0" applyFont="1" applyBorder="1" applyAlignment="1" applyProtection="1">
      <alignment horizontal="center" vertical="center"/>
      <protection locked="0"/>
    </xf>
    <xf numFmtId="0" fontId="1" fillId="0" borderId="7" xfId="0" applyFont="1" applyBorder="1" applyAlignment="1">
      <alignment horizontal="center" vertical="center" wrapText="1"/>
    </xf>
    <xf numFmtId="0" fontId="2" fillId="0" borderId="7" xfId="0" applyFont="1" applyBorder="1" applyAlignment="1">
      <alignment horizontal="left" vertical="center" wrapText="1" indent="1"/>
    </xf>
    <xf numFmtId="0" fontId="2" fillId="0" borderId="7" xfId="0" applyFont="1" applyBorder="1" applyAlignment="1">
      <alignment horizontal="left" vertical="center" wrapText="1" indent="2"/>
    </xf>
    <xf numFmtId="0" fontId="1" fillId="0" borderId="0" xfId="0" applyFont="1" applyAlignment="1">
      <alignment vertical="top"/>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2" xfId="0" applyFont="1" applyBorder="1" applyAlignment="1" applyProtection="1">
      <alignment horizontal="center" vertical="center" wrapText="1"/>
      <protection locked="0"/>
    </xf>
    <xf numFmtId="0" fontId="4" fillId="0" borderId="11" xfId="0" applyFont="1" applyBorder="1" applyAlignment="1">
      <alignment horizontal="center" vertical="center"/>
    </xf>
    <xf numFmtId="0" fontId="2" fillId="0" borderId="0" xfId="0" applyFont="1" applyAlignment="1">
      <alignment horizontal="right" vertical="center"/>
    </xf>
    <xf numFmtId="0" fontId="1" fillId="0" borderId="0" xfId="0" applyFont="1" applyAlignment="1" applyProtection="1">
      <alignment vertical="top"/>
      <protection locked="0"/>
    </xf>
    <xf numFmtId="49" fontId="1" fillId="0" borderId="0" xfId="0" applyNumberFormat="1" applyFont="1" applyProtection="1">
      <protection locked="0"/>
    </xf>
    <xf numFmtId="0" fontId="4" fillId="0" borderId="0" xfId="0" applyFont="1" applyAlignment="1" applyProtection="1">
      <alignment horizontal="left" vertical="center"/>
      <protection locked="0"/>
    </xf>
    <xf numFmtId="0" fontId="4" fillId="0" borderId="6" xfId="0" applyFont="1" applyBorder="1" applyAlignment="1" applyProtection="1">
      <alignment horizontal="center" vertical="center"/>
      <protection locked="0"/>
    </xf>
    <xf numFmtId="0" fontId="2" fillId="0" borderId="7" xfId="0" applyFont="1" applyBorder="1" applyAlignment="1">
      <alignment horizontal="left" vertical="center"/>
    </xf>
    <xf numFmtId="0" fontId="4" fillId="0" borderId="2" xfId="0" applyFont="1" applyBorder="1" applyAlignment="1" applyProtection="1">
      <alignment horizontal="center" vertical="center"/>
      <protection locked="0"/>
    </xf>
    <xf numFmtId="0" fontId="4" fillId="0" borderId="2"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0" xfId="0" applyFont="1" applyAlignment="1">
      <alignment horizontal="right" vertical="center" wrapText="1"/>
    </xf>
    <xf numFmtId="0" fontId="11" fillId="0" borderId="0" xfId="0" applyFont="1" applyAlignment="1">
      <alignment horizontal="center" vertical="center"/>
    </xf>
    <xf numFmtId="0" fontId="1" fillId="2" borderId="0" xfId="0" applyFont="1" applyFill="1" applyAlignment="1" applyProtection="1">
      <alignment horizontal="left" vertical="center" wrapText="1"/>
      <protection locked="0"/>
    </xf>
    <xf numFmtId="0" fontId="6" fillId="2" borderId="7" xfId="0" applyFont="1" applyFill="1" applyBorder="1" applyAlignment="1" applyProtection="1">
      <alignment vertical="top" wrapText="1"/>
      <protection locked="0"/>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49" fontId="4" fillId="0" borderId="7" xfId="0" applyNumberFormat="1" applyFont="1" applyBorder="1" applyAlignment="1">
      <alignment horizontal="center" vertical="center"/>
    </xf>
    <xf numFmtId="0" fontId="1" fillId="0" borderId="4" xfId="0" applyFont="1" applyBorder="1" applyAlignment="1">
      <alignment horizontal="center" vertical="center"/>
    </xf>
    <xf numFmtId="0" fontId="6" fillId="2" borderId="0" xfId="0" applyFont="1" applyFill="1" applyAlignment="1">
      <alignment horizontal="left" vertical="center"/>
    </xf>
    <xf numFmtId="0" fontId="12" fillId="0" borderId="7" xfId="0" applyFont="1" applyBorder="1" applyAlignment="1" applyProtection="1">
      <alignment horizontal="center" vertical="center" wrapText="1"/>
      <protection locked="0"/>
    </xf>
    <xf numFmtId="0" fontId="12" fillId="0" borderId="7" xfId="0" applyFont="1" applyBorder="1" applyAlignment="1" applyProtection="1">
      <alignment vertical="top" wrapText="1"/>
      <protection locked="0"/>
    </xf>
    <xf numFmtId="0" fontId="2" fillId="0" borderId="7" xfId="0" applyFont="1" applyBorder="1" applyAlignment="1" applyProtection="1">
      <alignment vertical="center" wrapText="1"/>
      <protection locked="0"/>
    </xf>
    <xf numFmtId="0" fontId="13" fillId="0" borderId="7" xfId="0" applyFont="1" applyBorder="1" applyAlignment="1">
      <alignment horizontal="center" vertical="center"/>
    </xf>
    <xf numFmtId="0" fontId="13" fillId="0" borderId="7" xfId="0" applyFont="1" applyBorder="1" applyAlignment="1" applyProtection="1">
      <alignment horizontal="center" vertical="center" wrapText="1"/>
      <protection locked="0"/>
    </xf>
    <xf numFmtId="179" fontId="14" fillId="0" borderId="7" xfId="0" applyNumberFormat="1" applyFont="1" applyBorder="1" applyAlignment="1">
      <alignment horizontal="right" vertical="center"/>
    </xf>
    <xf numFmtId="0" fontId="12" fillId="2" borderId="1" xfId="0" applyFont="1" applyFill="1" applyBorder="1" applyAlignment="1">
      <alignment horizontal="center" vertical="center"/>
    </xf>
    <xf numFmtId="0" fontId="12" fillId="0" borderId="2" xfId="0" applyFont="1" applyBorder="1" applyAlignment="1" applyProtection="1">
      <alignment horizontal="center" vertical="center"/>
      <protection locked="0"/>
    </xf>
    <xf numFmtId="0" fontId="12" fillId="0" borderId="3" xfId="0" applyFont="1" applyBorder="1" applyAlignment="1" applyProtection="1">
      <alignment horizontal="center" vertical="center"/>
      <protection locked="0"/>
    </xf>
    <xf numFmtId="0" fontId="12" fillId="0" borderId="4" xfId="0" applyFont="1" applyBorder="1" applyAlignment="1" applyProtection="1">
      <alignment horizontal="center" vertical="center"/>
      <protection locked="0"/>
    </xf>
    <xf numFmtId="0" fontId="12" fillId="0" borderId="1" xfId="0" applyFont="1" applyBorder="1" applyAlignment="1" applyProtection="1">
      <alignment horizontal="center" vertical="center"/>
      <protection locked="0"/>
    </xf>
    <xf numFmtId="0" fontId="12" fillId="2" borderId="6" xfId="0" applyFont="1" applyFill="1" applyBorder="1" applyAlignment="1" applyProtection="1">
      <alignment horizontal="center" vertical="center" wrapText="1"/>
      <protection locked="0"/>
    </xf>
    <xf numFmtId="0" fontId="12" fillId="0" borderId="6" xfId="0" applyFont="1" applyBorder="1" applyAlignment="1" applyProtection="1">
      <alignment horizontal="center" vertical="center"/>
      <protection locked="0"/>
    </xf>
    <xf numFmtId="0" fontId="12" fillId="0" borderId="7" xfId="0" applyFont="1" applyBorder="1" applyAlignment="1" applyProtection="1">
      <alignment horizontal="center" vertical="center"/>
      <protection locked="0"/>
    </xf>
    <xf numFmtId="0" fontId="2" fillId="2" borderId="7" xfId="0" applyFont="1" applyFill="1" applyBorder="1" applyAlignment="1">
      <alignment horizontal="left" vertical="center" wrapText="1" indent="1"/>
    </xf>
    <xf numFmtId="0" fontId="2" fillId="2" borderId="7" xfId="0" applyFont="1" applyFill="1" applyBorder="1" applyAlignment="1">
      <alignment horizontal="left" vertical="center" wrapText="1" indent="2"/>
    </xf>
    <xf numFmtId="0" fontId="2" fillId="2" borderId="2" xfId="0" applyFont="1" applyFill="1" applyBorder="1" applyAlignment="1">
      <alignment horizontal="center" vertical="center" wrapText="1"/>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6" xfId="0" applyFont="1" applyBorder="1" applyAlignment="1" applyProtection="1">
      <alignment horizontal="center" vertical="center" wrapText="1"/>
      <protection locked="0"/>
    </xf>
    <xf numFmtId="0" fontId="1" fillId="0" borderId="1"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1" fillId="0" borderId="10" xfId="0" applyFont="1" applyBorder="1" applyAlignment="1" applyProtection="1">
      <alignment horizontal="center" vertical="center" wrapText="1"/>
      <protection locked="0"/>
    </xf>
    <xf numFmtId="0" fontId="2" fillId="2" borderId="6" xfId="0" applyFont="1" applyFill="1" applyBorder="1" applyAlignment="1">
      <alignment horizontal="left" vertical="center"/>
    </xf>
    <xf numFmtId="0" fontId="2" fillId="2" borderId="7" xfId="0" applyFont="1" applyFill="1" applyBorder="1" applyAlignment="1">
      <alignment horizontal="center" vertical="center"/>
    </xf>
    <xf numFmtId="0" fontId="6" fillId="0" borderId="7" xfId="0" applyFont="1" applyBorder="1" applyAlignment="1" applyProtection="1">
      <alignment vertical="top" wrapText="1"/>
      <protection locked="0"/>
    </xf>
    <xf numFmtId="0" fontId="1" fillId="0" borderId="4" xfId="0" applyFont="1" applyBorder="1" applyAlignment="1" applyProtection="1">
      <alignment horizontal="center" vertical="center" wrapText="1"/>
      <protection locked="0"/>
    </xf>
    <xf numFmtId="0" fontId="1" fillId="0" borderId="13" xfId="0" applyFont="1" applyBorder="1" applyAlignment="1" applyProtection="1">
      <alignment horizontal="center" vertical="center"/>
      <protection locked="0"/>
    </xf>
    <xf numFmtId="0" fontId="1" fillId="0" borderId="13" xfId="0" applyFont="1" applyBorder="1" applyAlignment="1" applyProtection="1">
      <alignment horizontal="center" vertical="center" wrapText="1"/>
      <protection locked="0"/>
    </xf>
    <xf numFmtId="0" fontId="1" fillId="0" borderId="11" xfId="0" applyFont="1" applyBorder="1" applyAlignment="1" applyProtection="1">
      <alignment horizontal="center" vertical="center" wrapText="1"/>
      <protection locked="0"/>
    </xf>
    <xf numFmtId="0" fontId="2" fillId="2" borderId="11" xfId="0" applyFont="1" applyFill="1" applyBorder="1" applyAlignment="1" applyProtection="1">
      <alignment horizontal="right" vertical="center"/>
      <protection locked="0"/>
    </xf>
    <xf numFmtId="0" fontId="2" fillId="0" borderId="7" xfId="0" applyFont="1" applyBorder="1" applyAlignment="1" applyProtection="1">
      <alignment vertical="center"/>
      <protection locked="0"/>
    </xf>
    <xf numFmtId="179" fontId="15" fillId="0" borderId="7" xfId="54" applyFont="1">
      <alignment horizontal="right" vertical="center"/>
    </xf>
  </cellXfs>
  <cellStyles count="57">
    <cellStyle name="常规" xfId="0" builtinId="0"/>
    <cellStyle name="货币[0]" xfId="1" builtinId="7"/>
    <cellStyle name="20% - 强调文字颜色 3" xfId="2" builtinId="38"/>
    <cellStyle name="输入" xfId="3" builtinId="20"/>
    <cellStyle name="货币" xfId="4" builtinId="4"/>
    <cellStyle name="千位分隔[0]" xfId="5" builtinId="6"/>
    <cellStyle name="DateTimeStyle" xf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DateStyle" xfId="13"/>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PercentStyle" xfId="35"/>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outlinePr summaryRight="0"/>
  </sheetPr>
  <dimension ref="A1:D36"/>
  <sheetViews>
    <sheetView showGridLines="0" showZeros="0" zoomScale="110" zoomScaleNormal="110" workbookViewId="0">
      <selection activeCell="B20" sqref="B20"/>
    </sheetView>
  </sheetViews>
  <sheetFormatPr defaultColWidth="8.575" defaultRowHeight="12.75" customHeight="1" outlineLevelCol="3"/>
  <cols>
    <col min="1" max="4" width="41" customWidth="1"/>
  </cols>
  <sheetData>
    <row r="1" ht="15" customHeight="1" spans="1:4">
      <c r="A1" s="46"/>
      <c r="B1" s="46"/>
      <c r="C1" s="46"/>
      <c r="D1" s="64" t="s">
        <v>0</v>
      </c>
    </row>
    <row r="2" ht="41.25" customHeight="1" spans="1:1">
      <c r="A2" s="41" t="str">
        <f>"2025"&amp;"年部门财务收支预算总表"</f>
        <v>2025年部门财务收支预算总表</v>
      </c>
    </row>
    <row r="3" ht="17.25" customHeight="1" spans="1:4">
      <c r="A3" s="44" t="str">
        <f>"单位名称："&amp;"嵩明县水务局"</f>
        <v>单位名称：嵩明县水务局</v>
      </c>
      <c r="B3" s="164"/>
      <c r="D3" s="144" t="s">
        <v>1</v>
      </c>
    </row>
    <row r="4" ht="23.25" customHeight="1" spans="1:4">
      <c r="A4" s="165" t="s">
        <v>2</v>
      </c>
      <c r="B4" s="166"/>
      <c r="C4" s="165" t="s">
        <v>3</v>
      </c>
      <c r="D4" s="166"/>
    </row>
    <row r="5" ht="24" customHeight="1" spans="1:4">
      <c r="A5" s="165" t="s">
        <v>4</v>
      </c>
      <c r="B5" s="165" t="s">
        <v>5</v>
      </c>
      <c r="C5" s="165" t="s">
        <v>6</v>
      </c>
      <c r="D5" s="165" t="s">
        <v>5</v>
      </c>
    </row>
    <row r="6" ht="17.25" customHeight="1" spans="1:4">
      <c r="A6" s="167" t="s">
        <v>7</v>
      </c>
      <c r="B6" s="78">
        <v>51545654.16</v>
      </c>
      <c r="C6" s="167" t="s">
        <v>8</v>
      </c>
      <c r="D6" s="78"/>
    </row>
    <row r="7" ht="17.25" customHeight="1" spans="1:4">
      <c r="A7" s="167" t="s">
        <v>9</v>
      </c>
      <c r="B7" s="78">
        <v>14833027</v>
      </c>
      <c r="C7" s="167" t="s">
        <v>10</v>
      </c>
      <c r="D7" s="78"/>
    </row>
    <row r="8" ht="17.25" customHeight="1" spans="1:4">
      <c r="A8" s="167" t="s">
        <v>11</v>
      </c>
      <c r="B8" s="78"/>
      <c r="C8" s="198" t="s">
        <v>12</v>
      </c>
      <c r="D8" s="78"/>
    </row>
    <row r="9" ht="17.25" customHeight="1" spans="1:4">
      <c r="A9" s="167" t="s">
        <v>13</v>
      </c>
      <c r="B9" s="78"/>
      <c r="C9" s="198" t="s">
        <v>14</v>
      </c>
      <c r="D9" s="78"/>
    </row>
    <row r="10" ht="17.25" customHeight="1" spans="1:4">
      <c r="A10" s="167" t="s">
        <v>15</v>
      </c>
      <c r="B10" s="78"/>
      <c r="C10" s="198" t="s">
        <v>16</v>
      </c>
      <c r="D10" s="78"/>
    </row>
    <row r="11" ht="17.25" customHeight="1" spans="1:4">
      <c r="A11" s="167" t="s">
        <v>17</v>
      </c>
      <c r="B11" s="78"/>
      <c r="C11" s="198" t="s">
        <v>18</v>
      </c>
      <c r="D11" s="78"/>
    </row>
    <row r="12" ht="17.25" customHeight="1" spans="1:4">
      <c r="A12" s="167" t="s">
        <v>19</v>
      </c>
      <c r="B12" s="78"/>
      <c r="C12" s="31" t="s">
        <v>20</v>
      </c>
      <c r="D12" s="78"/>
    </row>
    <row r="13" ht="17.25" customHeight="1" spans="1:4">
      <c r="A13" s="167" t="s">
        <v>21</v>
      </c>
      <c r="B13" s="78"/>
      <c r="C13" s="31" t="s">
        <v>22</v>
      </c>
      <c r="D13" s="78">
        <v>3254373.89</v>
      </c>
    </row>
    <row r="14" ht="17.25" customHeight="1" spans="1:4">
      <c r="A14" s="167" t="s">
        <v>23</v>
      </c>
      <c r="B14" s="78"/>
      <c r="C14" s="31" t="s">
        <v>24</v>
      </c>
      <c r="D14" s="78">
        <v>1390469.11</v>
      </c>
    </row>
    <row r="15" ht="17.25" customHeight="1" spans="1:4">
      <c r="A15" s="167" t="s">
        <v>25</v>
      </c>
      <c r="B15" s="109"/>
      <c r="C15" s="31" t="s">
        <v>26</v>
      </c>
      <c r="D15" s="78"/>
    </row>
    <row r="16" ht="17.25" customHeight="1" spans="1:4">
      <c r="A16" s="149"/>
      <c r="B16" s="78"/>
      <c r="C16" s="31" t="s">
        <v>27</v>
      </c>
      <c r="D16" s="78">
        <v>14833027</v>
      </c>
    </row>
    <row r="17" ht="17.25" customHeight="1" spans="1:4">
      <c r="A17" s="168"/>
      <c r="B17" s="78"/>
      <c r="C17" s="31" t="s">
        <v>28</v>
      </c>
      <c r="D17" s="78">
        <v>45549090</v>
      </c>
    </row>
    <row r="18" ht="17.25" customHeight="1" spans="1:4">
      <c r="A18" s="168"/>
      <c r="B18" s="78"/>
      <c r="C18" s="31" t="s">
        <v>29</v>
      </c>
      <c r="D18" s="78"/>
    </row>
    <row r="19" ht="17.25" customHeight="1" spans="1:4">
      <c r="A19" s="168"/>
      <c r="B19" s="78"/>
      <c r="C19" s="31" t="s">
        <v>30</v>
      </c>
      <c r="D19" s="78"/>
    </row>
    <row r="20" ht="17.25" customHeight="1" spans="1:4">
      <c r="A20" s="168"/>
      <c r="B20" s="78"/>
      <c r="C20" s="31" t="s">
        <v>31</v>
      </c>
      <c r="D20" s="78"/>
    </row>
    <row r="21" ht="17.25" customHeight="1" spans="1:4">
      <c r="A21" s="168"/>
      <c r="B21" s="78"/>
      <c r="C21" s="31" t="s">
        <v>32</v>
      </c>
      <c r="D21" s="78"/>
    </row>
    <row r="22" ht="17.25" customHeight="1" spans="1:4">
      <c r="A22" s="168"/>
      <c r="B22" s="78"/>
      <c r="C22" s="31" t="s">
        <v>33</v>
      </c>
      <c r="D22" s="78"/>
    </row>
    <row r="23" ht="17.25" customHeight="1" spans="1:4">
      <c r="A23" s="168"/>
      <c r="B23" s="78"/>
      <c r="C23" s="31" t="s">
        <v>34</v>
      </c>
      <c r="D23" s="78"/>
    </row>
    <row r="24" ht="17.25" customHeight="1" spans="1:4">
      <c r="A24" s="168"/>
      <c r="B24" s="78"/>
      <c r="C24" s="31" t="s">
        <v>35</v>
      </c>
      <c r="D24" s="78">
        <v>1351721.16</v>
      </c>
    </row>
    <row r="25" ht="17.25" customHeight="1" spans="1:4">
      <c r="A25" s="168"/>
      <c r="B25" s="78"/>
      <c r="C25" s="31" t="s">
        <v>36</v>
      </c>
      <c r="D25" s="78"/>
    </row>
    <row r="26" ht="17.25" customHeight="1" spans="1:4">
      <c r="A26" s="168"/>
      <c r="B26" s="78"/>
      <c r="C26" s="149" t="s">
        <v>37</v>
      </c>
      <c r="D26" s="78"/>
    </row>
    <row r="27" ht="17.25" customHeight="1" spans="1:4">
      <c r="A27" s="168"/>
      <c r="B27" s="78"/>
      <c r="C27" s="31" t="s">
        <v>38</v>
      </c>
      <c r="D27" s="78"/>
    </row>
    <row r="28" ht="16.5" customHeight="1" spans="1:4">
      <c r="A28" s="168"/>
      <c r="B28" s="78"/>
      <c r="C28" s="31" t="s">
        <v>39</v>
      </c>
      <c r="D28" s="78"/>
    </row>
    <row r="29" ht="16.5" customHeight="1" spans="1:4">
      <c r="A29" s="168"/>
      <c r="B29" s="78"/>
      <c r="C29" s="149" t="s">
        <v>40</v>
      </c>
      <c r="D29" s="78"/>
    </row>
    <row r="30" ht="17.25" customHeight="1" spans="1:4">
      <c r="A30" s="168"/>
      <c r="B30" s="78"/>
      <c r="C30" s="149" t="s">
        <v>41</v>
      </c>
      <c r="D30" s="78"/>
    </row>
    <row r="31" ht="17.25" customHeight="1" spans="1:4">
      <c r="A31" s="168"/>
      <c r="B31" s="78"/>
      <c r="C31" s="31" t="s">
        <v>42</v>
      </c>
      <c r="D31" s="78"/>
    </row>
    <row r="32" ht="16.5" customHeight="1" spans="1:4">
      <c r="A32" s="168" t="s">
        <v>43</v>
      </c>
      <c r="B32" s="78">
        <v>66378681.16</v>
      </c>
      <c r="C32" s="168" t="s">
        <v>44</v>
      </c>
      <c r="D32" s="78">
        <v>66378681.16</v>
      </c>
    </row>
    <row r="33" ht="16.5" customHeight="1" spans="1:4">
      <c r="A33" s="149" t="s">
        <v>45</v>
      </c>
      <c r="B33" s="199"/>
      <c r="C33" s="149" t="s">
        <v>46</v>
      </c>
      <c r="D33" s="78"/>
    </row>
    <row r="34" ht="16.5" customHeight="1" spans="1:4">
      <c r="A34" s="31" t="s">
        <v>47</v>
      </c>
      <c r="B34" s="109"/>
      <c r="C34" s="31" t="s">
        <v>47</v>
      </c>
      <c r="D34" s="109"/>
    </row>
    <row r="35" ht="16.5" customHeight="1" spans="1:4">
      <c r="A35" s="31" t="s">
        <v>48</v>
      </c>
      <c r="B35" s="109"/>
      <c r="C35" s="31" t="s">
        <v>49</v>
      </c>
      <c r="D35" s="109"/>
    </row>
    <row r="36" ht="16.5" customHeight="1" spans="1:4">
      <c r="A36" s="169" t="s">
        <v>50</v>
      </c>
      <c r="B36" s="78">
        <v>66378681.16</v>
      </c>
      <c r="C36" s="169" t="s">
        <v>51</v>
      </c>
      <c r="D36" s="78">
        <v>66378681.16</v>
      </c>
    </row>
  </sheetData>
  <mergeCells count="4">
    <mergeCell ref="A2:D2"/>
    <mergeCell ref="A3:B3"/>
    <mergeCell ref="A4:B4"/>
    <mergeCell ref="C4:D4"/>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outlinePr summaryRight="0"/>
  </sheetPr>
  <dimension ref="A1:F11"/>
  <sheetViews>
    <sheetView showZeros="0" tabSelected="1" workbookViewId="0">
      <selection activeCell="D21" sqref="D21"/>
    </sheetView>
  </sheetViews>
  <sheetFormatPr defaultColWidth="9.14166666666667" defaultRowHeight="14.25" customHeight="1" outlineLevelCol="5"/>
  <cols>
    <col min="1" max="1" width="32.1416666666667" customWidth="1"/>
    <col min="2" max="2" width="20.7083333333333" customWidth="1"/>
    <col min="3" max="3" width="38.25" customWidth="1"/>
    <col min="4" max="4" width="27.7083333333333" customWidth="1"/>
    <col min="5" max="6" width="36.7083333333333" customWidth="1"/>
  </cols>
  <sheetData>
    <row r="1" ht="12" customHeight="1" spans="1:6">
      <c r="A1" s="120">
        <v>1</v>
      </c>
      <c r="B1" s="121">
        <v>0</v>
      </c>
      <c r="C1" s="120">
        <v>1</v>
      </c>
      <c r="D1" s="122"/>
      <c r="E1" s="122"/>
      <c r="F1" s="119" t="s">
        <v>680</v>
      </c>
    </row>
    <row r="2" ht="42" customHeight="1" spans="1:6">
      <c r="A2" s="123" t="str">
        <f>"2025"&amp;"年部门政府性基金预算支出预算表"</f>
        <v>2025年部门政府性基金预算支出预算表</v>
      </c>
      <c r="B2" s="123" t="s">
        <v>681</v>
      </c>
      <c r="C2" s="124"/>
      <c r="D2" s="125"/>
      <c r="E2" s="125"/>
      <c r="F2" s="125"/>
    </row>
    <row r="3" ht="13.5" customHeight="1" spans="1:6">
      <c r="A3" s="4" t="str">
        <f>"单位名称："&amp;"嵩明县水务局"</f>
        <v>单位名称：嵩明县水务局</v>
      </c>
      <c r="B3" s="4" t="s">
        <v>682</v>
      </c>
      <c r="C3" s="120"/>
      <c r="D3" s="122"/>
      <c r="E3" s="122"/>
      <c r="F3" s="119" t="s">
        <v>1</v>
      </c>
    </row>
    <row r="4" ht="19.5" customHeight="1" spans="1:6">
      <c r="A4" s="126" t="s">
        <v>205</v>
      </c>
      <c r="B4" s="127" t="s">
        <v>73</v>
      </c>
      <c r="C4" s="126" t="s">
        <v>74</v>
      </c>
      <c r="D4" s="10" t="s">
        <v>683</v>
      </c>
      <c r="E4" s="11"/>
      <c r="F4" s="12"/>
    </row>
    <row r="5" ht="18.75" customHeight="1" spans="1:6">
      <c r="A5" s="128"/>
      <c r="B5" s="129"/>
      <c r="C5" s="128"/>
      <c r="D5" s="15" t="s">
        <v>55</v>
      </c>
      <c r="E5" s="10" t="s">
        <v>76</v>
      </c>
      <c r="F5" s="15" t="s">
        <v>77</v>
      </c>
    </row>
    <row r="6" ht="18.75" customHeight="1" spans="1:6">
      <c r="A6" s="68">
        <v>1</v>
      </c>
      <c r="B6" s="130" t="s">
        <v>84</v>
      </c>
      <c r="C6" s="68">
        <v>3</v>
      </c>
      <c r="D6" s="131">
        <v>4</v>
      </c>
      <c r="E6" s="131">
        <v>5</v>
      </c>
      <c r="F6" s="131">
        <v>6</v>
      </c>
    </row>
    <row r="7" ht="21" customHeight="1" spans="1:6">
      <c r="A7" s="20" t="s">
        <v>70</v>
      </c>
      <c r="B7" s="20"/>
      <c r="C7" s="20"/>
      <c r="D7" s="78">
        <v>14833027</v>
      </c>
      <c r="E7" s="78"/>
      <c r="F7" s="78">
        <v>14833027</v>
      </c>
    </row>
    <row r="8" ht="21" customHeight="1" spans="1:6">
      <c r="A8" s="20"/>
      <c r="B8" s="20" t="s">
        <v>127</v>
      </c>
      <c r="C8" s="20" t="s">
        <v>128</v>
      </c>
      <c r="D8" s="78">
        <v>14833027</v>
      </c>
      <c r="E8" s="78"/>
      <c r="F8" s="78">
        <v>14833027</v>
      </c>
    </row>
    <row r="9" ht="21" customHeight="1" spans="1:6">
      <c r="A9" s="23"/>
      <c r="B9" s="132" t="s">
        <v>129</v>
      </c>
      <c r="C9" s="132" t="s">
        <v>130</v>
      </c>
      <c r="D9" s="78">
        <v>14833027</v>
      </c>
      <c r="E9" s="78"/>
      <c r="F9" s="78">
        <v>14833027</v>
      </c>
    </row>
    <row r="10" ht="21" customHeight="1" spans="1:6">
      <c r="A10" s="23"/>
      <c r="B10" s="133" t="s">
        <v>131</v>
      </c>
      <c r="C10" s="133" t="s">
        <v>132</v>
      </c>
      <c r="D10" s="78">
        <v>14833027</v>
      </c>
      <c r="E10" s="78"/>
      <c r="F10" s="78">
        <v>14833027</v>
      </c>
    </row>
    <row r="11" ht="18.75" customHeight="1" spans="1:6">
      <c r="A11" s="134" t="s">
        <v>195</v>
      </c>
      <c r="B11" s="134" t="s">
        <v>195</v>
      </c>
      <c r="C11" s="135" t="s">
        <v>195</v>
      </c>
      <c r="D11" s="78">
        <v>14833027</v>
      </c>
      <c r="E11" s="78"/>
      <c r="F11" s="78">
        <v>14833027</v>
      </c>
    </row>
  </sheetData>
  <mergeCells count="7">
    <mergeCell ref="A2:F2"/>
    <mergeCell ref="A3:C3"/>
    <mergeCell ref="D4:F4"/>
    <mergeCell ref="A11:C11"/>
    <mergeCell ref="A4:A5"/>
    <mergeCell ref="B4:B5"/>
    <mergeCell ref="C4:C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outlinePr summaryRight="0"/>
  </sheetPr>
  <dimension ref="A1:S12"/>
  <sheetViews>
    <sheetView showZeros="0" topLeftCell="E1" workbookViewId="0">
      <selection activeCell="A1" sqref="A1"/>
    </sheetView>
  </sheetViews>
  <sheetFormatPr defaultColWidth="9.14166666666667" defaultRowHeight="14.25" customHeight="1"/>
  <cols>
    <col min="1" max="2" width="32.575" customWidth="1"/>
    <col min="3" max="3" width="41.1416666666667" customWidth="1"/>
    <col min="4" max="4" width="36.625" customWidth="1"/>
    <col min="5" max="5" width="42.125" customWidth="1"/>
    <col min="6" max="6" width="7.70833333333333" customWidth="1"/>
    <col min="7" max="7" width="11.1416666666667" customWidth="1"/>
    <col min="8" max="8" width="18.375" customWidth="1"/>
    <col min="9" max="18" width="20" customWidth="1"/>
    <col min="19" max="19" width="19.85" customWidth="1"/>
  </cols>
  <sheetData>
    <row r="1" ht="15.75" customHeight="1" spans="2:19">
      <c r="B1" s="80"/>
      <c r="C1" s="80"/>
      <c r="R1" s="2"/>
      <c r="S1" s="2" t="s">
        <v>684</v>
      </c>
    </row>
    <row r="2" ht="41.25" customHeight="1" spans="1:19">
      <c r="A2" s="72" t="str">
        <f>"2025"&amp;"年部门政府采购预算表"</f>
        <v>2025年部门政府采购预算表</v>
      </c>
      <c r="B2" s="66"/>
      <c r="C2" s="66"/>
      <c r="D2" s="3"/>
      <c r="E2" s="3"/>
      <c r="F2" s="3"/>
      <c r="G2" s="3"/>
      <c r="H2" s="3"/>
      <c r="I2" s="3"/>
      <c r="J2" s="3"/>
      <c r="K2" s="3"/>
      <c r="L2" s="3"/>
      <c r="M2" s="66"/>
      <c r="N2" s="3"/>
      <c r="O2" s="3"/>
      <c r="P2" s="66"/>
      <c r="Q2" s="3"/>
      <c r="R2" s="66"/>
      <c r="S2" s="66"/>
    </row>
    <row r="3" ht="18.75" customHeight="1" spans="1:19">
      <c r="A3" s="110" t="str">
        <f>"单位名称："&amp;"嵩明县水务局"</f>
        <v>单位名称：嵩明县水务局</v>
      </c>
      <c r="B3" s="82"/>
      <c r="C3" s="82"/>
      <c r="D3" s="6"/>
      <c r="E3" s="6"/>
      <c r="F3" s="6"/>
      <c r="G3" s="6"/>
      <c r="H3" s="6"/>
      <c r="I3" s="6"/>
      <c r="J3" s="6"/>
      <c r="K3" s="6"/>
      <c r="L3" s="6"/>
      <c r="R3" s="7"/>
      <c r="S3" s="119" t="s">
        <v>1</v>
      </c>
    </row>
    <row r="4" ht="15.75" customHeight="1" spans="1:19">
      <c r="A4" s="9" t="s">
        <v>204</v>
      </c>
      <c r="B4" s="83" t="s">
        <v>205</v>
      </c>
      <c r="C4" s="83" t="s">
        <v>685</v>
      </c>
      <c r="D4" s="84" t="s">
        <v>686</v>
      </c>
      <c r="E4" s="84" t="s">
        <v>687</v>
      </c>
      <c r="F4" s="84" t="s">
        <v>688</v>
      </c>
      <c r="G4" s="84" t="s">
        <v>689</v>
      </c>
      <c r="H4" s="84" t="s">
        <v>690</v>
      </c>
      <c r="I4" s="97" t="s">
        <v>212</v>
      </c>
      <c r="J4" s="97"/>
      <c r="K4" s="97"/>
      <c r="L4" s="97"/>
      <c r="M4" s="98"/>
      <c r="N4" s="97"/>
      <c r="O4" s="97"/>
      <c r="P4" s="105"/>
      <c r="Q4" s="97"/>
      <c r="R4" s="98"/>
      <c r="S4" s="106"/>
    </row>
    <row r="5" ht="17.25" customHeight="1" spans="1:19">
      <c r="A5" s="14"/>
      <c r="B5" s="85"/>
      <c r="C5" s="85"/>
      <c r="D5" s="86"/>
      <c r="E5" s="86"/>
      <c r="F5" s="86"/>
      <c r="G5" s="86"/>
      <c r="H5" s="86"/>
      <c r="I5" s="86" t="s">
        <v>55</v>
      </c>
      <c r="J5" s="86" t="s">
        <v>58</v>
      </c>
      <c r="K5" s="86" t="s">
        <v>691</v>
      </c>
      <c r="L5" s="86" t="s">
        <v>692</v>
      </c>
      <c r="M5" s="99" t="s">
        <v>693</v>
      </c>
      <c r="N5" s="100" t="s">
        <v>694</v>
      </c>
      <c r="O5" s="100"/>
      <c r="P5" s="107"/>
      <c r="Q5" s="100"/>
      <c r="R5" s="108"/>
      <c r="S5" s="87"/>
    </row>
    <row r="6" ht="54" customHeight="1" spans="1:19">
      <c r="A6" s="17"/>
      <c r="B6" s="87"/>
      <c r="C6" s="87"/>
      <c r="D6" s="88"/>
      <c r="E6" s="88"/>
      <c r="F6" s="88"/>
      <c r="G6" s="88"/>
      <c r="H6" s="88"/>
      <c r="I6" s="88"/>
      <c r="J6" s="88" t="s">
        <v>57</v>
      </c>
      <c r="K6" s="88"/>
      <c r="L6" s="88"/>
      <c r="M6" s="101"/>
      <c r="N6" s="88" t="s">
        <v>57</v>
      </c>
      <c r="O6" s="88" t="s">
        <v>64</v>
      </c>
      <c r="P6" s="87" t="s">
        <v>65</v>
      </c>
      <c r="Q6" s="88" t="s">
        <v>66</v>
      </c>
      <c r="R6" s="101" t="s">
        <v>67</v>
      </c>
      <c r="S6" s="87" t="s">
        <v>68</v>
      </c>
    </row>
    <row r="7" ht="18" customHeight="1" spans="1:19">
      <c r="A7" s="111">
        <v>1</v>
      </c>
      <c r="B7" s="111" t="s">
        <v>84</v>
      </c>
      <c r="C7" s="112">
        <v>3</v>
      </c>
      <c r="D7" s="112">
        <v>4</v>
      </c>
      <c r="E7" s="111">
        <v>5</v>
      </c>
      <c r="F7" s="111">
        <v>6</v>
      </c>
      <c r="G7" s="111">
        <v>7</v>
      </c>
      <c r="H7" s="111">
        <v>8</v>
      </c>
      <c r="I7" s="111">
        <v>9</v>
      </c>
      <c r="J7" s="111">
        <v>10</v>
      </c>
      <c r="K7" s="111">
        <v>11</v>
      </c>
      <c r="L7" s="111">
        <v>12</v>
      </c>
      <c r="M7" s="111">
        <v>13</v>
      </c>
      <c r="N7" s="111">
        <v>14</v>
      </c>
      <c r="O7" s="111">
        <v>15</v>
      </c>
      <c r="P7" s="111">
        <v>16</v>
      </c>
      <c r="Q7" s="111">
        <v>17</v>
      </c>
      <c r="R7" s="111">
        <v>18</v>
      </c>
      <c r="S7" s="111">
        <v>19</v>
      </c>
    </row>
    <row r="8" ht="21" customHeight="1" spans="1:19">
      <c r="A8" s="89" t="s">
        <v>70</v>
      </c>
      <c r="B8" s="90" t="s">
        <v>70</v>
      </c>
      <c r="C8" s="90" t="s">
        <v>247</v>
      </c>
      <c r="D8" s="91" t="s">
        <v>695</v>
      </c>
      <c r="E8" s="91" t="s">
        <v>696</v>
      </c>
      <c r="F8" s="91" t="s">
        <v>450</v>
      </c>
      <c r="G8" s="113">
        <v>1</v>
      </c>
      <c r="H8" s="78">
        <v>11850</v>
      </c>
      <c r="I8" s="78">
        <v>11850</v>
      </c>
      <c r="J8" s="78">
        <v>11850</v>
      </c>
      <c r="K8" s="78"/>
      <c r="L8" s="78"/>
      <c r="M8" s="78"/>
      <c r="N8" s="78"/>
      <c r="O8" s="78"/>
      <c r="P8" s="109"/>
      <c r="Q8" s="109"/>
      <c r="R8" s="78"/>
      <c r="S8" s="78"/>
    </row>
    <row r="9" ht="21" customHeight="1" spans="1:19">
      <c r="A9" s="89" t="s">
        <v>70</v>
      </c>
      <c r="B9" s="90" t="s">
        <v>70</v>
      </c>
      <c r="C9" s="90" t="s">
        <v>247</v>
      </c>
      <c r="D9" s="91" t="s">
        <v>697</v>
      </c>
      <c r="E9" s="91" t="s">
        <v>698</v>
      </c>
      <c r="F9" s="91" t="s">
        <v>450</v>
      </c>
      <c r="G9" s="113">
        <v>1</v>
      </c>
      <c r="H9" s="78">
        <v>5000</v>
      </c>
      <c r="I9" s="78">
        <v>5000</v>
      </c>
      <c r="J9" s="78">
        <v>5000</v>
      </c>
      <c r="K9" s="78"/>
      <c r="L9" s="78"/>
      <c r="M9" s="78"/>
      <c r="N9" s="78"/>
      <c r="O9" s="78"/>
      <c r="P9" s="109"/>
      <c r="Q9" s="109"/>
      <c r="R9" s="78"/>
      <c r="S9" s="78"/>
    </row>
    <row r="10" ht="21" customHeight="1" spans="1:19">
      <c r="A10" s="89" t="s">
        <v>70</v>
      </c>
      <c r="B10" s="90" t="s">
        <v>70</v>
      </c>
      <c r="C10" s="90" t="s">
        <v>247</v>
      </c>
      <c r="D10" s="91" t="s">
        <v>699</v>
      </c>
      <c r="E10" s="91" t="s">
        <v>700</v>
      </c>
      <c r="F10" s="91" t="s">
        <v>450</v>
      </c>
      <c r="G10" s="113">
        <v>1</v>
      </c>
      <c r="H10" s="78">
        <v>2400</v>
      </c>
      <c r="I10" s="78">
        <v>2400</v>
      </c>
      <c r="J10" s="78">
        <v>2400</v>
      </c>
      <c r="K10" s="78"/>
      <c r="L10" s="78"/>
      <c r="M10" s="78"/>
      <c r="N10" s="78"/>
      <c r="O10" s="78"/>
      <c r="P10" s="109"/>
      <c r="Q10" s="109"/>
      <c r="R10" s="78"/>
      <c r="S10" s="78"/>
    </row>
    <row r="11" ht="21" customHeight="1" spans="1:19">
      <c r="A11" s="92" t="s">
        <v>195</v>
      </c>
      <c r="B11" s="93"/>
      <c r="C11" s="93"/>
      <c r="D11" s="94"/>
      <c r="E11" s="94"/>
      <c r="F11" s="94"/>
      <c r="G11" s="114"/>
      <c r="H11" s="78">
        <v>19250</v>
      </c>
      <c r="I11" s="78">
        <v>19250</v>
      </c>
      <c r="J11" s="78">
        <v>19250</v>
      </c>
      <c r="K11" s="78"/>
      <c r="L11" s="78"/>
      <c r="M11" s="78"/>
      <c r="N11" s="78"/>
      <c r="O11" s="78"/>
      <c r="P11" s="109"/>
      <c r="Q11" s="109"/>
      <c r="R11" s="78"/>
      <c r="S11" s="78"/>
    </row>
    <row r="12" ht="21" customHeight="1" spans="1:19">
      <c r="A12" s="115" t="s">
        <v>701</v>
      </c>
      <c r="B12" s="116"/>
      <c r="C12" s="116"/>
      <c r="D12" s="115"/>
      <c r="E12" s="115"/>
      <c r="F12" s="115"/>
      <c r="G12" s="117"/>
      <c r="H12" s="118"/>
      <c r="I12" s="118"/>
      <c r="J12" s="118"/>
      <c r="K12" s="118"/>
      <c r="L12" s="118"/>
      <c r="M12" s="118"/>
      <c r="N12" s="118"/>
      <c r="O12" s="118"/>
      <c r="P12" s="118"/>
      <c r="Q12" s="118"/>
      <c r="R12" s="118"/>
      <c r="S12" s="118"/>
    </row>
  </sheetData>
  <mergeCells count="19">
    <mergeCell ref="A2:S2"/>
    <mergeCell ref="A3:H3"/>
    <mergeCell ref="I4:S4"/>
    <mergeCell ref="N5:S5"/>
    <mergeCell ref="A11:G11"/>
    <mergeCell ref="A12:S12"/>
    <mergeCell ref="A4:A6"/>
    <mergeCell ref="B4:B6"/>
    <mergeCell ref="C4:C6"/>
    <mergeCell ref="D4:D6"/>
    <mergeCell ref="E4:E6"/>
    <mergeCell ref="F4:F6"/>
    <mergeCell ref="G4:G6"/>
    <mergeCell ref="H4:H6"/>
    <mergeCell ref="I5:I6"/>
    <mergeCell ref="J5:J6"/>
    <mergeCell ref="K5:K6"/>
    <mergeCell ref="L5:L6"/>
    <mergeCell ref="M5:M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outlinePr summaryRight="0"/>
  </sheetPr>
  <dimension ref="A1:T9"/>
  <sheetViews>
    <sheetView showZeros="0" topLeftCell="J1" workbookViewId="0">
      <selection activeCell="A1" sqref="A1"/>
    </sheetView>
  </sheetViews>
  <sheetFormatPr defaultColWidth="9.14166666666667" defaultRowHeight="14.25" customHeight="1"/>
  <cols>
    <col min="1" max="5" width="39.1416666666667" customWidth="1"/>
    <col min="6" max="6" width="27.575" customWidth="1"/>
    <col min="7" max="7" width="28.575" customWidth="1"/>
    <col min="8" max="8" width="28.1416666666667" customWidth="1"/>
    <col min="9" max="9" width="39.1416666666667" customWidth="1"/>
    <col min="10" max="18" width="20.425" customWidth="1"/>
    <col min="19" max="20" width="20.2833333333333" customWidth="1"/>
  </cols>
  <sheetData>
    <row r="1" ht="16.5" customHeight="1" spans="1:20">
      <c r="A1" s="79"/>
      <c r="B1" s="80"/>
      <c r="C1" s="80"/>
      <c r="D1" s="80"/>
      <c r="E1" s="80"/>
      <c r="F1" s="80"/>
      <c r="G1" s="80"/>
      <c r="H1" s="79"/>
      <c r="I1" s="79"/>
      <c r="J1" s="79"/>
      <c r="K1" s="79"/>
      <c r="L1" s="79"/>
      <c r="M1" s="79"/>
      <c r="N1" s="95"/>
      <c r="O1" s="79"/>
      <c r="P1" s="79"/>
      <c r="Q1" s="80"/>
      <c r="R1" s="79"/>
      <c r="S1" s="103"/>
      <c r="T1" s="103" t="s">
        <v>702</v>
      </c>
    </row>
    <row r="2" ht="41.25" customHeight="1" spans="1:20">
      <c r="A2" s="72" t="str">
        <f>"2025"&amp;"年部门政府购买服务预算表"</f>
        <v>2025年部门政府购买服务预算表</v>
      </c>
      <c r="B2" s="66"/>
      <c r="C2" s="66"/>
      <c r="D2" s="66"/>
      <c r="E2" s="66"/>
      <c r="F2" s="66"/>
      <c r="G2" s="66"/>
      <c r="H2" s="81"/>
      <c r="I2" s="81"/>
      <c r="J2" s="81"/>
      <c r="K2" s="81"/>
      <c r="L2" s="81"/>
      <c r="M2" s="81"/>
      <c r="N2" s="96"/>
      <c r="O2" s="81"/>
      <c r="P2" s="81"/>
      <c r="Q2" s="66"/>
      <c r="R2" s="81"/>
      <c r="S2" s="96"/>
      <c r="T2" s="66"/>
    </row>
    <row r="3" ht="22.5" customHeight="1" spans="1:20">
      <c r="A3" s="73" t="str">
        <f>"单位名称："&amp;"嵩明县水务局"</f>
        <v>单位名称：嵩明县水务局</v>
      </c>
      <c r="B3" s="82"/>
      <c r="C3" s="82"/>
      <c r="D3" s="82"/>
      <c r="E3" s="82"/>
      <c r="F3" s="82"/>
      <c r="G3" s="82"/>
      <c r="H3" s="74"/>
      <c r="I3" s="74"/>
      <c r="J3" s="74"/>
      <c r="K3" s="74"/>
      <c r="L3" s="74"/>
      <c r="M3" s="74"/>
      <c r="N3" s="95"/>
      <c r="O3" s="79"/>
      <c r="P3" s="79"/>
      <c r="Q3" s="80"/>
      <c r="R3" s="79"/>
      <c r="S3" s="104"/>
      <c r="T3" s="103" t="s">
        <v>1</v>
      </c>
    </row>
    <row r="4" ht="24" customHeight="1" spans="1:20">
      <c r="A4" s="9" t="s">
        <v>204</v>
      </c>
      <c r="B4" s="83" t="s">
        <v>205</v>
      </c>
      <c r="C4" s="83" t="s">
        <v>685</v>
      </c>
      <c r="D4" s="83" t="s">
        <v>703</v>
      </c>
      <c r="E4" s="83" t="s">
        <v>704</v>
      </c>
      <c r="F4" s="83" t="s">
        <v>705</v>
      </c>
      <c r="G4" s="83" t="s">
        <v>706</v>
      </c>
      <c r="H4" s="84" t="s">
        <v>707</v>
      </c>
      <c r="I4" s="84" t="s">
        <v>708</v>
      </c>
      <c r="J4" s="97" t="s">
        <v>212</v>
      </c>
      <c r="K4" s="97"/>
      <c r="L4" s="97"/>
      <c r="M4" s="97"/>
      <c r="N4" s="98"/>
      <c r="O4" s="97"/>
      <c r="P4" s="97"/>
      <c r="Q4" s="105"/>
      <c r="R4" s="97"/>
      <c r="S4" s="98"/>
      <c r="T4" s="106"/>
    </row>
    <row r="5" ht="24" customHeight="1" spans="1:20">
      <c r="A5" s="14"/>
      <c r="B5" s="85"/>
      <c r="C5" s="85"/>
      <c r="D5" s="85"/>
      <c r="E5" s="85"/>
      <c r="F5" s="85"/>
      <c r="G5" s="85"/>
      <c r="H5" s="86"/>
      <c r="I5" s="86"/>
      <c r="J5" s="86" t="s">
        <v>55</v>
      </c>
      <c r="K5" s="86" t="s">
        <v>58</v>
      </c>
      <c r="L5" s="86" t="s">
        <v>691</v>
      </c>
      <c r="M5" s="86" t="s">
        <v>692</v>
      </c>
      <c r="N5" s="99" t="s">
        <v>693</v>
      </c>
      <c r="O5" s="100" t="s">
        <v>694</v>
      </c>
      <c r="P5" s="100"/>
      <c r="Q5" s="107"/>
      <c r="R5" s="100"/>
      <c r="S5" s="108"/>
      <c r="T5" s="87"/>
    </row>
    <row r="6" ht="54" customHeight="1" spans="1:20">
      <c r="A6" s="17"/>
      <c r="B6" s="87"/>
      <c r="C6" s="87"/>
      <c r="D6" s="87"/>
      <c r="E6" s="87"/>
      <c r="F6" s="87"/>
      <c r="G6" s="87"/>
      <c r="H6" s="88"/>
      <c r="I6" s="88"/>
      <c r="J6" s="88"/>
      <c r="K6" s="88" t="s">
        <v>57</v>
      </c>
      <c r="L6" s="88"/>
      <c r="M6" s="88"/>
      <c r="N6" s="101"/>
      <c r="O6" s="88" t="s">
        <v>57</v>
      </c>
      <c r="P6" s="88" t="s">
        <v>64</v>
      </c>
      <c r="Q6" s="87" t="s">
        <v>65</v>
      </c>
      <c r="R6" s="88" t="s">
        <v>66</v>
      </c>
      <c r="S6" s="101" t="s">
        <v>67</v>
      </c>
      <c r="T6" s="87" t="s">
        <v>68</v>
      </c>
    </row>
    <row r="7" ht="17.25" customHeight="1" spans="1:20">
      <c r="A7" s="18">
        <v>1</v>
      </c>
      <c r="B7" s="87">
        <v>2</v>
      </c>
      <c r="C7" s="18">
        <v>3</v>
      </c>
      <c r="D7" s="18">
        <v>4</v>
      </c>
      <c r="E7" s="87">
        <v>5</v>
      </c>
      <c r="F7" s="18">
        <v>6</v>
      </c>
      <c r="G7" s="18">
        <v>7</v>
      </c>
      <c r="H7" s="87">
        <v>8</v>
      </c>
      <c r="I7" s="18">
        <v>9</v>
      </c>
      <c r="J7" s="18">
        <v>10</v>
      </c>
      <c r="K7" s="87">
        <v>11</v>
      </c>
      <c r="L7" s="18">
        <v>12</v>
      </c>
      <c r="M7" s="18">
        <v>13</v>
      </c>
      <c r="N7" s="87">
        <v>14</v>
      </c>
      <c r="O7" s="18">
        <v>15</v>
      </c>
      <c r="P7" s="18">
        <v>16</v>
      </c>
      <c r="Q7" s="87">
        <v>17</v>
      </c>
      <c r="R7" s="18">
        <v>18</v>
      </c>
      <c r="S7" s="18">
        <v>19</v>
      </c>
      <c r="T7" s="18">
        <v>20</v>
      </c>
    </row>
    <row r="8" ht="21" customHeight="1" spans="1:20">
      <c r="A8" s="89" t="s">
        <v>70</v>
      </c>
      <c r="B8" s="90" t="s">
        <v>70</v>
      </c>
      <c r="C8" s="90" t="s">
        <v>247</v>
      </c>
      <c r="D8" s="90" t="s">
        <v>709</v>
      </c>
      <c r="E8" s="90" t="s">
        <v>710</v>
      </c>
      <c r="F8" s="90" t="s">
        <v>76</v>
      </c>
      <c r="G8" s="90" t="s">
        <v>711</v>
      </c>
      <c r="H8" s="91" t="s">
        <v>134</v>
      </c>
      <c r="I8" s="91" t="s">
        <v>712</v>
      </c>
      <c r="J8" s="78">
        <v>5000</v>
      </c>
      <c r="K8" s="78">
        <v>5000</v>
      </c>
      <c r="L8" s="78"/>
      <c r="M8" s="78"/>
      <c r="N8" s="78"/>
      <c r="O8" s="78"/>
      <c r="P8" s="78"/>
      <c r="Q8" s="109"/>
      <c r="R8" s="109"/>
      <c r="S8" s="78"/>
      <c r="T8" s="78"/>
    </row>
    <row r="9" ht="21" customHeight="1" spans="1:20">
      <c r="A9" s="92" t="s">
        <v>195</v>
      </c>
      <c r="B9" s="93"/>
      <c r="C9" s="93"/>
      <c r="D9" s="93"/>
      <c r="E9" s="93"/>
      <c r="F9" s="93"/>
      <c r="G9" s="93"/>
      <c r="H9" s="94"/>
      <c r="I9" s="102"/>
      <c r="J9" s="78">
        <v>5000</v>
      </c>
      <c r="K9" s="78">
        <v>5000</v>
      </c>
      <c r="L9" s="78"/>
      <c r="M9" s="78"/>
      <c r="N9" s="78"/>
      <c r="O9" s="78"/>
      <c r="P9" s="78"/>
      <c r="Q9" s="109"/>
      <c r="R9" s="109"/>
      <c r="S9" s="78"/>
      <c r="T9" s="78"/>
    </row>
  </sheetData>
  <mergeCells count="19">
    <mergeCell ref="A2:T2"/>
    <mergeCell ref="A3:I3"/>
    <mergeCell ref="J4:T4"/>
    <mergeCell ref="O5:T5"/>
    <mergeCell ref="A9:I9"/>
    <mergeCell ref="A4:A6"/>
    <mergeCell ref="B4:B6"/>
    <mergeCell ref="C4:C6"/>
    <mergeCell ref="D4:D6"/>
    <mergeCell ref="E4:E6"/>
    <mergeCell ref="F4:F6"/>
    <mergeCell ref="G4:G6"/>
    <mergeCell ref="H4:H6"/>
    <mergeCell ref="I4:I6"/>
    <mergeCell ref="J5:J6"/>
    <mergeCell ref="K5:K6"/>
    <mergeCell ref="L5:L6"/>
    <mergeCell ref="M5:M6"/>
    <mergeCell ref="N5:N6"/>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outlinePr summaryRight="0"/>
  </sheetPr>
  <dimension ref="A1:E9"/>
  <sheetViews>
    <sheetView showZeros="0" workbookViewId="0">
      <selection activeCell="B13" sqref="B13"/>
    </sheetView>
  </sheetViews>
  <sheetFormatPr defaultColWidth="9.14166666666667" defaultRowHeight="14.25" customHeight="1" outlineLevelCol="4"/>
  <cols>
    <col min="1" max="1" width="37.7083333333333" customWidth="1"/>
    <col min="2" max="4" width="20" customWidth="1"/>
    <col min="5" max="5" width="24.475" customWidth="1"/>
  </cols>
  <sheetData>
    <row r="1" ht="17.25" customHeight="1" spans="4:5">
      <c r="D1" s="71"/>
      <c r="E1" s="2" t="s">
        <v>713</v>
      </c>
    </row>
    <row r="2" ht="41.25" customHeight="1" spans="1:5">
      <c r="A2" s="72" t="str">
        <f>"2025"&amp;"年对下转移支付预算表"</f>
        <v>2025年对下转移支付预算表</v>
      </c>
      <c r="B2" s="3"/>
      <c r="C2" s="3"/>
      <c r="D2" s="3"/>
      <c r="E2" s="66"/>
    </row>
    <row r="3" ht="18" customHeight="1" spans="1:5">
      <c r="A3" s="73" t="str">
        <f>"单位名称："&amp;"嵩明县水务局"</f>
        <v>单位名称：嵩明县水务局</v>
      </c>
      <c r="B3" s="74"/>
      <c r="C3" s="74"/>
      <c r="D3" s="75"/>
      <c r="E3" s="7" t="s">
        <v>1</v>
      </c>
    </row>
    <row r="4" ht="19.5" customHeight="1" spans="1:5">
      <c r="A4" s="27" t="s">
        <v>714</v>
      </c>
      <c r="B4" s="10" t="s">
        <v>212</v>
      </c>
      <c r="C4" s="11"/>
      <c r="D4" s="11"/>
      <c r="E4" s="68" t="s">
        <v>715</v>
      </c>
    </row>
    <row r="5" ht="40.5" customHeight="1" spans="1:5">
      <c r="A5" s="18"/>
      <c r="B5" s="28" t="s">
        <v>55</v>
      </c>
      <c r="C5" s="9" t="s">
        <v>58</v>
      </c>
      <c r="D5" s="76" t="s">
        <v>691</v>
      </c>
      <c r="E5" s="36" t="s">
        <v>716</v>
      </c>
    </row>
    <row r="6" ht="19.5" customHeight="1" spans="1:5">
      <c r="A6" s="19">
        <v>1</v>
      </c>
      <c r="B6" s="19">
        <v>2</v>
      </c>
      <c r="C6" s="19">
        <v>3</v>
      </c>
      <c r="D6" s="77">
        <v>4</v>
      </c>
      <c r="E6" s="36">
        <v>5</v>
      </c>
    </row>
    <row r="7" ht="19.5" customHeight="1" spans="1:5">
      <c r="A7" s="29"/>
      <c r="B7" s="78"/>
      <c r="C7" s="78"/>
      <c r="D7" s="78"/>
      <c r="E7" s="78"/>
    </row>
    <row r="8" ht="19.5" customHeight="1" spans="1:5">
      <c r="A8" s="69"/>
      <c r="B8" s="78"/>
      <c r="C8" s="78"/>
      <c r="D8" s="78"/>
      <c r="E8" s="78"/>
    </row>
    <row r="9" customHeight="1" spans="1:5">
      <c r="A9" s="35" t="s">
        <v>717</v>
      </c>
      <c r="B9" s="35"/>
      <c r="C9" s="35"/>
      <c r="D9" s="35"/>
      <c r="E9" s="35"/>
    </row>
  </sheetData>
  <mergeCells count="5">
    <mergeCell ref="A2:E2"/>
    <mergeCell ref="A3:D3"/>
    <mergeCell ref="B4:D4"/>
    <mergeCell ref="A9:E9"/>
    <mergeCell ref="A4:A5"/>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outlinePr summaryRight="0"/>
  </sheetPr>
  <dimension ref="A1:J8"/>
  <sheetViews>
    <sheetView showZeros="0" workbookViewId="0">
      <selection activeCell="B19" sqref="B19"/>
    </sheetView>
  </sheetViews>
  <sheetFormatPr defaultColWidth="9.14166666666667" defaultRowHeight="12" customHeight="1" outlineLevelRow="7"/>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ht="16.5" customHeight="1" spans="10:10">
      <c r="J1" s="2" t="s">
        <v>718</v>
      </c>
    </row>
    <row r="2" ht="41.25" customHeight="1" spans="1:10">
      <c r="A2" s="65" t="str">
        <f>"2025"&amp;"年对下转移支付绩效目标表"</f>
        <v>2025年对下转移支付绩效目标表</v>
      </c>
      <c r="B2" s="3"/>
      <c r="C2" s="3"/>
      <c r="D2" s="3"/>
      <c r="E2" s="3"/>
      <c r="F2" s="66"/>
      <c r="G2" s="3"/>
      <c r="H2" s="66"/>
      <c r="I2" s="66"/>
      <c r="J2" s="3"/>
    </row>
    <row r="3" ht="17.25" customHeight="1" spans="1:1">
      <c r="A3" s="4" t="str">
        <f>"单位名称："&amp;"嵩明县水务局"</f>
        <v>单位名称：嵩明县水务局</v>
      </c>
    </row>
    <row r="4" ht="44.25" customHeight="1" spans="1:10">
      <c r="A4" s="67" t="s">
        <v>714</v>
      </c>
      <c r="B4" s="67" t="s">
        <v>386</v>
      </c>
      <c r="C4" s="67" t="s">
        <v>387</v>
      </c>
      <c r="D4" s="67" t="s">
        <v>388</v>
      </c>
      <c r="E4" s="67" t="s">
        <v>389</v>
      </c>
      <c r="F4" s="68" t="s">
        <v>390</v>
      </c>
      <c r="G4" s="67" t="s">
        <v>391</v>
      </c>
      <c r="H4" s="68" t="s">
        <v>392</v>
      </c>
      <c r="I4" s="68" t="s">
        <v>393</v>
      </c>
      <c r="J4" s="67" t="s">
        <v>394</v>
      </c>
    </row>
    <row r="5" ht="14.25" customHeight="1" spans="1:10">
      <c r="A5" s="67">
        <v>1</v>
      </c>
      <c r="B5" s="67">
        <v>2</v>
      </c>
      <c r="C5" s="67">
        <v>3</v>
      </c>
      <c r="D5" s="67">
        <v>4</v>
      </c>
      <c r="E5" s="67">
        <v>5</v>
      </c>
      <c r="F5" s="68">
        <v>6</v>
      </c>
      <c r="G5" s="67">
        <v>7</v>
      </c>
      <c r="H5" s="68">
        <v>8</v>
      </c>
      <c r="I5" s="68">
        <v>9</v>
      </c>
      <c r="J5" s="67">
        <v>10</v>
      </c>
    </row>
    <row r="6" ht="42" customHeight="1" spans="1:10">
      <c r="A6" s="29"/>
      <c r="B6" s="69"/>
      <c r="C6" s="69"/>
      <c r="D6" s="69"/>
      <c r="E6" s="54"/>
      <c r="F6" s="70"/>
      <c r="G6" s="54"/>
      <c r="H6" s="70"/>
      <c r="I6" s="70"/>
      <c r="J6" s="54"/>
    </row>
    <row r="7" ht="42" customHeight="1" spans="1:10">
      <c r="A7" s="29"/>
      <c r="B7" s="20"/>
      <c r="C7" s="20"/>
      <c r="D7" s="20"/>
      <c r="E7" s="29"/>
      <c r="F7" s="20"/>
      <c r="G7" s="29"/>
      <c r="H7" s="20"/>
      <c r="I7" s="20"/>
      <c r="J7" s="29"/>
    </row>
    <row r="8" ht="24" customHeight="1" spans="1:4">
      <c r="A8" s="35" t="s">
        <v>717</v>
      </c>
      <c r="B8" s="35"/>
      <c r="C8" s="35"/>
      <c r="D8" s="35"/>
    </row>
  </sheetData>
  <mergeCells count="3">
    <mergeCell ref="A2:J2"/>
    <mergeCell ref="A3:H3"/>
    <mergeCell ref="A8:D8"/>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outlinePr summaryRight="0"/>
  </sheetPr>
  <dimension ref="A1:I9"/>
  <sheetViews>
    <sheetView showZeros="0" workbookViewId="0">
      <selection activeCell="B14" sqref="B14"/>
    </sheetView>
  </sheetViews>
  <sheetFormatPr defaultColWidth="10.425" defaultRowHeight="14.25" customHeight="1"/>
  <cols>
    <col min="1" max="3" width="33.7083333333333" customWidth="1"/>
    <col min="4" max="4" width="45.575" customWidth="1"/>
    <col min="5" max="5" width="27.575" customWidth="1"/>
    <col min="6" max="6" width="21.7083333333333" customWidth="1"/>
    <col min="7" max="9" width="26.2833333333333" customWidth="1"/>
  </cols>
  <sheetData>
    <row r="1" customHeight="1" spans="1:9">
      <c r="A1" s="38"/>
      <c r="B1" s="39"/>
      <c r="C1" s="39"/>
      <c r="D1" s="40"/>
      <c r="E1" s="40"/>
      <c r="F1" s="40"/>
      <c r="G1" s="39"/>
      <c r="H1" s="39"/>
      <c r="I1" s="63" t="s">
        <v>719</v>
      </c>
    </row>
    <row r="2" ht="41.25" customHeight="1" spans="1:9">
      <c r="A2" s="41" t="str">
        <f>"2025"&amp;"年新增资产配置预算表"</f>
        <v>2025年新增资产配置预算表</v>
      </c>
      <c r="B2" s="42"/>
      <c r="C2" s="42"/>
      <c r="D2" s="43"/>
      <c r="E2" s="43"/>
      <c r="F2" s="43"/>
      <c r="G2" s="42"/>
      <c r="H2" s="42"/>
      <c r="I2" s="43"/>
    </row>
    <row r="3" customHeight="1" spans="1:9">
      <c r="A3" s="44" t="str">
        <f>"单位名称："&amp;"嵩明县水务局"</f>
        <v>单位名称：嵩明县水务局</v>
      </c>
      <c r="B3" s="45"/>
      <c r="C3" s="45"/>
      <c r="D3" s="46"/>
      <c r="F3" s="43"/>
      <c r="G3" s="42"/>
      <c r="H3" s="42"/>
      <c r="I3" s="64" t="s">
        <v>1</v>
      </c>
    </row>
    <row r="4" ht="28.5" customHeight="1" spans="1:9">
      <c r="A4" s="47" t="s">
        <v>204</v>
      </c>
      <c r="B4" s="48" t="s">
        <v>205</v>
      </c>
      <c r="C4" s="49" t="s">
        <v>720</v>
      </c>
      <c r="D4" s="47" t="s">
        <v>721</v>
      </c>
      <c r="E4" s="47" t="s">
        <v>722</v>
      </c>
      <c r="F4" s="47" t="s">
        <v>723</v>
      </c>
      <c r="G4" s="48" t="s">
        <v>724</v>
      </c>
      <c r="H4" s="36"/>
      <c r="I4" s="47"/>
    </row>
    <row r="5" ht="21" customHeight="1" spans="1:9">
      <c r="A5" s="49"/>
      <c r="B5" s="50"/>
      <c r="C5" s="50"/>
      <c r="D5" s="51"/>
      <c r="E5" s="50"/>
      <c r="F5" s="50"/>
      <c r="G5" s="48" t="s">
        <v>689</v>
      </c>
      <c r="H5" s="48" t="s">
        <v>725</v>
      </c>
      <c r="I5" s="48" t="s">
        <v>726</v>
      </c>
    </row>
    <row r="6" ht="17.25" customHeight="1" spans="1:9">
      <c r="A6" s="52" t="s">
        <v>83</v>
      </c>
      <c r="B6" s="53" t="s">
        <v>84</v>
      </c>
      <c r="C6" s="52" t="s">
        <v>85</v>
      </c>
      <c r="D6" s="54" t="s">
        <v>86</v>
      </c>
      <c r="E6" s="52" t="s">
        <v>87</v>
      </c>
      <c r="F6" s="53" t="s">
        <v>88</v>
      </c>
      <c r="G6" s="55" t="s">
        <v>89</v>
      </c>
      <c r="H6" s="54" t="s">
        <v>90</v>
      </c>
      <c r="I6" s="54">
        <v>9</v>
      </c>
    </row>
    <row r="7" ht="19.5" customHeight="1" spans="1:9">
      <c r="A7" s="56"/>
      <c r="B7" s="31"/>
      <c r="C7" s="31"/>
      <c r="D7" s="29"/>
      <c r="E7" s="20"/>
      <c r="F7" s="55"/>
      <c r="G7" s="57"/>
      <c r="H7" s="58"/>
      <c r="I7" s="58"/>
    </row>
    <row r="8" ht="19.5" customHeight="1" spans="1:9">
      <c r="A8" s="59" t="s">
        <v>55</v>
      </c>
      <c r="B8" s="60"/>
      <c r="C8" s="60"/>
      <c r="D8" s="61"/>
      <c r="E8" s="62"/>
      <c r="F8" s="62"/>
      <c r="G8" s="57"/>
      <c r="H8" s="58"/>
      <c r="I8" s="58"/>
    </row>
    <row r="9" customHeight="1" spans="1:2">
      <c r="A9" s="35" t="s">
        <v>727</v>
      </c>
      <c r="B9" s="35"/>
    </row>
  </sheetData>
  <mergeCells count="11">
    <mergeCell ref="A2:I2"/>
    <mergeCell ref="A3:C3"/>
    <mergeCell ref="G4:I4"/>
    <mergeCell ref="A8:F8"/>
    <mergeCell ref="A9:B9"/>
    <mergeCell ref="A4:A5"/>
    <mergeCell ref="B4:B5"/>
    <mergeCell ref="C4:C5"/>
    <mergeCell ref="D4:D5"/>
    <mergeCell ref="E4:E5"/>
    <mergeCell ref="F4:F5"/>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outlinePr summaryRight="0"/>
  </sheetPr>
  <dimension ref="A1:K11"/>
  <sheetViews>
    <sheetView showZeros="0" workbookViewId="0">
      <selection activeCell="D16" sqref="D16"/>
    </sheetView>
  </sheetViews>
  <sheetFormatPr defaultColWidth="9.14166666666667" defaultRowHeight="14.25" customHeight="1"/>
  <cols>
    <col min="1" max="1" width="19.2833333333333" customWidth="1"/>
    <col min="2" max="2" width="33.85" customWidth="1"/>
    <col min="3" max="3" width="23.85" customWidth="1"/>
    <col min="4" max="4" width="11.1416666666667" customWidth="1"/>
    <col min="5" max="5" width="17.7083333333333" customWidth="1"/>
    <col min="6" max="6" width="9.85" customWidth="1"/>
    <col min="7" max="7" width="17.7083333333333" customWidth="1"/>
    <col min="8" max="11" width="23.1416666666667" customWidth="1"/>
  </cols>
  <sheetData>
    <row r="1" customHeight="1" spans="4:11">
      <c r="D1" s="1"/>
      <c r="E1" s="1"/>
      <c r="F1" s="1"/>
      <c r="G1" s="1"/>
      <c r="K1" s="2" t="s">
        <v>728</v>
      </c>
    </row>
    <row r="2" ht="41.25" customHeight="1" spans="1:11">
      <c r="A2" s="3" t="str">
        <f>"2025"&amp;"年上级转移支付补助项目支出预算表"</f>
        <v>2025年上级转移支付补助项目支出预算表</v>
      </c>
      <c r="B2" s="3"/>
      <c r="C2" s="3"/>
      <c r="D2" s="3"/>
      <c r="E2" s="3"/>
      <c r="F2" s="3"/>
      <c r="G2" s="3"/>
      <c r="H2" s="3"/>
      <c r="I2" s="3"/>
      <c r="J2" s="3"/>
      <c r="K2" s="3"/>
    </row>
    <row r="3" ht="13.5" customHeight="1" spans="1:11">
      <c r="A3" s="4" t="str">
        <f>"单位名称："&amp;"嵩明县水务局"</f>
        <v>单位名称：嵩明县水务局</v>
      </c>
      <c r="B3" s="5"/>
      <c r="C3" s="5"/>
      <c r="D3" s="5"/>
      <c r="E3" s="5"/>
      <c r="F3" s="5"/>
      <c r="G3" s="5"/>
      <c r="H3" s="6"/>
      <c r="I3" s="6"/>
      <c r="J3" s="6"/>
      <c r="K3" s="7" t="s">
        <v>1</v>
      </c>
    </row>
    <row r="4" ht="21.75" customHeight="1" spans="1:11">
      <c r="A4" s="8" t="s">
        <v>295</v>
      </c>
      <c r="B4" s="8" t="s">
        <v>207</v>
      </c>
      <c r="C4" s="8" t="s">
        <v>296</v>
      </c>
      <c r="D4" s="9" t="s">
        <v>208</v>
      </c>
      <c r="E4" s="9" t="s">
        <v>209</v>
      </c>
      <c r="F4" s="9" t="s">
        <v>297</v>
      </c>
      <c r="G4" s="9" t="s">
        <v>298</v>
      </c>
      <c r="H4" s="27" t="s">
        <v>55</v>
      </c>
      <c r="I4" s="10" t="s">
        <v>729</v>
      </c>
      <c r="J4" s="11"/>
      <c r="K4" s="12"/>
    </row>
    <row r="5" ht="21.75" customHeight="1" spans="1:11">
      <c r="A5" s="13"/>
      <c r="B5" s="13"/>
      <c r="C5" s="13"/>
      <c r="D5" s="14"/>
      <c r="E5" s="14"/>
      <c r="F5" s="14"/>
      <c r="G5" s="14"/>
      <c r="H5" s="28"/>
      <c r="I5" s="9" t="s">
        <v>58</v>
      </c>
      <c r="J5" s="9" t="s">
        <v>59</v>
      </c>
      <c r="K5" s="9" t="s">
        <v>60</v>
      </c>
    </row>
    <row r="6" ht="40.5" customHeight="1" spans="1:11">
      <c r="A6" s="16"/>
      <c r="B6" s="16"/>
      <c r="C6" s="16"/>
      <c r="D6" s="17"/>
      <c r="E6" s="17"/>
      <c r="F6" s="17"/>
      <c r="G6" s="17"/>
      <c r="H6" s="18"/>
      <c r="I6" s="17" t="s">
        <v>57</v>
      </c>
      <c r="J6" s="17"/>
      <c r="K6" s="17"/>
    </row>
    <row r="7" ht="15" customHeight="1" spans="1:11">
      <c r="A7" s="19">
        <v>1</v>
      </c>
      <c r="B7" s="19">
        <v>2</v>
      </c>
      <c r="C7" s="19">
        <v>3</v>
      </c>
      <c r="D7" s="19">
        <v>4</v>
      </c>
      <c r="E7" s="19">
        <v>5</v>
      </c>
      <c r="F7" s="19">
        <v>6</v>
      </c>
      <c r="G7" s="19">
        <v>7</v>
      </c>
      <c r="H7" s="19">
        <v>8</v>
      </c>
      <c r="I7" s="19">
        <v>9</v>
      </c>
      <c r="J7" s="36">
        <v>10</v>
      </c>
      <c r="K7" s="36">
        <v>11</v>
      </c>
    </row>
    <row r="8" ht="18.75" customHeight="1" spans="1:11">
      <c r="A8" s="29"/>
      <c r="B8" s="20"/>
      <c r="C8" s="29"/>
      <c r="D8" s="29"/>
      <c r="E8" s="29"/>
      <c r="F8" s="29"/>
      <c r="G8" s="29"/>
      <c r="H8" s="30"/>
      <c r="I8" s="37"/>
      <c r="J8" s="37"/>
      <c r="K8" s="30"/>
    </row>
    <row r="9" ht="18.75" customHeight="1" spans="1:11">
      <c r="A9" s="31"/>
      <c r="B9" s="20"/>
      <c r="C9" s="20"/>
      <c r="D9" s="20"/>
      <c r="E9" s="20"/>
      <c r="F9" s="20"/>
      <c r="G9" s="20"/>
      <c r="H9" s="22"/>
      <c r="I9" s="22"/>
      <c r="J9" s="22"/>
      <c r="K9" s="30"/>
    </row>
    <row r="10" ht="18.75" customHeight="1" spans="1:11">
      <c r="A10" s="32" t="s">
        <v>195</v>
      </c>
      <c r="B10" s="33"/>
      <c r="C10" s="33"/>
      <c r="D10" s="33"/>
      <c r="E10" s="33"/>
      <c r="F10" s="33"/>
      <c r="G10" s="34"/>
      <c r="H10" s="22"/>
      <c r="I10" s="22"/>
      <c r="J10" s="22"/>
      <c r="K10" s="30"/>
    </row>
    <row r="11" customHeight="1" spans="1:3">
      <c r="A11" s="35" t="s">
        <v>730</v>
      </c>
      <c r="B11" s="35"/>
      <c r="C11" s="35"/>
    </row>
  </sheetData>
  <mergeCells count="16">
    <mergeCell ref="A2:K2"/>
    <mergeCell ref="A3:G3"/>
    <mergeCell ref="I4:K4"/>
    <mergeCell ref="A10:G10"/>
    <mergeCell ref="A11:C11"/>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7">
    <outlinePr summaryRight="0"/>
  </sheetPr>
  <dimension ref="A1:G38"/>
  <sheetViews>
    <sheetView showZeros="0" topLeftCell="A6" workbookViewId="0">
      <selection activeCell="C13" sqref="C13"/>
    </sheetView>
  </sheetViews>
  <sheetFormatPr defaultColWidth="9.14166666666667" defaultRowHeight="14.25" customHeight="1" outlineLevelCol="6"/>
  <cols>
    <col min="1" max="1" width="21.5" customWidth="1"/>
    <col min="2" max="2" width="14" customWidth="1"/>
    <col min="3" max="3" width="68.5" customWidth="1"/>
    <col min="4" max="4" width="28" customWidth="1"/>
    <col min="5" max="7" width="23.85" customWidth="1"/>
  </cols>
  <sheetData>
    <row r="1" ht="13.5" customHeight="1" spans="4:7">
      <c r="D1" s="1"/>
      <c r="G1" s="2" t="s">
        <v>731</v>
      </c>
    </row>
    <row r="2" ht="41.25" customHeight="1" spans="1:7">
      <c r="A2" s="3" t="str">
        <f>"2025"&amp;"年部门项目中期规划预算表"</f>
        <v>2025年部门项目中期规划预算表</v>
      </c>
      <c r="B2" s="3"/>
      <c r="C2" s="3"/>
      <c r="D2" s="3"/>
      <c r="E2" s="3"/>
      <c r="F2" s="3"/>
      <c r="G2" s="3"/>
    </row>
    <row r="3" ht="13.5" customHeight="1" spans="1:7">
      <c r="A3" s="4" t="str">
        <f>"单位名称："&amp;"嵩明县水务局"</f>
        <v>单位名称：嵩明县水务局</v>
      </c>
      <c r="B3" s="5"/>
      <c r="C3" s="5"/>
      <c r="D3" s="5"/>
      <c r="E3" s="6"/>
      <c r="F3" s="6"/>
      <c r="G3" s="7" t="s">
        <v>1</v>
      </c>
    </row>
    <row r="4" ht="21.75" customHeight="1" spans="1:7">
      <c r="A4" s="8" t="s">
        <v>296</v>
      </c>
      <c r="B4" s="8" t="s">
        <v>295</v>
      </c>
      <c r="C4" s="8" t="s">
        <v>207</v>
      </c>
      <c r="D4" s="9" t="s">
        <v>732</v>
      </c>
      <c r="E4" s="10" t="s">
        <v>58</v>
      </c>
      <c r="F4" s="11"/>
      <c r="G4" s="12"/>
    </row>
    <row r="5" ht="21.75" customHeight="1" spans="1:7">
      <c r="A5" s="13"/>
      <c r="B5" s="13"/>
      <c r="C5" s="13"/>
      <c r="D5" s="14"/>
      <c r="E5" s="15" t="str">
        <f>"2025"&amp;"年"</f>
        <v>2025年</v>
      </c>
      <c r="F5" s="9" t="str">
        <f>("2025"+1)&amp;"年"</f>
        <v>2026年</v>
      </c>
      <c r="G5" s="9" t="str">
        <f>("2025"+2)&amp;"年"</f>
        <v>2027年</v>
      </c>
    </row>
    <row r="6" ht="40.5" customHeight="1" spans="1:7">
      <c r="A6" s="16"/>
      <c r="B6" s="16"/>
      <c r="C6" s="16"/>
      <c r="D6" s="17"/>
      <c r="E6" s="18"/>
      <c r="F6" s="17" t="s">
        <v>57</v>
      </c>
      <c r="G6" s="17"/>
    </row>
    <row r="7" ht="15" customHeight="1" spans="1:7">
      <c r="A7" s="19">
        <v>1</v>
      </c>
      <c r="B7" s="19">
        <v>2</v>
      </c>
      <c r="C7" s="19">
        <v>3</v>
      </c>
      <c r="D7" s="19">
        <v>4</v>
      </c>
      <c r="E7" s="19">
        <v>5</v>
      </c>
      <c r="F7" s="19">
        <v>6</v>
      </c>
      <c r="G7" s="19">
        <v>7</v>
      </c>
    </row>
    <row r="8" ht="17.25" customHeight="1" spans="1:7">
      <c r="A8" s="20" t="s">
        <v>70</v>
      </c>
      <c r="B8" s="21"/>
      <c r="C8" s="21"/>
      <c r="D8" s="20"/>
      <c r="E8" s="22">
        <v>34233900</v>
      </c>
      <c r="F8" s="22"/>
      <c r="G8" s="22"/>
    </row>
    <row r="9" ht="18.75" customHeight="1" spans="1:7">
      <c r="A9" s="20"/>
      <c r="B9" s="20" t="s">
        <v>733</v>
      </c>
      <c r="C9" s="20" t="s">
        <v>303</v>
      </c>
      <c r="D9" s="20" t="s">
        <v>734</v>
      </c>
      <c r="E9" s="22">
        <v>2000000</v>
      </c>
      <c r="F9" s="22"/>
      <c r="G9" s="22"/>
    </row>
    <row r="10" ht="18.75" customHeight="1" spans="1:7">
      <c r="A10" s="23"/>
      <c r="B10" s="20" t="s">
        <v>733</v>
      </c>
      <c r="C10" s="20" t="s">
        <v>307</v>
      </c>
      <c r="D10" s="20" t="s">
        <v>734</v>
      </c>
      <c r="E10" s="22">
        <v>1200000</v>
      </c>
      <c r="F10" s="22"/>
      <c r="G10" s="22"/>
    </row>
    <row r="11" ht="18.75" customHeight="1" spans="1:7">
      <c r="A11" s="23"/>
      <c r="B11" s="20" t="s">
        <v>733</v>
      </c>
      <c r="C11" s="20" t="s">
        <v>309</v>
      </c>
      <c r="D11" s="20" t="s">
        <v>734</v>
      </c>
      <c r="E11" s="22">
        <v>638000</v>
      </c>
      <c r="F11" s="22"/>
      <c r="G11" s="22"/>
    </row>
    <row r="12" ht="18.75" customHeight="1" spans="1:7">
      <c r="A12" s="23"/>
      <c r="B12" s="20" t="s">
        <v>733</v>
      </c>
      <c r="C12" s="20" t="s">
        <v>311</v>
      </c>
      <c r="D12" s="20" t="s">
        <v>734</v>
      </c>
      <c r="E12" s="22">
        <v>9940000</v>
      </c>
      <c r="F12" s="22"/>
      <c r="G12" s="22"/>
    </row>
    <row r="13" ht="18.75" customHeight="1" spans="1:7">
      <c r="A13" s="23"/>
      <c r="B13" s="20" t="s">
        <v>733</v>
      </c>
      <c r="C13" s="20" t="s">
        <v>315</v>
      </c>
      <c r="D13" s="20" t="s">
        <v>734</v>
      </c>
      <c r="E13" s="22">
        <v>284000</v>
      </c>
      <c r="F13" s="22"/>
      <c r="G13" s="22"/>
    </row>
    <row r="14" ht="18.75" customHeight="1" spans="1:7">
      <c r="A14" s="23"/>
      <c r="B14" s="20" t="s">
        <v>733</v>
      </c>
      <c r="C14" s="20" t="s">
        <v>317</v>
      </c>
      <c r="D14" s="20" t="s">
        <v>734</v>
      </c>
      <c r="E14" s="22">
        <v>6650000</v>
      </c>
      <c r="F14" s="22"/>
      <c r="G14" s="22"/>
    </row>
    <row r="15" ht="18.75" customHeight="1" spans="1:7">
      <c r="A15" s="23"/>
      <c r="B15" s="20" t="s">
        <v>733</v>
      </c>
      <c r="C15" s="20" t="s">
        <v>319</v>
      </c>
      <c r="D15" s="20" t="s">
        <v>734</v>
      </c>
      <c r="E15" s="22">
        <v>930000</v>
      </c>
      <c r="F15" s="22"/>
      <c r="G15" s="22"/>
    </row>
    <row r="16" ht="18.75" customHeight="1" spans="1:7">
      <c r="A16" s="23"/>
      <c r="B16" s="20" t="s">
        <v>733</v>
      </c>
      <c r="C16" s="20" t="s">
        <v>321</v>
      </c>
      <c r="D16" s="20" t="s">
        <v>734</v>
      </c>
      <c r="E16" s="22">
        <v>118100</v>
      </c>
      <c r="F16" s="22"/>
      <c r="G16" s="22"/>
    </row>
    <row r="17" ht="18.75" customHeight="1" spans="1:7">
      <c r="A17" s="23"/>
      <c r="B17" s="20" t="s">
        <v>733</v>
      </c>
      <c r="C17" s="20" t="s">
        <v>323</v>
      </c>
      <c r="D17" s="20" t="s">
        <v>734</v>
      </c>
      <c r="E17" s="22">
        <v>290000</v>
      </c>
      <c r="F17" s="22"/>
      <c r="G17" s="22"/>
    </row>
    <row r="18" ht="18.75" customHeight="1" spans="1:7">
      <c r="A18" s="23"/>
      <c r="B18" s="20" t="s">
        <v>733</v>
      </c>
      <c r="C18" s="20" t="s">
        <v>325</v>
      </c>
      <c r="D18" s="20" t="s">
        <v>734</v>
      </c>
      <c r="E18" s="22">
        <v>34300</v>
      </c>
      <c r="F18" s="22"/>
      <c r="G18" s="22"/>
    </row>
    <row r="19" ht="18.75" customHeight="1" spans="1:7">
      <c r="A19" s="23"/>
      <c r="B19" s="20" t="s">
        <v>733</v>
      </c>
      <c r="C19" s="20" t="s">
        <v>327</v>
      </c>
      <c r="D19" s="20" t="s">
        <v>734</v>
      </c>
      <c r="E19" s="22">
        <v>1224400</v>
      </c>
      <c r="F19" s="22"/>
      <c r="G19" s="22"/>
    </row>
    <row r="20" ht="18.75" customHeight="1" spans="1:7">
      <c r="A20" s="23"/>
      <c r="B20" s="20" t="s">
        <v>733</v>
      </c>
      <c r="C20" s="20" t="s">
        <v>329</v>
      </c>
      <c r="D20" s="20" t="s">
        <v>734</v>
      </c>
      <c r="E20" s="22">
        <v>1190000</v>
      </c>
      <c r="F20" s="22"/>
      <c r="G20" s="22"/>
    </row>
    <row r="21" ht="18.75" customHeight="1" spans="1:7">
      <c r="A21" s="23"/>
      <c r="B21" s="20" t="s">
        <v>733</v>
      </c>
      <c r="C21" s="20" t="s">
        <v>331</v>
      </c>
      <c r="D21" s="20" t="s">
        <v>734</v>
      </c>
      <c r="E21" s="22">
        <v>655000</v>
      </c>
      <c r="F21" s="22"/>
      <c r="G21" s="22"/>
    </row>
    <row r="22" ht="18.75" customHeight="1" spans="1:7">
      <c r="A22" s="23"/>
      <c r="B22" s="20" t="s">
        <v>733</v>
      </c>
      <c r="C22" s="20" t="s">
        <v>333</v>
      </c>
      <c r="D22" s="20" t="s">
        <v>734</v>
      </c>
      <c r="E22" s="22">
        <v>800000</v>
      </c>
      <c r="F22" s="22"/>
      <c r="G22" s="22"/>
    </row>
    <row r="23" ht="18.75" customHeight="1" spans="1:7">
      <c r="A23" s="23"/>
      <c r="B23" s="20" t="s">
        <v>733</v>
      </c>
      <c r="C23" s="20" t="s">
        <v>339</v>
      </c>
      <c r="D23" s="20" t="s">
        <v>734</v>
      </c>
      <c r="E23" s="22">
        <v>700000</v>
      </c>
      <c r="F23" s="22"/>
      <c r="G23" s="22"/>
    </row>
    <row r="24" ht="18.75" customHeight="1" spans="1:7">
      <c r="A24" s="23"/>
      <c r="B24" s="20" t="s">
        <v>733</v>
      </c>
      <c r="C24" s="20" t="s">
        <v>341</v>
      </c>
      <c r="D24" s="20" t="s">
        <v>734</v>
      </c>
      <c r="E24" s="22">
        <v>770000</v>
      </c>
      <c r="F24" s="22"/>
      <c r="G24" s="22"/>
    </row>
    <row r="25" ht="18.75" customHeight="1" spans="1:7">
      <c r="A25" s="23"/>
      <c r="B25" s="20" t="s">
        <v>733</v>
      </c>
      <c r="C25" s="20" t="s">
        <v>355</v>
      </c>
      <c r="D25" s="20" t="s">
        <v>734</v>
      </c>
      <c r="E25" s="22">
        <v>600000</v>
      </c>
      <c r="F25" s="22"/>
      <c r="G25" s="22"/>
    </row>
    <row r="26" ht="18.75" customHeight="1" spans="1:7">
      <c r="A26" s="23"/>
      <c r="B26" s="20" t="s">
        <v>733</v>
      </c>
      <c r="C26" s="20" t="s">
        <v>357</v>
      </c>
      <c r="D26" s="20" t="s">
        <v>734</v>
      </c>
      <c r="E26" s="22">
        <v>450000</v>
      </c>
      <c r="F26" s="22"/>
      <c r="G26" s="22"/>
    </row>
    <row r="27" ht="18.75" customHeight="1" spans="1:7">
      <c r="A27" s="23"/>
      <c r="B27" s="20" t="s">
        <v>733</v>
      </c>
      <c r="C27" s="20" t="s">
        <v>359</v>
      </c>
      <c r="D27" s="20" t="s">
        <v>734</v>
      </c>
      <c r="E27" s="22">
        <v>500200</v>
      </c>
      <c r="F27" s="22"/>
      <c r="G27" s="22"/>
    </row>
    <row r="28" ht="18.75" customHeight="1" spans="1:7">
      <c r="A28" s="23"/>
      <c r="B28" s="20" t="s">
        <v>733</v>
      </c>
      <c r="C28" s="20" t="s">
        <v>365</v>
      </c>
      <c r="D28" s="20" t="s">
        <v>734</v>
      </c>
      <c r="E28" s="22">
        <v>560000</v>
      </c>
      <c r="F28" s="22"/>
      <c r="G28" s="22"/>
    </row>
    <row r="29" ht="18.75" customHeight="1" spans="1:7">
      <c r="A29" s="23"/>
      <c r="B29" s="20" t="s">
        <v>733</v>
      </c>
      <c r="C29" s="20" t="s">
        <v>367</v>
      </c>
      <c r="D29" s="20" t="s">
        <v>734</v>
      </c>
      <c r="E29" s="22">
        <v>50000</v>
      </c>
      <c r="F29" s="22"/>
      <c r="G29" s="22"/>
    </row>
    <row r="30" ht="18.75" customHeight="1" spans="1:7">
      <c r="A30" s="23"/>
      <c r="B30" s="20" t="s">
        <v>735</v>
      </c>
      <c r="C30" s="20" t="s">
        <v>370</v>
      </c>
      <c r="D30" s="20" t="s">
        <v>734</v>
      </c>
      <c r="E30" s="22">
        <v>301100</v>
      </c>
      <c r="F30" s="22"/>
      <c r="G30" s="22"/>
    </row>
    <row r="31" ht="18.75" customHeight="1" spans="1:7">
      <c r="A31" s="23"/>
      <c r="B31" s="20" t="s">
        <v>735</v>
      </c>
      <c r="C31" s="20" t="s">
        <v>372</v>
      </c>
      <c r="D31" s="20" t="s">
        <v>734</v>
      </c>
      <c r="E31" s="22">
        <v>1000000</v>
      </c>
      <c r="F31" s="22"/>
      <c r="G31" s="22"/>
    </row>
    <row r="32" ht="18.75" customHeight="1" spans="1:7">
      <c r="A32" s="23"/>
      <c r="B32" s="20" t="s">
        <v>735</v>
      </c>
      <c r="C32" s="20" t="s">
        <v>374</v>
      </c>
      <c r="D32" s="20" t="s">
        <v>734</v>
      </c>
      <c r="E32" s="22">
        <v>200000</v>
      </c>
      <c r="F32" s="22"/>
      <c r="G32" s="22"/>
    </row>
    <row r="33" ht="18.75" customHeight="1" spans="1:7">
      <c r="A33" s="23"/>
      <c r="B33" s="20" t="s">
        <v>735</v>
      </c>
      <c r="C33" s="20" t="s">
        <v>376</v>
      </c>
      <c r="D33" s="20" t="s">
        <v>734</v>
      </c>
      <c r="E33" s="22">
        <v>80000</v>
      </c>
      <c r="F33" s="22"/>
      <c r="G33" s="22"/>
    </row>
    <row r="34" ht="18.75" customHeight="1" spans="1:7">
      <c r="A34" s="23"/>
      <c r="B34" s="20" t="s">
        <v>735</v>
      </c>
      <c r="C34" s="20" t="s">
        <v>378</v>
      </c>
      <c r="D34" s="20" t="s">
        <v>734</v>
      </c>
      <c r="E34" s="22">
        <v>1350000</v>
      </c>
      <c r="F34" s="22"/>
      <c r="G34" s="22"/>
    </row>
    <row r="35" ht="18.75" customHeight="1" spans="1:7">
      <c r="A35" s="23"/>
      <c r="B35" s="20" t="s">
        <v>735</v>
      </c>
      <c r="C35" s="20" t="s">
        <v>380</v>
      </c>
      <c r="D35" s="20" t="s">
        <v>734</v>
      </c>
      <c r="E35" s="22">
        <v>570000</v>
      </c>
      <c r="F35" s="22"/>
      <c r="G35" s="22"/>
    </row>
    <row r="36" ht="18.75" customHeight="1" spans="1:7">
      <c r="A36" s="23"/>
      <c r="B36" s="20" t="s">
        <v>735</v>
      </c>
      <c r="C36" s="20" t="s">
        <v>382</v>
      </c>
      <c r="D36" s="20" t="s">
        <v>734</v>
      </c>
      <c r="E36" s="22">
        <v>960000</v>
      </c>
      <c r="F36" s="22"/>
      <c r="G36" s="22"/>
    </row>
    <row r="37" ht="18.75" customHeight="1" spans="1:7">
      <c r="A37" s="23"/>
      <c r="B37" s="20" t="s">
        <v>735</v>
      </c>
      <c r="C37" s="20" t="s">
        <v>384</v>
      </c>
      <c r="D37" s="20" t="s">
        <v>734</v>
      </c>
      <c r="E37" s="22">
        <v>188800</v>
      </c>
      <c r="F37" s="22"/>
      <c r="G37" s="22"/>
    </row>
    <row r="38" ht="18.75" customHeight="1" spans="1:7">
      <c r="A38" s="24" t="s">
        <v>55</v>
      </c>
      <c r="B38" s="25" t="s">
        <v>736</v>
      </c>
      <c r="C38" s="25"/>
      <c r="D38" s="26"/>
      <c r="E38" s="22">
        <v>34233900</v>
      </c>
      <c r="F38" s="22"/>
      <c r="G38" s="22"/>
    </row>
  </sheetData>
  <mergeCells count="11">
    <mergeCell ref="A2:G2"/>
    <mergeCell ref="A3:D3"/>
    <mergeCell ref="E4:G4"/>
    <mergeCell ref="A38:D38"/>
    <mergeCell ref="A4:A6"/>
    <mergeCell ref="B4:B6"/>
    <mergeCell ref="C4:C6"/>
    <mergeCell ref="D4:D6"/>
    <mergeCell ref="E5:E6"/>
    <mergeCell ref="F5:F6"/>
    <mergeCell ref="G5:G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outlinePr summaryRight="0"/>
  </sheetPr>
  <dimension ref="A1:S10"/>
  <sheetViews>
    <sheetView showGridLines="0" showZeros="0" workbookViewId="0">
      <selection activeCell="A1" sqref="A1:S1"/>
    </sheetView>
  </sheetViews>
  <sheetFormatPr defaultColWidth="8.575" defaultRowHeight="12.75" customHeight="1"/>
  <cols>
    <col min="1" max="1" width="18.375" customWidth="1"/>
    <col min="2" max="2" width="35" customWidth="1"/>
    <col min="3" max="19" width="22" customWidth="1"/>
  </cols>
  <sheetData>
    <row r="1" ht="17.25" customHeight="1" spans="1:1">
      <c r="A1" s="64" t="s">
        <v>52</v>
      </c>
    </row>
    <row r="2" ht="41.25" customHeight="1" spans="1:1">
      <c r="A2" s="41" t="str">
        <f>"2025"&amp;"年部门收入预算表"</f>
        <v>2025年部门收入预算表</v>
      </c>
    </row>
    <row r="3" ht="17.25" customHeight="1" spans="1:19">
      <c r="A3" s="44" t="str">
        <f>"单位名称："&amp;"嵩明县水务局"</f>
        <v>单位名称：嵩明县水务局</v>
      </c>
      <c r="S3" s="46" t="s">
        <v>1</v>
      </c>
    </row>
    <row r="4" ht="21.75" customHeight="1" spans="1:19">
      <c r="A4" s="185" t="s">
        <v>53</v>
      </c>
      <c r="B4" s="186" t="s">
        <v>54</v>
      </c>
      <c r="C4" s="186" t="s">
        <v>55</v>
      </c>
      <c r="D4" s="187" t="s">
        <v>56</v>
      </c>
      <c r="E4" s="187"/>
      <c r="F4" s="187"/>
      <c r="G4" s="187"/>
      <c r="H4" s="187"/>
      <c r="I4" s="134"/>
      <c r="J4" s="187"/>
      <c r="K4" s="187"/>
      <c r="L4" s="187"/>
      <c r="M4" s="187"/>
      <c r="N4" s="193"/>
      <c r="O4" s="187" t="s">
        <v>45</v>
      </c>
      <c r="P4" s="187"/>
      <c r="Q4" s="187"/>
      <c r="R4" s="187"/>
      <c r="S4" s="193"/>
    </row>
    <row r="5" ht="27" customHeight="1" spans="1:19">
      <c r="A5" s="188"/>
      <c r="B5" s="189"/>
      <c r="C5" s="189"/>
      <c r="D5" s="189" t="s">
        <v>57</v>
      </c>
      <c r="E5" s="189" t="s">
        <v>58</v>
      </c>
      <c r="F5" s="189" t="s">
        <v>59</v>
      </c>
      <c r="G5" s="189" t="s">
        <v>60</v>
      </c>
      <c r="H5" s="189" t="s">
        <v>61</v>
      </c>
      <c r="I5" s="194" t="s">
        <v>62</v>
      </c>
      <c r="J5" s="195"/>
      <c r="K5" s="195"/>
      <c r="L5" s="195"/>
      <c r="M5" s="195"/>
      <c r="N5" s="196"/>
      <c r="O5" s="189" t="s">
        <v>57</v>
      </c>
      <c r="P5" s="189" t="s">
        <v>58</v>
      </c>
      <c r="Q5" s="189" t="s">
        <v>59</v>
      </c>
      <c r="R5" s="189" t="s">
        <v>60</v>
      </c>
      <c r="S5" s="189" t="s">
        <v>63</v>
      </c>
    </row>
    <row r="6" ht="30" customHeight="1" spans="1:19">
      <c r="A6" s="190"/>
      <c r="B6" s="102"/>
      <c r="C6" s="114"/>
      <c r="D6" s="114"/>
      <c r="E6" s="114"/>
      <c r="F6" s="114"/>
      <c r="G6" s="114"/>
      <c r="H6" s="114"/>
      <c r="I6" s="70" t="s">
        <v>57</v>
      </c>
      <c r="J6" s="196" t="s">
        <v>64</v>
      </c>
      <c r="K6" s="196" t="s">
        <v>65</v>
      </c>
      <c r="L6" s="196" t="s">
        <v>66</v>
      </c>
      <c r="M6" s="196" t="s">
        <v>67</v>
      </c>
      <c r="N6" s="196" t="s">
        <v>68</v>
      </c>
      <c r="O6" s="197"/>
      <c r="P6" s="197"/>
      <c r="Q6" s="197"/>
      <c r="R6" s="197"/>
      <c r="S6" s="114"/>
    </row>
    <row r="7" ht="15" customHeight="1" spans="1:19">
      <c r="A7" s="191">
        <v>1</v>
      </c>
      <c r="B7" s="191">
        <v>2</v>
      </c>
      <c r="C7" s="191">
        <v>3</v>
      </c>
      <c r="D7" s="191">
        <v>4</v>
      </c>
      <c r="E7" s="191">
        <v>5</v>
      </c>
      <c r="F7" s="191">
        <v>6</v>
      </c>
      <c r="G7" s="191">
        <v>7</v>
      </c>
      <c r="H7" s="191">
        <v>8</v>
      </c>
      <c r="I7" s="70">
        <v>9</v>
      </c>
      <c r="J7" s="191">
        <v>10</v>
      </c>
      <c r="K7" s="191">
        <v>11</v>
      </c>
      <c r="L7" s="191">
        <v>12</v>
      </c>
      <c r="M7" s="191">
        <v>13</v>
      </c>
      <c r="N7" s="191">
        <v>14</v>
      </c>
      <c r="O7" s="191">
        <v>15</v>
      </c>
      <c r="P7" s="191">
        <v>16</v>
      </c>
      <c r="Q7" s="191">
        <v>17</v>
      </c>
      <c r="R7" s="191">
        <v>18</v>
      </c>
      <c r="S7" s="191">
        <v>19</v>
      </c>
    </row>
    <row r="8" ht="18" customHeight="1" spans="1:19">
      <c r="A8" s="20" t="s">
        <v>69</v>
      </c>
      <c r="B8" s="20" t="s">
        <v>70</v>
      </c>
      <c r="C8" s="109">
        <v>66378681.16</v>
      </c>
      <c r="D8" s="78">
        <v>66378681.16</v>
      </c>
      <c r="E8" s="78">
        <v>51545654.16</v>
      </c>
      <c r="F8" s="78">
        <v>14833027</v>
      </c>
      <c r="G8" s="78"/>
      <c r="H8" s="78"/>
      <c r="I8" s="78"/>
      <c r="J8" s="78"/>
      <c r="K8" s="78"/>
      <c r="L8" s="78"/>
      <c r="M8" s="78"/>
      <c r="N8" s="78"/>
      <c r="O8" s="78"/>
      <c r="P8" s="78"/>
      <c r="Q8" s="78"/>
      <c r="R8" s="78"/>
      <c r="S8" s="78"/>
    </row>
    <row r="9" ht="18" customHeight="1" spans="1:19">
      <c r="A9" s="132" t="s">
        <v>71</v>
      </c>
      <c r="B9" s="132" t="s">
        <v>70</v>
      </c>
      <c r="C9" s="109">
        <v>66378681.16</v>
      </c>
      <c r="D9" s="78">
        <v>66378681.16</v>
      </c>
      <c r="E9" s="78">
        <v>51545654.16</v>
      </c>
      <c r="F9" s="78">
        <v>14833027</v>
      </c>
      <c r="G9" s="78"/>
      <c r="H9" s="78"/>
      <c r="I9" s="78"/>
      <c r="J9" s="78"/>
      <c r="K9" s="78"/>
      <c r="L9" s="78"/>
      <c r="M9" s="78"/>
      <c r="N9" s="78"/>
      <c r="O9" s="78"/>
      <c r="P9" s="78"/>
      <c r="Q9" s="78"/>
      <c r="R9" s="78"/>
      <c r="S9" s="78"/>
    </row>
    <row r="10" ht="18" customHeight="1" spans="1:19">
      <c r="A10" s="49" t="s">
        <v>55</v>
      </c>
      <c r="B10" s="192"/>
      <c r="C10" s="78">
        <v>66378681.16</v>
      </c>
      <c r="D10" s="78">
        <v>66378681.16</v>
      </c>
      <c r="E10" s="78">
        <v>51545654.16</v>
      </c>
      <c r="F10" s="78">
        <v>14833027</v>
      </c>
      <c r="G10" s="78"/>
      <c r="H10" s="78"/>
      <c r="I10" s="78"/>
      <c r="J10" s="78"/>
      <c r="K10" s="78"/>
      <c r="L10" s="78"/>
      <c r="M10" s="78"/>
      <c r="N10" s="78"/>
      <c r="O10" s="78"/>
      <c r="P10" s="78"/>
      <c r="Q10" s="78"/>
      <c r="R10" s="78"/>
      <c r="S10" s="78"/>
    </row>
  </sheetData>
  <mergeCells count="20">
    <mergeCell ref="A1:S1"/>
    <mergeCell ref="A2:S2"/>
    <mergeCell ref="A3:B3"/>
    <mergeCell ref="D4:N4"/>
    <mergeCell ref="O4:S4"/>
    <mergeCell ref="I5:N5"/>
    <mergeCell ref="A10:B10"/>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outlinePr summaryRight="0"/>
  </sheetPr>
  <dimension ref="A1:O37"/>
  <sheetViews>
    <sheetView showGridLines="0" showZeros="0" zoomScale="110" zoomScaleNormal="110" topLeftCell="A14" workbookViewId="0">
      <selection activeCell="E12" sqref="E12"/>
    </sheetView>
  </sheetViews>
  <sheetFormatPr defaultColWidth="8.575" defaultRowHeight="12.75" customHeight="1"/>
  <cols>
    <col min="1" max="1" width="14.2833333333333" customWidth="1"/>
    <col min="2" max="2" width="40.625" customWidth="1"/>
    <col min="3" max="3" width="27.75" customWidth="1"/>
    <col min="4" max="4" width="27.5" customWidth="1"/>
    <col min="5" max="5" width="27" customWidth="1"/>
    <col min="6" max="8" width="24.575" customWidth="1"/>
    <col min="9" max="9" width="26.7083333333333" customWidth="1"/>
    <col min="10" max="11" width="24.425" customWidth="1"/>
    <col min="12" max="15" width="24.575" customWidth="1"/>
  </cols>
  <sheetData>
    <row r="1" ht="17.25" customHeight="1" spans="1:1">
      <c r="A1" s="46" t="s">
        <v>72</v>
      </c>
    </row>
    <row r="2" ht="41.25" customHeight="1" spans="1:1">
      <c r="A2" s="41" t="str">
        <f>"2025"&amp;"年部门支出预算表"</f>
        <v>2025年部门支出预算表</v>
      </c>
    </row>
    <row r="3" ht="17.25" customHeight="1" spans="1:15">
      <c r="A3" s="44" t="str">
        <f>"单位名称："&amp;"嵩明县水务局"</f>
        <v>单位名称：嵩明县水务局</v>
      </c>
      <c r="O3" s="46" t="s">
        <v>1</v>
      </c>
    </row>
    <row r="4" ht="27" customHeight="1" spans="1:15">
      <c r="A4" s="171" t="s">
        <v>73</v>
      </c>
      <c r="B4" s="171" t="s">
        <v>74</v>
      </c>
      <c r="C4" s="171" t="s">
        <v>55</v>
      </c>
      <c r="D4" s="172" t="s">
        <v>58</v>
      </c>
      <c r="E4" s="173"/>
      <c r="F4" s="174"/>
      <c r="G4" s="175" t="s">
        <v>59</v>
      </c>
      <c r="H4" s="175" t="s">
        <v>60</v>
      </c>
      <c r="I4" s="175" t="s">
        <v>75</v>
      </c>
      <c r="J4" s="172" t="s">
        <v>62</v>
      </c>
      <c r="K4" s="173"/>
      <c r="L4" s="173"/>
      <c r="M4" s="173"/>
      <c r="N4" s="182"/>
      <c r="O4" s="183"/>
    </row>
    <row r="5" ht="42" customHeight="1" spans="1:15">
      <c r="A5" s="176"/>
      <c r="B5" s="176"/>
      <c r="C5" s="177"/>
      <c r="D5" s="178" t="s">
        <v>57</v>
      </c>
      <c r="E5" s="178" t="s">
        <v>76</v>
      </c>
      <c r="F5" s="178" t="s">
        <v>77</v>
      </c>
      <c r="G5" s="177"/>
      <c r="H5" s="177"/>
      <c r="I5" s="184"/>
      <c r="J5" s="178" t="s">
        <v>57</v>
      </c>
      <c r="K5" s="165" t="s">
        <v>78</v>
      </c>
      <c r="L5" s="165" t="s">
        <v>79</v>
      </c>
      <c r="M5" s="165" t="s">
        <v>80</v>
      </c>
      <c r="N5" s="165" t="s">
        <v>81</v>
      </c>
      <c r="O5" s="165" t="s">
        <v>82</v>
      </c>
    </row>
    <row r="6" ht="18" customHeight="1" spans="1:15">
      <c r="A6" s="52" t="s">
        <v>83</v>
      </c>
      <c r="B6" s="52" t="s">
        <v>84</v>
      </c>
      <c r="C6" s="52" t="s">
        <v>85</v>
      </c>
      <c r="D6" s="55" t="s">
        <v>86</v>
      </c>
      <c r="E6" s="55" t="s">
        <v>87</v>
      </c>
      <c r="F6" s="55" t="s">
        <v>88</v>
      </c>
      <c r="G6" s="55" t="s">
        <v>89</v>
      </c>
      <c r="H6" s="55" t="s">
        <v>90</v>
      </c>
      <c r="I6" s="55" t="s">
        <v>91</v>
      </c>
      <c r="J6" s="55" t="s">
        <v>92</v>
      </c>
      <c r="K6" s="55" t="s">
        <v>93</v>
      </c>
      <c r="L6" s="55" t="s">
        <v>94</v>
      </c>
      <c r="M6" s="55" t="s">
        <v>95</v>
      </c>
      <c r="N6" s="52" t="s">
        <v>96</v>
      </c>
      <c r="O6" s="55" t="s">
        <v>97</v>
      </c>
    </row>
    <row r="7" ht="21" customHeight="1" spans="1:15">
      <c r="A7" s="56" t="s">
        <v>98</v>
      </c>
      <c r="B7" s="56" t="s">
        <v>99</v>
      </c>
      <c r="C7" s="78">
        <v>3254373.89</v>
      </c>
      <c r="D7" s="78">
        <v>3254373.89</v>
      </c>
      <c r="E7" s="78">
        <v>3254373.89</v>
      </c>
      <c r="F7" s="78"/>
      <c r="G7" s="78"/>
      <c r="H7" s="78"/>
      <c r="I7" s="78"/>
      <c r="J7" s="78"/>
      <c r="K7" s="78"/>
      <c r="L7" s="78"/>
      <c r="M7" s="78"/>
      <c r="N7" s="78"/>
      <c r="O7" s="78"/>
    </row>
    <row r="8" ht="21" customHeight="1" spans="1:15">
      <c r="A8" s="179" t="s">
        <v>100</v>
      </c>
      <c r="B8" s="179" t="s">
        <v>101</v>
      </c>
      <c r="C8" s="78">
        <v>2621156</v>
      </c>
      <c r="D8" s="78">
        <v>2621156</v>
      </c>
      <c r="E8" s="78">
        <v>2621156</v>
      </c>
      <c r="F8" s="78"/>
      <c r="G8" s="78"/>
      <c r="H8" s="78"/>
      <c r="I8" s="78"/>
      <c r="J8" s="78"/>
      <c r="K8" s="78"/>
      <c r="L8" s="78"/>
      <c r="M8" s="78"/>
      <c r="N8" s="78"/>
      <c r="O8" s="78"/>
    </row>
    <row r="9" ht="21" customHeight="1" spans="1:15">
      <c r="A9" s="180" t="s">
        <v>102</v>
      </c>
      <c r="B9" s="180" t="s">
        <v>103</v>
      </c>
      <c r="C9" s="78">
        <v>568196</v>
      </c>
      <c r="D9" s="78">
        <v>568196</v>
      </c>
      <c r="E9" s="78">
        <v>568196</v>
      </c>
      <c r="F9" s="78"/>
      <c r="G9" s="78"/>
      <c r="H9" s="78"/>
      <c r="I9" s="78"/>
      <c r="J9" s="78"/>
      <c r="K9" s="78"/>
      <c r="L9" s="78"/>
      <c r="M9" s="78"/>
      <c r="N9" s="78"/>
      <c r="O9" s="78"/>
    </row>
    <row r="10" ht="21" customHeight="1" spans="1:15">
      <c r="A10" s="180" t="s">
        <v>104</v>
      </c>
      <c r="B10" s="180" t="s">
        <v>105</v>
      </c>
      <c r="C10" s="78">
        <v>560457</v>
      </c>
      <c r="D10" s="78">
        <v>560457</v>
      </c>
      <c r="E10" s="78">
        <v>560457</v>
      </c>
      <c r="F10" s="78"/>
      <c r="G10" s="78"/>
      <c r="H10" s="78"/>
      <c r="I10" s="78"/>
      <c r="J10" s="78"/>
      <c r="K10" s="78"/>
      <c r="L10" s="78"/>
      <c r="M10" s="78"/>
      <c r="N10" s="78"/>
      <c r="O10" s="78"/>
    </row>
    <row r="11" ht="21" customHeight="1" spans="1:15">
      <c r="A11" s="180" t="s">
        <v>106</v>
      </c>
      <c r="B11" s="180" t="s">
        <v>107</v>
      </c>
      <c r="C11" s="78">
        <v>1492503</v>
      </c>
      <c r="D11" s="78">
        <v>1492503</v>
      </c>
      <c r="E11" s="78">
        <v>1492503</v>
      </c>
      <c r="F11" s="78"/>
      <c r="G11" s="78"/>
      <c r="H11" s="78"/>
      <c r="I11" s="78"/>
      <c r="J11" s="78"/>
      <c r="K11" s="78"/>
      <c r="L11" s="78"/>
      <c r="M11" s="78"/>
      <c r="N11" s="78"/>
      <c r="O11" s="78"/>
    </row>
    <row r="12" ht="21" customHeight="1" spans="1:15">
      <c r="A12" s="179" t="s">
        <v>108</v>
      </c>
      <c r="B12" s="179" t="s">
        <v>109</v>
      </c>
      <c r="C12" s="78">
        <v>578483.4</v>
      </c>
      <c r="D12" s="78">
        <v>578483.4</v>
      </c>
      <c r="E12" s="78">
        <v>578483.4</v>
      </c>
      <c r="F12" s="78"/>
      <c r="G12" s="78"/>
      <c r="H12" s="78"/>
      <c r="I12" s="78"/>
      <c r="J12" s="78"/>
      <c r="K12" s="78"/>
      <c r="L12" s="78"/>
      <c r="M12" s="78"/>
      <c r="N12" s="78"/>
      <c r="O12" s="78"/>
    </row>
    <row r="13" ht="21" customHeight="1" spans="1:15">
      <c r="A13" s="180" t="s">
        <v>110</v>
      </c>
      <c r="B13" s="180" t="s">
        <v>111</v>
      </c>
      <c r="C13" s="78">
        <v>578483.4</v>
      </c>
      <c r="D13" s="78">
        <v>578483.4</v>
      </c>
      <c r="E13" s="78">
        <v>578483.4</v>
      </c>
      <c r="F13" s="78"/>
      <c r="G13" s="78"/>
      <c r="H13" s="78"/>
      <c r="I13" s="78"/>
      <c r="J13" s="78"/>
      <c r="K13" s="78"/>
      <c r="L13" s="78"/>
      <c r="M13" s="78"/>
      <c r="N13" s="78"/>
      <c r="O13" s="78"/>
    </row>
    <row r="14" ht="21" customHeight="1" spans="1:15">
      <c r="A14" s="179" t="s">
        <v>112</v>
      </c>
      <c r="B14" s="179" t="s">
        <v>113</v>
      </c>
      <c r="C14" s="78">
        <v>54734.49</v>
      </c>
      <c r="D14" s="78">
        <v>54734.49</v>
      </c>
      <c r="E14" s="78">
        <v>54734.49</v>
      </c>
      <c r="F14" s="78"/>
      <c r="G14" s="78"/>
      <c r="H14" s="78"/>
      <c r="I14" s="78"/>
      <c r="J14" s="78"/>
      <c r="K14" s="78"/>
      <c r="L14" s="78"/>
      <c r="M14" s="78"/>
      <c r="N14" s="78"/>
      <c r="O14" s="78"/>
    </row>
    <row r="15" ht="21" customHeight="1" spans="1:15">
      <c r="A15" s="180" t="s">
        <v>114</v>
      </c>
      <c r="B15" s="180" t="s">
        <v>113</v>
      </c>
      <c r="C15" s="78">
        <v>54734.49</v>
      </c>
      <c r="D15" s="78">
        <v>54734.49</v>
      </c>
      <c r="E15" s="78">
        <v>54734.49</v>
      </c>
      <c r="F15" s="78"/>
      <c r="G15" s="78"/>
      <c r="H15" s="78"/>
      <c r="I15" s="78"/>
      <c r="J15" s="78"/>
      <c r="K15" s="78"/>
      <c r="L15" s="78"/>
      <c r="M15" s="78"/>
      <c r="N15" s="78"/>
      <c r="O15" s="78"/>
    </row>
    <row r="16" ht="21" customHeight="1" spans="1:15">
      <c r="A16" s="56" t="s">
        <v>115</v>
      </c>
      <c r="B16" s="56" t="s">
        <v>116</v>
      </c>
      <c r="C16" s="78">
        <v>1390469.11</v>
      </c>
      <c r="D16" s="78">
        <v>1390469.11</v>
      </c>
      <c r="E16" s="78">
        <v>1390469.11</v>
      </c>
      <c r="F16" s="78"/>
      <c r="G16" s="78"/>
      <c r="H16" s="78"/>
      <c r="I16" s="78"/>
      <c r="J16" s="78"/>
      <c r="K16" s="78"/>
      <c r="L16" s="78"/>
      <c r="M16" s="78"/>
      <c r="N16" s="78"/>
      <c r="O16" s="78"/>
    </row>
    <row r="17" ht="21" customHeight="1" spans="1:15">
      <c r="A17" s="179" t="s">
        <v>117</v>
      </c>
      <c r="B17" s="179" t="s">
        <v>118</v>
      </c>
      <c r="C17" s="78">
        <v>1390469.11</v>
      </c>
      <c r="D17" s="78">
        <v>1390469.11</v>
      </c>
      <c r="E17" s="78">
        <v>1390469.11</v>
      </c>
      <c r="F17" s="78"/>
      <c r="G17" s="78"/>
      <c r="H17" s="78"/>
      <c r="I17" s="78"/>
      <c r="J17" s="78"/>
      <c r="K17" s="78"/>
      <c r="L17" s="78"/>
      <c r="M17" s="78"/>
      <c r="N17" s="78"/>
      <c r="O17" s="78"/>
    </row>
    <row r="18" ht="21" customHeight="1" spans="1:15">
      <c r="A18" s="180" t="s">
        <v>119</v>
      </c>
      <c r="B18" s="180" t="s">
        <v>120</v>
      </c>
      <c r="C18" s="78">
        <v>251201.59</v>
      </c>
      <c r="D18" s="78">
        <v>251201.59</v>
      </c>
      <c r="E18" s="78">
        <v>251201.59</v>
      </c>
      <c r="F18" s="78"/>
      <c r="G18" s="78"/>
      <c r="H18" s="78"/>
      <c r="I18" s="78"/>
      <c r="J18" s="78"/>
      <c r="K18" s="78"/>
      <c r="L18" s="78"/>
      <c r="M18" s="78"/>
      <c r="N18" s="78"/>
      <c r="O18" s="78"/>
    </row>
    <row r="19" ht="21" customHeight="1" spans="1:15">
      <c r="A19" s="180" t="s">
        <v>121</v>
      </c>
      <c r="B19" s="180" t="s">
        <v>122</v>
      </c>
      <c r="C19" s="78">
        <v>643789.33</v>
      </c>
      <c r="D19" s="78">
        <v>643789.33</v>
      </c>
      <c r="E19" s="78">
        <v>643789.33</v>
      </c>
      <c r="F19" s="78"/>
      <c r="G19" s="78"/>
      <c r="H19" s="78"/>
      <c r="I19" s="78"/>
      <c r="J19" s="78"/>
      <c r="K19" s="78"/>
      <c r="L19" s="78"/>
      <c r="M19" s="78"/>
      <c r="N19" s="78"/>
      <c r="O19" s="78"/>
    </row>
    <row r="20" ht="21" customHeight="1" spans="1:15">
      <c r="A20" s="180" t="s">
        <v>123</v>
      </c>
      <c r="B20" s="180" t="s">
        <v>124</v>
      </c>
      <c r="C20" s="78">
        <v>434247.15</v>
      </c>
      <c r="D20" s="78">
        <v>434247.15</v>
      </c>
      <c r="E20" s="78">
        <v>434247.15</v>
      </c>
      <c r="F20" s="78"/>
      <c r="G20" s="78"/>
      <c r="H20" s="78"/>
      <c r="I20" s="78"/>
      <c r="J20" s="78"/>
      <c r="K20" s="78"/>
      <c r="L20" s="78"/>
      <c r="M20" s="78"/>
      <c r="N20" s="78"/>
      <c r="O20" s="78"/>
    </row>
    <row r="21" ht="21" customHeight="1" spans="1:15">
      <c r="A21" s="180" t="s">
        <v>125</v>
      </c>
      <c r="B21" s="180" t="s">
        <v>126</v>
      </c>
      <c r="C21" s="78">
        <v>61231.04</v>
      </c>
      <c r="D21" s="78">
        <v>61231.04</v>
      </c>
      <c r="E21" s="78">
        <v>61231.04</v>
      </c>
      <c r="F21" s="78"/>
      <c r="G21" s="78"/>
      <c r="H21" s="78"/>
      <c r="I21" s="78"/>
      <c r="J21" s="78"/>
      <c r="K21" s="78"/>
      <c r="L21" s="78"/>
      <c r="M21" s="78"/>
      <c r="N21" s="78"/>
      <c r="O21" s="78"/>
    </row>
    <row r="22" ht="21" customHeight="1" spans="1:15">
      <c r="A22" s="56" t="s">
        <v>127</v>
      </c>
      <c r="B22" s="56" t="s">
        <v>128</v>
      </c>
      <c r="C22" s="78">
        <v>14833027</v>
      </c>
      <c r="D22" s="78"/>
      <c r="E22" s="78"/>
      <c r="F22" s="78"/>
      <c r="G22" s="78">
        <v>14833027</v>
      </c>
      <c r="H22" s="78"/>
      <c r="I22" s="78"/>
      <c r="J22" s="78"/>
      <c r="K22" s="78"/>
      <c r="L22" s="78"/>
      <c r="M22" s="78"/>
      <c r="N22" s="78"/>
      <c r="O22" s="78"/>
    </row>
    <row r="23" ht="21" customHeight="1" spans="1:15">
      <c r="A23" s="179" t="s">
        <v>129</v>
      </c>
      <c r="B23" s="179" t="s">
        <v>130</v>
      </c>
      <c r="C23" s="78">
        <v>14833027</v>
      </c>
      <c r="D23" s="78"/>
      <c r="E23" s="78"/>
      <c r="F23" s="78"/>
      <c r="G23" s="78">
        <v>14833027</v>
      </c>
      <c r="H23" s="78"/>
      <c r="I23" s="78"/>
      <c r="J23" s="78"/>
      <c r="K23" s="78"/>
      <c r="L23" s="78"/>
      <c r="M23" s="78"/>
      <c r="N23" s="78"/>
      <c r="O23" s="78"/>
    </row>
    <row r="24" ht="21" customHeight="1" spans="1:15">
      <c r="A24" s="180" t="s">
        <v>131</v>
      </c>
      <c r="B24" s="180" t="s">
        <v>132</v>
      </c>
      <c r="C24" s="78">
        <v>14833027</v>
      </c>
      <c r="D24" s="78"/>
      <c r="E24" s="78"/>
      <c r="F24" s="78"/>
      <c r="G24" s="78">
        <v>14833027</v>
      </c>
      <c r="H24" s="78"/>
      <c r="I24" s="78"/>
      <c r="J24" s="78"/>
      <c r="K24" s="78"/>
      <c r="L24" s="78"/>
      <c r="M24" s="78"/>
      <c r="N24" s="78"/>
      <c r="O24" s="78"/>
    </row>
    <row r="25" ht="21" customHeight="1" spans="1:15">
      <c r="A25" s="56" t="s">
        <v>133</v>
      </c>
      <c r="B25" s="56" t="s">
        <v>134</v>
      </c>
      <c r="C25" s="78">
        <v>45549090</v>
      </c>
      <c r="D25" s="78">
        <v>45549090</v>
      </c>
      <c r="E25" s="78">
        <v>11315190</v>
      </c>
      <c r="F25" s="78">
        <v>34233900</v>
      </c>
      <c r="G25" s="78"/>
      <c r="H25" s="78"/>
      <c r="I25" s="78"/>
      <c r="J25" s="78"/>
      <c r="K25" s="78"/>
      <c r="L25" s="78"/>
      <c r="M25" s="78"/>
      <c r="N25" s="78"/>
      <c r="O25" s="78"/>
    </row>
    <row r="26" ht="21" customHeight="1" spans="1:15">
      <c r="A26" s="179" t="s">
        <v>135</v>
      </c>
      <c r="B26" s="179" t="s">
        <v>136</v>
      </c>
      <c r="C26" s="78">
        <v>45549090</v>
      </c>
      <c r="D26" s="78">
        <v>45549090</v>
      </c>
      <c r="E26" s="78">
        <v>11315190</v>
      </c>
      <c r="F26" s="78">
        <v>34233900</v>
      </c>
      <c r="G26" s="78"/>
      <c r="H26" s="78"/>
      <c r="I26" s="78"/>
      <c r="J26" s="78"/>
      <c r="K26" s="78"/>
      <c r="L26" s="78"/>
      <c r="M26" s="78"/>
      <c r="N26" s="78"/>
      <c r="O26" s="78"/>
    </row>
    <row r="27" ht="21" customHeight="1" spans="1:15">
      <c r="A27" s="180" t="s">
        <v>137</v>
      </c>
      <c r="B27" s="180" t="s">
        <v>138</v>
      </c>
      <c r="C27" s="78">
        <v>2333907</v>
      </c>
      <c r="D27" s="78">
        <v>2333907</v>
      </c>
      <c r="E27" s="78">
        <v>2333907</v>
      </c>
      <c r="F27" s="78"/>
      <c r="G27" s="78"/>
      <c r="H27" s="78"/>
      <c r="I27" s="78"/>
      <c r="J27" s="78"/>
      <c r="K27" s="78"/>
      <c r="L27" s="78"/>
      <c r="M27" s="78"/>
      <c r="N27" s="78"/>
      <c r="O27" s="78"/>
    </row>
    <row r="28" ht="21" customHeight="1" spans="1:15">
      <c r="A28" s="180" t="s">
        <v>139</v>
      </c>
      <c r="B28" s="180" t="s">
        <v>140</v>
      </c>
      <c r="C28" s="78">
        <v>34300</v>
      </c>
      <c r="D28" s="78">
        <v>34300</v>
      </c>
      <c r="E28" s="78"/>
      <c r="F28" s="78">
        <v>34300</v>
      </c>
      <c r="G28" s="78"/>
      <c r="H28" s="78"/>
      <c r="I28" s="78"/>
      <c r="J28" s="78"/>
      <c r="K28" s="78"/>
      <c r="L28" s="78"/>
      <c r="M28" s="78"/>
      <c r="N28" s="78"/>
      <c r="O28" s="78"/>
    </row>
    <row r="29" ht="21" customHeight="1" spans="1:15">
      <c r="A29" s="180" t="s">
        <v>141</v>
      </c>
      <c r="B29" s="180" t="s">
        <v>142</v>
      </c>
      <c r="C29" s="78">
        <v>19640000</v>
      </c>
      <c r="D29" s="78">
        <v>19640000</v>
      </c>
      <c r="E29" s="78"/>
      <c r="F29" s="78">
        <v>19640000</v>
      </c>
      <c r="G29" s="78"/>
      <c r="H29" s="78"/>
      <c r="I29" s="78"/>
      <c r="J29" s="78"/>
      <c r="K29" s="78"/>
      <c r="L29" s="78"/>
      <c r="M29" s="78"/>
      <c r="N29" s="78"/>
      <c r="O29" s="78"/>
    </row>
    <row r="30" ht="21" customHeight="1" spans="1:15">
      <c r="A30" s="180" t="s">
        <v>143</v>
      </c>
      <c r="B30" s="180" t="s">
        <v>144</v>
      </c>
      <c r="C30" s="78">
        <v>3873800</v>
      </c>
      <c r="D30" s="78">
        <v>3873800</v>
      </c>
      <c r="E30" s="78"/>
      <c r="F30" s="78">
        <v>3873800</v>
      </c>
      <c r="G30" s="78"/>
      <c r="H30" s="78"/>
      <c r="I30" s="78"/>
      <c r="J30" s="78"/>
      <c r="K30" s="78"/>
      <c r="L30" s="78"/>
      <c r="M30" s="78"/>
      <c r="N30" s="78"/>
      <c r="O30" s="78"/>
    </row>
    <row r="31" ht="21" customHeight="1" spans="1:15">
      <c r="A31" s="180" t="s">
        <v>145</v>
      </c>
      <c r="B31" s="180" t="s">
        <v>146</v>
      </c>
      <c r="C31" s="78">
        <v>13707383</v>
      </c>
      <c r="D31" s="78">
        <v>13707383</v>
      </c>
      <c r="E31" s="78">
        <v>8981283</v>
      </c>
      <c r="F31" s="78">
        <v>4726100</v>
      </c>
      <c r="G31" s="78"/>
      <c r="H31" s="78"/>
      <c r="I31" s="78"/>
      <c r="J31" s="78"/>
      <c r="K31" s="78"/>
      <c r="L31" s="78"/>
      <c r="M31" s="78"/>
      <c r="N31" s="78"/>
      <c r="O31" s="78"/>
    </row>
    <row r="32" ht="21" customHeight="1" spans="1:15">
      <c r="A32" s="180" t="s">
        <v>147</v>
      </c>
      <c r="B32" s="180" t="s">
        <v>148</v>
      </c>
      <c r="C32" s="78">
        <v>450000</v>
      </c>
      <c r="D32" s="78">
        <v>450000</v>
      </c>
      <c r="E32" s="78"/>
      <c r="F32" s="78">
        <v>450000</v>
      </c>
      <c r="G32" s="78"/>
      <c r="H32" s="78"/>
      <c r="I32" s="78"/>
      <c r="J32" s="78"/>
      <c r="K32" s="78"/>
      <c r="L32" s="78"/>
      <c r="M32" s="78"/>
      <c r="N32" s="78"/>
      <c r="O32" s="78"/>
    </row>
    <row r="33" ht="21" customHeight="1" spans="1:15">
      <c r="A33" s="180" t="s">
        <v>149</v>
      </c>
      <c r="B33" s="180" t="s">
        <v>150</v>
      </c>
      <c r="C33" s="78">
        <v>5509700</v>
      </c>
      <c r="D33" s="78">
        <v>5509700</v>
      </c>
      <c r="E33" s="78"/>
      <c r="F33" s="78">
        <v>5509700</v>
      </c>
      <c r="G33" s="78"/>
      <c r="H33" s="78"/>
      <c r="I33" s="78"/>
      <c r="J33" s="78"/>
      <c r="K33" s="78"/>
      <c r="L33" s="78"/>
      <c r="M33" s="78"/>
      <c r="N33" s="78"/>
      <c r="O33" s="78"/>
    </row>
    <row r="34" ht="21" customHeight="1" spans="1:15">
      <c r="A34" s="56" t="s">
        <v>151</v>
      </c>
      <c r="B34" s="56" t="s">
        <v>152</v>
      </c>
      <c r="C34" s="78">
        <v>1351721.16</v>
      </c>
      <c r="D34" s="78">
        <v>1351721.16</v>
      </c>
      <c r="E34" s="78">
        <v>1351721.16</v>
      </c>
      <c r="F34" s="78"/>
      <c r="G34" s="78"/>
      <c r="H34" s="78"/>
      <c r="I34" s="78"/>
      <c r="J34" s="78"/>
      <c r="K34" s="78"/>
      <c r="L34" s="78"/>
      <c r="M34" s="78"/>
      <c r="N34" s="78"/>
      <c r="O34" s="78"/>
    </row>
    <row r="35" ht="21" customHeight="1" spans="1:15">
      <c r="A35" s="179" t="s">
        <v>153</v>
      </c>
      <c r="B35" s="179" t="s">
        <v>154</v>
      </c>
      <c r="C35" s="78">
        <v>1351721.16</v>
      </c>
      <c r="D35" s="78">
        <v>1351721.16</v>
      </c>
      <c r="E35" s="78">
        <v>1351721.16</v>
      </c>
      <c r="F35" s="78"/>
      <c r="G35" s="78"/>
      <c r="H35" s="78"/>
      <c r="I35" s="78"/>
      <c r="J35" s="78"/>
      <c r="K35" s="78"/>
      <c r="L35" s="78"/>
      <c r="M35" s="78"/>
      <c r="N35" s="78"/>
      <c r="O35" s="78"/>
    </row>
    <row r="36" ht="21" customHeight="1" spans="1:15">
      <c r="A36" s="180" t="s">
        <v>155</v>
      </c>
      <c r="B36" s="180" t="s">
        <v>156</v>
      </c>
      <c r="C36" s="78">
        <v>1351721.16</v>
      </c>
      <c r="D36" s="78">
        <v>1351721.16</v>
      </c>
      <c r="E36" s="78">
        <v>1351721.16</v>
      </c>
      <c r="F36" s="78"/>
      <c r="G36" s="78"/>
      <c r="H36" s="78"/>
      <c r="I36" s="78"/>
      <c r="J36" s="78"/>
      <c r="K36" s="78"/>
      <c r="L36" s="78"/>
      <c r="M36" s="78"/>
      <c r="N36" s="78"/>
      <c r="O36" s="78"/>
    </row>
    <row r="37" ht="21" customHeight="1" spans="1:15">
      <c r="A37" s="181" t="s">
        <v>55</v>
      </c>
      <c r="B37" s="34"/>
      <c r="C37" s="78">
        <v>66378681.16</v>
      </c>
      <c r="D37" s="78">
        <v>51545654.16</v>
      </c>
      <c r="E37" s="78">
        <v>17311754.16</v>
      </c>
      <c r="F37" s="78">
        <v>34233900</v>
      </c>
      <c r="G37" s="78">
        <v>14833027</v>
      </c>
      <c r="H37" s="78"/>
      <c r="I37" s="78"/>
      <c r="J37" s="78"/>
      <c r="K37" s="78"/>
      <c r="L37" s="78"/>
      <c r="M37" s="78"/>
      <c r="N37" s="78"/>
      <c r="O37" s="78"/>
    </row>
  </sheetData>
  <mergeCells count="12">
    <mergeCell ref="A1:O1"/>
    <mergeCell ref="A2:O2"/>
    <mergeCell ref="A3:B3"/>
    <mergeCell ref="D4:F4"/>
    <mergeCell ref="J4:O4"/>
    <mergeCell ref="A37:B37"/>
    <mergeCell ref="A4:A5"/>
    <mergeCell ref="B4:B5"/>
    <mergeCell ref="C4:C5"/>
    <mergeCell ref="G4:G5"/>
    <mergeCell ref="H4:H5"/>
    <mergeCell ref="I4:I5"/>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outlinePr summaryRight="0"/>
  </sheetPr>
  <dimension ref="A1:D34"/>
  <sheetViews>
    <sheetView showGridLines="0" showZeros="0" topLeftCell="A2" workbookViewId="0">
      <selection activeCell="B8" sqref="B8"/>
    </sheetView>
  </sheetViews>
  <sheetFormatPr defaultColWidth="8.575" defaultRowHeight="12.75" customHeight="1" outlineLevelCol="3"/>
  <cols>
    <col min="1" max="4" width="35.575" customWidth="1"/>
  </cols>
  <sheetData>
    <row r="1" ht="15" customHeight="1" spans="1:4">
      <c r="A1" s="42"/>
      <c r="B1" s="46"/>
      <c r="C1" s="46"/>
      <c r="D1" s="46" t="s">
        <v>157</v>
      </c>
    </row>
    <row r="2" ht="41.25" customHeight="1" spans="1:1">
      <c r="A2" s="41" t="str">
        <f>"2025"&amp;"年部门财政拨款收支预算总表"</f>
        <v>2025年部门财政拨款收支预算总表</v>
      </c>
    </row>
    <row r="3" ht="17.25" customHeight="1" spans="1:4">
      <c r="A3" s="44" t="str">
        <f>"单位名称："&amp;"嵩明县水务局"</f>
        <v>单位名称：嵩明县水务局</v>
      </c>
      <c r="B3" s="164"/>
      <c r="D3" s="46" t="s">
        <v>1</v>
      </c>
    </row>
    <row r="4" ht="17.25" customHeight="1" spans="1:4">
      <c r="A4" s="165" t="s">
        <v>2</v>
      </c>
      <c r="B4" s="166"/>
      <c r="C4" s="165" t="s">
        <v>3</v>
      </c>
      <c r="D4" s="166"/>
    </row>
    <row r="5" ht="18.75" customHeight="1" spans="1:4">
      <c r="A5" s="165" t="s">
        <v>4</v>
      </c>
      <c r="B5" s="165" t="s">
        <v>5</v>
      </c>
      <c r="C5" s="165" t="s">
        <v>6</v>
      </c>
      <c r="D5" s="165" t="s">
        <v>5</v>
      </c>
    </row>
    <row r="6" ht="16.5" customHeight="1" spans="1:4">
      <c r="A6" s="167" t="s">
        <v>158</v>
      </c>
      <c r="B6" s="78">
        <v>66378681.16</v>
      </c>
      <c r="C6" s="167" t="s">
        <v>159</v>
      </c>
      <c r="D6" s="109">
        <v>66378681.16</v>
      </c>
    </row>
    <row r="7" ht="16.5" customHeight="1" spans="1:4">
      <c r="A7" s="167" t="s">
        <v>160</v>
      </c>
      <c r="B7" s="78">
        <v>51545654.16</v>
      </c>
      <c r="C7" s="167" t="s">
        <v>161</v>
      </c>
      <c r="D7" s="109"/>
    </row>
    <row r="8" ht="16.5" customHeight="1" spans="1:4">
      <c r="A8" s="167" t="s">
        <v>162</v>
      </c>
      <c r="B8" s="78">
        <v>14833027</v>
      </c>
      <c r="C8" s="167" t="s">
        <v>163</v>
      </c>
      <c r="D8" s="109"/>
    </row>
    <row r="9" ht="16.5" customHeight="1" spans="1:4">
      <c r="A9" s="167" t="s">
        <v>164</v>
      </c>
      <c r="B9" s="78"/>
      <c r="C9" s="167" t="s">
        <v>165</v>
      </c>
      <c r="D9" s="109"/>
    </row>
    <row r="10" ht="16.5" customHeight="1" spans="1:4">
      <c r="A10" s="167" t="s">
        <v>166</v>
      </c>
      <c r="B10" s="78"/>
      <c r="C10" s="167" t="s">
        <v>167</v>
      </c>
      <c r="D10" s="109"/>
    </row>
    <row r="11" ht="16.5" customHeight="1" spans="1:4">
      <c r="A11" s="167" t="s">
        <v>160</v>
      </c>
      <c r="B11" s="78"/>
      <c r="C11" s="167" t="s">
        <v>168</v>
      </c>
      <c r="D11" s="109"/>
    </row>
    <row r="12" ht="16.5" customHeight="1" spans="1:4">
      <c r="A12" s="149" t="s">
        <v>162</v>
      </c>
      <c r="B12" s="78"/>
      <c r="C12" s="69" t="s">
        <v>169</v>
      </c>
      <c r="D12" s="109"/>
    </row>
    <row r="13" ht="16.5" customHeight="1" spans="1:4">
      <c r="A13" s="149" t="s">
        <v>164</v>
      </c>
      <c r="B13" s="78"/>
      <c r="C13" s="69" t="s">
        <v>170</v>
      </c>
      <c r="D13" s="109"/>
    </row>
    <row r="14" ht="16.5" customHeight="1" spans="1:4">
      <c r="A14" s="168"/>
      <c r="B14" s="78"/>
      <c r="C14" s="69" t="s">
        <v>171</v>
      </c>
      <c r="D14" s="109">
        <v>3254373.89</v>
      </c>
    </row>
    <row r="15" ht="16.5" customHeight="1" spans="1:4">
      <c r="A15" s="168"/>
      <c r="B15" s="78"/>
      <c r="C15" s="69" t="s">
        <v>172</v>
      </c>
      <c r="D15" s="109">
        <v>1390469.11</v>
      </c>
    </row>
    <row r="16" ht="16.5" customHeight="1" spans="1:4">
      <c r="A16" s="168"/>
      <c r="B16" s="78"/>
      <c r="C16" s="69" t="s">
        <v>173</v>
      </c>
      <c r="D16" s="109"/>
    </row>
    <row r="17" ht="16.5" customHeight="1" spans="1:4">
      <c r="A17" s="168"/>
      <c r="B17" s="78"/>
      <c r="C17" s="69" t="s">
        <v>174</v>
      </c>
      <c r="D17" s="109">
        <v>14833027</v>
      </c>
    </row>
    <row r="18" ht="16.5" customHeight="1" spans="1:4">
      <c r="A18" s="168"/>
      <c r="B18" s="78"/>
      <c r="C18" s="69" t="s">
        <v>175</v>
      </c>
      <c r="D18" s="109">
        <v>45549090</v>
      </c>
    </row>
    <row r="19" ht="16.5" customHeight="1" spans="1:4">
      <c r="A19" s="168"/>
      <c r="B19" s="78"/>
      <c r="C19" s="69" t="s">
        <v>176</v>
      </c>
      <c r="D19" s="109"/>
    </row>
    <row r="20" ht="16.5" customHeight="1" spans="1:4">
      <c r="A20" s="168"/>
      <c r="B20" s="78"/>
      <c r="C20" s="69" t="s">
        <v>177</v>
      </c>
      <c r="D20" s="109"/>
    </row>
    <row r="21" ht="16.5" customHeight="1" spans="1:4">
      <c r="A21" s="168"/>
      <c r="B21" s="78"/>
      <c r="C21" s="69" t="s">
        <v>178</v>
      </c>
      <c r="D21" s="109"/>
    </row>
    <row r="22" ht="16.5" customHeight="1" spans="1:4">
      <c r="A22" s="168"/>
      <c r="B22" s="78"/>
      <c r="C22" s="69" t="s">
        <v>179</v>
      </c>
      <c r="D22" s="109"/>
    </row>
    <row r="23" ht="16.5" customHeight="1" spans="1:4">
      <c r="A23" s="168"/>
      <c r="B23" s="78"/>
      <c r="C23" s="69" t="s">
        <v>180</v>
      </c>
      <c r="D23" s="109"/>
    </row>
    <row r="24" ht="16.5" customHeight="1" spans="1:4">
      <c r="A24" s="168"/>
      <c r="B24" s="78"/>
      <c r="C24" s="69" t="s">
        <v>181</v>
      </c>
      <c r="D24" s="109"/>
    </row>
    <row r="25" ht="16.5" customHeight="1" spans="1:4">
      <c r="A25" s="168"/>
      <c r="B25" s="78"/>
      <c r="C25" s="69" t="s">
        <v>182</v>
      </c>
      <c r="D25" s="109">
        <v>1351721.16</v>
      </c>
    </row>
    <row r="26" ht="16.5" customHeight="1" spans="1:4">
      <c r="A26" s="168"/>
      <c r="B26" s="78"/>
      <c r="C26" s="69" t="s">
        <v>183</v>
      </c>
      <c r="D26" s="109"/>
    </row>
    <row r="27" ht="16.5" customHeight="1" spans="1:4">
      <c r="A27" s="168"/>
      <c r="B27" s="78"/>
      <c r="C27" s="69" t="s">
        <v>184</v>
      </c>
      <c r="D27" s="109"/>
    </row>
    <row r="28" ht="16.5" customHeight="1" spans="1:4">
      <c r="A28" s="168"/>
      <c r="B28" s="78"/>
      <c r="C28" s="69" t="s">
        <v>185</v>
      </c>
      <c r="D28" s="109"/>
    </row>
    <row r="29" ht="16.5" customHeight="1" spans="1:4">
      <c r="A29" s="168"/>
      <c r="B29" s="78"/>
      <c r="C29" s="69" t="s">
        <v>186</v>
      </c>
      <c r="D29" s="109"/>
    </row>
    <row r="30" ht="16.5" customHeight="1" spans="1:4">
      <c r="A30" s="168"/>
      <c r="B30" s="78"/>
      <c r="C30" s="69" t="s">
        <v>187</v>
      </c>
      <c r="D30" s="109"/>
    </row>
    <row r="31" ht="16.5" customHeight="1" spans="1:4">
      <c r="A31" s="168"/>
      <c r="B31" s="78"/>
      <c r="C31" s="149" t="s">
        <v>188</v>
      </c>
      <c r="D31" s="109"/>
    </row>
    <row r="32" ht="16.5" customHeight="1" spans="1:4">
      <c r="A32" s="168"/>
      <c r="B32" s="78"/>
      <c r="C32" s="149" t="s">
        <v>189</v>
      </c>
      <c r="D32" s="109"/>
    </row>
    <row r="33" ht="16.5" customHeight="1" spans="1:4">
      <c r="A33" s="168"/>
      <c r="B33" s="78"/>
      <c r="C33" s="29" t="s">
        <v>190</v>
      </c>
      <c r="D33" s="109"/>
    </row>
    <row r="34" ht="15" customHeight="1" spans="1:4">
      <c r="A34" s="169" t="s">
        <v>50</v>
      </c>
      <c r="B34" s="170">
        <v>66378681.16</v>
      </c>
      <c r="C34" s="169" t="s">
        <v>51</v>
      </c>
      <c r="D34" s="170">
        <v>66378681.16</v>
      </c>
    </row>
  </sheetData>
  <mergeCells count="4">
    <mergeCell ref="A2:D2"/>
    <mergeCell ref="A3:B3"/>
    <mergeCell ref="A4:B4"/>
    <mergeCell ref="C4:D4"/>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outlinePr summaryRight="0"/>
  </sheetPr>
  <dimension ref="A1:G34"/>
  <sheetViews>
    <sheetView showZeros="0" workbookViewId="0">
      <selection activeCell="G1" sqref="G$1:G$1048576"/>
    </sheetView>
  </sheetViews>
  <sheetFormatPr defaultColWidth="9.14166666666667" defaultRowHeight="14.25" customHeight="1" outlineLevelCol="6"/>
  <cols>
    <col min="1" max="1" width="22.5" customWidth="1"/>
    <col min="2" max="2" width="47.875" customWidth="1"/>
    <col min="3" max="7" width="24.1416666666667" customWidth="1"/>
  </cols>
  <sheetData>
    <row r="1" customHeight="1" spans="4:7">
      <c r="D1" s="139"/>
      <c r="F1" s="71"/>
      <c r="G1" s="144" t="s">
        <v>191</v>
      </c>
    </row>
    <row r="2" ht="41.25" customHeight="1" spans="1:7">
      <c r="A2" s="125" t="str">
        <f>"2025"&amp;"年一般公共预算支出预算表（按功能科目分类）"</f>
        <v>2025年一般公共预算支出预算表（按功能科目分类）</v>
      </c>
      <c r="B2" s="125"/>
      <c r="C2" s="125"/>
      <c r="D2" s="125"/>
      <c r="E2" s="125"/>
      <c r="F2" s="125"/>
      <c r="G2" s="125"/>
    </row>
    <row r="3" ht="18" customHeight="1" spans="1:7">
      <c r="A3" s="4" t="str">
        <f>"单位名称："&amp;"嵩明县水务局"</f>
        <v>单位名称：嵩明县水务局</v>
      </c>
      <c r="F3" s="122"/>
      <c r="G3" s="144" t="s">
        <v>1</v>
      </c>
    </row>
    <row r="4" ht="20.25" customHeight="1" spans="1:7">
      <c r="A4" s="160" t="s">
        <v>192</v>
      </c>
      <c r="B4" s="161"/>
      <c r="C4" s="126" t="s">
        <v>55</v>
      </c>
      <c r="D4" s="150" t="s">
        <v>76</v>
      </c>
      <c r="E4" s="11"/>
      <c r="F4" s="12"/>
      <c r="G4" s="141" t="s">
        <v>77</v>
      </c>
    </row>
    <row r="5" ht="20.25" customHeight="1" spans="1:7">
      <c r="A5" s="162" t="s">
        <v>73</v>
      </c>
      <c r="B5" s="162" t="s">
        <v>74</v>
      </c>
      <c r="C5" s="18"/>
      <c r="D5" s="131" t="s">
        <v>57</v>
      </c>
      <c r="E5" s="131" t="s">
        <v>193</v>
      </c>
      <c r="F5" s="131" t="s">
        <v>194</v>
      </c>
      <c r="G5" s="143"/>
    </row>
    <row r="6" ht="15" customHeight="1" spans="1:7">
      <c r="A6" s="59" t="s">
        <v>83</v>
      </c>
      <c r="B6" s="59" t="s">
        <v>84</v>
      </c>
      <c r="C6" s="59" t="s">
        <v>85</v>
      </c>
      <c r="D6" s="59" t="s">
        <v>86</v>
      </c>
      <c r="E6" s="59" t="s">
        <v>87</v>
      </c>
      <c r="F6" s="59" t="s">
        <v>88</v>
      </c>
      <c r="G6" s="59" t="s">
        <v>89</v>
      </c>
    </row>
    <row r="7" ht="18" customHeight="1" spans="1:7">
      <c r="A7" s="29" t="s">
        <v>98</v>
      </c>
      <c r="B7" s="29" t="s">
        <v>99</v>
      </c>
      <c r="C7" s="78">
        <v>3254373.89</v>
      </c>
      <c r="D7" s="78">
        <v>3254373.89</v>
      </c>
      <c r="E7" s="78">
        <v>3204373.89</v>
      </c>
      <c r="F7" s="78">
        <v>50000</v>
      </c>
      <c r="G7" s="78"/>
    </row>
    <row r="8" ht="18" customHeight="1" spans="1:7">
      <c r="A8" s="137" t="s">
        <v>100</v>
      </c>
      <c r="B8" s="137" t="s">
        <v>101</v>
      </c>
      <c r="C8" s="78">
        <v>2621156</v>
      </c>
      <c r="D8" s="78">
        <v>2621156</v>
      </c>
      <c r="E8" s="78">
        <v>2571156</v>
      </c>
      <c r="F8" s="78">
        <v>50000</v>
      </c>
      <c r="G8" s="78"/>
    </row>
    <row r="9" ht="18" customHeight="1" spans="1:7">
      <c r="A9" s="138" t="s">
        <v>102</v>
      </c>
      <c r="B9" s="138" t="s">
        <v>103</v>
      </c>
      <c r="C9" s="78">
        <v>568196</v>
      </c>
      <c r="D9" s="78">
        <v>568196</v>
      </c>
      <c r="E9" s="78">
        <v>543196</v>
      </c>
      <c r="F9" s="78">
        <v>25000</v>
      </c>
      <c r="G9" s="78"/>
    </row>
    <row r="10" ht="18" customHeight="1" spans="1:7">
      <c r="A10" s="138" t="s">
        <v>104</v>
      </c>
      <c r="B10" s="138" t="s">
        <v>105</v>
      </c>
      <c r="C10" s="78">
        <v>560457</v>
      </c>
      <c r="D10" s="78">
        <v>560457</v>
      </c>
      <c r="E10" s="78">
        <v>535457</v>
      </c>
      <c r="F10" s="78">
        <v>25000</v>
      </c>
      <c r="G10" s="78"/>
    </row>
    <row r="11" ht="18" customHeight="1" spans="1:7">
      <c r="A11" s="138" t="s">
        <v>106</v>
      </c>
      <c r="B11" s="138" t="s">
        <v>107</v>
      </c>
      <c r="C11" s="78">
        <v>1492503</v>
      </c>
      <c r="D11" s="78">
        <v>1492503</v>
      </c>
      <c r="E11" s="78">
        <v>1492503</v>
      </c>
      <c r="F11" s="78"/>
      <c r="G11" s="78"/>
    </row>
    <row r="12" ht="18" customHeight="1" spans="1:7">
      <c r="A12" s="137" t="s">
        <v>108</v>
      </c>
      <c r="B12" s="137" t="s">
        <v>109</v>
      </c>
      <c r="C12" s="78">
        <v>578483.4</v>
      </c>
      <c r="D12" s="78">
        <v>578483.4</v>
      </c>
      <c r="E12" s="78">
        <v>578483.4</v>
      </c>
      <c r="F12" s="78"/>
      <c r="G12" s="78"/>
    </row>
    <row r="13" ht="18" customHeight="1" spans="1:7">
      <c r="A13" s="138" t="s">
        <v>110</v>
      </c>
      <c r="B13" s="138" t="s">
        <v>111</v>
      </c>
      <c r="C13" s="78">
        <v>578483.4</v>
      </c>
      <c r="D13" s="78">
        <v>578483.4</v>
      </c>
      <c r="E13" s="78">
        <v>578483.4</v>
      </c>
      <c r="F13" s="78"/>
      <c r="G13" s="78"/>
    </row>
    <row r="14" ht="18" customHeight="1" spans="1:7">
      <c r="A14" s="137" t="s">
        <v>112</v>
      </c>
      <c r="B14" s="137" t="s">
        <v>113</v>
      </c>
      <c r="C14" s="78">
        <v>54734.49</v>
      </c>
      <c r="D14" s="78">
        <v>54734.49</v>
      </c>
      <c r="E14" s="78">
        <v>54734.49</v>
      </c>
      <c r="F14" s="78"/>
      <c r="G14" s="78"/>
    </row>
    <row r="15" ht="18" customHeight="1" spans="1:7">
      <c r="A15" s="138" t="s">
        <v>114</v>
      </c>
      <c r="B15" s="138" t="s">
        <v>113</v>
      </c>
      <c r="C15" s="78">
        <v>54734.49</v>
      </c>
      <c r="D15" s="78">
        <v>54734.49</v>
      </c>
      <c r="E15" s="78">
        <v>54734.49</v>
      </c>
      <c r="F15" s="78"/>
      <c r="G15" s="78"/>
    </row>
    <row r="16" ht="18" customHeight="1" spans="1:7">
      <c r="A16" s="29" t="s">
        <v>115</v>
      </c>
      <c r="B16" s="29" t="s">
        <v>116</v>
      </c>
      <c r="C16" s="78">
        <v>1390469.11</v>
      </c>
      <c r="D16" s="78">
        <v>1390469.11</v>
      </c>
      <c r="E16" s="78">
        <v>1390469.11</v>
      </c>
      <c r="F16" s="78"/>
      <c r="G16" s="78"/>
    </row>
    <row r="17" ht="18" customHeight="1" spans="1:7">
      <c r="A17" s="137" t="s">
        <v>117</v>
      </c>
      <c r="B17" s="137" t="s">
        <v>118</v>
      </c>
      <c r="C17" s="78">
        <v>1390469.11</v>
      </c>
      <c r="D17" s="78">
        <v>1390469.11</v>
      </c>
      <c r="E17" s="78">
        <v>1390469.11</v>
      </c>
      <c r="F17" s="78"/>
      <c r="G17" s="78"/>
    </row>
    <row r="18" ht="18" customHeight="1" spans="1:7">
      <c r="A18" s="138" t="s">
        <v>119</v>
      </c>
      <c r="B18" s="138" t="s">
        <v>120</v>
      </c>
      <c r="C18" s="78">
        <v>251201.59</v>
      </c>
      <c r="D18" s="78">
        <v>251201.59</v>
      </c>
      <c r="E18" s="78">
        <v>251201.59</v>
      </c>
      <c r="F18" s="78"/>
      <c r="G18" s="78"/>
    </row>
    <row r="19" ht="18" customHeight="1" spans="1:7">
      <c r="A19" s="138" t="s">
        <v>121</v>
      </c>
      <c r="B19" s="138" t="s">
        <v>122</v>
      </c>
      <c r="C19" s="78">
        <v>643789.33</v>
      </c>
      <c r="D19" s="78">
        <v>643789.33</v>
      </c>
      <c r="E19" s="78">
        <v>643789.33</v>
      </c>
      <c r="F19" s="78"/>
      <c r="G19" s="78"/>
    </row>
    <row r="20" ht="18" customHeight="1" spans="1:7">
      <c r="A20" s="138" t="s">
        <v>123</v>
      </c>
      <c r="B20" s="138" t="s">
        <v>124</v>
      </c>
      <c r="C20" s="78">
        <v>434247.15</v>
      </c>
      <c r="D20" s="78">
        <v>434247.15</v>
      </c>
      <c r="E20" s="78">
        <v>434247.15</v>
      </c>
      <c r="F20" s="78"/>
      <c r="G20" s="78"/>
    </row>
    <row r="21" ht="18" customHeight="1" spans="1:7">
      <c r="A21" s="138" t="s">
        <v>125</v>
      </c>
      <c r="B21" s="138" t="s">
        <v>126</v>
      </c>
      <c r="C21" s="78">
        <v>61231.04</v>
      </c>
      <c r="D21" s="78">
        <v>61231.04</v>
      </c>
      <c r="E21" s="78">
        <v>61231.04</v>
      </c>
      <c r="F21" s="78"/>
      <c r="G21" s="78"/>
    </row>
    <row r="22" ht="18" customHeight="1" spans="1:7">
      <c r="A22" s="29" t="s">
        <v>133</v>
      </c>
      <c r="B22" s="29" t="s">
        <v>134</v>
      </c>
      <c r="C22" s="78">
        <v>45549090</v>
      </c>
      <c r="D22" s="78">
        <v>11315190</v>
      </c>
      <c r="E22" s="78">
        <v>10369455</v>
      </c>
      <c r="F22" s="78">
        <v>945735</v>
      </c>
      <c r="G22" s="78">
        <v>34233900</v>
      </c>
    </row>
    <row r="23" ht="18" customHeight="1" spans="1:7">
      <c r="A23" s="137" t="s">
        <v>135</v>
      </c>
      <c r="B23" s="137" t="s">
        <v>136</v>
      </c>
      <c r="C23" s="78">
        <v>45549090</v>
      </c>
      <c r="D23" s="78">
        <v>11315190</v>
      </c>
      <c r="E23" s="78">
        <v>10369455</v>
      </c>
      <c r="F23" s="78">
        <v>945735</v>
      </c>
      <c r="G23" s="78">
        <v>34233900</v>
      </c>
    </row>
    <row r="24" ht="18" customHeight="1" spans="1:7">
      <c r="A24" s="138" t="s">
        <v>137</v>
      </c>
      <c r="B24" s="138" t="s">
        <v>138</v>
      </c>
      <c r="C24" s="78">
        <v>2333907</v>
      </c>
      <c r="D24" s="78">
        <v>2333907</v>
      </c>
      <c r="E24" s="78">
        <v>2020797</v>
      </c>
      <c r="F24" s="78">
        <v>313110</v>
      </c>
      <c r="G24" s="78"/>
    </row>
    <row r="25" ht="18" customHeight="1" spans="1:7">
      <c r="A25" s="138" t="s">
        <v>139</v>
      </c>
      <c r="B25" s="138" t="s">
        <v>140</v>
      </c>
      <c r="C25" s="78">
        <v>34300</v>
      </c>
      <c r="D25" s="78"/>
      <c r="E25" s="78"/>
      <c r="F25" s="78"/>
      <c r="G25" s="78">
        <v>34300</v>
      </c>
    </row>
    <row r="26" ht="18" customHeight="1" spans="1:7">
      <c r="A26" s="138" t="s">
        <v>141</v>
      </c>
      <c r="B26" s="138" t="s">
        <v>142</v>
      </c>
      <c r="C26" s="78">
        <v>19640000</v>
      </c>
      <c r="D26" s="78"/>
      <c r="E26" s="78"/>
      <c r="F26" s="78"/>
      <c r="G26" s="78">
        <v>19640000</v>
      </c>
    </row>
    <row r="27" ht="18" customHeight="1" spans="1:7">
      <c r="A27" s="138" t="s">
        <v>143</v>
      </c>
      <c r="B27" s="138" t="s">
        <v>144</v>
      </c>
      <c r="C27" s="78">
        <v>3873800</v>
      </c>
      <c r="D27" s="78"/>
      <c r="E27" s="78"/>
      <c r="F27" s="78"/>
      <c r="G27" s="78">
        <v>3873800</v>
      </c>
    </row>
    <row r="28" ht="18" customHeight="1" spans="1:7">
      <c r="A28" s="138" t="s">
        <v>145</v>
      </c>
      <c r="B28" s="138" t="s">
        <v>146</v>
      </c>
      <c r="C28" s="78">
        <v>13707383</v>
      </c>
      <c r="D28" s="78">
        <v>8981283</v>
      </c>
      <c r="E28" s="78">
        <v>8348658</v>
      </c>
      <c r="F28" s="78">
        <v>632625</v>
      </c>
      <c r="G28" s="78">
        <v>4726100</v>
      </c>
    </row>
    <row r="29" ht="18" customHeight="1" spans="1:7">
      <c r="A29" s="138" t="s">
        <v>147</v>
      </c>
      <c r="B29" s="138" t="s">
        <v>148</v>
      </c>
      <c r="C29" s="78">
        <v>450000</v>
      </c>
      <c r="D29" s="78"/>
      <c r="E29" s="78"/>
      <c r="F29" s="78"/>
      <c r="G29" s="78">
        <v>450000</v>
      </c>
    </row>
    <row r="30" ht="18" customHeight="1" spans="1:7">
      <c r="A30" s="138" t="s">
        <v>149</v>
      </c>
      <c r="B30" s="138" t="s">
        <v>150</v>
      </c>
      <c r="C30" s="78">
        <v>5509700</v>
      </c>
      <c r="D30" s="78"/>
      <c r="E30" s="78"/>
      <c r="F30" s="78"/>
      <c r="G30" s="78">
        <v>5509700</v>
      </c>
    </row>
    <row r="31" ht="18" customHeight="1" spans="1:7">
      <c r="A31" s="29" t="s">
        <v>151</v>
      </c>
      <c r="B31" s="29" t="s">
        <v>152</v>
      </c>
      <c r="C31" s="78">
        <v>1351721.16</v>
      </c>
      <c r="D31" s="78">
        <v>1351721.16</v>
      </c>
      <c r="E31" s="78">
        <v>1351721.16</v>
      </c>
      <c r="F31" s="78"/>
      <c r="G31" s="78"/>
    </row>
    <row r="32" ht="18" customHeight="1" spans="1:7">
      <c r="A32" s="137" t="s">
        <v>153</v>
      </c>
      <c r="B32" s="137" t="s">
        <v>154</v>
      </c>
      <c r="C32" s="78">
        <v>1351721.16</v>
      </c>
      <c r="D32" s="78">
        <v>1351721.16</v>
      </c>
      <c r="E32" s="78">
        <v>1351721.16</v>
      </c>
      <c r="F32" s="78"/>
      <c r="G32" s="78"/>
    </row>
    <row r="33" ht="18" customHeight="1" spans="1:7">
      <c r="A33" s="138" t="s">
        <v>155</v>
      </c>
      <c r="B33" s="138" t="s">
        <v>156</v>
      </c>
      <c r="C33" s="78">
        <v>1351721.16</v>
      </c>
      <c r="D33" s="78">
        <v>1351721.16</v>
      </c>
      <c r="E33" s="78">
        <v>1351721.16</v>
      </c>
      <c r="F33" s="78"/>
      <c r="G33" s="78"/>
    </row>
    <row r="34" ht="18" customHeight="1" spans="1:7">
      <c r="A34" s="77" t="s">
        <v>195</v>
      </c>
      <c r="B34" s="163" t="s">
        <v>195</v>
      </c>
      <c r="C34" s="78">
        <v>51545654.16</v>
      </c>
      <c r="D34" s="78">
        <v>17311754.16</v>
      </c>
      <c r="E34" s="78">
        <v>16316019.16</v>
      </c>
      <c r="F34" s="78">
        <v>995735</v>
      </c>
      <c r="G34" s="78">
        <v>34233900</v>
      </c>
    </row>
  </sheetData>
  <mergeCells count="6">
    <mergeCell ref="A2:G2"/>
    <mergeCell ref="A4:B4"/>
    <mergeCell ref="D4:F4"/>
    <mergeCell ref="A34:B34"/>
    <mergeCell ref="C4:C5"/>
    <mergeCell ref="G4:G5"/>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outlinePr summaryRight="0"/>
  </sheetPr>
  <dimension ref="A1:F7"/>
  <sheetViews>
    <sheetView showZeros="0" workbookViewId="0">
      <selection activeCell="A1" sqref="A1"/>
    </sheetView>
  </sheetViews>
  <sheetFormatPr defaultColWidth="10.425" defaultRowHeight="14.25" customHeight="1" outlineLevelRow="6" outlineLevelCol="5"/>
  <cols>
    <col min="1" max="1" width="34.625" customWidth="1"/>
    <col min="2" max="4" width="28.1416666666667" customWidth="1"/>
    <col min="5" max="5" width="31.625" customWidth="1"/>
    <col min="6" max="6" width="35.25" customWidth="1"/>
  </cols>
  <sheetData>
    <row r="1" customHeight="1" spans="1:6">
      <c r="A1" s="43"/>
      <c r="B1" s="43"/>
      <c r="C1" s="43"/>
      <c r="D1" s="43"/>
      <c r="E1" s="42"/>
      <c r="F1" s="156" t="s">
        <v>196</v>
      </c>
    </row>
    <row r="2" ht="41.25" customHeight="1" spans="1:6">
      <c r="A2" s="157" t="str">
        <f>"2025"&amp;"年一般公共预算“三公”经费支出预算表"</f>
        <v>2025年一般公共预算“三公”经费支出预算表</v>
      </c>
      <c r="B2" s="43"/>
      <c r="C2" s="43"/>
      <c r="D2" s="43"/>
      <c r="E2" s="42"/>
      <c r="F2" s="43"/>
    </row>
    <row r="3" customHeight="1" spans="1:6">
      <c r="A3" s="110" t="str">
        <f>"单位名称："&amp;"嵩明县水务局"</f>
        <v>单位名称：嵩明县水务局</v>
      </c>
      <c r="B3" s="158"/>
      <c r="D3" s="43"/>
      <c r="E3" s="42"/>
      <c r="F3" s="64" t="s">
        <v>1</v>
      </c>
    </row>
    <row r="4" ht="27" customHeight="1" spans="1:6">
      <c r="A4" s="47" t="s">
        <v>197</v>
      </c>
      <c r="B4" s="47" t="s">
        <v>198</v>
      </c>
      <c r="C4" s="49" t="s">
        <v>199</v>
      </c>
      <c r="D4" s="47"/>
      <c r="E4" s="48"/>
      <c r="F4" s="47" t="s">
        <v>200</v>
      </c>
    </row>
    <row r="5" ht="28.5" customHeight="1" spans="1:6">
      <c r="A5" s="159"/>
      <c r="B5" s="51"/>
      <c r="C5" s="48" t="s">
        <v>57</v>
      </c>
      <c r="D5" s="48" t="s">
        <v>201</v>
      </c>
      <c r="E5" s="48" t="s">
        <v>202</v>
      </c>
      <c r="F5" s="50"/>
    </row>
    <row r="6" ht="17.25" customHeight="1" spans="1:6">
      <c r="A6" s="55" t="s">
        <v>83</v>
      </c>
      <c r="B6" s="55" t="s">
        <v>84</v>
      </c>
      <c r="C6" s="55" t="s">
        <v>85</v>
      </c>
      <c r="D6" s="55" t="s">
        <v>86</v>
      </c>
      <c r="E6" s="55" t="s">
        <v>87</v>
      </c>
      <c r="F6" s="55" t="s">
        <v>88</v>
      </c>
    </row>
    <row r="7" ht="17.25" customHeight="1" spans="1:6">
      <c r="A7" s="78">
        <v>26550</v>
      </c>
      <c r="B7" s="78"/>
      <c r="C7" s="78">
        <v>24250</v>
      </c>
      <c r="D7" s="78"/>
      <c r="E7" s="78">
        <v>24250</v>
      </c>
      <c r="F7" s="78">
        <v>2300</v>
      </c>
    </row>
  </sheetData>
  <mergeCells count="6">
    <mergeCell ref="A2:F2"/>
    <mergeCell ref="A3:B3"/>
    <mergeCell ref="C4:E4"/>
    <mergeCell ref="A4:A5"/>
    <mergeCell ref="B4:B5"/>
    <mergeCell ref="F4:F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outlinePr summaryRight="0"/>
  </sheetPr>
  <dimension ref="A1:X68"/>
  <sheetViews>
    <sheetView showZeros="0" topLeftCell="A43" workbookViewId="0">
      <selection activeCell="F17" sqref="F$1:F$1048576"/>
    </sheetView>
  </sheetViews>
  <sheetFormatPr defaultColWidth="9.14166666666667" defaultRowHeight="14.25" customHeight="1"/>
  <cols>
    <col min="1" max="1" width="16.75" customWidth="1"/>
    <col min="2" max="2" width="13.875" customWidth="1"/>
    <col min="3" max="3" width="20.7083333333333" customWidth="1"/>
    <col min="4" max="4" width="20.375" customWidth="1"/>
    <col min="5" max="5" width="10.1416666666667" customWidth="1"/>
    <col min="6" max="6" width="33.375" customWidth="1"/>
    <col min="7" max="7" width="10.2833333333333" customWidth="1"/>
    <col min="8" max="8" width="27.25" customWidth="1"/>
    <col min="9" max="9" width="23.75" customWidth="1"/>
    <col min="10" max="10" width="26.375" customWidth="1"/>
    <col min="11" max="12" width="18.7083333333333" customWidth="1"/>
    <col min="13" max="13" width="25.75" customWidth="1"/>
    <col min="14" max="24" width="18.7083333333333" customWidth="1"/>
  </cols>
  <sheetData>
    <row r="1" ht="13.5" customHeight="1" spans="2:24">
      <c r="B1" s="139"/>
      <c r="C1" s="145"/>
      <c r="E1" s="146"/>
      <c r="F1" s="146"/>
      <c r="G1" s="146"/>
      <c r="H1" s="146"/>
      <c r="I1" s="80"/>
      <c r="J1" s="80"/>
      <c r="K1" s="80"/>
      <c r="L1" s="80"/>
      <c r="M1" s="80"/>
      <c r="N1" s="80"/>
      <c r="R1" s="80"/>
      <c r="V1" s="145"/>
      <c r="X1" s="2" t="s">
        <v>203</v>
      </c>
    </row>
    <row r="2" ht="45.75" customHeight="1" spans="1:24">
      <c r="A2" s="66" t="str">
        <f>"2025"&amp;"年部门基本支出预算表"</f>
        <v>2025年部门基本支出预算表</v>
      </c>
      <c r="B2" s="3"/>
      <c r="C2" s="66"/>
      <c r="D2" s="66"/>
      <c r="E2" s="66"/>
      <c r="F2" s="66"/>
      <c r="G2" s="66"/>
      <c r="H2" s="66"/>
      <c r="I2" s="66"/>
      <c r="J2" s="66"/>
      <c r="K2" s="66"/>
      <c r="L2" s="66"/>
      <c r="M2" s="66"/>
      <c r="N2" s="66"/>
      <c r="O2" s="3"/>
      <c r="P2" s="3"/>
      <c r="Q2" s="3"/>
      <c r="R2" s="66"/>
      <c r="S2" s="66"/>
      <c r="T2" s="66"/>
      <c r="U2" s="66"/>
      <c r="V2" s="66"/>
      <c r="W2" s="66"/>
      <c r="X2" s="66"/>
    </row>
    <row r="3" ht="18.75" customHeight="1" spans="1:24">
      <c r="A3" s="4" t="str">
        <f>"单位名称："&amp;"嵩明县水务局"</f>
        <v>单位名称：嵩明县水务局</v>
      </c>
      <c r="B3" s="5"/>
      <c r="C3" s="147"/>
      <c r="D3" s="147"/>
      <c r="E3" s="147"/>
      <c r="F3" s="147"/>
      <c r="G3" s="147"/>
      <c r="H3" s="147"/>
      <c r="I3" s="82"/>
      <c r="J3" s="82"/>
      <c r="K3" s="82"/>
      <c r="L3" s="82"/>
      <c r="M3" s="82"/>
      <c r="N3" s="82"/>
      <c r="O3" s="6"/>
      <c r="P3" s="6"/>
      <c r="Q3" s="6"/>
      <c r="R3" s="82"/>
      <c r="V3" s="145"/>
      <c r="X3" s="2" t="s">
        <v>1</v>
      </c>
    </row>
    <row r="4" ht="18" customHeight="1" spans="1:24">
      <c r="A4" s="8" t="s">
        <v>204</v>
      </c>
      <c r="B4" s="8" t="s">
        <v>205</v>
      </c>
      <c r="C4" s="8" t="s">
        <v>206</v>
      </c>
      <c r="D4" s="8" t="s">
        <v>207</v>
      </c>
      <c r="E4" s="8" t="s">
        <v>208</v>
      </c>
      <c r="F4" s="8" t="s">
        <v>209</v>
      </c>
      <c r="G4" s="8" t="s">
        <v>210</v>
      </c>
      <c r="H4" s="8" t="s">
        <v>211</v>
      </c>
      <c r="I4" s="150" t="s">
        <v>212</v>
      </c>
      <c r="J4" s="105" t="s">
        <v>212</v>
      </c>
      <c r="K4" s="105"/>
      <c r="L4" s="105"/>
      <c r="M4" s="105"/>
      <c r="N4" s="105"/>
      <c r="O4" s="11"/>
      <c r="P4" s="11"/>
      <c r="Q4" s="11"/>
      <c r="R4" s="98" t="s">
        <v>61</v>
      </c>
      <c r="S4" s="105" t="s">
        <v>62</v>
      </c>
      <c r="T4" s="105"/>
      <c r="U4" s="105"/>
      <c r="V4" s="105"/>
      <c r="W4" s="105"/>
      <c r="X4" s="106"/>
    </row>
    <row r="5" ht="18" customHeight="1" spans="1:24">
      <c r="A5" s="13"/>
      <c r="B5" s="28"/>
      <c r="C5" s="128"/>
      <c r="D5" s="13"/>
      <c r="E5" s="13"/>
      <c r="F5" s="13"/>
      <c r="G5" s="13"/>
      <c r="H5" s="13"/>
      <c r="I5" s="126" t="s">
        <v>213</v>
      </c>
      <c r="J5" s="150" t="s">
        <v>58</v>
      </c>
      <c r="K5" s="105"/>
      <c r="L5" s="105"/>
      <c r="M5" s="105"/>
      <c r="N5" s="106"/>
      <c r="O5" s="10" t="s">
        <v>214</v>
      </c>
      <c r="P5" s="11"/>
      <c r="Q5" s="12"/>
      <c r="R5" s="8" t="s">
        <v>61</v>
      </c>
      <c r="S5" s="150" t="s">
        <v>62</v>
      </c>
      <c r="T5" s="98" t="s">
        <v>64</v>
      </c>
      <c r="U5" s="105" t="s">
        <v>62</v>
      </c>
      <c r="V5" s="98" t="s">
        <v>66</v>
      </c>
      <c r="W5" s="98" t="s">
        <v>67</v>
      </c>
      <c r="X5" s="153" t="s">
        <v>68</v>
      </c>
    </row>
    <row r="6" ht="19.5" customHeight="1" spans="1:24">
      <c r="A6" s="28"/>
      <c r="B6" s="28"/>
      <c r="C6" s="28"/>
      <c r="D6" s="28"/>
      <c r="E6" s="28"/>
      <c r="F6" s="28"/>
      <c r="G6" s="28"/>
      <c r="H6" s="28"/>
      <c r="I6" s="28"/>
      <c r="J6" s="151" t="s">
        <v>215</v>
      </c>
      <c r="K6" s="8" t="s">
        <v>216</v>
      </c>
      <c r="L6" s="8" t="s">
        <v>217</v>
      </c>
      <c r="M6" s="8" t="s">
        <v>218</v>
      </c>
      <c r="N6" s="8" t="s">
        <v>219</v>
      </c>
      <c r="O6" s="8" t="s">
        <v>58</v>
      </c>
      <c r="P6" s="8" t="s">
        <v>59</v>
      </c>
      <c r="Q6" s="8" t="s">
        <v>60</v>
      </c>
      <c r="R6" s="28"/>
      <c r="S6" s="8" t="s">
        <v>57</v>
      </c>
      <c r="T6" s="8" t="s">
        <v>64</v>
      </c>
      <c r="U6" s="8" t="s">
        <v>220</v>
      </c>
      <c r="V6" s="8" t="s">
        <v>66</v>
      </c>
      <c r="W6" s="8" t="s">
        <v>67</v>
      </c>
      <c r="X6" s="8" t="s">
        <v>68</v>
      </c>
    </row>
    <row r="7" ht="37.5" customHeight="1" spans="1:24">
      <c r="A7" s="148"/>
      <c r="B7" s="18"/>
      <c r="C7" s="148"/>
      <c r="D7" s="148"/>
      <c r="E7" s="148"/>
      <c r="F7" s="148"/>
      <c r="G7" s="148"/>
      <c r="H7" s="148"/>
      <c r="I7" s="148"/>
      <c r="J7" s="152" t="s">
        <v>57</v>
      </c>
      <c r="K7" s="16" t="s">
        <v>221</v>
      </c>
      <c r="L7" s="16" t="s">
        <v>217</v>
      </c>
      <c r="M7" s="16" t="s">
        <v>218</v>
      </c>
      <c r="N7" s="16" t="s">
        <v>219</v>
      </c>
      <c r="O7" s="16" t="s">
        <v>217</v>
      </c>
      <c r="P7" s="16" t="s">
        <v>218</v>
      </c>
      <c r="Q7" s="16" t="s">
        <v>219</v>
      </c>
      <c r="R7" s="16" t="s">
        <v>61</v>
      </c>
      <c r="S7" s="16" t="s">
        <v>57</v>
      </c>
      <c r="T7" s="16" t="s">
        <v>64</v>
      </c>
      <c r="U7" s="16" t="s">
        <v>220</v>
      </c>
      <c r="V7" s="16" t="s">
        <v>66</v>
      </c>
      <c r="W7" s="16" t="s">
        <v>67</v>
      </c>
      <c r="X7" s="16" t="s">
        <v>68</v>
      </c>
    </row>
    <row r="8" customHeight="1" spans="1:24">
      <c r="A8" s="36">
        <v>1</v>
      </c>
      <c r="B8" s="36">
        <v>2</v>
      </c>
      <c r="C8" s="36">
        <v>3</v>
      </c>
      <c r="D8" s="36">
        <v>4</v>
      </c>
      <c r="E8" s="36">
        <v>5</v>
      </c>
      <c r="F8" s="36">
        <v>6</v>
      </c>
      <c r="G8" s="36">
        <v>7</v>
      </c>
      <c r="H8" s="36">
        <v>8</v>
      </c>
      <c r="I8" s="36">
        <v>9</v>
      </c>
      <c r="J8" s="36">
        <v>10</v>
      </c>
      <c r="K8" s="36">
        <v>11</v>
      </c>
      <c r="L8" s="36">
        <v>12</v>
      </c>
      <c r="M8" s="36">
        <v>13</v>
      </c>
      <c r="N8" s="36">
        <v>14</v>
      </c>
      <c r="O8" s="36">
        <v>15</v>
      </c>
      <c r="P8" s="36">
        <v>16</v>
      </c>
      <c r="Q8" s="36">
        <v>17</v>
      </c>
      <c r="R8" s="36">
        <v>18</v>
      </c>
      <c r="S8" s="36">
        <v>19</v>
      </c>
      <c r="T8" s="36">
        <v>20</v>
      </c>
      <c r="U8" s="36">
        <v>21</v>
      </c>
      <c r="V8" s="36">
        <v>22</v>
      </c>
      <c r="W8" s="36">
        <v>23</v>
      </c>
      <c r="X8" s="36">
        <v>24</v>
      </c>
    </row>
    <row r="9" ht="20.25" customHeight="1" spans="1:24">
      <c r="A9" s="149" t="s">
        <v>70</v>
      </c>
      <c r="B9" s="149" t="s">
        <v>70</v>
      </c>
      <c r="C9" s="149" t="s">
        <v>222</v>
      </c>
      <c r="D9" s="149" t="s">
        <v>223</v>
      </c>
      <c r="E9" s="149" t="s">
        <v>137</v>
      </c>
      <c r="F9" s="149" t="s">
        <v>138</v>
      </c>
      <c r="G9" s="149" t="s">
        <v>224</v>
      </c>
      <c r="H9" s="149" t="s">
        <v>225</v>
      </c>
      <c r="I9" s="78">
        <v>711156</v>
      </c>
      <c r="J9" s="78">
        <v>711156</v>
      </c>
      <c r="K9" s="78"/>
      <c r="L9" s="78"/>
      <c r="M9" s="109">
        <v>711156</v>
      </c>
      <c r="N9" s="78"/>
      <c r="O9" s="78"/>
      <c r="P9" s="78"/>
      <c r="Q9" s="78"/>
      <c r="R9" s="78"/>
      <c r="S9" s="78"/>
      <c r="T9" s="78"/>
      <c r="U9" s="78"/>
      <c r="V9" s="78"/>
      <c r="W9" s="78"/>
      <c r="X9" s="78"/>
    </row>
    <row r="10" ht="20.25" customHeight="1" spans="1:24">
      <c r="A10" s="149" t="s">
        <v>70</v>
      </c>
      <c r="B10" s="149" t="s">
        <v>70</v>
      </c>
      <c r="C10" s="149" t="s">
        <v>222</v>
      </c>
      <c r="D10" s="149" t="s">
        <v>223</v>
      </c>
      <c r="E10" s="149" t="s">
        <v>137</v>
      </c>
      <c r="F10" s="149" t="s">
        <v>138</v>
      </c>
      <c r="G10" s="149" t="s">
        <v>226</v>
      </c>
      <c r="H10" s="149" t="s">
        <v>227</v>
      </c>
      <c r="I10" s="78">
        <v>994836</v>
      </c>
      <c r="J10" s="78">
        <v>994836</v>
      </c>
      <c r="K10" s="23"/>
      <c r="L10" s="23"/>
      <c r="M10" s="109">
        <v>994836</v>
      </c>
      <c r="N10" s="23"/>
      <c r="O10" s="78"/>
      <c r="P10" s="78"/>
      <c r="Q10" s="78"/>
      <c r="R10" s="78"/>
      <c r="S10" s="78"/>
      <c r="T10" s="78"/>
      <c r="U10" s="78"/>
      <c r="V10" s="78"/>
      <c r="W10" s="78"/>
      <c r="X10" s="78"/>
    </row>
    <row r="11" ht="20.25" customHeight="1" spans="1:24">
      <c r="A11" s="149" t="s">
        <v>70</v>
      </c>
      <c r="B11" s="149" t="s">
        <v>70</v>
      </c>
      <c r="C11" s="149" t="s">
        <v>222</v>
      </c>
      <c r="D11" s="149" t="s">
        <v>223</v>
      </c>
      <c r="E11" s="149" t="s">
        <v>137</v>
      </c>
      <c r="F11" s="149" t="s">
        <v>138</v>
      </c>
      <c r="G11" s="149" t="s">
        <v>228</v>
      </c>
      <c r="H11" s="149" t="s">
        <v>229</v>
      </c>
      <c r="I11" s="78">
        <v>59263</v>
      </c>
      <c r="J11" s="78">
        <v>59263</v>
      </c>
      <c r="K11" s="23"/>
      <c r="L11" s="23"/>
      <c r="M11" s="109">
        <v>59263</v>
      </c>
      <c r="N11" s="23"/>
      <c r="O11" s="78"/>
      <c r="P11" s="78"/>
      <c r="Q11" s="78"/>
      <c r="R11" s="78"/>
      <c r="S11" s="78"/>
      <c r="T11" s="78"/>
      <c r="U11" s="78"/>
      <c r="V11" s="78"/>
      <c r="W11" s="78"/>
      <c r="X11" s="78"/>
    </row>
    <row r="12" ht="20.25" customHeight="1" spans="1:24">
      <c r="A12" s="149" t="s">
        <v>70</v>
      </c>
      <c r="B12" s="149" t="s">
        <v>70</v>
      </c>
      <c r="C12" s="149" t="s">
        <v>222</v>
      </c>
      <c r="D12" s="149" t="s">
        <v>223</v>
      </c>
      <c r="E12" s="149" t="s">
        <v>137</v>
      </c>
      <c r="F12" s="149" t="s">
        <v>138</v>
      </c>
      <c r="G12" s="149" t="s">
        <v>228</v>
      </c>
      <c r="H12" s="149" t="s">
        <v>229</v>
      </c>
      <c r="I12" s="78">
        <v>6182</v>
      </c>
      <c r="J12" s="78">
        <v>6182</v>
      </c>
      <c r="K12" s="23"/>
      <c r="L12" s="23"/>
      <c r="M12" s="109">
        <v>6182</v>
      </c>
      <c r="N12" s="23"/>
      <c r="O12" s="78"/>
      <c r="P12" s="78"/>
      <c r="Q12" s="78"/>
      <c r="R12" s="78"/>
      <c r="S12" s="78"/>
      <c r="T12" s="78"/>
      <c r="U12" s="78"/>
      <c r="V12" s="78"/>
      <c r="W12" s="78"/>
      <c r="X12" s="78"/>
    </row>
    <row r="13" ht="20.25" customHeight="1" spans="1:24">
      <c r="A13" s="149" t="s">
        <v>70</v>
      </c>
      <c r="B13" s="149" t="s">
        <v>70</v>
      </c>
      <c r="C13" s="149" t="s">
        <v>230</v>
      </c>
      <c r="D13" s="149" t="s">
        <v>231</v>
      </c>
      <c r="E13" s="149" t="s">
        <v>145</v>
      </c>
      <c r="F13" s="149" t="s">
        <v>146</v>
      </c>
      <c r="G13" s="149" t="s">
        <v>224</v>
      </c>
      <c r="H13" s="149" t="s">
        <v>225</v>
      </c>
      <c r="I13" s="78">
        <v>3065568</v>
      </c>
      <c r="J13" s="78">
        <v>3065568</v>
      </c>
      <c r="K13" s="23"/>
      <c r="L13" s="23"/>
      <c r="M13" s="109">
        <v>3065568</v>
      </c>
      <c r="N13" s="23"/>
      <c r="O13" s="78"/>
      <c r="P13" s="78"/>
      <c r="Q13" s="78"/>
      <c r="R13" s="78"/>
      <c r="S13" s="78"/>
      <c r="T13" s="78"/>
      <c r="U13" s="78"/>
      <c r="V13" s="78"/>
      <c r="W13" s="78"/>
      <c r="X13" s="78"/>
    </row>
    <row r="14" ht="20.25" customHeight="1" spans="1:24">
      <c r="A14" s="149" t="s">
        <v>70</v>
      </c>
      <c r="B14" s="149" t="s">
        <v>70</v>
      </c>
      <c r="C14" s="149" t="s">
        <v>230</v>
      </c>
      <c r="D14" s="149" t="s">
        <v>231</v>
      </c>
      <c r="E14" s="149" t="s">
        <v>145</v>
      </c>
      <c r="F14" s="149" t="s">
        <v>146</v>
      </c>
      <c r="G14" s="149" t="s">
        <v>226</v>
      </c>
      <c r="H14" s="149" t="s">
        <v>227</v>
      </c>
      <c r="I14" s="78">
        <v>373908</v>
      </c>
      <c r="J14" s="78">
        <v>373908</v>
      </c>
      <c r="K14" s="23"/>
      <c r="L14" s="23"/>
      <c r="M14" s="109">
        <v>373908</v>
      </c>
      <c r="N14" s="23"/>
      <c r="O14" s="78"/>
      <c r="P14" s="78"/>
      <c r="Q14" s="78"/>
      <c r="R14" s="78"/>
      <c r="S14" s="78"/>
      <c r="T14" s="78"/>
      <c r="U14" s="78"/>
      <c r="V14" s="78"/>
      <c r="W14" s="78"/>
      <c r="X14" s="78"/>
    </row>
    <row r="15" ht="20.25" customHeight="1" spans="1:24">
      <c r="A15" s="149" t="s">
        <v>70</v>
      </c>
      <c r="B15" s="149" t="s">
        <v>70</v>
      </c>
      <c r="C15" s="149" t="s">
        <v>230</v>
      </c>
      <c r="D15" s="149" t="s">
        <v>231</v>
      </c>
      <c r="E15" s="149" t="s">
        <v>145</v>
      </c>
      <c r="F15" s="149" t="s">
        <v>146</v>
      </c>
      <c r="G15" s="149" t="s">
        <v>228</v>
      </c>
      <c r="H15" s="149" t="s">
        <v>229</v>
      </c>
      <c r="I15" s="78">
        <v>7658</v>
      </c>
      <c r="J15" s="78">
        <v>7658</v>
      </c>
      <c r="K15" s="23"/>
      <c r="L15" s="23"/>
      <c r="M15" s="109">
        <v>7658</v>
      </c>
      <c r="N15" s="23"/>
      <c r="O15" s="78"/>
      <c r="P15" s="78"/>
      <c r="Q15" s="78"/>
      <c r="R15" s="78"/>
      <c r="S15" s="78"/>
      <c r="T15" s="78"/>
      <c r="U15" s="78"/>
      <c r="V15" s="78"/>
      <c r="W15" s="78"/>
      <c r="X15" s="78"/>
    </row>
    <row r="16" ht="20.25" customHeight="1" spans="1:24">
      <c r="A16" s="149" t="s">
        <v>70</v>
      </c>
      <c r="B16" s="149" t="s">
        <v>70</v>
      </c>
      <c r="C16" s="149" t="s">
        <v>230</v>
      </c>
      <c r="D16" s="149" t="s">
        <v>231</v>
      </c>
      <c r="E16" s="149" t="s">
        <v>145</v>
      </c>
      <c r="F16" s="149" t="s">
        <v>146</v>
      </c>
      <c r="G16" s="149" t="s">
        <v>228</v>
      </c>
      <c r="H16" s="149" t="s">
        <v>229</v>
      </c>
      <c r="I16" s="78">
        <v>255464</v>
      </c>
      <c r="J16" s="78">
        <v>255464</v>
      </c>
      <c r="K16" s="23"/>
      <c r="L16" s="23"/>
      <c r="M16" s="109">
        <v>255464</v>
      </c>
      <c r="N16" s="23"/>
      <c r="O16" s="78"/>
      <c r="P16" s="78"/>
      <c r="Q16" s="78"/>
      <c r="R16" s="78"/>
      <c r="S16" s="78"/>
      <c r="T16" s="78"/>
      <c r="U16" s="78"/>
      <c r="V16" s="78"/>
      <c r="W16" s="78"/>
      <c r="X16" s="78"/>
    </row>
    <row r="17" ht="20.25" customHeight="1" spans="1:24">
      <c r="A17" s="149" t="s">
        <v>70</v>
      </c>
      <c r="B17" s="149" t="s">
        <v>70</v>
      </c>
      <c r="C17" s="149" t="s">
        <v>230</v>
      </c>
      <c r="D17" s="149" t="s">
        <v>231</v>
      </c>
      <c r="E17" s="149" t="s">
        <v>145</v>
      </c>
      <c r="F17" s="149" t="s">
        <v>146</v>
      </c>
      <c r="G17" s="149" t="s">
        <v>232</v>
      </c>
      <c r="H17" s="149" t="s">
        <v>233</v>
      </c>
      <c r="I17" s="78">
        <v>1400484</v>
      </c>
      <c r="J17" s="78">
        <v>1400484</v>
      </c>
      <c r="K17" s="23"/>
      <c r="L17" s="23"/>
      <c r="M17" s="109">
        <v>1400484</v>
      </c>
      <c r="N17" s="23"/>
      <c r="O17" s="78"/>
      <c r="P17" s="78"/>
      <c r="Q17" s="78"/>
      <c r="R17" s="78"/>
      <c r="S17" s="78"/>
      <c r="T17" s="78"/>
      <c r="U17" s="78"/>
      <c r="V17" s="78"/>
      <c r="W17" s="78"/>
      <c r="X17" s="78"/>
    </row>
    <row r="18" ht="20.25" customHeight="1" spans="1:24">
      <c r="A18" s="149" t="s">
        <v>70</v>
      </c>
      <c r="B18" s="149" t="s">
        <v>70</v>
      </c>
      <c r="C18" s="149" t="s">
        <v>230</v>
      </c>
      <c r="D18" s="149" t="s">
        <v>231</v>
      </c>
      <c r="E18" s="149" t="s">
        <v>145</v>
      </c>
      <c r="F18" s="149" t="s">
        <v>146</v>
      </c>
      <c r="G18" s="149" t="s">
        <v>232</v>
      </c>
      <c r="H18" s="149" t="s">
        <v>233</v>
      </c>
      <c r="I18" s="78">
        <v>1239840</v>
      </c>
      <c r="J18" s="78">
        <v>1239840</v>
      </c>
      <c r="K18" s="23"/>
      <c r="L18" s="23"/>
      <c r="M18" s="109">
        <v>1239840</v>
      </c>
      <c r="N18" s="23"/>
      <c r="O18" s="78"/>
      <c r="P18" s="78"/>
      <c r="Q18" s="78"/>
      <c r="R18" s="78"/>
      <c r="S18" s="78"/>
      <c r="T18" s="78"/>
      <c r="U18" s="78"/>
      <c r="V18" s="78"/>
      <c r="W18" s="78"/>
      <c r="X18" s="78"/>
    </row>
    <row r="19" ht="20.25" customHeight="1" spans="1:24">
      <c r="A19" s="149" t="s">
        <v>70</v>
      </c>
      <c r="B19" s="149" t="s">
        <v>70</v>
      </c>
      <c r="C19" s="149" t="s">
        <v>230</v>
      </c>
      <c r="D19" s="149" t="s">
        <v>231</v>
      </c>
      <c r="E19" s="149" t="s">
        <v>145</v>
      </c>
      <c r="F19" s="149" t="s">
        <v>146</v>
      </c>
      <c r="G19" s="149" t="s">
        <v>232</v>
      </c>
      <c r="H19" s="149" t="s">
        <v>233</v>
      </c>
      <c r="I19" s="78">
        <v>18668</v>
      </c>
      <c r="J19" s="78">
        <v>18668</v>
      </c>
      <c r="K19" s="23"/>
      <c r="L19" s="23"/>
      <c r="M19" s="109">
        <v>18668</v>
      </c>
      <c r="N19" s="23"/>
      <c r="O19" s="78"/>
      <c r="P19" s="78"/>
      <c r="Q19" s="78"/>
      <c r="R19" s="78"/>
      <c r="S19" s="78"/>
      <c r="T19" s="78"/>
      <c r="U19" s="78"/>
      <c r="V19" s="78"/>
      <c r="W19" s="78"/>
      <c r="X19" s="78"/>
    </row>
    <row r="20" ht="20.25" customHeight="1" spans="1:24">
      <c r="A20" s="149" t="s">
        <v>70</v>
      </c>
      <c r="B20" s="149" t="s">
        <v>70</v>
      </c>
      <c r="C20" s="149" t="s">
        <v>230</v>
      </c>
      <c r="D20" s="149" t="s">
        <v>231</v>
      </c>
      <c r="E20" s="149" t="s">
        <v>145</v>
      </c>
      <c r="F20" s="149" t="s">
        <v>146</v>
      </c>
      <c r="G20" s="149" t="s">
        <v>232</v>
      </c>
      <c r="H20" s="149" t="s">
        <v>233</v>
      </c>
      <c r="I20" s="78">
        <v>675732</v>
      </c>
      <c r="J20" s="78">
        <v>675732</v>
      </c>
      <c r="K20" s="23"/>
      <c r="L20" s="23"/>
      <c r="M20" s="109">
        <v>675732</v>
      </c>
      <c r="N20" s="23"/>
      <c r="O20" s="78"/>
      <c r="P20" s="78"/>
      <c r="Q20" s="78"/>
      <c r="R20" s="78"/>
      <c r="S20" s="78"/>
      <c r="T20" s="78"/>
      <c r="U20" s="78"/>
      <c r="V20" s="78"/>
      <c r="W20" s="78"/>
      <c r="X20" s="78"/>
    </row>
    <row r="21" ht="20.25" customHeight="1" spans="1:24">
      <c r="A21" s="149" t="s">
        <v>70</v>
      </c>
      <c r="B21" s="149" t="s">
        <v>70</v>
      </c>
      <c r="C21" s="149" t="s">
        <v>230</v>
      </c>
      <c r="D21" s="149" t="s">
        <v>231</v>
      </c>
      <c r="E21" s="149" t="s">
        <v>145</v>
      </c>
      <c r="F21" s="149" t="s">
        <v>146</v>
      </c>
      <c r="G21" s="149" t="s">
        <v>232</v>
      </c>
      <c r="H21" s="149" t="s">
        <v>233</v>
      </c>
      <c r="I21" s="78">
        <v>643200</v>
      </c>
      <c r="J21" s="78">
        <v>643200</v>
      </c>
      <c r="K21" s="23"/>
      <c r="L21" s="23"/>
      <c r="M21" s="109">
        <v>643200</v>
      </c>
      <c r="N21" s="23"/>
      <c r="O21" s="78"/>
      <c r="P21" s="78"/>
      <c r="Q21" s="78"/>
      <c r="R21" s="78"/>
      <c r="S21" s="78"/>
      <c r="T21" s="78"/>
      <c r="U21" s="78"/>
      <c r="V21" s="78"/>
      <c r="W21" s="78"/>
      <c r="X21" s="78"/>
    </row>
    <row r="22" ht="20.25" customHeight="1" spans="1:24">
      <c r="A22" s="149" t="s">
        <v>70</v>
      </c>
      <c r="B22" s="149" t="s">
        <v>70</v>
      </c>
      <c r="C22" s="149" t="s">
        <v>234</v>
      </c>
      <c r="D22" s="149" t="s">
        <v>235</v>
      </c>
      <c r="E22" s="149" t="s">
        <v>106</v>
      </c>
      <c r="F22" s="149" t="s">
        <v>107</v>
      </c>
      <c r="G22" s="149" t="s">
        <v>236</v>
      </c>
      <c r="H22" s="149" t="s">
        <v>237</v>
      </c>
      <c r="I22" s="78">
        <v>1492503</v>
      </c>
      <c r="J22" s="78">
        <v>1492503</v>
      </c>
      <c r="K22" s="23"/>
      <c r="L22" s="23"/>
      <c r="M22" s="109">
        <v>1492503</v>
      </c>
      <c r="N22" s="23"/>
      <c r="O22" s="78"/>
      <c r="P22" s="78"/>
      <c r="Q22" s="78"/>
      <c r="R22" s="78"/>
      <c r="S22" s="78"/>
      <c r="T22" s="78"/>
      <c r="U22" s="78"/>
      <c r="V22" s="78"/>
      <c r="W22" s="78"/>
      <c r="X22" s="78"/>
    </row>
    <row r="23" ht="20.25" customHeight="1" spans="1:24">
      <c r="A23" s="149" t="s">
        <v>70</v>
      </c>
      <c r="B23" s="149" t="s">
        <v>70</v>
      </c>
      <c r="C23" s="149" t="s">
        <v>234</v>
      </c>
      <c r="D23" s="149" t="s">
        <v>235</v>
      </c>
      <c r="E23" s="149" t="s">
        <v>119</v>
      </c>
      <c r="F23" s="149" t="s">
        <v>120</v>
      </c>
      <c r="G23" s="149" t="s">
        <v>238</v>
      </c>
      <c r="H23" s="149" t="s">
        <v>239</v>
      </c>
      <c r="I23" s="78">
        <v>106139.03</v>
      </c>
      <c r="J23" s="78">
        <v>106139.03</v>
      </c>
      <c r="K23" s="23"/>
      <c r="L23" s="23"/>
      <c r="M23" s="109">
        <v>106139.03</v>
      </c>
      <c r="N23" s="23"/>
      <c r="O23" s="78"/>
      <c r="P23" s="78"/>
      <c r="Q23" s="78"/>
      <c r="R23" s="78"/>
      <c r="S23" s="78"/>
      <c r="T23" s="78"/>
      <c r="U23" s="78"/>
      <c r="V23" s="78"/>
      <c r="W23" s="78"/>
      <c r="X23" s="78"/>
    </row>
    <row r="24" ht="20.25" customHeight="1" spans="1:24">
      <c r="A24" s="149" t="s">
        <v>70</v>
      </c>
      <c r="B24" s="149" t="s">
        <v>70</v>
      </c>
      <c r="C24" s="149" t="s">
        <v>234</v>
      </c>
      <c r="D24" s="149" t="s">
        <v>235</v>
      </c>
      <c r="E24" s="149" t="s">
        <v>119</v>
      </c>
      <c r="F24" s="149" t="s">
        <v>120</v>
      </c>
      <c r="G24" s="149" t="s">
        <v>238</v>
      </c>
      <c r="H24" s="149" t="s">
        <v>239</v>
      </c>
      <c r="I24" s="78">
        <v>145062.56</v>
      </c>
      <c r="J24" s="78">
        <v>145062.56</v>
      </c>
      <c r="K24" s="23"/>
      <c r="L24" s="23"/>
      <c r="M24" s="109">
        <v>145062.56</v>
      </c>
      <c r="N24" s="23"/>
      <c r="O24" s="78"/>
      <c r="P24" s="78"/>
      <c r="Q24" s="78"/>
      <c r="R24" s="78"/>
      <c r="S24" s="78"/>
      <c r="T24" s="78"/>
      <c r="U24" s="78"/>
      <c r="V24" s="78"/>
      <c r="W24" s="78"/>
      <c r="X24" s="78"/>
    </row>
    <row r="25" ht="20.25" customHeight="1" spans="1:24">
      <c r="A25" s="149" t="s">
        <v>70</v>
      </c>
      <c r="B25" s="149" t="s">
        <v>70</v>
      </c>
      <c r="C25" s="149" t="s">
        <v>234</v>
      </c>
      <c r="D25" s="149" t="s">
        <v>235</v>
      </c>
      <c r="E25" s="149" t="s">
        <v>121</v>
      </c>
      <c r="F25" s="149" t="s">
        <v>122</v>
      </c>
      <c r="G25" s="149" t="s">
        <v>238</v>
      </c>
      <c r="H25" s="149" t="s">
        <v>239</v>
      </c>
      <c r="I25" s="78">
        <v>541047.94</v>
      </c>
      <c r="J25" s="78">
        <v>541047.94</v>
      </c>
      <c r="K25" s="23"/>
      <c r="L25" s="23"/>
      <c r="M25" s="109">
        <v>541047.94</v>
      </c>
      <c r="N25" s="23"/>
      <c r="O25" s="78"/>
      <c r="P25" s="78"/>
      <c r="Q25" s="78"/>
      <c r="R25" s="78"/>
      <c r="S25" s="78"/>
      <c r="T25" s="78"/>
      <c r="U25" s="78"/>
      <c r="V25" s="78"/>
      <c r="W25" s="78"/>
      <c r="X25" s="78"/>
    </row>
    <row r="26" ht="20.25" customHeight="1" spans="1:24">
      <c r="A26" s="149" t="s">
        <v>70</v>
      </c>
      <c r="B26" s="149" t="s">
        <v>70</v>
      </c>
      <c r="C26" s="149" t="s">
        <v>234</v>
      </c>
      <c r="D26" s="149" t="s">
        <v>235</v>
      </c>
      <c r="E26" s="149" t="s">
        <v>121</v>
      </c>
      <c r="F26" s="149" t="s">
        <v>122</v>
      </c>
      <c r="G26" s="149" t="s">
        <v>238</v>
      </c>
      <c r="H26" s="149" t="s">
        <v>239</v>
      </c>
      <c r="I26" s="78">
        <v>102741.39</v>
      </c>
      <c r="J26" s="78">
        <v>102741.39</v>
      </c>
      <c r="K26" s="23"/>
      <c r="L26" s="23"/>
      <c r="M26" s="109">
        <v>102741.39</v>
      </c>
      <c r="N26" s="23"/>
      <c r="O26" s="78"/>
      <c r="P26" s="78"/>
      <c r="Q26" s="78"/>
      <c r="R26" s="78"/>
      <c r="S26" s="78"/>
      <c r="T26" s="78"/>
      <c r="U26" s="78"/>
      <c r="V26" s="78"/>
      <c r="W26" s="78"/>
      <c r="X26" s="78"/>
    </row>
    <row r="27" ht="20.25" customHeight="1" spans="1:24">
      <c r="A27" s="149" t="s">
        <v>70</v>
      </c>
      <c r="B27" s="149" t="s">
        <v>70</v>
      </c>
      <c r="C27" s="149" t="s">
        <v>234</v>
      </c>
      <c r="D27" s="149" t="s">
        <v>235</v>
      </c>
      <c r="E27" s="149" t="s">
        <v>123</v>
      </c>
      <c r="F27" s="149" t="s">
        <v>124</v>
      </c>
      <c r="G27" s="149" t="s">
        <v>240</v>
      </c>
      <c r="H27" s="149" t="s">
        <v>241</v>
      </c>
      <c r="I27" s="78">
        <v>342435.4</v>
      </c>
      <c r="J27" s="78">
        <v>342435.4</v>
      </c>
      <c r="K27" s="23"/>
      <c r="L27" s="23"/>
      <c r="M27" s="109">
        <v>342435.4</v>
      </c>
      <c r="N27" s="23"/>
      <c r="O27" s="78"/>
      <c r="P27" s="78"/>
      <c r="Q27" s="78"/>
      <c r="R27" s="78"/>
      <c r="S27" s="78"/>
      <c r="T27" s="78"/>
      <c r="U27" s="78"/>
      <c r="V27" s="78"/>
      <c r="W27" s="78"/>
      <c r="X27" s="78"/>
    </row>
    <row r="28" ht="20.25" customHeight="1" spans="1:24">
      <c r="A28" s="149" t="s">
        <v>70</v>
      </c>
      <c r="B28" s="149" t="s">
        <v>70</v>
      </c>
      <c r="C28" s="149" t="s">
        <v>234</v>
      </c>
      <c r="D28" s="149" t="s">
        <v>235</v>
      </c>
      <c r="E28" s="149" t="s">
        <v>123</v>
      </c>
      <c r="F28" s="149" t="s">
        <v>124</v>
      </c>
      <c r="G28" s="149" t="s">
        <v>240</v>
      </c>
      <c r="H28" s="149" t="s">
        <v>241</v>
      </c>
      <c r="I28" s="78">
        <v>91811.75</v>
      </c>
      <c r="J28" s="78">
        <v>91811.75</v>
      </c>
      <c r="K28" s="23"/>
      <c r="L28" s="23"/>
      <c r="M28" s="109">
        <v>91811.75</v>
      </c>
      <c r="N28" s="23"/>
      <c r="O28" s="78"/>
      <c r="P28" s="78"/>
      <c r="Q28" s="78"/>
      <c r="R28" s="78"/>
      <c r="S28" s="78"/>
      <c r="T28" s="78"/>
      <c r="U28" s="78"/>
      <c r="V28" s="78"/>
      <c r="W28" s="78"/>
      <c r="X28" s="78"/>
    </row>
    <row r="29" ht="20.25" customHeight="1" spans="1:24">
      <c r="A29" s="149" t="s">
        <v>70</v>
      </c>
      <c r="B29" s="149" t="s">
        <v>70</v>
      </c>
      <c r="C29" s="149" t="s">
        <v>234</v>
      </c>
      <c r="D29" s="149" t="s">
        <v>235</v>
      </c>
      <c r="E29" s="149" t="s">
        <v>114</v>
      </c>
      <c r="F29" s="149" t="s">
        <v>113</v>
      </c>
      <c r="G29" s="149" t="s">
        <v>242</v>
      </c>
      <c r="H29" s="149" t="s">
        <v>243</v>
      </c>
      <c r="I29" s="78">
        <v>54734.49</v>
      </c>
      <c r="J29" s="78">
        <v>54734.49</v>
      </c>
      <c r="K29" s="23"/>
      <c r="L29" s="23"/>
      <c r="M29" s="109">
        <v>54734.49</v>
      </c>
      <c r="N29" s="23"/>
      <c r="O29" s="78"/>
      <c r="P29" s="78"/>
      <c r="Q29" s="78"/>
      <c r="R29" s="78"/>
      <c r="S29" s="78"/>
      <c r="T29" s="78"/>
      <c r="U29" s="78"/>
      <c r="V29" s="78"/>
      <c r="W29" s="78"/>
      <c r="X29" s="78"/>
    </row>
    <row r="30" ht="20.25" customHeight="1" spans="1:24">
      <c r="A30" s="149" t="s">
        <v>70</v>
      </c>
      <c r="B30" s="149" t="s">
        <v>70</v>
      </c>
      <c r="C30" s="149" t="s">
        <v>234</v>
      </c>
      <c r="D30" s="149" t="s">
        <v>235</v>
      </c>
      <c r="E30" s="149" t="s">
        <v>125</v>
      </c>
      <c r="F30" s="149" t="s">
        <v>126</v>
      </c>
      <c r="G30" s="149" t="s">
        <v>242</v>
      </c>
      <c r="H30" s="149" t="s">
        <v>243</v>
      </c>
      <c r="I30" s="78">
        <v>7750.8</v>
      </c>
      <c r="J30" s="78">
        <v>7750.8</v>
      </c>
      <c r="K30" s="23"/>
      <c r="L30" s="23"/>
      <c r="M30" s="109">
        <v>7750.8</v>
      </c>
      <c r="N30" s="23"/>
      <c r="O30" s="78"/>
      <c r="P30" s="78"/>
      <c r="Q30" s="78"/>
      <c r="R30" s="78"/>
      <c r="S30" s="78"/>
      <c r="T30" s="78"/>
      <c r="U30" s="78"/>
      <c r="V30" s="78"/>
      <c r="W30" s="78"/>
      <c r="X30" s="78"/>
    </row>
    <row r="31" ht="20.25" customHeight="1" spans="1:24">
      <c r="A31" s="149" t="s">
        <v>70</v>
      </c>
      <c r="B31" s="149" t="s">
        <v>70</v>
      </c>
      <c r="C31" s="149" t="s">
        <v>234</v>
      </c>
      <c r="D31" s="149" t="s">
        <v>235</v>
      </c>
      <c r="E31" s="149" t="s">
        <v>125</v>
      </c>
      <c r="F31" s="149" t="s">
        <v>126</v>
      </c>
      <c r="G31" s="149" t="s">
        <v>242</v>
      </c>
      <c r="H31" s="149" t="s">
        <v>243</v>
      </c>
      <c r="I31" s="78">
        <v>34620.24</v>
      </c>
      <c r="J31" s="78">
        <v>34620.24</v>
      </c>
      <c r="K31" s="23"/>
      <c r="L31" s="23"/>
      <c r="M31" s="109">
        <v>34620.24</v>
      </c>
      <c r="N31" s="23"/>
      <c r="O31" s="78"/>
      <c r="P31" s="78"/>
      <c r="Q31" s="78"/>
      <c r="R31" s="78"/>
      <c r="S31" s="78"/>
      <c r="T31" s="78"/>
      <c r="U31" s="78"/>
      <c r="V31" s="78"/>
      <c r="W31" s="78"/>
      <c r="X31" s="78"/>
    </row>
    <row r="32" ht="20.25" customHeight="1" spans="1:24">
      <c r="A32" s="149" t="s">
        <v>70</v>
      </c>
      <c r="B32" s="149" t="s">
        <v>70</v>
      </c>
      <c r="C32" s="149" t="s">
        <v>234</v>
      </c>
      <c r="D32" s="149" t="s">
        <v>235</v>
      </c>
      <c r="E32" s="149" t="s">
        <v>125</v>
      </c>
      <c r="F32" s="149" t="s">
        <v>126</v>
      </c>
      <c r="G32" s="149" t="s">
        <v>242</v>
      </c>
      <c r="H32" s="149" t="s">
        <v>243</v>
      </c>
      <c r="I32" s="78">
        <v>18860</v>
      </c>
      <c r="J32" s="78">
        <v>18860</v>
      </c>
      <c r="K32" s="23"/>
      <c r="L32" s="23"/>
      <c r="M32" s="109">
        <v>18860</v>
      </c>
      <c r="N32" s="23"/>
      <c r="O32" s="78"/>
      <c r="P32" s="78"/>
      <c r="Q32" s="78"/>
      <c r="R32" s="78"/>
      <c r="S32" s="78"/>
      <c r="T32" s="78"/>
      <c r="U32" s="78"/>
      <c r="V32" s="78"/>
      <c r="W32" s="78"/>
      <c r="X32" s="78"/>
    </row>
    <row r="33" ht="20.25" customHeight="1" spans="1:24">
      <c r="A33" s="149" t="s">
        <v>70</v>
      </c>
      <c r="B33" s="149" t="s">
        <v>70</v>
      </c>
      <c r="C33" s="149" t="s">
        <v>244</v>
      </c>
      <c r="D33" s="149" t="s">
        <v>156</v>
      </c>
      <c r="E33" s="149" t="s">
        <v>155</v>
      </c>
      <c r="F33" s="149" t="s">
        <v>156</v>
      </c>
      <c r="G33" s="149" t="s">
        <v>245</v>
      </c>
      <c r="H33" s="149" t="s">
        <v>156</v>
      </c>
      <c r="I33" s="78">
        <v>259732.2</v>
      </c>
      <c r="J33" s="78">
        <v>259732.2</v>
      </c>
      <c r="K33" s="23"/>
      <c r="L33" s="23"/>
      <c r="M33" s="109">
        <v>259732.2</v>
      </c>
      <c r="N33" s="23"/>
      <c r="O33" s="78"/>
      <c r="P33" s="78"/>
      <c r="Q33" s="78"/>
      <c r="R33" s="78"/>
      <c r="S33" s="78"/>
      <c r="T33" s="78"/>
      <c r="U33" s="78"/>
      <c r="V33" s="78"/>
      <c r="W33" s="78"/>
      <c r="X33" s="78"/>
    </row>
    <row r="34" ht="20.25" customHeight="1" spans="1:24">
      <c r="A34" s="149" t="s">
        <v>70</v>
      </c>
      <c r="B34" s="149" t="s">
        <v>70</v>
      </c>
      <c r="C34" s="149" t="s">
        <v>244</v>
      </c>
      <c r="D34" s="149" t="s">
        <v>156</v>
      </c>
      <c r="E34" s="149" t="s">
        <v>155</v>
      </c>
      <c r="F34" s="149" t="s">
        <v>156</v>
      </c>
      <c r="G34" s="149" t="s">
        <v>245</v>
      </c>
      <c r="H34" s="149" t="s">
        <v>156</v>
      </c>
      <c r="I34" s="78">
        <v>1091988.96</v>
      </c>
      <c r="J34" s="78">
        <v>1091988.96</v>
      </c>
      <c r="K34" s="23"/>
      <c r="L34" s="23"/>
      <c r="M34" s="109">
        <v>1091988.96</v>
      </c>
      <c r="N34" s="23"/>
      <c r="O34" s="78"/>
      <c r="P34" s="78"/>
      <c r="Q34" s="78"/>
      <c r="R34" s="78"/>
      <c r="S34" s="78"/>
      <c r="T34" s="78"/>
      <c r="U34" s="78"/>
      <c r="V34" s="78"/>
      <c r="W34" s="78"/>
      <c r="X34" s="78"/>
    </row>
    <row r="35" ht="20.25" customHeight="1" spans="1:24">
      <c r="A35" s="149" t="s">
        <v>70</v>
      </c>
      <c r="B35" s="149" t="s">
        <v>70</v>
      </c>
      <c r="C35" s="149" t="s">
        <v>246</v>
      </c>
      <c r="D35" s="149" t="s">
        <v>247</v>
      </c>
      <c r="E35" s="149" t="s">
        <v>137</v>
      </c>
      <c r="F35" s="149" t="s">
        <v>138</v>
      </c>
      <c r="G35" s="149" t="s">
        <v>248</v>
      </c>
      <c r="H35" s="149" t="s">
        <v>249</v>
      </c>
      <c r="I35" s="78">
        <v>24250</v>
      </c>
      <c r="J35" s="78">
        <v>24250</v>
      </c>
      <c r="K35" s="23"/>
      <c r="L35" s="23"/>
      <c r="M35" s="109">
        <v>24250</v>
      </c>
      <c r="N35" s="23"/>
      <c r="O35" s="78"/>
      <c r="P35" s="78"/>
      <c r="Q35" s="78"/>
      <c r="R35" s="78"/>
      <c r="S35" s="78"/>
      <c r="T35" s="78"/>
      <c r="U35" s="78"/>
      <c r="V35" s="78"/>
      <c r="W35" s="78"/>
      <c r="X35" s="78"/>
    </row>
    <row r="36" ht="20.25" customHeight="1" spans="1:24">
      <c r="A36" s="149" t="s">
        <v>70</v>
      </c>
      <c r="B36" s="149" t="s">
        <v>70</v>
      </c>
      <c r="C36" s="149" t="s">
        <v>250</v>
      </c>
      <c r="D36" s="149" t="s">
        <v>251</v>
      </c>
      <c r="E36" s="149" t="s">
        <v>137</v>
      </c>
      <c r="F36" s="149" t="s">
        <v>138</v>
      </c>
      <c r="G36" s="149" t="s">
        <v>252</v>
      </c>
      <c r="H36" s="149" t="s">
        <v>253</v>
      </c>
      <c r="I36" s="78">
        <v>142200</v>
      </c>
      <c r="J36" s="78">
        <v>142200</v>
      </c>
      <c r="K36" s="23"/>
      <c r="L36" s="23"/>
      <c r="M36" s="109">
        <v>142200</v>
      </c>
      <c r="N36" s="23"/>
      <c r="O36" s="78"/>
      <c r="P36" s="78"/>
      <c r="Q36" s="78"/>
      <c r="R36" s="78"/>
      <c r="S36" s="78"/>
      <c r="T36" s="78"/>
      <c r="U36" s="78"/>
      <c r="V36" s="78"/>
      <c r="W36" s="78"/>
      <c r="X36" s="78"/>
    </row>
    <row r="37" ht="20.25" customHeight="1" spans="1:24">
      <c r="A37" s="149" t="s">
        <v>70</v>
      </c>
      <c r="B37" s="149" t="s">
        <v>70</v>
      </c>
      <c r="C37" s="149" t="s">
        <v>254</v>
      </c>
      <c r="D37" s="149" t="s">
        <v>255</v>
      </c>
      <c r="E37" s="149" t="s">
        <v>102</v>
      </c>
      <c r="F37" s="149" t="s">
        <v>103</v>
      </c>
      <c r="G37" s="149" t="s">
        <v>256</v>
      </c>
      <c r="H37" s="149" t="s">
        <v>257</v>
      </c>
      <c r="I37" s="78">
        <v>25000</v>
      </c>
      <c r="J37" s="78">
        <v>25000</v>
      </c>
      <c r="K37" s="23"/>
      <c r="L37" s="23"/>
      <c r="M37" s="109">
        <v>25000</v>
      </c>
      <c r="N37" s="23"/>
      <c r="O37" s="78"/>
      <c r="P37" s="78"/>
      <c r="Q37" s="78"/>
      <c r="R37" s="78"/>
      <c r="S37" s="78"/>
      <c r="T37" s="78"/>
      <c r="U37" s="78"/>
      <c r="V37" s="78"/>
      <c r="W37" s="78"/>
      <c r="X37" s="78"/>
    </row>
    <row r="38" ht="20.25" customHeight="1" spans="1:24">
      <c r="A38" s="149" t="s">
        <v>70</v>
      </c>
      <c r="B38" s="149" t="s">
        <v>70</v>
      </c>
      <c r="C38" s="149" t="s">
        <v>254</v>
      </c>
      <c r="D38" s="149" t="s">
        <v>255</v>
      </c>
      <c r="E38" s="149" t="s">
        <v>104</v>
      </c>
      <c r="F38" s="149" t="s">
        <v>105</v>
      </c>
      <c r="G38" s="149" t="s">
        <v>256</v>
      </c>
      <c r="H38" s="149" t="s">
        <v>257</v>
      </c>
      <c r="I38" s="78">
        <v>25000</v>
      </c>
      <c r="J38" s="78">
        <v>25000</v>
      </c>
      <c r="K38" s="23"/>
      <c r="L38" s="23"/>
      <c r="M38" s="109">
        <v>25000</v>
      </c>
      <c r="N38" s="23"/>
      <c r="O38" s="78"/>
      <c r="P38" s="78"/>
      <c r="Q38" s="78"/>
      <c r="R38" s="78"/>
      <c r="S38" s="78"/>
      <c r="T38" s="78"/>
      <c r="U38" s="78"/>
      <c r="V38" s="78"/>
      <c r="W38" s="78"/>
      <c r="X38" s="78"/>
    </row>
    <row r="39" ht="20.25" customHeight="1" spans="1:24">
      <c r="A39" s="149" t="s">
        <v>70</v>
      </c>
      <c r="B39" s="149" t="s">
        <v>70</v>
      </c>
      <c r="C39" s="149" t="s">
        <v>254</v>
      </c>
      <c r="D39" s="149" t="s">
        <v>255</v>
      </c>
      <c r="E39" s="149" t="s">
        <v>137</v>
      </c>
      <c r="F39" s="149" t="s">
        <v>138</v>
      </c>
      <c r="G39" s="149" t="s">
        <v>256</v>
      </c>
      <c r="H39" s="149" t="s">
        <v>257</v>
      </c>
      <c r="I39" s="78">
        <v>26500</v>
      </c>
      <c r="J39" s="78">
        <v>26500</v>
      </c>
      <c r="K39" s="23"/>
      <c r="L39" s="23"/>
      <c r="M39" s="109">
        <v>26500</v>
      </c>
      <c r="N39" s="23"/>
      <c r="O39" s="78"/>
      <c r="P39" s="78"/>
      <c r="Q39" s="78"/>
      <c r="R39" s="78"/>
      <c r="S39" s="78"/>
      <c r="T39" s="78"/>
      <c r="U39" s="78"/>
      <c r="V39" s="78"/>
      <c r="W39" s="78"/>
      <c r="X39" s="78"/>
    </row>
    <row r="40" ht="20.25" customHeight="1" spans="1:24">
      <c r="A40" s="149" t="s">
        <v>70</v>
      </c>
      <c r="B40" s="149" t="s">
        <v>70</v>
      </c>
      <c r="C40" s="149" t="s">
        <v>254</v>
      </c>
      <c r="D40" s="149" t="s">
        <v>255</v>
      </c>
      <c r="E40" s="149" t="s">
        <v>145</v>
      </c>
      <c r="F40" s="149" t="s">
        <v>146</v>
      </c>
      <c r="G40" s="149" t="s">
        <v>256</v>
      </c>
      <c r="H40" s="149" t="s">
        <v>257</v>
      </c>
      <c r="I40" s="78">
        <v>38800</v>
      </c>
      <c r="J40" s="78">
        <v>38800</v>
      </c>
      <c r="K40" s="23"/>
      <c r="L40" s="23"/>
      <c r="M40" s="109">
        <v>38800</v>
      </c>
      <c r="N40" s="23"/>
      <c r="O40" s="78"/>
      <c r="P40" s="78"/>
      <c r="Q40" s="78"/>
      <c r="R40" s="78"/>
      <c r="S40" s="78"/>
      <c r="T40" s="78"/>
      <c r="U40" s="78"/>
      <c r="V40" s="78"/>
      <c r="W40" s="78"/>
      <c r="X40" s="78"/>
    </row>
    <row r="41" ht="20.25" customHeight="1" spans="1:24">
      <c r="A41" s="149" t="s">
        <v>70</v>
      </c>
      <c r="B41" s="149" t="s">
        <v>70</v>
      </c>
      <c r="C41" s="149" t="s">
        <v>254</v>
      </c>
      <c r="D41" s="149" t="s">
        <v>255</v>
      </c>
      <c r="E41" s="149" t="s">
        <v>137</v>
      </c>
      <c r="F41" s="149" t="s">
        <v>138</v>
      </c>
      <c r="G41" s="149" t="s">
        <v>258</v>
      </c>
      <c r="H41" s="149" t="s">
        <v>259</v>
      </c>
      <c r="I41" s="78">
        <v>4500</v>
      </c>
      <c r="J41" s="78">
        <v>4500</v>
      </c>
      <c r="K41" s="23"/>
      <c r="L41" s="23"/>
      <c r="M41" s="109">
        <v>4500</v>
      </c>
      <c r="N41" s="23"/>
      <c r="O41" s="78"/>
      <c r="P41" s="78"/>
      <c r="Q41" s="78"/>
      <c r="R41" s="78"/>
      <c r="S41" s="78"/>
      <c r="T41" s="78"/>
      <c r="U41" s="78"/>
      <c r="V41" s="78"/>
      <c r="W41" s="78"/>
      <c r="X41" s="78"/>
    </row>
    <row r="42" ht="20.25" customHeight="1" spans="1:24">
      <c r="A42" s="149" t="s">
        <v>70</v>
      </c>
      <c r="B42" s="149" t="s">
        <v>70</v>
      </c>
      <c r="C42" s="149" t="s">
        <v>254</v>
      </c>
      <c r="D42" s="149" t="s">
        <v>255</v>
      </c>
      <c r="E42" s="149" t="s">
        <v>145</v>
      </c>
      <c r="F42" s="149" t="s">
        <v>146</v>
      </c>
      <c r="G42" s="149" t="s">
        <v>258</v>
      </c>
      <c r="H42" s="149" t="s">
        <v>259</v>
      </c>
      <c r="I42" s="78">
        <v>20100</v>
      </c>
      <c r="J42" s="78">
        <v>20100</v>
      </c>
      <c r="K42" s="23"/>
      <c r="L42" s="23"/>
      <c r="M42" s="109">
        <v>20100</v>
      </c>
      <c r="N42" s="23"/>
      <c r="O42" s="78"/>
      <c r="P42" s="78"/>
      <c r="Q42" s="78"/>
      <c r="R42" s="78"/>
      <c r="S42" s="78"/>
      <c r="T42" s="78"/>
      <c r="U42" s="78"/>
      <c r="V42" s="78"/>
      <c r="W42" s="78"/>
      <c r="X42" s="78"/>
    </row>
    <row r="43" ht="20.25" customHeight="1" spans="1:24">
      <c r="A43" s="149" t="s">
        <v>70</v>
      </c>
      <c r="B43" s="149" t="s">
        <v>70</v>
      </c>
      <c r="C43" s="149" t="s">
        <v>254</v>
      </c>
      <c r="D43" s="149" t="s">
        <v>255</v>
      </c>
      <c r="E43" s="149" t="s">
        <v>137</v>
      </c>
      <c r="F43" s="149" t="s">
        <v>138</v>
      </c>
      <c r="G43" s="149" t="s">
        <v>260</v>
      </c>
      <c r="H43" s="149" t="s">
        <v>261</v>
      </c>
      <c r="I43" s="78">
        <v>4500</v>
      </c>
      <c r="J43" s="78">
        <v>4500</v>
      </c>
      <c r="K43" s="23"/>
      <c r="L43" s="23"/>
      <c r="M43" s="109">
        <v>4500</v>
      </c>
      <c r="N43" s="23"/>
      <c r="O43" s="78"/>
      <c r="P43" s="78"/>
      <c r="Q43" s="78"/>
      <c r="R43" s="78"/>
      <c r="S43" s="78"/>
      <c r="T43" s="78"/>
      <c r="U43" s="78"/>
      <c r="V43" s="78"/>
      <c r="W43" s="78"/>
      <c r="X43" s="78"/>
    </row>
    <row r="44" ht="20.25" customHeight="1" spans="1:24">
      <c r="A44" s="149" t="s">
        <v>70</v>
      </c>
      <c r="B44" s="149" t="s">
        <v>70</v>
      </c>
      <c r="C44" s="149" t="s">
        <v>254</v>
      </c>
      <c r="D44" s="149" t="s">
        <v>255</v>
      </c>
      <c r="E44" s="149" t="s">
        <v>145</v>
      </c>
      <c r="F44" s="149" t="s">
        <v>146</v>
      </c>
      <c r="G44" s="149" t="s">
        <v>260</v>
      </c>
      <c r="H44" s="149" t="s">
        <v>261</v>
      </c>
      <c r="I44" s="78">
        <v>20100</v>
      </c>
      <c r="J44" s="78">
        <v>20100</v>
      </c>
      <c r="K44" s="23"/>
      <c r="L44" s="23"/>
      <c r="M44" s="109">
        <v>20100</v>
      </c>
      <c r="N44" s="23"/>
      <c r="O44" s="78"/>
      <c r="P44" s="78"/>
      <c r="Q44" s="78"/>
      <c r="R44" s="78"/>
      <c r="S44" s="78"/>
      <c r="T44" s="78"/>
      <c r="U44" s="78"/>
      <c r="V44" s="78"/>
      <c r="W44" s="78"/>
      <c r="X44" s="78"/>
    </row>
    <row r="45" ht="20.25" customHeight="1" spans="1:24">
      <c r="A45" s="149" t="s">
        <v>70</v>
      </c>
      <c r="B45" s="149" t="s">
        <v>70</v>
      </c>
      <c r="C45" s="149" t="s">
        <v>254</v>
      </c>
      <c r="D45" s="149" t="s">
        <v>255</v>
      </c>
      <c r="E45" s="149" t="s">
        <v>145</v>
      </c>
      <c r="F45" s="149" t="s">
        <v>146</v>
      </c>
      <c r="G45" s="149" t="s">
        <v>260</v>
      </c>
      <c r="H45" s="149" t="s">
        <v>261</v>
      </c>
      <c r="I45" s="78">
        <v>80000</v>
      </c>
      <c r="J45" s="78">
        <v>80000</v>
      </c>
      <c r="K45" s="23"/>
      <c r="L45" s="23"/>
      <c r="M45" s="109">
        <v>80000</v>
      </c>
      <c r="N45" s="23"/>
      <c r="O45" s="78"/>
      <c r="P45" s="78"/>
      <c r="Q45" s="78"/>
      <c r="R45" s="78"/>
      <c r="S45" s="78"/>
      <c r="T45" s="78"/>
      <c r="U45" s="78"/>
      <c r="V45" s="78"/>
      <c r="W45" s="78"/>
      <c r="X45" s="78"/>
    </row>
    <row r="46" ht="20.25" customHeight="1" spans="1:24">
      <c r="A46" s="149" t="s">
        <v>70</v>
      </c>
      <c r="B46" s="149" t="s">
        <v>70</v>
      </c>
      <c r="C46" s="149" t="s">
        <v>254</v>
      </c>
      <c r="D46" s="149" t="s">
        <v>255</v>
      </c>
      <c r="E46" s="149" t="s">
        <v>137</v>
      </c>
      <c r="F46" s="149" t="s">
        <v>138</v>
      </c>
      <c r="G46" s="149" t="s">
        <v>262</v>
      </c>
      <c r="H46" s="149" t="s">
        <v>263</v>
      </c>
      <c r="I46" s="78">
        <v>4500</v>
      </c>
      <c r="J46" s="78">
        <v>4500</v>
      </c>
      <c r="K46" s="23"/>
      <c r="L46" s="23"/>
      <c r="M46" s="109">
        <v>4500</v>
      </c>
      <c r="N46" s="23"/>
      <c r="O46" s="78"/>
      <c r="P46" s="78"/>
      <c r="Q46" s="78"/>
      <c r="R46" s="78"/>
      <c r="S46" s="78"/>
      <c r="T46" s="78"/>
      <c r="U46" s="78"/>
      <c r="V46" s="78"/>
      <c r="W46" s="78"/>
      <c r="X46" s="78"/>
    </row>
    <row r="47" ht="20.25" customHeight="1" spans="1:24">
      <c r="A47" s="149" t="s">
        <v>70</v>
      </c>
      <c r="B47" s="149" t="s">
        <v>70</v>
      </c>
      <c r="C47" s="149" t="s">
        <v>254</v>
      </c>
      <c r="D47" s="149" t="s">
        <v>255</v>
      </c>
      <c r="E47" s="149" t="s">
        <v>145</v>
      </c>
      <c r="F47" s="149" t="s">
        <v>146</v>
      </c>
      <c r="G47" s="149" t="s">
        <v>262</v>
      </c>
      <c r="H47" s="149" t="s">
        <v>263</v>
      </c>
      <c r="I47" s="78">
        <v>20100</v>
      </c>
      <c r="J47" s="78">
        <v>20100</v>
      </c>
      <c r="K47" s="23"/>
      <c r="L47" s="23"/>
      <c r="M47" s="109">
        <v>20100</v>
      </c>
      <c r="N47" s="23"/>
      <c r="O47" s="78"/>
      <c r="P47" s="78"/>
      <c r="Q47" s="78"/>
      <c r="R47" s="78"/>
      <c r="S47" s="78"/>
      <c r="T47" s="78"/>
      <c r="U47" s="78"/>
      <c r="V47" s="78"/>
      <c r="W47" s="78"/>
      <c r="X47" s="78"/>
    </row>
    <row r="48" ht="20.25" customHeight="1" spans="1:24">
      <c r="A48" s="149" t="s">
        <v>70</v>
      </c>
      <c r="B48" s="149" t="s">
        <v>70</v>
      </c>
      <c r="C48" s="149" t="s">
        <v>254</v>
      </c>
      <c r="D48" s="149" t="s">
        <v>255</v>
      </c>
      <c r="E48" s="149" t="s">
        <v>137</v>
      </c>
      <c r="F48" s="149" t="s">
        <v>138</v>
      </c>
      <c r="G48" s="149" t="s">
        <v>264</v>
      </c>
      <c r="H48" s="149" t="s">
        <v>265</v>
      </c>
      <c r="I48" s="78">
        <v>4500</v>
      </c>
      <c r="J48" s="78">
        <v>4500</v>
      </c>
      <c r="K48" s="23"/>
      <c r="L48" s="23"/>
      <c r="M48" s="109">
        <v>4500</v>
      </c>
      <c r="N48" s="23"/>
      <c r="O48" s="78"/>
      <c r="P48" s="78"/>
      <c r="Q48" s="78"/>
      <c r="R48" s="78"/>
      <c r="S48" s="78"/>
      <c r="T48" s="78"/>
      <c r="U48" s="78"/>
      <c r="V48" s="78"/>
      <c r="W48" s="78"/>
      <c r="X48" s="78"/>
    </row>
    <row r="49" ht="20.25" customHeight="1" spans="1:24">
      <c r="A49" s="149" t="s">
        <v>70</v>
      </c>
      <c r="B49" s="149" t="s">
        <v>70</v>
      </c>
      <c r="C49" s="149" t="s">
        <v>254</v>
      </c>
      <c r="D49" s="149" t="s">
        <v>255</v>
      </c>
      <c r="E49" s="149" t="s">
        <v>145</v>
      </c>
      <c r="F49" s="149" t="s">
        <v>146</v>
      </c>
      <c r="G49" s="149" t="s">
        <v>264</v>
      </c>
      <c r="H49" s="149" t="s">
        <v>265</v>
      </c>
      <c r="I49" s="78">
        <v>20100</v>
      </c>
      <c r="J49" s="78">
        <v>20100</v>
      </c>
      <c r="K49" s="23"/>
      <c r="L49" s="23"/>
      <c r="M49" s="109">
        <v>20100</v>
      </c>
      <c r="N49" s="23"/>
      <c r="O49" s="78"/>
      <c r="P49" s="78"/>
      <c r="Q49" s="78"/>
      <c r="R49" s="78"/>
      <c r="S49" s="78"/>
      <c r="T49" s="78"/>
      <c r="U49" s="78"/>
      <c r="V49" s="78"/>
      <c r="W49" s="78"/>
      <c r="X49" s="78"/>
    </row>
    <row r="50" ht="20.25" customHeight="1" spans="1:24">
      <c r="A50" s="149" t="s">
        <v>70</v>
      </c>
      <c r="B50" s="149" t="s">
        <v>70</v>
      </c>
      <c r="C50" s="149" t="s">
        <v>254</v>
      </c>
      <c r="D50" s="149" t="s">
        <v>255</v>
      </c>
      <c r="E50" s="149" t="s">
        <v>137</v>
      </c>
      <c r="F50" s="149" t="s">
        <v>138</v>
      </c>
      <c r="G50" s="149" t="s">
        <v>266</v>
      </c>
      <c r="H50" s="149" t="s">
        <v>267</v>
      </c>
      <c r="I50" s="78">
        <v>16500</v>
      </c>
      <c r="J50" s="78">
        <v>16500</v>
      </c>
      <c r="K50" s="23"/>
      <c r="L50" s="23"/>
      <c r="M50" s="109">
        <v>16500</v>
      </c>
      <c r="N50" s="23"/>
      <c r="O50" s="78"/>
      <c r="P50" s="78"/>
      <c r="Q50" s="78"/>
      <c r="R50" s="78"/>
      <c r="S50" s="78"/>
      <c r="T50" s="78"/>
      <c r="U50" s="78"/>
      <c r="V50" s="78"/>
      <c r="W50" s="78"/>
      <c r="X50" s="78"/>
    </row>
    <row r="51" ht="20.25" customHeight="1" spans="1:24">
      <c r="A51" s="149" t="s">
        <v>70</v>
      </c>
      <c r="B51" s="149" t="s">
        <v>70</v>
      </c>
      <c r="C51" s="149" t="s">
        <v>254</v>
      </c>
      <c r="D51" s="149" t="s">
        <v>255</v>
      </c>
      <c r="E51" s="149" t="s">
        <v>145</v>
      </c>
      <c r="F51" s="149" t="s">
        <v>146</v>
      </c>
      <c r="G51" s="149" t="s">
        <v>266</v>
      </c>
      <c r="H51" s="149" t="s">
        <v>267</v>
      </c>
      <c r="I51" s="78">
        <v>73700</v>
      </c>
      <c r="J51" s="78">
        <v>73700</v>
      </c>
      <c r="K51" s="23"/>
      <c r="L51" s="23"/>
      <c r="M51" s="109">
        <v>73700</v>
      </c>
      <c r="N51" s="23"/>
      <c r="O51" s="78"/>
      <c r="P51" s="78"/>
      <c r="Q51" s="78"/>
      <c r="R51" s="78"/>
      <c r="S51" s="78"/>
      <c r="T51" s="78"/>
      <c r="U51" s="78"/>
      <c r="V51" s="78"/>
      <c r="W51" s="78"/>
      <c r="X51" s="78"/>
    </row>
    <row r="52" ht="20.25" customHeight="1" spans="1:24">
      <c r="A52" s="149" t="s">
        <v>70</v>
      </c>
      <c r="B52" s="149" t="s">
        <v>70</v>
      </c>
      <c r="C52" s="149" t="s">
        <v>254</v>
      </c>
      <c r="D52" s="149" t="s">
        <v>255</v>
      </c>
      <c r="E52" s="149" t="s">
        <v>137</v>
      </c>
      <c r="F52" s="149" t="s">
        <v>138</v>
      </c>
      <c r="G52" s="149" t="s">
        <v>268</v>
      </c>
      <c r="H52" s="149" t="s">
        <v>269</v>
      </c>
      <c r="I52" s="78">
        <v>13500</v>
      </c>
      <c r="J52" s="78">
        <v>13500</v>
      </c>
      <c r="K52" s="23"/>
      <c r="L52" s="23"/>
      <c r="M52" s="109">
        <v>13500</v>
      </c>
      <c r="N52" s="23"/>
      <c r="O52" s="78"/>
      <c r="P52" s="78"/>
      <c r="Q52" s="78"/>
      <c r="R52" s="78"/>
      <c r="S52" s="78"/>
      <c r="T52" s="78"/>
      <c r="U52" s="78"/>
      <c r="V52" s="78"/>
      <c r="W52" s="78"/>
      <c r="X52" s="78"/>
    </row>
    <row r="53" ht="20.25" customHeight="1" spans="1:24">
      <c r="A53" s="149" t="s">
        <v>70</v>
      </c>
      <c r="B53" s="149" t="s">
        <v>70</v>
      </c>
      <c r="C53" s="149" t="s">
        <v>254</v>
      </c>
      <c r="D53" s="149" t="s">
        <v>255</v>
      </c>
      <c r="E53" s="149" t="s">
        <v>145</v>
      </c>
      <c r="F53" s="149" t="s">
        <v>146</v>
      </c>
      <c r="G53" s="149" t="s">
        <v>268</v>
      </c>
      <c r="H53" s="149" t="s">
        <v>269</v>
      </c>
      <c r="I53" s="78">
        <v>60300</v>
      </c>
      <c r="J53" s="78">
        <v>60300</v>
      </c>
      <c r="K53" s="23"/>
      <c r="L53" s="23"/>
      <c r="M53" s="109">
        <v>60300</v>
      </c>
      <c r="N53" s="23"/>
      <c r="O53" s="78"/>
      <c r="P53" s="78"/>
      <c r="Q53" s="78"/>
      <c r="R53" s="78"/>
      <c r="S53" s="78"/>
      <c r="T53" s="78"/>
      <c r="U53" s="78"/>
      <c r="V53" s="78"/>
      <c r="W53" s="78"/>
      <c r="X53" s="78"/>
    </row>
    <row r="54" ht="20.25" customHeight="1" spans="1:24">
      <c r="A54" s="149" t="s">
        <v>70</v>
      </c>
      <c r="B54" s="149" t="s">
        <v>70</v>
      </c>
      <c r="C54" s="149" t="s">
        <v>254</v>
      </c>
      <c r="D54" s="149" t="s">
        <v>255</v>
      </c>
      <c r="E54" s="149" t="s">
        <v>137</v>
      </c>
      <c r="F54" s="149" t="s">
        <v>138</v>
      </c>
      <c r="G54" s="149" t="s">
        <v>270</v>
      </c>
      <c r="H54" s="149" t="s">
        <v>271</v>
      </c>
      <c r="I54" s="78">
        <v>29330</v>
      </c>
      <c r="J54" s="78">
        <v>29330</v>
      </c>
      <c r="K54" s="23"/>
      <c r="L54" s="23"/>
      <c r="M54" s="109">
        <v>29330</v>
      </c>
      <c r="N54" s="23"/>
      <c r="O54" s="78"/>
      <c r="P54" s="78"/>
      <c r="Q54" s="78"/>
      <c r="R54" s="78"/>
      <c r="S54" s="78"/>
      <c r="T54" s="78"/>
      <c r="U54" s="78"/>
      <c r="V54" s="78"/>
      <c r="W54" s="78"/>
      <c r="X54" s="78"/>
    </row>
    <row r="55" ht="20.25" customHeight="1" spans="1:24">
      <c r="A55" s="149" t="s">
        <v>70</v>
      </c>
      <c r="B55" s="149" t="s">
        <v>70</v>
      </c>
      <c r="C55" s="149" t="s">
        <v>254</v>
      </c>
      <c r="D55" s="149" t="s">
        <v>255</v>
      </c>
      <c r="E55" s="149" t="s">
        <v>145</v>
      </c>
      <c r="F55" s="149" t="s">
        <v>146</v>
      </c>
      <c r="G55" s="149" t="s">
        <v>270</v>
      </c>
      <c r="H55" s="149" t="s">
        <v>271</v>
      </c>
      <c r="I55" s="78">
        <v>108551</v>
      </c>
      <c r="J55" s="78">
        <v>108551</v>
      </c>
      <c r="K55" s="23"/>
      <c r="L55" s="23"/>
      <c r="M55" s="109">
        <v>108551</v>
      </c>
      <c r="N55" s="23"/>
      <c r="O55" s="78"/>
      <c r="P55" s="78"/>
      <c r="Q55" s="78"/>
      <c r="R55" s="78"/>
      <c r="S55" s="78"/>
      <c r="T55" s="78"/>
      <c r="U55" s="78"/>
      <c r="V55" s="78"/>
      <c r="W55" s="78"/>
      <c r="X55" s="78"/>
    </row>
    <row r="56" ht="20.25" customHeight="1" spans="1:24">
      <c r="A56" s="149" t="s">
        <v>70</v>
      </c>
      <c r="B56" s="149" t="s">
        <v>70</v>
      </c>
      <c r="C56" s="149" t="s">
        <v>254</v>
      </c>
      <c r="D56" s="149" t="s">
        <v>255</v>
      </c>
      <c r="E56" s="149" t="s">
        <v>137</v>
      </c>
      <c r="F56" s="149" t="s">
        <v>138</v>
      </c>
      <c r="G56" s="149" t="s">
        <v>272</v>
      </c>
      <c r="H56" s="149" t="s">
        <v>273</v>
      </c>
      <c r="I56" s="78">
        <v>36000</v>
      </c>
      <c r="J56" s="78">
        <v>36000</v>
      </c>
      <c r="K56" s="23"/>
      <c r="L56" s="23"/>
      <c r="M56" s="109">
        <v>36000</v>
      </c>
      <c r="N56" s="23"/>
      <c r="O56" s="78"/>
      <c r="P56" s="78"/>
      <c r="Q56" s="78"/>
      <c r="R56" s="78"/>
      <c r="S56" s="78"/>
      <c r="T56" s="78"/>
      <c r="U56" s="78"/>
      <c r="V56" s="78"/>
      <c r="W56" s="78"/>
      <c r="X56" s="78"/>
    </row>
    <row r="57" ht="20.25" customHeight="1" spans="1:24">
      <c r="A57" s="149" t="s">
        <v>70</v>
      </c>
      <c r="B57" s="149" t="s">
        <v>70</v>
      </c>
      <c r="C57" s="149" t="s">
        <v>254</v>
      </c>
      <c r="D57" s="149" t="s">
        <v>255</v>
      </c>
      <c r="E57" s="149" t="s">
        <v>145</v>
      </c>
      <c r="F57" s="149" t="s">
        <v>146</v>
      </c>
      <c r="G57" s="149" t="s">
        <v>272</v>
      </c>
      <c r="H57" s="149" t="s">
        <v>273</v>
      </c>
      <c r="I57" s="78">
        <v>160800</v>
      </c>
      <c r="J57" s="78">
        <v>160800</v>
      </c>
      <c r="K57" s="23"/>
      <c r="L57" s="23"/>
      <c r="M57" s="109">
        <v>160800</v>
      </c>
      <c r="N57" s="23"/>
      <c r="O57" s="78"/>
      <c r="P57" s="78"/>
      <c r="Q57" s="78"/>
      <c r="R57" s="78"/>
      <c r="S57" s="78"/>
      <c r="T57" s="78"/>
      <c r="U57" s="78"/>
      <c r="V57" s="78"/>
      <c r="W57" s="78"/>
      <c r="X57" s="78"/>
    </row>
    <row r="58" ht="20.25" customHeight="1" spans="1:24">
      <c r="A58" s="149" t="s">
        <v>70</v>
      </c>
      <c r="B58" s="149" t="s">
        <v>70</v>
      </c>
      <c r="C58" s="149" t="s">
        <v>274</v>
      </c>
      <c r="D58" s="149" t="s">
        <v>275</v>
      </c>
      <c r="E58" s="149" t="s">
        <v>137</v>
      </c>
      <c r="F58" s="149" t="s">
        <v>138</v>
      </c>
      <c r="G58" s="149" t="s">
        <v>228</v>
      </c>
      <c r="H58" s="149" t="s">
        <v>229</v>
      </c>
      <c r="I58" s="78">
        <v>249360</v>
      </c>
      <c r="J58" s="78">
        <v>249360</v>
      </c>
      <c r="K58" s="23"/>
      <c r="L58" s="23"/>
      <c r="M58" s="109">
        <v>249360</v>
      </c>
      <c r="N58" s="23"/>
      <c r="O58" s="78"/>
      <c r="P58" s="78"/>
      <c r="Q58" s="78"/>
      <c r="R58" s="78"/>
      <c r="S58" s="78"/>
      <c r="T58" s="78"/>
      <c r="U58" s="78"/>
      <c r="V58" s="78"/>
      <c r="W58" s="78"/>
      <c r="X58" s="78"/>
    </row>
    <row r="59" ht="20.25" customHeight="1" spans="1:24">
      <c r="A59" s="149" t="s">
        <v>70</v>
      </c>
      <c r="B59" s="149" t="s">
        <v>70</v>
      </c>
      <c r="C59" s="149" t="s">
        <v>276</v>
      </c>
      <c r="D59" s="149" t="s">
        <v>277</v>
      </c>
      <c r="E59" s="149" t="s">
        <v>110</v>
      </c>
      <c r="F59" s="149" t="s">
        <v>111</v>
      </c>
      <c r="G59" s="149" t="s">
        <v>278</v>
      </c>
      <c r="H59" s="149" t="s">
        <v>279</v>
      </c>
      <c r="I59" s="78">
        <v>179662.2</v>
      </c>
      <c r="J59" s="78">
        <v>179662.2</v>
      </c>
      <c r="K59" s="23"/>
      <c r="L59" s="23"/>
      <c r="M59" s="109">
        <v>179662.2</v>
      </c>
      <c r="N59" s="23"/>
      <c r="O59" s="78"/>
      <c r="P59" s="78"/>
      <c r="Q59" s="78"/>
      <c r="R59" s="78"/>
      <c r="S59" s="78"/>
      <c r="T59" s="78"/>
      <c r="U59" s="78"/>
      <c r="V59" s="78"/>
      <c r="W59" s="78"/>
      <c r="X59" s="78"/>
    </row>
    <row r="60" ht="20.25" customHeight="1" spans="1:24">
      <c r="A60" s="149" t="s">
        <v>70</v>
      </c>
      <c r="B60" s="149" t="s">
        <v>70</v>
      </c>
      <c r="C60" s="149" t="s">
        <v>280</v>
      </c>
      <c r="D60" s="149" t="s">
        <v>281</v>
      </c>
      <c r="E60" s="149" t="s">
        <v>102</v>
      </c>
      <c r="F60" s="149" t="s">
        <v>103</v>
      </c>
      <c r="G60" s="149" t="s">
        <v>278</v>
      </c>
      <c r="H60" s="149" t="s">
        <v>279</v>
      </c>
      <c r="I60" s="78">
        <v>543196</v>
      </c>
      <c r="J60" s="78">
        <v>543196</v>
      </c>
      <c r="K60" s="23"/>
      <c r="L60" s="23"/>
      <c r="M60" s="109">
        <v>543196</v>
      </c>
      <c r="N60" s="23"/>
      <c r="O60" s="78"/>
      <c r="P60" s="78"/>
      <c r="Q60" s="78"/>
      <c r="R60" s="78"/>
      <c r="S60" s="78"/>
      <c r="T60" s="78"/>
      <c r="U60" s="78"/>
      <c r="V60" s="78"/>
      <c r="W60" s="78"/>
      <c r="X60" s="78"/>
    </row>
    <row r="61" ht="20.25" customHeight="1" spans="1:24">
      <c r="A61" s="149" t="s">
        <v>70</v>
      </c>
      <c r="B61" s="149" t="s">
        <v>70</v>
      </c>
      <c r="C61" s="149" t="s">
        <v>280</v>
      </c>
      <c r="D61" s="149" t="s">
        <v>281</v>
      </c>
      <c r="E61" s="149" t="s">
        <v>104</v>
      </c>
      <c r="F61" s="149" t="s">
        <v>105</v>
      </c>
      <c r="G61" s="149" t="s">
        <v>278</v>
      </c>
      <c r="H61" s="149" t="s">
        <v>279</v>
      </c>
      <c r="I61" s="78">
        <v>535457</v>
      </c>
      <c r="J61" s="78">
        <v>535457</v>
      </c>
      <c r="K61" s="23"/>
      <c r="L61" s="23"/>
      <c r="M61" s="109">
        <v>535457</v>
      </c>
      <c r="N61" s="23"/>
      <c r="O61" s="78"/>
      <c r="P61" s="78"/>
      <c r="Q61" s="78"/>
      <c r="R61" s="78"/>
      <c r="S61" s="78"/>
      <c r="T61" s="78"/>
      <c r="U61" s="78"/>
      <c r="V61" s="78"/>
      <c r="W61" s="78"/>
      <c r="X61" s="78"/>
    </row>
    <row r="62" ht="20.25" customHeight="1" spans="1:24">
      <c r="A62" s="149" t="s">
        <v>70</v>
      </c>
      <c r="B62" s="149" t="s">
        <v>70</v>
      </c>
      <c r="C62" s="149" t="s">
        <v>282</v>
      </c>
      <c r="D62" s="149" t="s">
        <v>283</v>
      </c>
      <c r="E62" s="149" t="s">
        <v>137</v>
      </c>
      <c r="F62" s="149" t="s">
        <v>138</v>
      </c>
      <c r="G62" s="149" t="s">
        <v>284</v>
      </c>
      <c r="H62" s="149" t="s">
        <v>283</v>
      </c>
      <c r="I62" s="78">
        <v>6330</v>
      </c>
      <c r="J62" s="78">
        <v>6330</v>
      </c>
      <c r="K62" s="23"/>
      <c r="L62" s="23"/>
      <c r="M62" s="109">
        <v>6330</v>
      </c>
      <c r="N62" s="23"/>
      <c r="O62" s="78"/>
      <c r="P62" s="78"/>
      <c r="Q62" s="78"/>
      <c r="R62" s="78"/>
      <c r="S62" s="78"/>
      <c r="T62" s="78"/>
      <c r="U62" s="78"/>
      <c r="V62" s="78"/>
      <c r="W62" s="78"/>
      <c r="X62" s="78"/>
    </row>
    <row r="63" ht="20.25" customHeight="1" spans="1:24">
      <c r="A63" s="149" t="s">
        <v>70</v>
      </c>
      <c r="B63" s="149" t="s">
        <v>70</v>
      </c>
      <c r="C63" s="149" t="s">
        <v>282</v>
      </c>
      <c r="D63" s="149" t="s">
        <v>283</v>
      </c>
      <c r="E63" s="149" t="s">
        <v>145</v>
      </c>
      <c r="F63" s="149" t="s">
        <v>146</v>
      </c>
      <c r="G63" s="149" t="s">
        <v>284</v>
      </c>
      <c r="H63" s="149" t="s">
        <v>283</v>
      </c>
      <c r="I63" s="78">
        <v>28274</v>
      </c>
      <c r="J63" s="78">
        <v>28274</v>
      </c>
      <c r="K63" s="23"/>
      <c r="L63" s="23"/>
      <c r="M63" s="109">
        <v>28274</v>
      </c>
      <c r="N63" s="23"/>
      <c r="O63" s="78"/>
      <c r="P63" s="78"/>
      <c r="Q63" s="78"/>
      <c r="R63" s="78"/>
      <c r="S63" s="78"/>
      <c r="T63" s="78"/>
      <c r="U63" s="78"/>
      <c r="V63" s="78"/>
      <c r="W63" s="78"/>
      <c r="X63" s="78"/>
    </row>
    <row r="64" ht="20.25" customHeight="1" spans="1:24">
      <c r="A64" s="149" t="s">
        <v>70</v>
      </c>
      <c r="B64" s="149" t="s">
        <v>70</v>
      </c>
      <c r="C64" s="149" t="s">
        <v>285</v>
      </c>
      <c r="D64" s="149" t="s">
        <v>200</v>
      </c>
      <c r="E64" s="149" t="s">
        <v>137</v>
      </c>
      <c r="F64" s="149" t="s">
        <v>138</v>
      </c>
      <c r="G64" s="149" t="s">
        <v>286</v>
      </c>
      <c r="H64" s="149" t="s">
        <v>200</v>
      </c>
      <c r="I64" s="78">
        <v>500</v>
      </c>
      <c r="J64" s="78">
        <v>500</v>
      </c>
      <c r="K64" s="23"/>
      <c r="L64" s="23"/>
      <c r="M64" s="109">
        <v>500</v>
      </c>
      <c r="N64" s="23"/>
      <c r="O64" s="78"/>
      <c r="P64" s="78"/>
      <c r="Q64" s="78"/>
      <c r="R64" s="78"/>
      <c r="S64" s="78"/>
      <c r="T64" s="78"/>
      <c r="U64" s="78"/>
      <c r="V64" s="78"/>
      <c r="W64" s="78"/>
      <c r="X64" s="78"/>
    </row>
    <row r="65" ht="20.25" customHeight="1" spans="1:24">
      <c r="A65" s="149" t="s">
        <v>70</v>
      </c>
      <c r="B65" s="149" t="s">
        <v>70</v>
      </c>
      <c r="C65" s="149" t="s">
        <v>285</v>
      </c>
      <c r="D65" s="149" t="s">
        <v>200</v>
      </c>
      <c r="E65" s="149" t="s">
        <v>145</v>
      </c>
      <c r="F65" s="149" t="s">
        <v>146</v>
      </c>
      <c r="G65" s="149" t="s">
        <v>286</v>
      </c>
      <c r="H65" s="149" t="s">
        <v>200</v>
      </c>
      <c r="I65" s="78">
        <v>1800</v>
      </c>
      <c r="J65" s="78">
        <v>1800</v>
      </c>
      <c r="K65" s="23"/>
      <c r="L65" s="23"/>
      <c r="M65" s="109">
        <v>1800</v>
      </c>
      <c r="N65" s="23"/>
      <c r="O65" s="78"/>
      <c r="P65" s="78"/>
      <c r="Q65" s="78"/>
      <c r="R65" s="78"/>
      <c r="S65" s="78"/>
      <c r="T65" s="78"/>
      <c r="U65" s="78"/>
      <c r="V65" s="78"/>
      <c r="W65" s="78"/>
      <c r="X65" s="78"/>
    </row>
    <row r="66" ht="20.25" customHeight="1" spans="1:24">
      <c r="A66" s="149" t="s">
        <v>70</v>
      </c>
      <c r="B66" s="149" t="s">
        <v>70</v>
      </c>
      <c r="C66" s="149" t="s">
        <v>287</v>
      </c>
      <c r="D66" s="149" t="s">
        <v>288</v>
      </c>
      <c r="E66" s="149" t="s">
        <v>145</v>
      </c>
      <c r="F66" s="149" t="s">
        <v>146</v>
      </c>
      <c r="G66" s="149" t="s">
        <v>289</v>
      </c>
      <c r="H66" s="149" t="s">
        <v>288</v>
      </c>
      <c r="I66" s="78">
        <v>668136</v>
      </c>
      <c r="J66" s="78">
        <v>668136</v>
      </c>
      <c r="K66" s="23"/>
      <c r="L66" s="23"/>
      <c r="M66" s="109">
        <v>668136</v>
      </c>
      <c r="N66" s="23"/>
      <c r="O66" s="78"/>
      <c r="P66" s="78"/>
      <c r="Q66" s="78"/>
      <c r="R66" s="78"/>
      <c r="S66" s="78"/>
      <c r="T66" s="78"/>
      <c r="U66" s="78"/>
      <c r="V66" s="78"/>
      <c r="W66" s="78"/>
      <c r="X66" s="78"/>
    </row>
    <row r="67" ht="20.25" customHeight="1" spans="1:24">
      <c r="A67" s="149" t="s">
        <v>70</v>
      </c>
      <c r="B67" s="149" t="s">
        <v>70</v>
      </c>
      <c r="C67" s="149" t="s">
        <v>290</v>
      </c>
      <c r="D67" s="149" t="s">
        <v>291</v>
      </c>
      <c r="E67" s="149" t="s">
        <v>110</v>
      </c>
      <c r="F67" s="149" t="s">
        <v>111</v>
      </c>
      <c r="G67" s="149" t="s">
        <v>292</v>
      </c>
      <c r="H67" s="149" t="s">
        <v>293</v>
      </c>
      <c r="I67" s="78">
        <v>398821.2</v>
      </c>
      <c r="J67" s="78">
        <v>398821.2</v>
      </c>
      <c r="K67" s="23"/>
      <c r="L67" s="23"/>
      <c r="M67" s="109">
        <v>398821.2</v>
      </c>
      <c r="N67" s="23"/>
      <c r="O67" s="78"/>
      <c r="P67" s="78"/>
      <c r="Q67" s="78"/>
      <c r="R67" s="78"/>
      <c r="S67" s="78"/>
      <c r="T67" s="78"/>
      <c r="U67" s="78"/>
      <c r="V67" s="78"/>
      <c r="W67" s="78"/>
      <c r="X67" s="78"/>
    </row>
    <row r="68" ht="17.25" customHeight="1" spans="1:24">
      <c r="A68" s="32" t="s">
        <v>195</v>
      </c>
      <c r="B68" s="33"/>
      <c r="C68" s="154"/>
      <c r="D68" s="154"/>
      <c r="E68" s="154"/>
      <c r="F68" s="154"/>
      <c r="G68" s="154"/>
      <c r="H68" s="155"/>
      <c r="I68" s="78">
        <v>17311754.16</v>
      </c>
      <c r="J68" s="78">
        <v>17311754.16</v>
      </c>
      <c r="K68" s="78"/>
      <c r="L68" s="78"/>
      <c r="M68" s="109">
        <v>17311754.16</v>
      </c>
      <c r="N68" s="78"/>
      <c r="O68" s="78"/>
      <c r="P68" s="78"/>
      <c r="Q68" s="78"/>
      <c r="R68" s="78"/>
      <c r="S68" s="78"/>
      <c r="T68" s="78"/>
      <c r="U68" s="78"/>
      <c r="V68" s="78"/>
      <c r="W68" s="78"/>
      <c r="X68" s="78"/>
    </row>
  </sheetData>
  <mergeCells count="31">
    <mergeCell ref="A2:X2"/>
    <mergeCell ref="A3:H3"/>
    <mergeCell ref="I4:X4"/>
    <mergeCell ref="J5:N5"/>
    <mergeCell ref="O5:Q5"/>
    <mergeCell ref="S5:X5"/>
    <mergeCell ref="A68:H68"/>
    <mergeCell ref="A4:A7"/>
    <mergeCell ref="B4:B7"/>
    <mergeCell ref="C4:C7"/>
    <mergeCell ref="D4:D7"/>
    <mergeCell ref="E4:E7"/>
    <mergeCell ref="F4:F7"/>
    <mergeCell ref="G4:G7"/>
    <mergeCell ref="H4:H7"/>
    <mergeCell ref="I5:I7"/>
    <mergeCell ref="J6:J7"/>
    <mergeCell ref="K6:K7"/>
    <mergeCell ref="L6:L7"/>
    <mergeCell ref="M6:M7"/>
    <mergeCell ref="N6:N7"/>
    <mergeCell ref="O6:O7"/>
    <mergeCell ref="P6:P7"/>
    <mergeCell ref="Q6:Q7"/>
    <mergeCell ref="R5:R7"/>
    <mergeCell ref="S6:S7"/>
    <mergeCell ref="T6:T7"/>
    <mergeCell ref="U6:U7"/>
    <mergeCell ref="V6:V7"/>
    <mergeCell ref="W6:W7"/>
    <mergeCell ref="X6:X7"/>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outlinePr summaryRight="0"/>
  </sheetPr>
  <dimension ref="A1:W48"/>
  <sheetViews>
    <sheetView showZeros="0" topLeftCell="A27" workbookViewId="0">
      <selection activeCell="A1" sqref="A1"/>
    </sheetView>
  </sheetViews>
  <sheetFormatPr defaultColWidth="9.14166666666667" defaultRowHeight="14.25" customHeight="1"/>
  <cols>
    <col min="1" max="1" width="15.125" customWidth="1"/>
    <col min="2" max="2" width="28.125" customWidth="1"/>
    <col min="3" max="3" width="56" customWidth="1"/>
    <col min="4" max="4" width="32.125" customWidth="1"/>
    <col min="5" max="5" width="19.125" customWidth="1"/>
    <col min="6" max="6" width="39.75" customWidth="1"/>
    <col min="7" max="7" width="18.375" customWidth="1"/>
    <col min="8" max="8" width="22.25" customWidth="1"/>
    <col min="9" max="9" width="23" customWidth="1"/>
    <col min="10" max="10" width="22.875" customWidth="1"/>
    <col min="11" max="11" width="23.125" customWidth="1"/>
    <col min="12" max="13" width="20" customWidth="1"/>
    <col min="14" max="14" width="12.2833333333333" customWidth="1"/>
    <col min="15" max="15" width="12.7083333333333" customWidth="1"/>
    <col min="16" max="16" width="11.1416666666667" customWidth="1"/>
    <col min="17" max="21" width="19.85" customWidth="1"/>
    <col min="22" max="22" width="20" customWidth="1"/>
    <col min="23" max="23" width="19.85" customWidth="1"/>
  </cols>
  <sheetData>
    <row r="1" ht="13.5" customHeight="1" spans="2:23">
      <c r="B1" s="139"/>
      <c r="E1" s="1"/>
      <c r="F1" s="1"/>
      <c r="G1" s="1"/>
      <c r="H1" s="1"/>
      <c r="U1" s="139"/>
      <c r="W1" s="144" t="s">
        <v>294</v>
      </c>
    </row>
    <row r="2" ht="46.5" customHeight="1" spans="1:23">
      <c r="A2" s="3" t="str">
        <f>"2025"&amp;"年部门项目支出预算表"</f>
        <v>2025年部门项目支出预算表</v>
      </c>
      <c r="B2" s="3"/>
      <c r="C2" s="3"/>
      <c r="D2" s="3"/>
      <c r="E2" s="3"/>
      <c r="F2" s="3"/>
      <c r="G2" s="3"/>
      <c r="H2" s="3"/>
      <c r="I2" s="3"/>
      <c r="J2" s="3"/>
      <c r="K2" s="3"/>
      <c r="L2" s="3"/>
      <c r="M2" s="3"/>
      <c r="N2" s="3"/>
      <c r="O2" s="3"/>
      <c r="P2" s="3"/>
      <c r="Q2" s="3"/>
      <c r="R2" s="3"/>
      <c r="S2" s="3"/>
      <c r="T2" s="3"/>
      <c r="U2" s="3"/>
      <c r="V2" s="3"/>
      <c r="W2" s="3"/>
    </row>
    <row r="3" ht="13.5" customHeight="1" spans="1:23">
      <c r="A3" s="4" t="str">
        <f>"单位名称："&amp;"嵩明县水务局"</f>
        <v>单位名称：嵩明县水务局</v>
      </c>
      <c r="B3" s="5"/>
      <c r="C3" s="5"/>
      <c r="D3" s="5"/>
      <c r="E3" s="5"/>
      <c r="F3" s="5"/>
      <c r="G3" s="5"/>
      <c r="H3" s="5"/>
      <c r="I3" s="6"/>
      <c r="J3" s="6"/>
      <c r="K3" s="6"/>
      <c r="L3" s="6"/>
      <c r="M3" s="6"/>
      <c r="N3" s="6"/>
      <c r="O3" s="6"/>
      <c r="P3" s="6"/>
      <c r="Q3" s="6"/>
      <c r="U3" s="139"/>
      <c r="W3" s="119" t="s">
        <v>1</v>
      </c>
    </row>
    <row r="4" ht="21.75" customHeight="1" spans="1:23">
      <c r="A4" s="8" t="s">
        <v>295</v>
      </c>
      <c r="B4" s="9" t="s">
        <v>206</v>
      </c>
      <c r="C4" s="8" t="s">
        <v>207</v>
      </c>
      <c r="D4" s="8" t="s">
        <v>296</v>
      </c>
      <c r="E4" s="9" t="s">
        <v>208</v>
      </c>
      <c r="F4" s="9" t="s">
        <v>209</v>
      </c>
      <c r="G4" s="9" t="s">
        <v>297</v>
      </c>
      <c r="H4" s="9" t="s">
        <v>298</v>
      </c>
      <c r="I4" s="27" t="s">
        <v>55</v>
      </c>
      <c r="J4" s="10" t="s">
        <v>299</v>
      </c>
      <c r="K4" s="11"/>
      <c r="L4" s="11"/>
      <c r="M4" s="12"/>
      <c r="N4" s="10" t="s">
        <v>214</v>
      </c>
      <c r="O4" s="11"/>
      <c r="P4" s="12"/>
      <c r="Q4" s="9" t="s">
        <v>61</v>
      </c>
      <c r="R4" s="10" t="s">
        <v>62</v>
      </c>
      <c r="S4" s="11"/>
      <c r="T4" s="11"/>
      <c r="U4" s="11"/>
      <c r="V4" s="11"/>
      <c r="W4" s="12"/>
    </row>
    <row r="5" ht="21.75" customHeight="1" spans="1:23">
      <c r="A5" s="13"/>
      <c r="B5" s="28"/>
      <c r="C5" s="13"/>
      <c r="D5" s="13"/>
      <c r="E5" s="14"/>
      <c r="F5" s="14"/>
      <c r="G5" s="14"/>
      <c r="H5" s="14"/>
      <c r="I5" s="28"/>
      <c r="J5" s="140" t="s">
        <v>58</v>
      </c>
      <c r="K5" s="141"/>
      <c r="L5" s="9" t="s">
        <v>59</v>
      </c>
      <c r="M5" s="9" t="s">
        <v>60</v>
      </c>
      <c r="N5" s="9" t="s">
        <v>58</v>
      </c>
      <c r="O5" s="9" t="s">
        <v>59</v>
      </c>
      <c r="P5" s="9" t="s">
        <v>60</v>
      </c>
      <c r="Q5" s="14"/>
      <c r="R5" s="9" t="s">
        <v>57</v>
      </c>
      <c r="S5" s="9" t="s">
        <v>64</v>
      </c>
      <c r="T5" s="9" t="s">
        <v>220</v>
      </c>
      <c r="U5" s="9" t="s">
        <v>66</v>
      </c>
      <c r="V5" s="9" t="s">
        <v>67</v>
      </c>
      <c r="W5" s="9" t="s">
        <v>68</v>
      </c>
    </row>
    <row r="6" ht="21" customHeight="1" spans="1:23">
      <c r="A6" s="28"/>
      <c r="B6" s="28"/>
      <c r="C6" s="28"/>
      <c r="D6" s="28"/>
      <c r="E6" s="28"/>
      <c r="F6" s="28"/>
      <c r="G6" s="28"/>
      <c r="H6" s="28"/>
      <c r="I6" s="28"/>
      <c r="J6" s="142" t="s">
        <v>57</v>
      </c>
      <c r="K6" s="143"/>
      <c r="L6" s="28"/>
      <c r="M6" s="28"/>
      <c r="N6" s="28"/>
      <c r="O6" s="28"/>
      <c r="P6" s="28"/>
      <c r="Q6" s="28"/>
      <c r="R6" s="28"/>
      <c r="S6" s="28"/>
      <c r="T6" s="28"/>
      <c r="U6" s="28"/>
      <c r="V6" s="28"/>
      <c r="W6" s="28"/>
    </row>
    <row r="7" ht="39.75" customHeight="1" spans="1:23">
      <c r="A7" s="16"/>
      <c r="B7" s="18"/>
      <c r="C7" s="16"/>
      <c r="D7" s="16"/>
      <c r="E7" s="17"/>
      <c r="F7" s="17"/>
      <c r="G7" s="17"/>
      <c r="H7" s="17"/>
      <c r="I7" s="18"/>
      <c r="J7" s="67" t="s">
        <v>57</v>
      </c>
      <c r="K7" s="67" t="s">
        <v>300</v>
      </c>
      <c r="L7" s="17"/>
      <c r="M7" s="17"/>
      <c r="N7" s="17"/>
      <c r="O7" s="17"/>
      <c r="P7" s="17"/>
      <c r="Q7" s="17"/>
      <c r="R7" s="17"/>
      <c r="S7" s="17"/>
      <c r="T7" s="17"/>
      <c r="U7" s="18"/>
      <c r="V7" s="17"/>
      <c r="W7" s="17"/>
    </row>
    <row r="8" ht="15" customHeight="1" spans="1:23">
      <c r="A8" s="19">
        <v>1</v>
      </c>
      <c r="B8" s="19">
        <v>2</v>
      </c>
      <c r="C8" s="19">
        <v>3</v>
      </c>
      <c r="D8" s="19">
        <v>4</v>
      </c>
      <c r="E8" s="19">
        <v>5</v>
      </c>
      <c r="F8" s="19">
        <v>6</v>
      </c>
      <c r="G8" s="19">
        <v>7</v>
      </c>
      <c r="H8" s="19">
        <v>8</v>
      </c>
      <c r="I8" s="19">
        <v>9</v>
      </c>
      <c r="J8" s="19">
        <v>10</v>
      </c>
      <c r="K8" s="19">
        <v>11</v>
      </c>
      <c r="L8" s="36">
        <v>12</v>
      </c>
      <c r="M8" s="36">
        <v>13</v>
      </c>
      <c r="N8" s="36">
        <v>14</v>
      </c>
      <c r="O8" s="36">
        <v>15</v>
      </c>
      <c r="P8" s="36">
        <v>16</v>
      </c>
      <c r="Q8" s="36">
        <v>17</v>
      </c>
      <c r="R8" s="36">
        <v>18</v>
      </c>
      <c r="S8" s="36">
        <v>19</v>
      </c>
      <c r="T8" s="36">
        <v>20</v>
      </c>
      <c r="U8" s="19">
        <v>21</v>
      </c>
      <c r="V8" s="36">
        <v>22</v>
      </c>
      <c r="W8" s="19">
        <v>23</v>
      </c>
    </row>
    <row r="9" ht="21.75" customHeight="1" spans="1:23">
      <c r="A9" s="69" t="s">
        <v>301</v>
      </c>
      <c r="B9" s="69" t="s">
        <v>302</v>
      </c>
      <c r="C9" s="69" t="s">
        <v>303</v>
      </c>
      <c r="D9" s="69" t="s">
        <v>70</v>
      </c>
      <c r="E9" s="69" t="s">
        <v>145</v>
      </c>
      <c r="F9" s="69" t="s">
        <v>146</v>
      </c>
      <c r="G9" s="69" t="s">
        <v>304</v>
      </c>
      <c r="H9" s="69" t="s">
        <v>305</v>
      </c>
      <c r="I9" s="78">
        <v>2000000</v>
      </c>
      <c r="J9" s="78">
        <v>2000000</v>
      </c>
      <c r="K9" s="109">
        <v>2000000</v>
      </c>
      <c r="L9" s="78"/>
      <c r="M9" s="78"/>
      <c r="N9" s="78"/>
      <c r="O9" s="78"/>
      <c r="P9" s="78"/>
      <c r="Q9" s="78"/>
      <c r="R9" s="78"/>
      <c r="S9" s="78"/>
      <c r="T9" s="78"/>
      <c r="U9" s="78"/>
      <c r="V9" s="78"/>
      <c r="W9" s="78"/>
    </row>
    <row r="10" ht="21.75" customHeight="1" spans="1:23">
      <c r="A10" s="69" t="s">
        <v>301</v>
      </c>
      <c r="B10" s="69" t="s">
        <v>306</v>
      </c>
      <c r="C10" s="69" t="s">
        <v>307</v>
      </c>
      <c r="D10" s="69" t="s">
        <v>70</v>
      </c>
      <c r="E10" s="69" t="s">
        <v>145</v>
      </c>
      <c r="F10" s="69" t="s">
        <v>146</v>
      </c>
      <c r="G10" s="69" t="s">
        <v>304</v>
      </c>
      <c r="H10" s="69" t="s">
        <v>305</v>
      </c>
      <c r="I10" s="78">
        <v>1200000</v>
      </c>
      <c r="J10" s="78">
        <v>1200000</v>
      </c>
      <c r="K10" s="109">
        <v>1200000</v>
      </c>
      <c r="L10" s="78"/>
      <c r="M10" s="78"/>
      <c r="N10" s="78"/>
      <c r="O10" s="78"/>
      <c r="P10" s="78"/>
      <c r="Q10" s="78"/>
      <c r="R10" s="78"/>
      <c r="S10" s="78"/>
      <c r="T10" s="78"/>
      <c r="U10" s="78"/>
      <c r="V10" s="78"/>
      <c r="W10" s="78"/>
    </row>
    <row r="11" ht="21.75" customHeight="1" spans="1:23">
      <c r="A11" s="69" t="s">
        <v>301</v>
      </c>
      <c r="B11" s="69" t="s">
        <v>308</v>
      </c>
      <c r="C11" s="69" t="s">
        <v>309</v>
      </c>
      <c r="D11" s="69" t="s">
        <v>70</v>
      </c>
      <c r="E11" s="69" t="s">
        <v>145</v>
      </c>
      <c r="F11" s="69" t="s">
        <v>146</v>
      </c>
      <c r="G11" s="69" t="s">
        <v>268</v>
      </c>
      <c r="H11" s="69" t="s">
        <v>269</v>
      </c>
      <c r="I11" s="78">
        <v>638000</v>
      </c>
      <c r="J11" s="78">
        <v>638000</v>
      </c>
      <c r="K11" s="109">
        <v>638000</v>
      </c>
      <c r="L11" s="78"/>
      <c r="M11" s="78"/>
      <c r="N11" s="78"/>
      <c r="O11" s="78"/>
      <c r="P11" s="78"/>
      <c r="Q11" s="78"/>
      <c r="R11" s="78"/>
      <c r="S11" s="78"/>
      <c r="T11" s="78"/>
      <c r="U11" s="78"/>
      <c r="V11" s="78"/>
      <c r="W11" s="78"/>
    </row>
    <row r="12" ht="21.75" customHeight="1" spans="1:23">
      <c r="A12" s="69" t="s">
        <v>301</v>
      </c>
      <c r="B12" s="69" t="s">
        <v>310</v>
      </c>
      <c r="C12" s="69" t="s">
        <v>311</v>
      </c>
      <c r="D12" s="69" t="s">
        <v>70</v>
      </c>
      <c r="E12" s="69" t="s">
        <v>141</v>
      </c>
      <c r="F12" s="69" t="s">
        <v>142</v>
      </c>
      <c r="G12" s="69" t="s">
        <v>312</v>
      </c>
      <c r="H12" s="69" t="s">
        <v>313</v>
      </c>
      <c r="I12" s="78">
        <v>9940000</v>
      </c>
      <c r="J12" s="78">
        <v>9940000</v>
      </c>
      <c r="K12" s="109">
        <v>9940000</v>
      </c>
      <c r="L12" s="78"/>
      <c r="M12" s="78"/>
      <c r="N12" s="78"/>
      <c r="O12" s="78"/>
      <c r="P12" s="78"/>
      <c r="Q12" s="78"/>
      <c r="R12" s="78"/>
      <c r="S12" s="78"/>
      <c r="T12" s="78"/>
      <c r="U12" s="78"/>
      <c r="V12" s="78"/>
      <c r="W12" s="78"/>
    </row>
    <row r="13" ht="21.75" customHeight="1" spans="1:23">
      <c r="A13" s="69" t="s">
        <v>301</v>
      </c>
      <c r="B13" s="69" t="s">
        <v>314</v>
      </c>
      <c r="C13" s="69" t="s">
        <v>315</v>
      </c>
      <c r="D13" s="69" t="s">
        <v>70</v>
      </c>
      <c r="E13" s="69" t="s">
        <v>149</v>
      </c>
      <c r="F13" s="69" t="s">
        <v>150</v>
      </c>
      <c r="G13" s="69" t="s">
        <v>312</v>
      </c>
      <c r="H13" s="69" t="s">
        <v>313</v>
      </c>
      <c r="I13" s="78">
        <v>284000</v>
      </c>
      <c r="J13" s="78">
        <v>284000</v>
      </c>
      <c r="K13" s="109">
        <v>284000</v>
      </c>
      <c r="L13" s="78"/>
      <c r="M13" s="78"/>
      <c r="N13" s="78"/>
      <c r="O13" s="78"/>
      <c r="P13" s="78"/>
      <c r="Q13" s="78"/>
      <c r="R13" s="78"/>
      <c r="S13" s="78"/>
      <c r="T13" s="78"/>
      <c r="U13" s="78"/>
      <c r="V13" s="78"/>
      <c r="W13" s="78"/>
    </row>
    <row r="14" ht="21.75" customHeight="1" spans="1:23">
      <c r="A14" s="69" t="s">
        <v>301</v>
      </c>
      <c r="B14" s="69" t="s">
        <v>316</v>
      </c>
      <c r="C14" s="69" t="s">
        <v>317</v>
      </c>
      <c r="D14" s="69" t="s">
        <v>70</v>
      </c>
      <c r="E14" s="69" t="s">
        <v>141</v>
      </c>
      <c r="F14" s="69" t="s">
        <v>142</v>
      </c>
      <c r="G14" s="69" t="s">
        <v>312</v>
      </c>
      <c r="H14" s="69" t="s">
        <v>313</v>
      </c>
      <c r="I14" s="78">
        <v>6650000</v>
      </c>
      <c r="J14" s="78">
        <v>6650000</v>
      </c>
      <c r="K14" s="109">
        <v>6650000</v>
      </c>
      <c r="L14" s="78"/>
      <c r="M14" s="78"/>
      <c r="N14" s="78"/>
      <c r="O14" s="78"/>
      <c r="P14" s="78"/>
      <c r="Q14" s="78"/>
      <c r="R14" s="78"/>
      <c r="S14" s="78"/>
      <c r="T14" s="78"/>
      <c r="U14" s="78"/>
      <c r="V14" s="78"/>
      <c r="W14" s="78"/>
    </row>
    <row r="15" ht="21.75" customHeight="1" spans="1:23">
      <c r="A15" s="69" t="s">
        <v>301</v>
      </c>
      <c r="B15" s="69" t="s">
        <v>318</v>
      </c>
      <c r="C15" s="69" t="s">
        <v>319</v>
      </c>
      <c r="D15" s="69" t="s">
        <v>70</v>
      </c>
      <c r="E15" s="69" t="s">
        <v>143</v>
      </c>
      <c r="F15" s="69" t="s">
        <v>144</v>
      </c>
      <c r="G15" s="69" t="s">
        <v>312</v>
      </c>
      <c r="H15" s="69" t="s">
        <v>313</v>
      </c>
      <c r="I15" s="78">
        <v>930000</v>
      </c>
      <c r="J15" s="78">
        <v>930000</v>
      </c>
      <c r="K15" s="109">
        <v>930000</v>
      </c>
      <c r="L15" s="78"/>
      <c r="M15" s="78"/>
      <c r="N15" s="78"/>
      <c r="O15" s="78"/>
      <c r="P15" s="78"/>
      <c r="Q15" s="78"/>
      <c r="R15" s="78"/>
      <c r="S15" s="78"/>
      <c r="T15" s="78"/>
      <c r="U15" s="78"/>
      <c r="V15" s="78"/>
      <c r="W15" s="78"/>
    </row>
    <row r="16" ht="21.75" customHeight="1" spans="1:23">
      <c r="A16" s="69" t="s">
        <v>301</v>
      </c>
      <c r="B16" s="69" t="s">
        <v>320</v>
      </c>
      <c r="C16" s="69" t="s">
        <v>321</v>
      </c>
      <c r="D16" s="69" t="s">
        <v>70</v>
      </c>
      <c r="E16" s="69" t="s">
        <v>145</v>
      </c>
      <c r="F16" s="69" t="s">
        <v>146</v>
      </c>
      <c r="G16" s="69" t="s">
        <v>304</v>
      </c>
      <c r="H16" s="69" t="s">
        <v>305</v>
      </c>
      <c r="I16" s="78">
        <v>118100</v>
      </c>
      <c r="J16" s="78">
        <v>118100</v>
      </c>
      <c r="K16" s="109">
        <v>118100</v>
      </c>
      <c r="L16" s="78"/>
      <c r="M16" s="78"/>
      <c r="N16" s="78"/>
      <c r="O16" s="78"/>
      <c r="P16" s="78"/>
      <c r="Q16" s="78"/>
      <c r="R16" s="78"/>
      <c r="S16" s="78"/>
      <c r="T16" s="78"/>
      <c r="U16" s="78"/>
      <c r="V16" s="78"/>
      <c r="W16" s="78"/>
    </row>
    <row r="17" ht="21.75" customHeight="1" spans="1:23">
      <c r="A17" s="69" t="s">
        <v>301</v>
      </c>
      <c r="B17" s="69" t="s">
        <v>322</v>
      </c>
      <c r="C17" s="69" t="s">
        <v>323</v>
      </c>
      <c r="D17" s="69" t="s">
        <v>70</v>
      </c>
      <c r="E17" s="69" t="s">
        <v>141</v>
      </c>
      <c r="F17" s="69" t="s">
        <v>142</v>
      </c>
      <c r="G17" s="69" t="s">
        <v>312</v>
      </c>
      <c r="H17" s="69" t="s">
        <v>313</v>
      </c>
      <c r="I17" s="78">
        <v>290000</v>
      </c>
      <c r="J17" s="78">
        <v>290000</v>
      </c>
      <c r="K17" s="109">
        <v>290000</v>
      </c>
      <c r="L17" s="78"/>
      <c r="M17" s="78"/>
      <c r="N17" s="78"/>
      <c r="O17" s="78"/>
      <c r="P17" s="78"/>
      <c r="Q17" s="78"/>
      <c r="R17" s="78"/>
      <c r="S17" s="78"/>
      <c r="T17" s="78"/>
      <c r="U17" s="78"/>
      <c r="V17" s="78"/>
      <c r="W17" s="78"/>
    </row>
    <row r="18" ht="21.75" customHeight="1" spans="1:23">
      <c r="A18" s="69" t="s">
        <v>301</v>
      </c>
      <c r="B18" s="69" t="s">
        <v>324</v>
      </c>
      <c r="C18" s="69" t="s">
        <v>325</v>
      </c>
      <c r="D18" s="69" t="s">
        <v>70</v>
      </c>
      <c r="E18" s="69" t="s">
        <v>139</v>
      </c>
      <c r="F18" s="69" t="s">
        <v>140</v>
      </c>
      <c r="G18" s="69" t="s">
        <v>256</v>
      </c>
      <c r="H18" s="69" t="s">
        <v>257</v>
      </c>
      <c r="I18" s="78">
        <v>34300</v>
      </c>
      <c r="J18" s="78">
        <v>34300</v>
      </c>
      <c r="K18" s="109">
        <v>34300</v>
      </c>
      <c r="L18" s="78"/>
      <c r="M18" s="78"/>
      <c r="N18" s="78"/>
      <c r="O18" s="78"/>
      <c r="P18" s="78"/>
      <c r="Q18" s="78"/>
      <c r="R18" s="78"/>
      <c r="S18" s="78"/>
      <c r="T18" s="78"/>
      <c r="U18" s="78"/>
      <c r="V18" s="78"/>
      <c r="W18" s="78"/>
    </row>
    <row r="19" ht="21.75" customHeight="1" spans="1:23">
      <c r="A19" s="69" t="s">
        <v>301</v>
      </c>
      <c r="B19" s="69" t="s">
        <v>326</v>
      </c>
      <c r="C19" s="69" t="s">
        <v>327</v>
      </c>
      <c r="D19" s="69" t="s">
        <v>70</v>
      </c>
      <c r="E19" s="69" t="s">
        <v>149</v>
      </c>
      <c r="F19" s="69" t="s">
        <v>150</v>
      </c>
      <c r="G19" s="69" t="s">
        <v>312</v>
      </c>
      <c r="H19" s="69" t="s">
        <v>313</v>
      </c>
      <c r="I19" s="78">
        <v>1224400</v>
      </c>
      <c r="J19" s="78">
        <v>1224400</v>
      </c>
      <c r="K19" s="109">
        <v>1224400</v>
      </c>
      <c r="L19" s="78"/>
      <c r="M19" s="78"/>
      <c r="N19" s="78"/>
      <c r="O19" s="78"/>
      <c r="P19" s="78"/>
      <c r="Q19" s="78"/>
      <c r="R19" s="78"/>
      <c r="S19" s="78"/>
      <c r="T19" s="78"/>
      <c r="U19" s="78"/>
      <c r="V19" s="78"/>
      <c r="W19" s="78"/>
    </row>
    <row r="20" ht="21.75" customHeight="1" spans="1:23">
      <c r="A20" s="69" t="s">
        <v>301</v>
      </c>
      <c r="B20" s="69" t="s">
        <v>328</v>
      </c>
      <c r="C20" s="69" t="s">
        <v>329</v>
      </c>
      <c r="D20" s="69" t="s">
        <v>70</v>
      </c>
      <c r="E20" s="69" t="s">
        <v>141</v>
      </c>
      <c r="F20" s="69" t="s">
        <v>142</v>
      </c>
      <c r="G20" s="69" t="s">
        <v>312</v>
      </c>
      <c r="H20" s="69" t="s">
        <v>313</v>
      </c>
      <c r="I20" s="78">
        <v>1190000</v>
      </c>
      <c r="J20" s="78">
        <v>1190000</v>
      </c>
      <c r="K20" s="109">
        <v>1190000</v>
      </c>
      <c r="L20" s="78"/>
      <c r="M20" s="78"/>
      <c r="N20" s="78"/>
      <c r="O20" s="78"/>
      <c r="P20" s="78"/>
      <c r="Q20" s="78"/>
      <c r="R20" s="78"/>
      <c r="S20" s="78"/>
      <c r="T20" s="78"/>
      <c r="U20" s="78"/>
      <c r="V20" s="78"/>
      <c r="W20" s="78"/>
    </row>
    <row r="21" ht="21.75" customHeight="1" spans="1:23">
      <c r="A21" s="69" t="s">
        <v>301</v>
      </c>
      <c r="B21" s="69" t="s">
        <v>330</v>
      </c>
      <c r="C21" s="69" t="s">
        <v>331</v>
      </c>
      <c r="D21" s="69" t="s">
        <v>70</v>
      </c>
      <c r="E21" s="69" t="s">
        <v>143</v>
      </c>
      <c r="F21" s="69" t="s">
        <v>144</v>
      </c>
      <c r="G21" s="69" t="s">
        <v>312</v>
      </c>
      <c r="H21" s="69" t="s">
        <v>313</v>
      </c>
      <c r="I21" s="78">
        <v>655000</v>
      </c>
      <c r="J21" s="78">
        <v>655000</v>
      </c>
      <c r="K21" s="109">
        <v>655000</v>
      </c>
      <c r="L21" s="78"/>
      <c r="M21" s="78"/>
      <c r="N21" s="78"/>
      <c r="O21" s="78"/>
      <c r="P21" s="78"/>
      <c r="Q21" s="78"/>
      <c r="R21" s="78"/>
      <c r="S21" s="78"/>
      <c r="T21" s="78"/>
      <c r="U21" s="78"/>
      <c r="V21" s="78"/>
      <c r="W21" s="78"/>
    </row>
    <row r="22" ht="21.75" customHeight="1" spans="1:23">
      <c r="A22" s="69" t="s">
        <v>301</v>
      </c>
      <c r="B22" s="69" t="s">
        <v>332</v>
      </c>
      <c r="C22" s="69" t="s">
        <v>333</v>
      </c>
      <c r="D22" s="69" t="s">
        <v>70</v>
      </c>
      <c r="E22" s="69" t="s">
        <v>143</v>
      </c>
      <c r="F22" s="69" t="s">
        <v>144</v>
      </c>
      <c r="G22" s="69" t="s">
        <v>312</v>
      </c>
      <c r="H22" s="69" t="s">
        <v>313</v>
      </c>
      <c r="I22" s="78">
        <v>800000</v>
      </c>
      <c r="J22" s="78">
        <v>800000</v>
      </c>
      <c r="K22" s="109">
        <v>800000</v>
      </c>
      <c r="L22" s="78"/>
      <c r="M22" s="78"/>
      <c r="N22" s="78"/>
      <c r="O22" s="78"/>
      <c r="P22" s="78"/>
      <c r="Q22" s="78"/>
      <c r="R22" s="78"/>
      <c r="S22" s="78"/>
      <c r="T22" s="78"/>
      <c r="U22" s="78"/>
      <c r="V22" s="78"/>
      <c r="W22" s="78"/>
    </row>
    <row r="23" ht="21.75" customHeight="1" spans="1:23">
      <c r="A23" s="69" t="s">
        <v>301</v>
      </c>
      <c r="B23" s="69" t="s">
        <v>334</v>
      </c>
      <c r="C23" s="69" t="s">
        <v>335</v>
      </c>
      <c r="D23" s="69" t="s">
        <v>70</v>
      </c>
      <c r="E23" s="69" t="s">
        <v>131</v>
      </c>
      <c r="F23" s="69" t="s">
        <v>132</v>
      </c>
      <c r="G23" s="69" t="s">
        <v>312</v>
      </c>
      <c r="H23" s="69" t="s">
        <v>313</v>
      </c>
      <c r="I23" s="78">
        <v>183027</v>
      </c>
      <c r="J23" s="78"/>
      <c r="K23" s="109"/>
      <c r="L23" s="78">
        <v>183027</v>
      </c>
      <c r="M23" s="78"/>
      <c r="N23" s="78"/>
      <c r="O23" s="78"/>
      <c r="P23" s="78"/>
      <c r="Q23" s="78"/>
      <c r="R23" s="78"/>
      <c r="S23" s="78"/>
      <c r="T23" s="78"/>
      <c r="U23" s="78"/>
      <c r="V23" s="78"/>
      <c r="W23" s="78"/>
    </row>
    <row r="24" ht="21.75" customHeight="1" spans="1:23">
      <c r="A24" s="69" t="s">
        <v>301</v>
      </c>
      <c r="B24" s="69" t="s">
        <v>336</v>
      </c>
      <c r="C24" s="69" t="s">
        <v>337</v>
      </c>
      <c r="D24" s="69" t="s">
        <v>70</v>
      </c>
      <c r="E24" s="69" t="s">
        <v>131</v>
      </c>
      <c r="F24" s="69" t="s">
        <v>132</v>
      </c>
      <c r="G24" s="69" t="s">
        <v>312</v>
      </c>
      <c r="H24" s="69" t="s">
        <v>313</v>
      </c>
      <c r="I24" s="78">
        <v>2000000</v>
      </c>
      <c r="J24" s="78"/>
      <c r="K24" s="109"/>
      <c r="L24" s="78">
        <v>2000000</v>
      </c>
      <c r="M24" s="78"/>
      <c r="N24" s="78"/>
      <c r="O24" s="78"/>
      <c r="P24" s="78"/>
      <c r="Q24" s="78"/>
      <c r="R24" s="78"/>
      <c r="S24" s="78"/>
      <c r="T24" s="78"/>
      <c r="U24" s="78"/>
      <c r="V24" s="78"/>
      <c r="W24" s="78"/>
    </row>
    <row r="25" ht="21.75" customHeight="1" spans="1:23">
      <c r="A25" s="69" t="s">
        <v>301</v>
      </c>
      <c r="B25" s="69" t="s">
        <v>338</v>
      </c>
      <c r="C25" s="69" t="s">
        <v>339</v>
      </c>
      <c r="D25" s="69" t="s">
        <v>70</v>
      </c>
      <c r="E25" s="69" t="s">
        <v>143</v>
      </c>
      <c r="F25" s="69" t="s">
        <v>144</v>
      </c>
      <c r="G25" s="69" t="s">
        <v>304</v>
      </c>
      <c r="H25" s="69" t="s">
        <v>305</v>
      </c>
      <c r="I25" s="78">
        <v>700000</v>
      </c>
      <c r="J25" s="78">
        <v>700000</v>
      </c>
      <c r="K25" s="109">
        <v>700000</v>
      </c>
      <c r="L25" s="78"/>
      <c r="M25" s="78"/>
      <c r="N25" s="78"/>
      <c r="O25" s="78"/>
      <c r="P25" s="78"/>
      <c r="Q25" s="78"/>
      <c r="R25" s="78"/>
      <c r="S25" s="78"/>
      <c r="T25" s="78"/>
      <c r="U25" s="78"/>
      <c r="V25" s="78"/>
      <c r="W25" s="78"/>
    </row>
    <row r="26" ht="21.75" customHeight="1" spans="1:23">
      <c r="A26" s="69" t="s">
        <v>301</v>
      </c>
      <c r="B26" s="69" t="s">
        <v>340</v>
      </c>
      <c r="C26" s="69" t="s">
        <v>341</v>
      </c>
      <c r="D26" s="69" t="s">
        <v>70</v>
      </c>
      <c r="E26" s="69" t="s">
        <v>145</v>
      </c>
      <c r="F26" s="69" t="s">
        <v>146</v>
      </c>
      <c r="G26" s="69" t="s">
        <v>304</v>
      </c>
      <c r="H26" s="69" t="s">
        <v>305</v>
      </c>
      <c r="I26" s="78">
        <v>770000</v>
      </c>
      <c r="J26" s="78">
        <v>770000</v>
      </c>
      <c r="K26" s="109">
        <v>770000</v>
      </c>
      <c r="L26" s="78"/>
      <c r="M26" s="78"/>
      <c r="N26" s="78"/>
      <c r="O26" s="78"/>
      <c r="P26" s="78"/>
      <c r="Q26" s="78"/>
      <c r="R26" s="78"/>
      <c r="S26" s="78"/>
      <c r="T26" s="78"/>
      <c r="U26" s="78"/>
      <c r="V26" s="78"/>
      <c r="W26" s="78"/>
    </row>
    <row r="27" ht="21.75" customHeight="1" spans="1:23">
      <c r="A27" s="69" t="s">
        <v>301</v>
      </c>
      <c r="B27" s="69" t="s">
        <v>342</v>
      </c>
      <c r="C27" s="69" t="s">
        <v>343</v>
      </c>
      <c r="D27" s="69" t="s">
        <v>70</v>
      </c>
      <c r="E27" s="69" t="s">
        <v>131</v>
      </c>
      <c r="F27" s="69" t="s">
        <v>132</v>
      </c>
      <c r="G27" s="69" t="s">
        <v>312</v>
      </c>
      <c r="H27" s="69" t="s">
        <v>313</v>
      </c>
      <c r="I27" s="78">
        <v>2700000</v>
      </c>
      <c r="J27" s="78"/>
      <c r="K27" s="109"/>
      <c r="L27" s="78">
        <v>2700000</v>
      </c>
      <c r="M27" s="78"/>
      <c r="N27" s="78"/>
      <c r="O27" s="78"/>
      <c r="P27" s="78"/>
      <c r="Q27" s="78"/>
      <c r="R27" s="78"/>
      <c r="S27" s="78"/>
      <c r="T27" s="78"/>
      <c r="U27" s="78"/>
      <c r="V27" s="78"/>
      <c r="W27" s="78"/>
    </row>
    <row r="28" ht="21.75" customHeight="1" spans="1:23">
      <c r="A28" s="69" t="s">
        <v>301</v>
      </c>
      <c r="B28" s="69" t="s">
        <v>344</v>
      </c>
      <c r="C28" s="69" t="s">
        <v>345</v>
      </c>
      <c r="D28" s="69" t="s">
        <v>70</v>
      </c>
      <c r="E28" s="69" t="s">
        <v>131</v>
      </c>
      <c r="F28" s="69" t="s">
        <v>132</v>
      </c>
      <c r="G28" s="69" t="s">
        <v>312</v>
      </c>
      <c r="H28" s="69" t="s">
        <v>313</v>
      </c>
      <c r="I28" s="78">
        <v>250000</v>
      </c>
      <c r="J28" s="78"/>
      <c r="K28" s="109"/>
      <c r="L28" s="78">
        <v>250000</v>
      </c>
      <c r="M28" s="78"/>
      <c r="N28" s="78"/>
      <c r="O28" s="78"/>
      <c r="P28" s="78"/>
      <c r="Q28" s="78"/>
      <c r="R28" s="78"/>
      <c r="S28" s="78"/>
      <c r="T28" s="78"/>
      <c r="U28" s="78"/>
      <c r="V28" s="78"/>
      <c r="W28" s="78"/>
    </row>
    <row r="29" ht="21.75" customHeight="1" spans="1:23">
      <c r="A29" s="69" t="s">
        <v>301</v>
      </c>
      <c r="B29" s="69" t="s">
        <v>346</v>
      </c>
      <c r="C29" s="69" t="s">
        <v>347</v>
      </c>
      <c r="D29" s="69" t="s">
        <v>70</v>
      </c>
      <c r="E29" s="69" t="s">
        <v>131</v>
      </c>
      <c r="F29" s="69" t="s">
        <v>132</v>
      </c>
      <c r="G29" s="69" t="s">
        <v>312</v>
      </c>
      <c r="H29" s="69" t="s">
        <v>313</v>
      </c>
      <c r="I29" s="78">
        <v>6000000</v>
      </c>
      <c r="J29" s="78"/>
      <c r="K29" s="109"/>
      <c r="L29" s="78">
        <v>6000000</v>
      </c>
      <c r="M29" s="78"/>
      <c r="N29" s="78"/>
      <c r="O29" s="78"/>
      <c r="P29" s="78"/>
      <c r="Q29" s="78"/>
      <c r="R29" s="78"/>
      <c r="S29" s="78"/>
      <c r="T29" s="78"/>
      <c r="U29" s="78"/>
      <c r="V29" s="78"/>
      <c r="W29" s="78"/>
    </row>
    <row r="30" ht="21.75" customHeight="1" spans="1:23">
      <c r="A30" s="69" t="s">
        <v>301</v>
      </c>
      <c r="B30" s="69" t="s">
        <v>348</v>
      </c>
      <c r="C30" s="69" t="s">
        <v>349</v>
      </c>
      <c r="D30" s="69" t="s">
        <v>70</v>
      </c>
      <c r="E30" s="69" t="s">
        <v>131</v>
      </c>
      <c r="F30" s="69" t="s">
        <v>132</v>
      </c>
      <c r="G30" s="69" t="s">
        <v>312</v>
      </c>
      <c r="H30" s="69" t="s">
        <v>313</v>
      </c>
      <c r="I30" s="78">
        <v>1800000</v>
      </c>
      <c r="J30" s="78"/>
      <c r="K30" s="109"/>
      <c r="L30" s="78">
        <v>1800000</v>
      </c>
      <c r="M30" s="78"/>
      <c r="N30" s="78"/>
      <c r="O30" s="78"/>
      <c r="P30" s="78"/>
      <c r="Q30" s="78"/>
      <c r="R30" s="78"/>
      <c r="S30" s="78"/>
      <c r="T30" s="78"/>
      <c r="U30" s="78"/>
      <c r="V30" s="78"/>
      <c r="W30" s="78"/>
    </row>
    <row r="31" ht="21.75" customHeight="1" spans="1:23">
      <c r="A31" s="69" t="s">
        <v>301</v>
      </c>
      <c r="B31" s="69" t="s">
        <v>350</v>
      </c>
      <c r="C31" s="69" t="s">
        <v>351</v>
      </c>
      <c r="D31" s="69" t="s">
        <v>70</v>
      </c>
      <c r="E31" s="69" t="s">
        <v>131</v>
      </c>
      <c r="F31" s="69" t="s">
        <v>132</v>
      </c>
      <c r="G31" s="69" t="s">
        <v>312</v>
      </c>
      <c r="H31" s="69" t="s">
        <v>313</v>
      </c>
      <c r="I31" s="78">
        <v>700000</v>
      </c>
      <c r="J31" s="78"/>
      <c r="K31" s="109"/>
      <c r="L31" s="78">
        <v>700000</v>
      </c>
      <c r="M31" s="78"/>
      <c r="N31" s="78"/>
      <c r="O31" s="78"/>
      <c r="P31" s="78"/>
      <c r="Q31" s="78"/>
      <c r="R31" s="78"/>
      <c r="S31" s="78"/>
      <c r="T31" s="78"/>
      <c r="U31" s="78"/>
      <c r="V31" s="78"/>
      <c r="W31" s="78"/>
    </row>
    <row r="32" ht="21.75" customHeight="1" spans="1:23">
      <c r="A32" s="69" t="s">
        <v>301</v>
      </c>
      <c r="B32" s="69" t="s">
        <v>352</v>
      </c>
      <c r="C32" s="69" t="s">
        <v>353</v>
      </c>
      <c r="D32" s="69" t="s">
        <v>70</v>
      </c>
      <c r="E32" s="69" t="s">
        <v>131</v>
      </c>
      <c r="F32" s="69" t="s">
        <v>132</v>
      </c>
      <c r="G32" s="69" t="s">
        <v>312</v>
      </c>
      <c r="H32" s="69" t="s">
        <v>313</v>
      </c>
      <c r="I32" s="78">
        <v>800000</v>
      </c>
      <c r="J32" s="78"/>
      <c r="K32" s="109"/>
      <c r="L32" s="78">
        <v>800000</v>
      </c>
      <c r="M32" s="78"/>
      <c r="N32" s="78"/>
      <c r="O32" s="78"/>
      <c r="P32" s="78"/>
      <c r="Q32" s="78"/>
      <c r="R32" s="78"/>
      <c r="S32" s="78"/>
      <c r="T32" s="78"/>
      <c r="U32" s="78"/>
      <c r="V32" s="78"/>
      <c r="W32" s="78"/>
    </row>
    <row r="33" ht="21.75" customHeight="1" spans="1:23">
      <c r="A33" s="69" t="s">
        <v>301</v>
      </c>
      <c r="B33" s="69" t="s">
        <v>354</v>
      </c>
      <c r="C33" s="69" t="s">
        <v>355</v>
      </c>
      <c r="D33" s="69" t="s">
        <v>70</v>
      </c>
      <c r="E33" s="69" t="s">
        <v>143</v>
      </c>
      <c r="F33" s="69" t="s">
        <v>144</v>
      </c>
      <c r="G33" s="69" t="s">
        <v>304</v>
      </c>
      <c r="H33" s="69" t="s">
        <v>305</v>
      </c>
      <c r="I33" s="78">
        <v>600000</v>
      </c>
      <c r="J33" s="78">
        <v>600000</v>
      </c>
      <c r="K33" s="109">
        <v>600000</v>
      </c>
      <c r="L33" s="78"/>
      <c r="M33" s="78"/>
      <c r="N33" s="78"/>
      <c r="O33" s="78"/>
      <c r="P33" s="78"/>
      <c r="Q33" s="78"/>
      <c r="R33" s="78"/>
      <c r="S33" s="78"/>
      <c r="T33" s="78"/>
      <c r="U33" s="78"/>
      <c r="V33" s="78"/>
      <c r="W33" s="78"/>
    </row>
    <row r="34" ht="21.75" customHeight="1" spans="1:23">
      <c r="A34" s="69" t="s">
        <v>301</v>
      </c>
      <c r="B34" s="69" t="s">
        <v>356</v>
      </c>
      <c r="C34" s="69" t="s">
        <v>357</v>
      </c>
      <c r="D34" s="69" t="s">
        <v>70</v>
      </c>
      <c r="E34" s="69" t="s">
        <v>147</v>
      </c>
      <c r="F34" s="69" t="s">
        <v>148</v>
      </c>
      <c r="G34" s="69" t="s">
        <v>312</v>
      </c>
      <c r="H34" s="69" t="s">
        <v>313</v>
      </c>
      <c r="I34" s="78">
        <v>450000</v>
      </c>
      <c r="J34" s="78">
        <v>450000</v>
      </c>
      <c r="K34" s="109">
        <v>450000</v>
      </c>
      <c r="L34" s="78"/>
      <c r="M34" s="78"/>
      <c r="N34" s="78"/>
      <c r="O34" s="78"/>
      <c r="P34" s="78"/>
      <c r="Q34" s="78"/>
      <c r="R34" s="78"/>
      <c r="S34" s="78"/>
      <c r="T34" s="78"/>
      <c r="U34" s="78"/>
      <c r="V34" s="78"/>
      <c r="W34" s="78"/>
    </row>
    <row r="35" ht="21.75" customHeight="1" spans="1:23">
      <c r="A35" s="69" t="s">
        <v>301</v>
      </c>
      <c r="B35" s="69" t="s">
        <v>358</v>
      </c>
      <c r="C35" s="69" t="s">
        <v>359</v>
      </c>
      <c r="D35" s="69" t="s">
        <v>70</v>
      </c>
      <c r="E35" s="69" t="s">
        <v>149</v>
      </c>
      <c r="F35" s="69" t="s">
        <v>150</v>
      </c>
      <c r="G35" s="69" t="s">
        <v>312</v>
      </c>
      <c r="H35" s="69" t="s">
        <v>313</v>
      </c>
      <c r="I35" s="78">
        <v>500200</v>
      </c>
      <c r="J35" s="78">
        <v>500200</v>
      </c>
      <c r="K35" s="109">
        <v>500200</v>
      </c>
      <c r="L35" s="78"/>
      <c r="M35" s="78"/>
      <c r="N35" s="78"/>
      <c r="O35" s="78"/>
      <c r="P35" s="78"/>
      <c r="Q35" s="78"/>
      <c r="R35" s="78"/>
      <c r="S35" s="78"/>
      <c r="T35" s="78"/>
      <c r="U35" s="78"/>
      <c r="V35" s="78"/>
      <c r="W35" s="78"/>
    </row>
    <row r="36" ht="21.75" customHeight="1" spans="1:23">
      <c r="A36" s="69" t="s">
        <v>301</v>
      </c>
      <c r="B36" s="69" t="s">
        <v>360</v>
      </c>
      <c r="C36" s="69" t="s">
        <v>361</v>
      </c>
      <c r="D36" s="69" t="s">
        <v>70</v>
      </c>
      <c r="E36" s="69" t="s">
        <v>131</v>
      </c>
      <c r="F36" s="69" t="s">
        <v>132</v>
      </c>
      <c r="G36" s="69" t="s">
        <v>312</v>
      </c>
      <c r="H36" s="69" t="s">
        <v>313</v>
      </c>
      <c r="I36" s="78">
        <v>200000</v>
      </c>
      <c r="J36" s="78"/>
      <c r="K36" s="109"/>
      <c r="L36" s="78">
        <v>200000</v>
      </c>
      <c r="M36" s="78"/>
      <c r="N36" s="78"/>
      <c r="O36" s="78"/>
      <c r="P36" s="78"/>
      <c r="Q36" s="78"/>
      <c r="R36" s="78"/>
      <c r="S36" s="78"/>
      <c r="T36" s="78"/>
      <c r="U36" s="78"/>
      <c r="V36" s="78"/>
      <c r="W36" s="78"/>
    </row>
    <row r="37" ht="21.75" customHeight="1" spans="1:23">
      <c r="A37" s="69" t="s">
        <v>301</v>
      </c>
      <c r="B37" s="69" t="s">
        <v>362</v>
      </c>
      <c r="C37" s="69" t="s">
        <v>363</v>
      </c>
      <c r="D37" s="69" t="s">
        <v>70</v>
      </c>
      <c r="E37" s="69" t="s">
        <v>131</v>
      </c>
      <c r="F37" s="69" t="s">
        <v>132</v>
      </c>
      <c r="G37" s="69" t="s">
        <v>312</v>
      </c>
      <c r="H37" s="69" t="s">
        <v>313</v>
      </c>
      <c r="I37" s="78">
        <v>200000</v>
      </c>
      <c r="J37" s="78"/>
      <c r="K37" s="109"/>
      <c r="L37" s="78">
        <v>200000</v>
      </c>
      <c r="M37" s="78"/>
      <c r="N37" s="78"/>
      <c r="O37" s="78"/>
      <c r="P37" s="78"/>
      <c r="Q37" s="78"/>
      <c r="R37" s="78"/>
      <c r="S37" s="78"/>
      <c r="T37" s="78"/>
      <c r="U37" s="78"/>
      <c r="V37" s="78"/>
      <c r="W37" s="78"/>
    </row>
    <row r="38" ht="21.75" customHeight="1" spans="1:23">
      <c r="A38" s="69" t="s">
        <v>301</v>
      </c>
      <c r="B38" s="69" t="s">
        <v>364</v>
      </c>
      <c r="C38" s="69" t="s">
        <v>365</v>
      </c>
      <c r="D38" s="69" t="s">
        <v>70</v>
      </c>
      <c r="E38" s="69" t="s">
        <v>149</v>
      </c>
      <c r="F38" s="69" t="s">
        <v>150</v>
      </c>
      <c r="G38" s="69" t="s">
        <v>312</v>
      </c>
      <c r="H38" s="69" t="s">
        <v>313</v>
      </c>
      <c r="I38" s="78">
        <v>560000</v>
      </c>
      <c r="J38" s="78">
        <v>560000</v>
      </c>
      <c r="K38" s="109">
        <v>560000</v>
      </c>
      <c r="L38" s="78"/>
      <c r="M38" s="78"/>
      <c r="N38" s="78"/>
      <c r="O38" s="78"/>
      <c r="P38" s="78"/>
      <c r="Q38" s="78"/>
      <c r="R38" s="78"/>
      <c r="S38" s="78"/>
      <c r="T38" s="78"/>
      <c r="U38" s="78"/>
      <c r="V38" s="78"/>
      <c r="W38" s="78"/>
    </row>
    <row r="39" ht="21.75" customHeight="1" spans="1:23">
      <c r="A39" s="69" t="s">
        <v>301</v>
      </c>
      <c r="B39" s="69" t="s">
        <v>366</v>
      </c>
      <c r="C39" s="69" t="s">
        <v>367</v>
      </c>
      <c r="D39" s="69" t="s">
        <v>70</v>
      </c>
      <c r="E39" s="69" t="s">
        <v>149</v>
      </c>
      <c r="F39" s="69" t="s">
        <v>150</v>
      </c>
      <c r="G39" s="69" t="s">
        <v>312</v>
      </c>
      <c r="H39" s="69" t="s">
        <v>313</v>
      </c>
      <c r="I39" s="78">
        <v>50000</v>
      </c>
      <c r="J39" s="78">
        <v>50000</v>
      </c>
      <c r="K39" s="109">
        <v>50000</v>
      </c>
      <c r="L39" s="78"/>
      <c r="M39" s="78"/>
      <c r="N39" s="78"/>
      <c r="O39" s="78"/>
      <c r="P39" s="78"/>
      <c r="Q39" s="78"/>
      <c r="R39" s="78"/>
      <c r="S39" s="78"/>
      <c r="T39" s="78"/>
      <c r="U39" s="78"/>
      <c r="V39" s="78"/>
      <c r="W39" s="78"/>
    </row>
    <row r="40" ht="21.75" customHeight="1" spans="1:23">
      <c r="A40" s="69" t="s">
        <v>368</v>
      </c>
      <c r="B40" s="69" t="s">
        <v>369</v>
      </c>
      <c r="C40" s="69" t="s">
        <v>370</v>
      </c>
      <c r="D40" s="69" t="s">
        <v>70</v>
      </c>
      <c r="E40" s="69" t="s">
        <v>149</v>
      </c>
      <c r="F40" s="69" t="s">
        <v>150</v>
      </c>
      <c r="G40" s="69" t="s">
        <v>312</v>
      </c>
      <c r="H40" s="69" t="s">
        <v>313</v>
      </c>
      <c r="I40" s="78">
        <v>301100</v>
      </c>
      <c r="J40" s="78">
        <v>301100</v>
      </c>
      <c r="K40" s="109">
        <v>301100</v>
      </c>
      <c r="L40" s="78"/>
      <c r="M40" s="78"/>
      <c r="N40" s="78"/>
      <c r="O40" s="78"/>
      <c r="P40" s="78"/>
      <c r="Q40" s="78"/>
      <c r="R40" s="78"/>
      <c r="S40" s="78"/>
      <c r="T40" s="78"/>
      <c r="U40" s="78"/>
      <c r="V40" s="78"/>
      <c r="W40" s="78"/>
    </row>
    <row r="41" ht="21.75" customHeight="1" spans="1:23">
      <c r="A41" s="69" t="s">
        <v>368</v>
      </c>
      <c r="B41" s="69" t="s">
        <v>371</v>
      </c>
      <c r="C41" s="69" t="s">
        <v>372</v>
      </c>
      <c r="D41" s="69" t="s">
        <v>70</v>
      </c>
      <c r="E41" s="69" t="s">
        <v>141</v>
      </c>
      <c r="F41" s="69" t="s">
        <v>142</v>
      </c>
      <c r="G41" s="69" t="s">
        <v>312</v>
      </c>
      <c r="H41" s="69" t="s">
        <v>313</v>
      </c>
      <c r="I41" s="78">
        <v>1000000</v>
      </c>
      <c r="J41" s="78">
        <v>1000000</v>
      </c>
      <c r="K41" s="109">
        <v>1000000</v>
      </c>
      <c r="L41" s="78"/>
      <c r="M41" s="78"/>
      <c r="N41" s="78"/>
      <c r="O41" s="78"/>
      <c r="P41" s="78"/>
      <c r="Q41" s="78"/>
      <c r="R41" s="78"/>
      <c r="S41" s="78"/>
      <c r="T41" s="78"/>
      <c r="U41" s="78"/>
      <c r="V41" s="78"/>
      <c r="W41" s="78"/>
    </row>
    <row r="42" ht="21.75" customHeight="1" spans="1:23">
      <c r="A42" s="69" t="s">
        <v>368</v>
      </c>
      <c r="B42" s="69" t="s">
        <v>373</v>
      </c>
      <c r="C42" s="69" t="s">
        <v>374</v>
      </c>
      <c r="D42" s="69" t="s">
        <v>70</v>
      </c>
      <c r="E42" s="69" t="s">
        <v>149</v>
      </c>
      <c r="F42" s="69" t="s">
        <v>150</v>
      </c>
      <c r="G42" s="69" t="s">
        <v>312</v>
      </c>
      <c r="H42" s="69" t="s">
        <v>313</v>
      </c>
      <c r="I42" s="78">
        <v>200000</v>
      </c>
      <c r="J42" s="78">
        <v>200000</v>
      </c>
      <c r="K42" s="109">
        <v>200000</v>
      </c>
      <c r="L42" s="78"/>
      <c r="M42" s="78"/>
      <c r="N42" s="78"/>
      <c r="O42" s="78"/>
      <c r="P42" s="78"/>
      <c r="Q42" s="78"/>
      <c r="R42" s="78"/>
      <c r="S42" s="78"/>
      <c r="T42" s="78"/>
      <c r="U42" s="78"/>
      <c r="V42" s="78"/>
      <c r="W42" s="78"/>
    </row>
    <row r="43" ht="21.75" customHeight="1" spans="1:23">
      <c r="A43" s="69" t="s">
        <v>368</v>
      </c>
      <c r="B43" s="69" t="s">
        <v>375</v>
      </c>
      <c r="C43" s="69" t="s">
        <v>376</v>
      </c>
      <c r="D43" s="69" t="s">
        <v>70</v>
      </c>
      <c r="E43" s="69" t="s">
        <v>149</v>
      </c>
      <c r="F43" s="69" t="s">
        <v>150</v>
      </c>
      <c r="G43" s="69" t="s">
        <v>312</v>
      </c>
      <c r="H43" s="69" t="s">
        <v>313</v>
      </c>
      <c r="I43" s="78">
        <v>80000</v>
      </c>
      <c r="J43" s="78">
        <v>80000</v>
      </c>
      <c r="K43" s="109">
        <v>80000</v>
      </c>
      <c r="L43" s="78"/>
      <c r="M43" s="78"/>
      <c r="N43" s="78"/>
      <c r="O43" s="78"/>
      <c r="P43" s="78"/>
      <c r="Q43" s="78"/>
      <c r="R43" s="78"/>
      <c r="S43" s="78"/>
      <c r="T43" s="78"/>
      <c r="U43" s="78"/>
      <c r="V43" s="78"/>
      <c r="W43" s="78"/>
    </row>
    <row r="44" ht="21.75" customHeight="1" spans="1:23">
      <c r="A44" s="69" t="s">
        <v>368</v>
      </c>
      <c r="B44" s="69" t="s">
        <v>377</v>
      </c>
      <c r="C44" s="69" t="s">
        <v>378</v>
      </c>
      <c r="D44" s="69" t="s">
        <v>70</v>
      </c>
      <c r="E44" s="69" t="s">
        <v>149</v>
      </c>
      <c r="F44" s="69" t="s">
        <v>150</v>
      </c>
      <c r="G44" s="69" t="s">
        <v>312</v>
      </c>
      <c r="H44" s="69" t="s">
        <v>313</v>
      </c>
      <c r="I44" s="78">
        <v>1350000</v>
      </c>
      <c r="J44" s="78">
        <v>1350000</v>
      </c>
      <c r="K44" s="109">
        <v>1350000</v>
      </c>
      <c r="L44" s="78"/>
      <c r="M44" s="78"/>
      <c r="N44" s="78"/>
      <c r="O44" s="78"/>
      <c r="P44" s="78"/>
      <c r="Q44" s="78"/>
      <c r="R44" s="78"/>
      <c r="S44" s="78"/>
      <c r="T44" s="78"/>
      <c r="U44" s="78"/>
      <c r="V44" s="78"/>
      <c r="W44" s="78"/>
    </row>
    <row r="45" ht="21.75" customHeight="1" spans="1:23">
      <c r="A45" s="69" t="s">
        <v>368</v>
      </c>
      <c r="B45" s="69" t="s">
        <v>379</v>
      </c>
      <c r="C45" s="69" t="s">
        <v>380</v>
      </c>
      <c r="D45" s="69" t="s">
        <v>70</v>
      </c>
      <c r="E45" s="69" t="s">
        <v>141</v>
      </c>
      <c r="F45" s="69" t="s">
        <v>142</v>
      </c>
      <c r="G45" s="69" t="s">
        <v>312</v>
      </c>
      <c r="H45" s="69" t="s">
        <v>313</v>
      </c>
      <c r="I45" s="78">
        <v>570000</v>
      </c>
      <c r="J45" s="78">
        <v>570000</v>
      </c>
      <c r="K45" s="109">
        <v>570000</v>
      </c>
      <c r="L45" s="78"/>
      <c r="M45" s="78"/>
      <c r="N45" s="78"/>
      <c r="O45" s="78"/>
      <c r="P45" s="78"/>
      <c r="Q45" s="78"/>
      <c r="R45" s="78"/>
      <c r="S45" s="78"/>
      <c r="T45" s="78"/>
      <c r="U45" s="78"/>
      <c r="V45" s="78"/>
      <c r="W45" s="78"/>
    </row>
    <row r="46" ht="21.75" customHeight="1" spans="1:23">
      <c r="A46" s="69" t="s">
        <v>368</v>
      </c>
      <c r="B46" s="69" t="s">
        <v>381</v>
      </c>
      <c r="C46" s="69" t="s">
        <v>382</v>
      </c>
      <c r="D46" s="69" t="s">
        <v>70</v>
      </c>
      <c r="E46" s="69" t="s">
        <v>149</v>
      </c>
      <c r="F46" s="69" t="s">
        <v>150</v>
      </c>
      <c r="G46" s="69" t="s">
        <v>312</v>
      </c>
      <c r="H46" s="69" t="s">
        <v>313</v>
      </c>
      <c r="I46" s="78">
        <v>960000</v>
      </c>
      <c r="J46" s="78">
        <v>960000</v>
      </c>
      <c r="K46" s="109">
        <v>960000</v>
      </c>
      <c r="L46" s="78"/>
      <c r="M46" s="78"/>
      <c r="N46" s="78"/>
      <c r="O46" s="78"/>
      <c r="P46" s="78"/>
      <c r="Q46" s="78"/>
      <c r="R46" s="78"/>
      <c r="S46" s="78"/>
      <c r="T46" s="78"/>
      <c r="U46" s="78"/>
      <c r="V46" s="78"/>
      <c r="W46" s="78"/>
    </row>
    <row r="47" ht="21.75" customHeight="1" spans="1:23">
      <c r="A47" s="69" t="s">
        <v>368</v>
      </c>
      <c r="B47" s="69" t="s">
        <v>383</v>
      </c>
      <c r="C47" s="69" t="s">
        <v>384</v>
      </c>
      <c r="D47" s="69" t="s">
        <v>70</v>
      </c>
      <c r="E47" s="69" t="s">
        <v>143</v>
      </c>
      <c r="F47" s="69" t="s">
        <v>144</v>
      </c>
      <c r="G47" s="69" t="s">
        <v>312</v>
      </c>
      <c r="H47" s="69" t="s">
        <v>313</v>
      </c>
      <c r="I47" s="78">
        <v>188800</v>
      </c>
      <c r="J47" s="78">
        <v>188800</v>
      </c>
      <c r="K47" s="109">
        <v>188800</v>
      </c>
      <c r="L47" s="78"/>
      <c r="M47" s="78"/>
      <c r="N47" s="78"/>
      <c r="O47" s="78"/>
      <c r="P47" s="78"/>
      <c r="Q47" s="78"/>
      <c r="R47" s="78"/>
      <c r="S47" s="78"/>
      <c r="T47" s="78"/>
      <c r="U47" s="78"/>
      <c r="V47" s="78"/>
      <c r="W47" s="78"/>
    </row>
    <row r="48" ht="18.75" customHeight="1" spans="1:23">
      <c r="A48" s="32" t="s">
        <v>195</v>
      </c>
      <c r="B48" s="33"/>
      <c r="C48" s="33"/>
      <c r="D48" s="33"/>
      <c r="E48" s="33"/>
      <c r="F48" s="33"/>
      <c r="G48" s="33"/>
      <c r="H48" s="34"/>
      <c r="I48" s="78">
        <v>49066927</v>
      </c>
      <c r="J48" s="78">
        <v>34233900</v>
      </c>
      <c r="K48" s="109">
        <v>34233900</v>
      </c>
      <c r="L48" s="78">
        <v>14833027</v>
      </c>
      <c r="M48" s="78"/>
      <c r="N48" s="78"/>
      <c r="O48" s="78"/>
      <c r="P48" s="78"/>
      <c r="Q48" s="78"/>
      <c r="R48" s="78"/>
      <c r="S48" s="78"/>
      <c r="T48" s="78"/>
      <c r="U48" s="78"/>
      <c r="V48" s="78"/>
      <c r="W48" s="78"/>
    </row>
  </sheetData>
  <mergeCells count="28">
    <mergeCell ref="A2:W2"/>
    <mergeCell ref="A3:H3"/>
    <mergeCell ref="J4:M4"/>
    <mergeCell ref="N4:P4"/>
    <mergeCell ref="R4:W4"/>
    <mergeCell ref="A48:H48"/>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outlinePr summaryRight="0"/>
  </sheetPr>
  <dimension ref="A1:J160"/>
  <sheetViews>
    <sheetView showZeros="0" topLeftCell="D31" workbookViewId="0">
      <selection activeCell="J18" sqref="J18"/>
    </sheetView>
  </sheetViews>
  <sheetFormatPr defaultColWidth="9.14166666666667" defaultRowHeight="12" customHeight="1"/>
  <cols>
    <col min="1" max="1" width="43" customWidth="1"/>
    <col min="2" max="2" width="59.25" customWidth="1"/>
    <col min="3" max="3" width="23.575" customWidth="1"/>
    <col min="4" max="4" width="28.375" customWidth="1"/>
    <col min="5" max="5" width="76.375" customWidth="1"/>
    <col min="6" max="6" width="11.2833333333333" customWidth="1"/>
    <col min="7" max="7" width="44.375" customWidth="1"/>
    <col min="8" max="8" width="15.575" customWidth="1"/>
    <col min="9" max="9" width="13.425" customWidth="1"/>
    <col min="10" max="10" width="63.5" customWidth="1"/>
  </cols>
  <sheetData>
    <row r="1" ht="18" customHeight="1" spans="10:10">
      <c r="J1" s="2" t="s">
        <v>385</v>
      </c>
    </row>
    <row r="2" ht="39.75" customHeight="1" spans="1:10">
      <c r="A2" s="65" t="str">
        <f>"2025"&amp;"年部门项目支出绩效目标表"</f>
        <v>2025年部门项目支出绩效目标表</v>
      </c>
      <c r="B2" s="3"/>
      <c r="C2" s="3"/>
      <c r="D2" s="3"/>
      <c r="E2" s="3"/>
      <c r="F2" s="66"/>
      <c r="G2" s="3"/>
      <c r="H2" s="66"/>
      <c r="I2" s="66"/>
      <c r="J2" s="3"/>
    </row>
    <row r="3" ht="17.25" customHeight="1" spans="1:1">
      <c r="A3" s="4" t="str">
        <f>"单位名称："&amp;"嵩明县水务局"</f>
        <v>单位名称：嵩明县水务局</v>
      </c>
    </row>
    <row r="4" ht="44.25" customHeight="1" spans="1:10">
      <c r="A4" s="67" t="s">
        <v>207</v>
      </c>
      <c r="B4" s="67" t="s">
        <v>386</v>
      </c>
      <c r="C4" s="67" t="s">
        <v>387</v>
      </c>
      <c r="D4" s="67" t="s">
        <v>388</v>
      </c>
      <c r="E4" s="67" t="s">
        <v>389</v>
      </c>
      <c r="F4" s="68" t="s">
        <v>390</v>
      </c>
      <c r="G4" s="67" t="s">
        <v>391</v>
      </c>
      <c r="H4" s="68" t="s">
        <v>392</v>
      </c>
      <c r="I4" s="68" t="s">
        <v>393</v>
      </c>
      <c r="J4" s="67" t="s">
        <v>394</v>
      </c>
    </row>
    <row r="5" ht="18.75" customHeight="1" spans="1:10">
      <c r="A5" s="136">
        <v>1</v>
      </c>
      <c r="B5" s="136">
        <v>2</v>
      </c>
      <c r="C5" s="136">
        <v>3</v>
      </c>
      <c r="D5" s="136">
        <v>4</v>
      </c>
      <c r="E5" s="136">
        <v>5</v>
      </c>
      <c r="F5" s="36">
        <v>6</v>
      </c>
      <c r="G5" s="136">
        <v>7</v>
      </c>
      <c r="H5" s="36">
        <v>8</v>
      </c>
      <c r="I5" s="36">
        <v>9</v>
      </c>
      <c r="J5" s="136">
        <v>10</v>
      </c>
    </row>
    <row r="6" ht="42" customHeight="1" spans="1:10">
      <c r="A6" s="29" t="s">
        <v>70</v>
      </c>
      <c r="B6" s="69"/>
      <c r="C6" s="69"/>
      <c r="D6" s="69"/>
      <c r="E6" s="54"/>
      <c r="F6" s="70"/>
      <c r="G6" s="54"/>
      <c r="H6" s="70"/>
      <c r="I6" s="70"/>
      <c r="J6" s="54"/>
    </row>
    <row r="7" ht="42" customHeight="1" spans="1:10">
      <c r="A7" s="137" t="s">
        <v>70</v>
      </c>
      <c r="B7" s="20"/>
      <c r="C7" s="20"/>
      <c r="D7" s="20"/>
      <c r="E7" s="29"/>
      <c r="F7" s="20"/>
      <c r="G7" s="29"/>
      <c r="H7" s="20"/>
      <c r="I7" s="20"/>
      <c r="J7" s="29"/>
    </row>
    <row r="8" ht="42" customHeight="1" spans="1:10">
      <c r="A8" s="138" t="s">
        <v>345</v>
      </c>
      <c r="B8" s="20" t="s">
        <v>395</v>
      </c>
      <c r="C8" s="20" t="s">
        <v>396</v>
      </c>
      <c r="D8" s="20" t="s">
        <v>397</v>
      </c>
      <c r="E8" s="29" t="s">
        <v>398</v>
      </c>
      <c r="F8" s="20" t="s">
        <v>399</v>
      </c>
      <c r="G8" s="29" t="s">
        <v>400</v>
      </c>
      <c r="H8" s="20" t="s">
        <v>401</v>
      </c>
      <c r="I8" s="20" t="s">
        <v>402</v>
      </c>
      <c r="J8" s="29" t="s">
        <v>398</v>
      </c>
    </row>
    <row r="9" ht="42" customHeight="1" spans="1:10">
      <c r="A9" s="138" t="s">
        <v>345</v>
      </c>
      <c r="B9" s="20" t="s">
        <v>395</v>
      </c>
      <c r="C9" s="20" t="s">
        <v>403</v>
      </c>
      <c r="D9" s="20" t="s">
        <v>404</v>
      </c>
      <c r="E9" s="29" t="s">
        <v>405</v>
      </c>
      <c r="F9" s="20" t="s">
        <v>406</v>
      </c>
      <c r="G9" s="29" t="s">
        <v>407</v>
      </c>
      <c r="H9" s="20" t="s">
        <v>408</v>
      </c>
      <c r="I9" s="20" t="s">
        <v>402</v>
      </c>
      <c r="J9" s="29" t="s">
        <v>405</v>
      </c>
    </row>
    <row r="10" ht="42" customHeight="1" spans="1:10">
      <c r="A10" s="138" t="s">
        <v>345</v>
      </c>
      <c r="B10" s="20" t="s">
        <v>395</v>
      </c>
      <c r="C10" s="20" t="s">
        <v>409</v>
      </c>
      <c r="D10" s="20" t="s">
        <v>410</v>
      </c>
      <c r="E10" s="29" t="s">
        <v>411</v>
      </c>
      <c r="F10" s="20" t="s">
        <v>406</v>
      </c>
      <c r="G10" s="29" t="s">
        <v>412</v>
      </c>
      <c r="H10" s="20" t="s">
        <v>401</v>
      </c>
      <c r="I10" s="20" t="s">
        <v>402</v>
      </c>
      <c r="J10" s="29" t="s">
        <v>411</v>
      </c>
    </row>
    <row r="11" ht="42" customHeight="1" spans="1:10">
      <c r="A11" s="138" t="s">
        <v>323</v>
      </c>
      <c r="B11" s="20" t="s">
        <v>413</v>
      </c>
      <c r="C11" s="20" t="s">
        <v>396</v>
      </c>
      <c r="D11" s="20" t="s">
        <v>414</v>
      </c>
      <c r="E11" s="29" t="s">
        <v>415</v>
      </c>
      <c r="F11" s="20" t="s">
        <v>399</v>
      </c>
      <c r="G11" s="29" t="s">
        <v>84</v>
      </c>
      <c r="H11" s="20" t="s">
        <v>416</v>
      </c>
      <c r="I11" s="20" t="s">
        <v>402</v>
      </c>
      <c r="J11" s="29" t="s">
        <v>417</v>
      </c>
    </row>
    <row r="12" ht="42" customHeight="1" spans="1:10">
      <c r="A12" s="138" t="s">
        <v>323</v>
      </c>
      <c r="B12" s="20" t="s">
        <v>413</v>
      </c>
      <c r="C12" s="20" t="s">
        <v>396</v>
      </c>
      <c r="D12" s="20" t="s">
        <v>414</v>
      </c>
      <c r="E12" s="29" t="s">
        <v>418</v>
      </c>
      <c r="F12" s="20" t="s">
        <v>406</v>
      </c>
      <c r="G12" s="29" t="s">
        <v>419</v>
      </c>
      <c r="H12" s="20" t="s">
        <v>420</v>
      </c>
      <c r="I12" s="20" t="s">
        <v>402</v>
      </c>
      <c r="J12" s="29" t="s">
        <v>421</v>
      </c>
    </row>
    <row r="13" ht="42" customHeight="1" spans="1:10">
      <c r="A13" s="138" t="s">
        <v>323</v>
      </c>
      <c r="B13" s="20" t="s">
        <v>413</v>
      </c>
      <c r="C13" s="20" t="s">
        <v>396</v>
      </c>
      <c r="D13" s="20" t="s">
        <v>397</v>
      </c>
      <c r="E13" s="29" t="s">
        <v>422</v>
      </c>
      <c r="F13" s="20" t="s">
        <v>399</v>
      </c>
      <c r="G13" s="29" t="s">
        <v>400</v>
      </c>
      <c r="H13" s="20" t="s">
        <v>401</v>
      </c>
      <c r="I13" s="20" t="s">
        <v>402</v>
      </c>
      <c r="J13" s="29" t="s">
        <v>423</v>
      </c>
    </row>
    <row r="14" ht="42" customHeight="1" spans="1:10">
      <c r="A14" s="138" t="s">
        <v>323</v>
      </c>
      <c r="B14" s="20" t="s">
        <v>413</v>
      </c>
      <c r="C14" s="20" t="s">
        <v>403</v>
      </c>
      <c r="D14" s="20" t="s">
        <v>424</v>
      </c>
      <c r="E14" s="29" t="s">
        <v>425</v>
      </c>
      <c r="F14" s="20" t="s">
        <v>399</v>
      </c>
      <c r="G14" s="29" t="s">
        <v>426</v>
      </c>
      <c r="H14" s="20" t="s">
        <v>427</v>
      </c>
      <c r="I14" s="20" t="s">
        <v>428</v>
      </c>
      <c r="J14" s="29" t="s">
        <v>429</v>
      </c>
    </row>
    <row r="15" ht="42" customHeight="1" spans="1:10">
      <c r="A15" s="138" t="s">
        <v>323</v>
      </c>
      <c r="B15" s="20" t="s">
        <v>413</v>
      </c>
      <c r="C15" s="20" t="s">
        <v>409</v>
      </c>
      <c r="D15" s="20" t="s">
        <v>410</v>
      </c>
      <c r="E15" s="29" t="s">
        <v>430</v>
      </c>
      <c r="F15" s="20" t="s">
        <v>406</v>
      </c>
      <c r="G15" s="29" t="s">
        <v>412</v>
      </c>
      <c r="H15" s="20" t="s">
        <v>401</v>
      </c>
      <c r="I15" s="20" t="s">
        <v>402</v>
      </c>
      <c r="J15" s="29" t="s">
        <v>431</v>
      </c>
    </row>
    <row r="16" ht="42" customHeight="1" spans="1:10">
      <c r="A16" s="138" t="s">
        <v>349</v>
      </c>
      <c r="B16" s="20" t="s">
        <v>432</v>
      </c>
      <c r="C16" s="20" t="s">
        <v>396</v>
      </c>
      <c r="D16" s="20" t="s">
        <v>397</v>
      </c>
      <c r="E16" s="29" t="s">
        <v>433</v>
      </c>
      <c r="F16" s="20" t="s">
        <v>406</v>
      </c>
      <c r="G16" s="29" t="s">
        <v>412</v>
      </c>
      <c r="H16" s="20" t="s">
        <v>401</v>
      </c>
      <c r="I16" s="20" t="s">
        <v>428</v>
      </c>
      <c r="J16" s="29" t="s">
        <v>434</v>
      </c>
    </row>
    <row r="17" ht="42" customHeight="1" spans="1:10">
      <c r="A17" s="138" t="s">
        <v>349</v>
      </c>
      <c r="B17" s="20" t="s">
        <v>432</v>
      </c>
      <c r="C17" s="20" t="s">
        <v>403</v>
      </c>
      <c r="D17" s="20" t="s">
        <v>435</v>
      </c>
      <c r="E17" s="29" t="s">
        <v>436</v>
      </c>
      <c r="F17" s="20" t="s">
        <v>399</v>
      </c>
      <c r="G17" s="29" t="s">
        <v>437</v>
      </c>
      <c r="H17" s="20" t="s">
        <v>438</v>
      </c>
      <c r="I17" s="20" t="s">
        <v>428</v>
      </c>
      <c r="J17" s="29" t="s">
        <v>439</v>
      </c>
    </row>
    <row r="18" ht="42" customHeight="1" spans="1:10">
      <c r="A18" s="138" t="s">
        <v>349</v>
      </c>
      <c r="B18" s="20" t="s">
        <v>432</v>
      </c>
      <c r="C18" s="20" t="s">
        <v>409</v>
      </c>
      <c r="D18" s="20" t="s">
        <v>410</v>
      </c>
      <c r="E18" s="29" t="s">
        <v>430</v>
      </c>
      <c r="F18" s="20" t="s">
        <v>406</v>
      </c>
      <c r="G18" s="29" t="s">
        <v>412</v>
      </c>
      <c r="H18" s="20" t="s">
        <v>401</v>
      </c>
      <c r="I18" s="20" t="s">
        <v>402</v>
      </c>
      <c r="J18" s="29" t="s">
        <v>440</v>
      </c>
    </row>
    <row r="19" ht="42" customHeight="1" spans="1:10">
      <c r="A19" s="138" t="s">
        <v>307</v>
      </c>
      <c r="B19" s="20" t="s">
        <v>441</v>
      </c>
      <c r="C19" s="20" t="s">
        <v>396</v>
      </c>
      <c r="D19" s="20" t="s">
        <v>414</v>
      </c>
      <c r="E19" s="29" t="s">
        <v>441</v>
      </c>
      <c r="F19" s="20" t="s">
        <v>399</v>
      </c>
      <c r="G19" s="29" t="s">
        <v>442</v>
      </c>
      <c r="H19" s="20" t="s">
        <v>420</v>
      </c>
      <c r="I19" s="20" t="s">
        <v>402</v>
      </c>
      <c r="J19" s="29" t="s">
        <v>441</v>
      </c>
    </row>
    <row r="20" ht="42" customHeight="1" spans="1:10">
      <c r="A20" s="138" t="s">
        <v>307</v>
      </c>
      <c r="B20" s="20" t="s">
        <v>441</v>
      </c>
      <c r="C20" s="20" t="s">
        <v>396</v>
      </c>
      <c r="D20" s="20" t="s">
        <v>397</v>
      </c>
      <c r="E20" s="29" t="s">
        <v>443</v>
      </c>
      <c r="F20" s="20" t="s">
        <v>399</v>
      </c>
      <c r="G20" s="29" t="s">
        <v>443</v>
      </c>
      <c r="H20" s="20" t="s">
        <v>444</v>
      </c>
      <c r="I20" s="20" t="s">
        <v>428</v>
      </c>
      <c r="J20" s="29" t="s">
        <v>441</v>
      </c>
    </row>
    <row r="21" ht="42" customHeight="1" spans="1:10">
      <c r="A21" s="138" t="s">
        <v>307</v>
      </c>
      <c r="B21" s="20" t="s">
        <v>441</v>
      </c>
      <c r="C21" s="20" t="s">
        <v>403</v>
      </c>
      <c r="D21" s="20" t="s">
        <v>424</v>
      </c>
      <c r="E21" s="29" t="s">
        <v>445</v>
      </c>
      <c r="F21" s="20" t="s">
        <v>399</v>
      </c>
      <c r="G21" s="29" t="s">
        <v>445</v>
      </c>
      <c r="H21" s="20" t="s">
        <v>444</v>
      </c>
      <c r="I21" s="20" t="s">
        <v>428</v>
      </c>
      <c r="J21" s="29" t="s">
        <v>441</v>
      </c>
    </row>
    <row r="22" ht="42" customHeight="1" spans="1:10">
      <c r="A22" s="138" t="s">
        <v>307</v>
      </c>
      <c r="B22" s="20" t="s">
        <v>441</v>
      </c>
      <c r="C22" s="20" t="s">
        <v>409</v>
      </c>
      <c r="D22" s="20" t="s">
        <v>410</v>
      </c>
      <c r="E22" s="29" t="s">
        <v>446</v>
      </c>
      <c r="F22" s="20" t="s">
        <v>406</v>
      </c>
      <c r="G22" s="29" t="s">
        <v>412</v>
      </c>
      <c r="H22" s="20" t="s">
        <v>401</v>
      </c>
      <c r="I22" s="20" t="s">
        <v>402</v>
      </c>
      <c r="J22" s="29" t="s">
        <v>446</v>
      </c>
    </row>
    <row r="23" ht="42" customHeight="1" spans="1:10">
      <c r="A23" s="138" t="s">
        <v>347</v>
      </c>
      <c r="B23" s="20" t="s">
        <v>447</v>
      </c>
      <c r="C23" s="20" t="s">
        <v>396</v>
      </c>
      <c r="D23" s="20" t="s">
        <v>414</v>
      </c>
      <c r="E23" s="29" t="s">
        <v>448</v>
      </c>
      <c r="F23" s="20" t="s">
        <v>399</v>
      </c>
      <c r="G23" s="29" t="s">
        <v>449</v>
      </c>
      <c r="H23" s="20" t="s">
        <v>450</v>
      </c>
      <c r="I23" s="20" t="s">
        <v>402</v>
      </c>
      <c r="J23" s="29" t="s">
        <v>448</v>
      </c>
    </row>
    <row r="24" ht="42" customHeight="1" spans="1:10">
      <c r="A24" s="138" t="s">
        <v>347</v>
      </c>
      <c r="B24" s="20" t="s">
        <v>447</v>
      </c>
      <c r="C24" s="20" t="s">
        <v>403</v>
      </c>
      <c r="D24" s="20" t="s">
        <v>404</v>
      </c>
      <c r="E24" s="29" t="s">
        <v>404</v>
      </c>
      <c r="F24" s="20" t="s">
        <v>406</v>
      </c>
      <c r="G24" s="29" t="s">
        <v>451</v>
      </c>
      <c r="H24" s="20" t="s">
        <v>401</v>
      </c>
      <c r="I24" s="20" t="s">
        <v>428</v>
      </c>
      <c r="J24" s="29" t="s">
        <v>452</v>
      </c>
    </row>
    <row r="25" ht="42" customHeight="1" spans="1:10">
      <c r="A25" s="138" t="s">
        <v>347</v>
      </c>
      <c r="B25" s="20" t="s">
        <v>447</v>
      </c>
      <c r="C25" s="20" t="s">
        <v>409</v>
      </c>
      <c r="D25" s="20" t="s">
        <v>410</v>
      </c>
      <c r="E25" s="29" t="s">
        <v>410</v>
      </c>
      <c r="F25" s="20" t="s">
        <v>406</v>
      </c>
      <c r="G25" s="29" t="s">
        <v>412</v>
      </c>
      <c r="H25" s="20" t="s">
        <v>401</v>
      </c>
      <c r="I25" s="20" t="s">
        <v>402</v>
      </c>
      <c r="J25" s="29" t="s">
        <v>410</v>
      </c>
    </row>
    <row r="26" ht="42" customHeight="1" spans="1:10">
      <c r="A26" s="138" t="s">
        <v>329</v>
      </c>
      <c r="B26" s="20" t="s">
        <v>453</v>
      </c>
      <c r="C26" s="20" t="s">
        <v>396</v>
      </c>
      <c r="D26" s="20" t="s">
        <v>414</v>
      </c>
      <c r="E26" s="29" t="s">
        <v>454</v>
      </c>
      <c r="F26" s="20" t="s">
        <v>399</v>
      </c>
      <c r="G26" s="29" t="s">
        <v>83</v>
      </c>
      <c r="H26" s="20" t="s">
        <v>455</v>
      </c>
      <c r="I26" s="20" t="s">
        <v>402</v>
      </c>
      <c r="J26" s="29" t="s">
        <v>456</v>
      </c>
    </row>
    <row r="27" ht="42" customHeight="1" spans="1:10">
      <c r="A27" s="138" t="s">
        <v>329</v>
      </c>
      <c r="B27" s="20" t="s">
        <v>453</v>
      </c>
      <c r="C27" s="20" t="s">
        <v>396</v>
      </c>
      <c r="D27" s="20" t="s">
        <v>414</v>
      </c>
      <c r="E27" s="29" t="s">
        <v>457</v>
      </c>
      <c r="F27" s="20" t="s">
        <v>399</v>
      </c>
      <c r="G27" s="29" t="s">
        <v>90</v>
      </c>
      <c r="H27" s="20" t="s">
        <v>455</v>
      </c>
      <c r="I27" s="20" t="s">
        <v>402</v>
      </c>
      <c r="J27" s="29" t="s">
        <v>458</v>
      </c>
    </row>
    <row r="28" ht="42" customHeight="1" spans="1:10">
      <c r="A28" s="138" t="s">
        <v>329</v>
      </c>
      <c r="B28" s="20" t="s">
        <v>453</v>
      </c>
      <c r="C28" s="20" t="s">
        <v>396</v>
      </c>
      <c r="D28" s="20" t="s">
        <v>414</v>
      </c>
      <c r="E28" s="29" t="s">
        <v>459</v>
      </c>
      <c r="F28" s="20" t="s">
        <v>399</v>
      </c>
      <c r="G28" s="29" t="s">
        <v>90</v>
      </c>
      <c r="H28" s="20" t="s">
        <v>455</v>
      </c>
      <c r="I28" s="20" t="s">
        <v>402</v>
      </c>
      <c r="J28" s="29" t="s">
        <v>460</v>
      </c>
    </row>
    <row r="29" ht="42" customHeight="1" spans="1:10">
      <c r="A29" s="138" t="s">
        <v>329</v>
      </c>
      <c r="B29" s="20" t="s">
        <v>453</v>
      </c>
      <c r="C29" s="20" t="s">
        <v>396</v>
      </c>
      <c r="D29" s="20" t="s">
        <v>414</v>
      </c>
      <c r="E29" s="29" t="s">
        <v>461</v>
      </c>
      <c r="F29" s="20" t="s">
        <v>399</v>
      </c>
      <c r="G29" s="29" t="s">
        <v>85</v>
      </c>
      <c r="H29" s="20" t="s">
        <v>455</v>
      </c>
      <c r="I29" s="20" t="s">
        <v>402</v>
      </c>
      <c r="J29" s="29" t="s">
        <v>462</v>
      </c>
    </row>
    <row r="30" ht="42" customHeight="1" spans="1:10">
      <c r="A30" s="138" t="s">
        <v>329</v>
      </c>
      <c r="B30" s="20" t="s">
        <v>453</v>
      </c>
      <c r="C30" s="20" t="s">
        <v>396</v>
      </c>
      <c r="D30" s="20" t="s">
        <v>397</v>
      </c>
      <c r="E30" s="29" t="s">
        <v>463</v>
      </c>
      <c r="F30" s="20" t="s">
        <v>399</v>
      </c>
      <c r="G30" s="29" t="s">
        <v>400</v>
      </c>
      <c r="H30" s="20" t="s">
        <v>401</v>
      </c>
      <c r="I30" s="20" t="s">
        <v>402</v>
      </c>
      <c r="J30" s="29" t="s">
        <v>464</v>
      </c>
    </row>
    <row r="31" ht="42" customHeight="1" spans="1:10">
      <c r="A31" s="138" t="s">
        <v>329</v>
      </c>
      <c r="B31" s="20" t="s">
        <v>453</v>
      </c>
      <c r="C31" s="20" t="s">
        <v>396</v>
      </c>
      <c r="D31" s="20" t="s">
        <v>397</v>
      </c>
      <c r="E31" s="29" t="s">
        <v>422</v>
      </c>
      <c r="F31" s="20" t="s">
        <v>399</v>
      </c>
      <c r="G31" s="29" t="s">
        <v>400</v>
      </c>
      <c r="H31" s="20" t="s">
        <v>401</v>
      </c>
      <c r="I31" s="20" t="s">
        <v>402</v>
      </c>
      <c r="J31" s="29" t="s">
        <v>423</v>
      </c>
    </row>
    <row r="32" ht="42" customHeight="1" spans="1:10">
      <c r="A32" s="138" t="s">
        <v>329</v>
      </c>
      <c r="B32" s="20" t="s">
        <v>453</v>
      </c>
      <c r="C32" s="20" t="s">
        <v>396</v>
      </c>
      <c r="D32" s="20" t="s">
        <v>397</v>
      </c>
      <c r="E32" s="29" t="s">
        <v>465</v>
      </c>
      <c r="F32" s="20" t="s">
        <v>399</v>
      </c>
      <c r="G32" s="29" t="s">
        <v>466</v>
      </c>
      <c r="H32" s="20" t="s">
        <v>438</v>
      </c>
      <c r="I32" s="20" t="s">
        <v>428</v>
      </c>
      <c r="J32" s="29" t="s">
        <v>467</v>
      </c>
    </row>
    <row r="33" ht="42" customHeight="1" spans="1:10">
      <c r="A33" s="138" t="s">
        <v>329</v>
      </c>
      <c r="B33" s="20" t="s">
        <v>453</v>
      </c>
      <c r="C33" s="20" t="s">
        <v>396</v>
      </c>
      <c r="D33" s="20" t="s">
        <v>468</v>
      </c>
      <c r="E33" s="29" t="s">
        <v>469</v>
      </c>
      <c r="F33" s="20" t="s">
        <v>399</v>
      </c>
      <c r="G33" s="29" t="s">
        <v>400</v>
      </c>
      <c r="H33" s="20" t="s">
        <v>401</v>
      </c>
      <c r="I33" s="20" t="s">
        <v>402</v>
      </c>
      <c r="J33" s="29" t="s">
        <v>470</v>
      </c>
    </row>
    <row r="34" ht="42" customHeight="1" spans="1:10">
      <c r="A34" s="138" t="s">
        <v>329</v>
      </c>
      <c r="B34" s="20" t="s">
        <v>453</v>
      </c>
      <c r="C34" s="20" t="s">
        <v>403</v>
      </c>
      <c r="D34" s="20" t="s">
        <v>471</v>
      </c>
      <c r="E34" s="29" t="s">
        <v>472</v>
      </c>
      <c r="F34" s="20" t="s">
        <v>399</v>
      </c>
      <c r="G34" s="29" t="s">
        <v>473</v>
      </c>
      <c r="H34" s="20" t="s">
        <v>474</v>
      </c>
      <c r="I34" s="20" t="s">
        <v>402</v>
      </c>
      <c r="J34" s="29" t="s">
        <v>475</v>
      </c>
    </row>
    <row r="35" ht="42" customHeight="1" spans="1:10">
      <c r="A35" s="138" t="s">
        <v>329</v>
      </c>
      <c r="B35" s="20" t="s">
        <v>453</v>
      </c>
      <c r="C35" s="20" t="s">
        <v>403</v>
      </c>
      <c r="D35" s="20" t="s">
        <v>424</v>
      </c>
      <c r="E35" s="29" t="s">
        <v>476</v>
      </c>
      <c r="F35" s="20" t="s">
        <v>399</v>
      </c>
      <c r="G35" s="29" t="s">
        <v>477</v>
      </c>
      <c r="H35" s="20" t="s">
        <v>478</v>
      </c>
      <c r="I35" s="20" t="s">
        <v>402</v>
      </c>
      <c r="J35" s="29" t="s">
        <v>479</v>
      </c>
    </row>
    <row r="36" ht="42" customHeight="1" spans="1:10">
      <c r="A36" s="138" t="s">
        <v>329</v>
      </c>
      <c r="B36" s="20" t="s">
        <v>453</v>
      </c>
      <c r="C36" s="20" t="s">
        <v>403</v>
      </c>
      <c r="D36" s="20" t="s">
        <v>404</v>
      </c>
      <c r="E36" s="29" t="s">
        <v>480</v>
      </c>
      <c r="F36" s="20" t="s">
        <v>399</v>
      </c>
      <c r="G36" s="29" t="s">
        <v>437</v>
      </c>
      <c r="H36" s="20" t="s">
        <v>438</v>
      </c>
      <c r="I36" s="20" t="s">
        <v>428</v>
      </c>
      <c r="J36" s="29" t="s">
        <v>481</v>
      </c>
    </row>
    <row r="37" ht="42" customHeight="1" spans="1:10">
      <c r="A37" s="138" t="s">
        <v>329</v>
      </c>
      <c r="B37" s="20" t="s">
        <v>453</v>
      </c>
      <c r="C37" s="20" t="s">
        <v>403</v>
      </c>
      <c r="D37" s="20" t="s">
        <v>435</v>
      </c>
      <c r="E37" s="29" t="s">
        <v>482</v>
      </c>
      <c r="F37" s="20" t="s">
        <v>399</v>
      </c>
      <c r="G37" s="29" t="s">
        <v>437</v>
      </c>
      <c r="H37" s="20" t="s">
        <v>438</v>
      </c>
      <c r="I37" s="20" t="s">
        <v>428</v>
      </c>
      <c r="J37" s="29" t="s">
        <v>483</v>
      </c>
    </row>
    <row r="38" ht="42" customHeight="1" spans="1:10">
      <c r="A38" s="138" t="s">
        <v>329</v>
      </c>
      <c r="B38" s="20" t="s">
        <v>453</v>
      </c>
      <c r="C38" s="20" t="s">
        <v>409</v>
      </c>
      <c r="D38" s="20" t="s">
        <v>410</v>
      </c>
      <c r="E38" s="29" t="s">
        <v>430</v>
      </c>
      <c r="F38" s="20" t="s">
        <v>406</v>
      </c>
      <c r="G38" s="29" t="s">
        <v>412</v>
      </c>
      <c r="H38" s="20" t="s">
        <v>401</v>
      </c>
      <c r="I38" s="20" t="s">
        <v>402</v>
      </c>
      <c r="J38" s="29" t="s">
        <v>484</v>
      </c>
    </row>
    <row r="39" ht="72" customHeight="1" spans="1:10">
      <c r="A39" s="138" t="s">
        <v>309</v>
      </c>
      <c r="B39" s="20" t="s">
        <v>485</v>
      </c>
      <c r="C39" s="20" t="s">
        <v>396</v>
      </c>
      <c r="D39" s="20" t="s">
        <v>414</v>
      </c>
      <c r="E39" s="29" t="s">
        <v>485</v>
      </c>
      <c r="F39" s="20" t="s">
        <v>399</v>
      </c>
      <c r="G39" s="29" t="s">
        <v>486</v>
      </c>
      <c r="H39" s="20" t="s">
        <v>487</v>
      </c>
      <c r="I39" s="20" t="s">
        <v>402</v>
      </c>
      <c r="J39" s="29" t="s">
        <v>485</v>
      </c>
    </row>
    <row r="40" ht="42" customHeight="1" spans="1:10">
      <c r="A40" s="138" t="s">
        <v>309</v>
      </c>
      <c r="B40" s="20" t="s">
        <v>485</v>
      </c>
      <c r="C40" s="20" t="s">
        <v>403</v>
      </c>
      <c r="D40" s="20" t="s">
        <v>424</v>
      </c>
      <c r="E40" s="29" t="s">
        <v>488</v>
      </c>
      <c r="F40" s="20" t="s">
        <v>399</v>
      </c>
      <c r="G40" s="29" t="s">
        <v>488</v>
      </c>
      <c r="H40" s="20" t="s">
        <v>444</v>
      </c>
      <c r="I40" s="20" t="s">
        <v>428</v>
      </c>
      <c r="J40" s="29" t="s">
        <v>488</v>
      </c>
    </row>
    <row r="41" ht="42" customHeight="1" spans="1:10">
      <c r="A41" s="138" t="s">
        <v>309</v>
      </c>
      <c r="B41" s="20" t="s">
        <v>485</v>
      </c>
      <c r="C41" s="20" t="s">
        <v>409</v>
      </c>
      <c r="D41" s="20" t="s">
        <v>410</v>
      </c>
      <c r="E41" s="29" t="s">
        <v>446</v>
      </c>
      <c r="F41" s="20" t="s">
        <v>406</v>
      </c>
      <c r="G41" s="29" t="s">
        <v>412</v>
      </c>
      <c r="H41" s="20" t="s">
        <v>401</v>
      </c>
      <c r="I41" s="20" t="s">
        <v>402</v>
      </c>
      <c r="J41" s="29" t="s">
        <v>446</v>
      </c>
    </row>
    <row r="42" ht="42" customHeight="1" spans="1:10">
      <c r="A42" s="138" t="s">
        <v>303</v>
      </c>
      <c r="B42" s="20" t="s">
        <v>489</v>
      </c>
      <c r="C42" s="20" t="s">
        <v>396</v>
      </c>
      <c r="D42" s="20" t="s">
        <v>414</v>
      </c>
      <c r="E42" s="29" t="s">
        <v>490</v>
      </c>
      <c r="F42" s="20" t="s">
        <v>399</v>
      </c>
      <c r="G42" s="29" t="s">
        <v>490</v>
      </c>
      <c r="H42" s="20" t="s">
        <v>420</v>
      </c>
      <c r="I42" s="20" t="s">
        <v>402</v>
      </c>
      <c r="J42" s="29" t="s">
        <v>490</v>
      </c>
    </row>
    <row r="43" ht="42" customHeight="1" spans="1:10">
      <c r="A43" s="138" t="s">
        <v>303</v>
      </c>
      <c r="B43" s="20" t="s">
        <v>489</v>
      </c>
      <c r="C43" s="20" t="s">
        <v>396</v>
      </c>
      <c r="D43" s="20" t="s">
        <v>397</v>
      </c>
      <c r="E43" s="29" t="s">
        <v>491</v>
      </c>
      <c r="F43" s="20" t="s">
        <v>399</v>
      </c>
      <c r="G43" s="29" t="s">
        <v>491</v>
      </c>
      <c r="H43" s="20" t="s">
        <v>444</v>
      </c>
      <c r="I43" s="20" t="s">
        <v>428</v>
      </c>
      <c r="J43" s="29" t="s">
        <v>491</v>
      </c>
    </row>
    <row r="44" ht="42" customHeight="1" spans="1:10">
      <c r="A44" s="138" t="s">
        <v>303</v>
      </c>
      <c r="B44" s="20" t="s">
        <v>489</v>
      </c>
      <c r="C44" s="20" t="s">
        <v>396</v>
      </c>
      <c r="D44" s="20" t="s">
        <v>468</v>
      </c>
      <c r="E44" s="29" t="s">
        <v>492</v>
      </c>
      <c r="F44" s="20" t="s">
        <v>399</v>
      </c>
      <c r="G44" s="29" t="s">
        <v>492</v>
      </c>
      <c r="H44" s="20" t="s">
        <v>444</v>
      </c>
      <c r="I44" s="20" t="s">
        <v>402</v>
      </c>
      <c r="J44" s="29" t="s">
        <v>492</v>
      </c>
    </row>
    <row r="45" ht="42" customHeight="1" spans="1:10">
      <c r="A45" s="138" t="s">
        <v>303</v>
      </c>
      <c r="B45" s="20" t="s">
        <v>489</v>
      </c>
      <c r="C45" s="20" t="s">
        <v>403</v>
      </c>
      <c r="D45" s="20" t="s">
        <v>424</v>
      </c>
      <c r="E45" s="29" t="s">
        <v>493</v>
      </c>
      <c r="F45" s="20" t="s">
        <v>399</v>
      </c>
      <c r="G45" s="29" t="s">
        <v>493</v>
      </c>
      <c r="H45" s="20" t="s">
        <v>444</v>
      </c>
      <c r="I45" s="20" t="s">
        <v>428</v>
      </c>
      <c r="J45" s="29" t="s">
        <v>493</v>
      </c>
    </row>
    <row r="46" ht="42" customHeight="1" spans="1:10">
      <c r="A46" s="138" t="s">
        <v>303</v>
      </c>
      <c r="B46" s="20" t="s">
        <v>489</v>
      </c>
      <c r="C46" s="20" t="s">
        <v>409</v>
      </c>
      <c r="D46" s="20" t="s">
        <v>410</v>
      </c>
      <c r="E46" s="29" t="s">
        <v>446</v>
      </c>
      <c r="F46" s="20" t="s">
        <v>406</v>
      </c>
      <c r="G46" s="29" t="s">
        <v>412</v>
      </c>
      <c r="H46" s="20" t="s">
        <v>401</v>
      </c>
      <c r="I46" s="20" t="s">
        <v>402</v>
      </c>
      <c r="J46" s="29" t="s">
        <v>446</v>
      </c>
    </row>
    <row r="47" ht="42" customHeight="1" spans="1:10">
      <c r="A47" s="138" t="s">
        <v>343</v>
      </c>
      <c r="B47" s="20" t="s">
        <v>494</v>
      </c>
      <c r="C47" s="20" t="s">
        <v>396</v>
      </c>
      <c r="D47" s="20" t="s">
        <v>414</v>
      </c>
      <c r="E47" s="29" t="s">
        <v>495</v>
      </c>
      <c r="F47" s="20" t="s">
        <v>399</v>
      </c>
      <c r="G47" s="29" t="s">
        <v>94</v>
      </c>
      <c r="H47" s="20" t="s">
        <v>420</v>
      </c>
      <c r="I47" s="20" t="s">
        <v>402</v>
      </c>
      <c r="J47" s="29" t="s">
        <v>495</v>
      </c>
    </row>
    <row r="48" ht="42" customHeight="1" spans="1:10">
      <c r="A48" s="138" t="s">
        <v>343</v>
      </c>
      <c r="B48" s="20" t="s">
        <v>494</v>
      </c>
      <c r="C48" s="20" t="s">
        <v>403</v>
      </c>
      <c r="D48" s="20" t="s">
        <v>424</v>
      </c>
      <c r="E48" s="29" t="s">
        <v>496</v>
      </c>
      <c r="F48" s="20" t="s">
        <v>399</v>
      </c>
      <c r="G48" s="29" t="s">
        <v>497</v>
      </c>
      <c r="H48" s="20" t="s">
        <v>498</v>
      </c>
      <c r="I48" s="20" t="s">
        <v>402</v>
      </c>
      <c r="J48" s="29" t="s">
        <v>496</v>
      </c>
    </row>
    <row r="49" ht="42" customHeight="1" spans="1:10">
      <c r="A49" s="138" t="s">
        <v>343</v>
      </c>
      <c r="B49" s="20" t="s">
        <v>494</v>
      </c>
      <c r="C49" s="20" t="s">
        <v>409</v>
      </c>
      <c r="D49" s="20" t="s">
        <v>410</v>
      </c>
      <c r="E49" s="29" t="s">
        <v>499</v>
      </c>
      <c r="F49" s="20" t="s">
        <v>406</v>
      </c>
      <c r="G49" s="29" t="s">
        <v>412</v>
      </c>
      <c r="H49" s="20" t="s">
        <v>401</v>
      </c>
      <c r="I49" s="20" t="s">
        <v>428</v>
      </c>
      <c r="J49" s="29" t="s">
        <v>499</v>
      </c>
    </row>
    <row r="50" ht="42" customHeight="1" spans="1:10">
      <c r="A50" s="138" t="s">
        <v>372</v>
      </c>
      <c r="B50" s="20" t="s">
        <v>500</v>
      </c>
      <c r="C50" s="20" t="s">
        <v>396</v>
      </c>
      <c r="D50" s="20" t="s">
        <v>414</v>
      </c>
      <c r="E50" s="29" t="s">
        <v>501</v>
      </c>
      <c r="F50" s="20" t="s">
        <v>406</v>
      </c>
      <c r="G50" s="29" t="s">
        <v>83</v>
      </c>
      <c r="H50" s="20" t="s">
        <v>502</v>
      </c>
      <c r="I50" s="20" t="s">
        <v>402</v>
      </c>
      <c r="J50" s="29" t="s">
        <v>503</v>
      </c>
    </row>
    <row r="51" ht="42" customHeight="1" spans="1:10">
      <c r="A51" s="138" t="s">
        <v>372</v>
      </c>
      <c r="B51" s="20" t="s">
        <v>500</v>
      </c>
      <c r="C51" s="20" t="s">
        <v>396</v>
      </c>
      <c r="D51" s="20" t="s">
        <v>414</v>
      </c>
      <c r="E51" s="29" t="s">
        <v>504</v>
      </c>
      <c r="F51" s="20" t="s">
        <v>399</v>
      </c>
      <c r="G51" s="29" t="s">
        <v>83</v>
      </c>
      <c r="H51" s="20" t="s">
        <v>505</v>
      </c>
      <c r="I51" s="20" t="s">
        <v>402</v>
      </c>
      <c r="J51" s="29" t="s">
        <v>506</v>
      </c>
    </row>
    <row r="52" ht="59" customHeight="1" spans="1:10">
      <c r="A52" s="138" t="s">
        <v>372</v>
      </c>
      <c r="B52" s="20" t="s">
        <v>500</v>
      </c>
      <c r="C52" s="20" t="s">
        <v>396</v>
      </c>
      <c r="D52" s="20" t="s">
        <v>468</v>
      </c>
      <c r="E52" s="29" t="s">
        <v>507</v>
      </c>
      <c r="F52" s="20" t="s">
        <v>399</v>
      </c>
      <c r="G52" s="29" t="s">
        <v>400</v>
      </c>
      <c r="H52" s="20" t="s">
        <v>401</v>
      </c>
      <c r="I52" s="20" t="s">
        <v>428</v>
      </c>
      <c r="J52" s="29" t="s">
        <v>508</v>
      </c>
    </row>
    <row r="53" ht="42" customHeight="1" spans="1:10">
      <c r="A53" s="138" t="s">
        <v>372</v>
      </c>
      <c r="B53" s="20" t="s">
        <v>500</v>
      </c>
      <c r="C53" s="20" t="s">
        <v>396</v>
      </c>
      <c r="D53" s="20" t="s">
        <v>468</v>
      </c>
      <c r="E53" s="29" t="s">
        <v>509</v>
      </c>
      <c r="F53" s="20" t="s">
        <v>399</v>
      </c>
      <c r="G53" s="29" t="s">
        <v>400</v>
      </c>
      <c r="H53" s="20" t="s">
        <v>401</v>
      </c>
      <c r="I53" s="20" t="s">
        <v>428</v>
      </c>
      <c r="J53" s="29" t="s">
        <v>510</v>
      </c>
    </row>
    <row r="54" ht="54" customHeight="1" spans="1:10">
      <c r="A54" s="138" t="s">
        <v>372</v>
      </c>
      <c r="B54" s="20" t="s">
        <v>500</v>
      </c>
      <c r="C54" s="20" t="s">
        <v>403</v>
      </c>
      <c r="D54" s="20" t="s">
        <v>424</v>
      </c>
      <c r="E54" s="29" t="s">
        <v>511</v>
      </c>
      <c r="F54" s="20" t="s">
        <v>399</v>
      </c>
      <c r="G54" s="29" t="s">
        <v>400</v>
      </c>
      <c r="H54" s="20" t="s">
        <v>401</v>
      </c>
      <c r="I54" s="20" t="s">
        <v>428</v>
      </c>
      <c r="J54" s="29" t="s">
        <v>512</v>
      </c>
    </row>
    <row r="55" ht="42" customHeight="1" spans="1:10">
      <c r="A55" s="138" t="s">
        <v>372</v>
      </c>
      <c r="B55" s="20" t="s">
        <v>500</v>
      </c>
      <c r="C55" s="20" t="s">
        <v>403</v>
      </c>
      <c r="D55" s="20" t="s">
        <v>424</v>
      </c>
      <c r="E55" s="29" t="s">
        <v>513</v>
      </c>
      <c r="F55" s="20" t="s">
        <v>399</v>
      </c>
      <c r="G55" s="29" t="s">
        <v>400</v>
      </c>
      <c r="H55" s="20" t="s">
        <v>401</v>
      </c>
      <c r="I55" s="20" t="s">
        <v>428</v>
      </c>
      <c r="J55" s="29" t="s">
        <v>514</v>
      </c>
    </row>
    <row r="56" ht="74" customHeight="1" spans="1:10">
      <c r="A56" s="138" t="s">
        <v>372</v>
      </c>
      <c r="B56" s="20" t="s">
        <v>500</v>
      </c>
      <c r="C56" s="20" t="s">
        <v>409</v>
      </c>
      <c r="D56" s="20" t="s">
        <v>410</v>
      </c>
      <c r="E56" s="29" t="s">
        <v>515</v>
      </c>
      <c r="F56" s="20" t="s">
        <v>406</v>
      </c>
      <c r="G56" s="29" t="s">
        <v>516</v>
      </c>
      <c r="H56" s="20" t="s">
        <v>401</v>
      </c>
      <c r="I56" s="20" t="s">
        <v>428</v>
      </c>
      <c r="J56" s="29" t="s">
        <v>517</v>
      </c>
    </row>
    <row r="57" ht="42" customHeight="1" spans="1:10">
      <c r="A57" s="138" t="s">
        <v>372</v>
      </c>
      <c r="B57" s="20" t="s">
        <v>500</v>
      </c>
      <c r="C57" s="20" t="s">
        <v>409</v>
      </c>
      <c r="D57" s="20" t="s">
        <v>410</v>
      </c>
      <c r="E57" s="29" t="s">
        <v>516</v>
      </c>
      <c r="F57" s="20" t="s">
        <v>406</v>
      </c>
      <c r="G57" s="29" t="s">
        <v>516</v>
      </c>
      <c r="H57" s="20" t="s">
        <v>401</v>
      </c>
      <c r="I57" s="20" t="s">
        <v>428</v>
      </c>
      <c r="J57" s="29" t="s">
        <v>518</v>
      </c>
    </row>
    <row r="58" ht="42" customHeight="1" spans="1:10">
      <c r="A58" s="138" t="s">
        <v>376</v>
      </c>
      <c r="B58" s="20" t="s">
        <v>519</v>
      </c>
      <c r="C58" s="20" t="s">
        <v>396</v>
      </c>
      <c r="D58" s="20" t="s">
        <v>414</v>
      </c>
      <c r="E58" s="29" t="s">
        <v>520</v>
      </c>
      <c r="F58" s="20" t="s">
        <v>399</v>
      </c>
      <c r="G58" s="29" t="s">
        <v>83</v>
      </c>
      <c r="H58" s="20" t="s">
        <v>505</v>
      </c>
      <c r="I58" s="20" t="s">
        <v>402</v>
      </c>
      <c r="J58" s="29" t="s">
        <v>521</v>
      </c>
    </row>
    <row r="59" ht="42" customHeight="1" spans="1:10">
      <c r="A59" s="138" t="s">
        <v>376</v>
      </c>
      <c r="B59" s="20" t="s">
        <v>519</v>
      </c>
      <c r="C59" s="20" t="s">
        <v>396</v>
      </c>
      <c r="D59" s="20" t="s">
        <v>397</v>
      </c>
      <c r="E59" s="29" t="s">
        <v>522</v>
      </c>
      <c r="F59" s="20" t="s">
        <v>399</v>
      </c>
      <c r="G59" s="29" t="s">
        <v>400</v>
      </c>
      <c r="H59" s="20" t="s">
        <v>401</v>
      </c>
      <c r="I59" s="20" t="s">
        <v>402</v>
      </c>
      <c r="J59" s="29" t="s">
        <v>523</v>
      </c>
    </row>
    <row r="60" ht="42" customHeight="1" spans="1:10">
      <c r="A60" s="138" t="s">
        <v>376</v>
      </c>
      <c r="B60" s="20" t="s">
        <v>519</v>
      </c>
      <c r="C60" s="20" t="s">
        <v>403</v>
      </c>
      <c r="D60" s="20" t="s">
        <v>471</v>
      </c>
      <c r="E60" s="29" t="s">
        <v>524</v>
      </c>
      <c r="F60" s="20" t="s">
        <v>406</v>
      </c>
      <c r="G60" s="29" t="s">
        <v>525</v>
      </c>
      <c r="H60" s="20" t="s">
        <v>450</v>
      </c>
      <c r="I60" s="20" t="s">
        <v>402</v>
      </c>
      <c r="J60" s="29" t="s">
        <v>526</v>
      </c>
    </row>
    <row r="61" ht="42" customHeight="1" spans="1:10">
      <c r="A61" s="138" t="s">
        <v>376</v>
      </c>
      <c r="B61" s="20" t="s">
        <v>519</v>
      </c>
      <c r="C61" s="20" t="s">
        <v>409</v>
      </c>
      <c r="D61" s="20" t="s">
        <v>410</v>
      </c>
      <c r="E61" s="29" t="s">
        <v>527</v>
      </c>
      <c r="F61" s="20" t="s">
        <v>406</v>
      </c>
      <c r="G61" s="29" t="s">
        <v>412</v>
      </c>
      <c r="H61" s="20" t="s">
        <v>401</v>
      </c>
      <c r="I61" s="20" t="s">
        <v>402</v>
      </c>
      <c r="J61" s="29" t="s">
        <v>528</v>
      </c>
    </row>
    <row r="62" ht="42" customHeight="1" spans="1:10">
      <c r="A62" s="138" t="s">
        <v>311</v>
      </c>
      <c r="B62" s="20" t="s">
        <v>529</v>
      </c>
      <c r="C62" s="20" t="s">
        <v>396</v>
      </c>
      <c r="D62" s="20" t="s">
        <v>414</v>
      </c>
      <c r="E62" s="29" t="s">
        <v>530</v>
      </c>
      <c r="F62" s="20" t="s">
        <v>399</v>
      </c>
      <c r="G62" s="29" t="s">
        <v>531</v>
      </c>
      <c r="H62" s="20" t="s">
        <v>532</v>
      </c>
      <c r="I62" s="20" t="s">
        <v>402</v>
      </c>
      <c r="J62" s="29" t="s">
        <v>530</v>
      </c>
    </row>
    <row r="63" ht="42" customHeight="1" spans="1:10">
      <c r="A63" s="138" t="s">
        <v>311</v>
      </c>
      <c r="B63" s="20" t="s">
        <v>529</v>
      </c>
      <c r="C63" s="20" t="s">
        <v>396</v>
      </c>
      <c r="D63" s="20" t="s">
        <v>397</v>
      </c>
      <c r="E63" s="29" t="s">
        <v>533</v>
      </c>
      <c r="F63" s="20" t="s">
        <v>399</v>
      </c>
      <c r="G63" s="29" t="s">
        <v>534</v>
      </c>
      <c r="H63" s="20" t="s">
        <v>502</v>
      </c>
      <c r="I63" s="20" t="s">
        <v>428</v>
      </c>
      <c r="J63" s="29" t="s">
        <v>533</v>
      </c>
    </row>
    <row r="64" ht="42" customHeight="1" spans="1:10">
      <c r="A64" s="138" t="s">
        <v>311</v>
      </c>
      <c r="B64" s="20" t="s">
        <v>529</v>
      </c>
      <c r="C64" s="20" t="s">
        <v>396</v>
      </c>
      <c r="D64" s="20" t="s">
        <v>468</v>
      </c>
      <c r="E64" s="29" t="s">
        <v>535</v>
      </c>
      <c r="F64" s="20" t="s">
        <v>399</v>
      </c>
      <c r="G64" s="29" t="s">
        <v>83</v>
      </c>
      <c r="H64" s="20" t="s">
        <v>444</v>
      </c>
      <c r="I64" s="20" t="s">
        <v>402</v>
      </c>
      <c r="J64" s="29" t="s">
        <v>535</v>
      </c>
    </row>
    <row r="65" ht="42" customHeight="1" spans="1:10">
      <c r="A65" s="138" t="s">
        <v>311</v>
      </c>
      <c r="B65" s="20" t="s">
        <v>529</v>
      </c>
      <c r="C65" s="20" t="s">
        <v>403</v>
      </c>
      <c r="D65" s="20" t="s">
        <v>424</v>
      </c>
      <c r="E65" s="29" t="s">
        <v>536</v>
      </c>
      <c r="F65" s="20" t="s">
        <v>399</v>
      </c>
      <c r="G65" s="29" t="s">
        <v>83</v>
      </c>
      <c r="H65" s="20" t="s">
        <v>444</v>
      </c>
      <c r="I65" s="20" t="s">
        <v>402</v>
      </c>
      <c r="J65" s="29" t="s">
        <v>536</v>
      </c>
    </row>
    <row r="66" ht="42" customHeight="1" spans="1:10">
      <c r="A66" s="138" t="s">
        <v>311</v>
      </c>
      <c r="B66" s="20" t="s">
        <v>529</v>
      </c>
      <c r="C66" s="20" t="s">
        <v>409</v>
      </c>
      <c r="D66" s="20" t="s">
        <v>410</v>
      </c>
      <c r="E66" s="29" t="s">
        <v>446</v>
      </c>
      <c r="F66" s="20" t="s">
        <v>406</v>
      </c>
      <c r="G66" s="29" t="s">
        <v>412</v>
      </c>
      <c r="H66" s="20" t="s">
        <v>401</v>
      </c>
      <c r="I66" s="20" t="s">
        <v>402</v>
      </c>
      <c r="J66" s="29" t="s">
        <v>446</v>
      </c>
    </row>
    <row r="67" ht="42" customHeight="1" spans="1:10">
      <c r="A67" s="138" t="s">
        <v>365</v>
      </c>
      <c r="B67" s="20" t="s">
        <v>537</v>
      </c>
      <c r="C67" s="20" t="s">
        <v>396</v>
      </c>
      <c r="D67" s="20" t="s">
        <v>397</v>
      </c>
      <c r="E67" s="29" t="s">
        <v>538</v>
      </c>
      <c r="F67" s="20" t="s">
        <v>399</v>
      </c>
      <c r="G67" s="29" t="s">
        <v>400</v>
      </c>
      <c r="H67" s="20" t="s">
        <v>401</v>
      </c>
      <c r="I67" s="20" t="s">
        <v>402</v>
      </c>
      <c r="J67" s="29" t="s">
        <v>398</v>
      </c>
    </row>
    <row r="68" ht="42" customHeight="1" spans="1:10">
      <c r="A68" s="138" t="s">
        <v>365</v>
      </c>
      <c r="B68" s="20" t="s">
        <v>537</v>
      </c>
      <c r="C68" s="20" t="s">
        <v>403</v>
      </c>
      <c r="D68" s="20" t="s">
        <v>424</v>
      </c>
      <c r="E68" s="29" t="s">
        <v>539</v>
      </c>
      <c r="F68" s="20" t="s">
        <v>406</v>
      </c>
      <c r="G68" s="29" t="s">
        <v>540</v>
      </c>
      <c r="H68" s="20" t="s">
        <v>450</v>
      </c>
      <c r="I68" s="20" t="s">
        <v>402</v>
      </c>
      <c r="J68" s="29" t="s">
        <v>541</v>
      </c>
    </row>
    <row r="69" ht="42" customHeight="1" spans="1:10">
      <c r="A69" s="138" t="s">
        <v>365</v>
      </c>
      <c r="B69" s="20" t="s">
        <v>537</v>
      </c>
      <c r="C69" s="20" t="s">
        <v>409</v>
      </c>
      <c r="D69" s="20" t="s">
        <v>410</v>
      </c>
      <c r="E69" s="29" t="s">
        <v>527</v>
      </c>
      <c r="F69" s="20" t="s">
        <v>406</v>
      </c>
      <c r="G69" s="29" t="s">
        <v>542</v>
      </c>
      <c r="H69" s="20" t="s">
        <v>401</v>
      </c>
      <c r="I69" s="20" t="s">
        <v>402</v>
      </c>
      <c r="J69" s="29" t="s">
        <v>543</v>
      </c>
    </row>
    <row r="70" ht="42" customHeight="1" spans="1:10">
      <c r="A70" s="138" t="s">
        <v>363</v>
      </c>
      <c r="B70" s="20" t="s">
        <v>544</v>
      </c>
      <c r="C70" s="20" t="s">
        <v>396</v>
      </c>
      <c r="D70" s="20" t="s">
        <v>414</v>
      </c>
      <c r="E70" s="29" t="s">
        <v>545</v>
      </c>
      <c r="F70" s="20" t="s">
        <v>399</v>
      </c>
      <c r="G70" s="29" t="s">
        <v>90</v>
      </c>
      <c r="H70" s="20" t="s">
        <v>420</v>
      </c>
      <c r="I70" s="20" t="s">
        <v>402</v>
      </c>
      <c r="J70" s="29" t="s">
        <v>545</v>
      </c>
    </row>
    <row r="71" ht="42" customHeight="1" spans="1:10">
      <c r="A71" s="138" t="s">
        <v>363</v>
      </c>
      <c r="B71" s="20" t="s">
        <v>544</v>
      </c>
      <c r="C71" s="20" t="s">
        <v>396</v>
      </c>
      <c r="D71" s="20" t="s">
        <v>397</v>
      </c>
      <c r="E71" s="29" t="s">
        <v>546</v>
      </c>
      <c r="F71" s="20" t="s">
        <v>399</v>
      </c>
      <c r="G71" s="29" t="s">
        <v>400</v>
      </c>
      <c r="H71" s="20" t="s">
        <v>401</v>
      </c>
      <c r="I71" s="20" t="s">
        <v>402</v>
      </c>
      <c r="J71" s="29" t="s">
        <v>546</v>
      </c>
    </row>
    <row r="72" ht="42" customHeight="1" spans="1:10">
      <c r="A72" s="138" t="s">
        <v>363</v>
      </c>
      <c r="B72" s="20" t="s">
        <v>544</v>
      </c>
      <c r="C72" s="20" t="s">
        <v>403</v>
      </c>
      <c r="D72" s="20" t="s">
        <v>424</v>
      </c>
      <c r="E72" s="29" t="s">
        <v>547</v>
      </c>
      <c r="F72" s="20" t="s">
        <v>399</v>
      </c>
      <c r="G72" s="29" t="s">
        <v>548</v>
      </c>
      <c r="H72" s="20" t="s">
        <v>498</v>
      </c>
      <c r="I72" s="20" t="s">
        <v>402</v>
      </c>
      <c r="J72" s="29" t="s">
        <v>547</v>
      </c>
    </row>
    <row r="73" ht="42" customHeight="1" spans="1:10">
      <c r="A73" s="138" t="s">
        <v>363</v>
      </c>
      <c r="B73" s="20" t="s">
        <v>544</v>
      </c>
      <c r="C73" s="20" t="s">
        <v>409</v>
      </c>
      <c r="D73" s="20" t="s">
        <v>410</v>
      </c>
      <c r="E73" s="29" t="s">
        <v>411</v>
      </c>
      <c r="F73" s="20" t="s">
        <v>406</v>
      </c>
      <c r="G73" s="29" t="s">
        <v>412</v>
      </c>
      <c r="H73" s="20" t="s">
        <v>401</v>
      </c>
      <c r="I73" s="20" t="s">
        <v>402</v>
      </c>
      <c r="J73" s="29" t="s">
        <v>411</v>
      </c>
    </row>
    <row r="74" ht="42" customHeight="1" spans="1:10">
      <c r="A74" s="138" t="s">
        <v>339</v>
      </c>
      <c r="B74" s="20" t="s">
        <v>549</v>
      </c>
      <c r="C74" s="20" t="s">
        <v>396</v>
      </c>
      <c r="D74" s="20" t="s">
        <v>414</v>
      </c>
      <c r="E74" s="29" t="s">
        <v>448</v>
      </c>
      <c r="F74" s="20" t="s">
        <v>399</v>
      </c>
      <c r="G74" s="29" t="s">
        <v>550</v>
      </c>
      <c r="H74" s="20" t="s">
        <v>450</v>
      </c>
      <c r="I74" s="20" t="s">
        <v>402</v>
      </c>
      <c r="J74" s="29" t="s">
        <v>551</v>
      </c>
    </row>
    <row r="75" ht="42" customHeight="1" spans="1:10">
      <c r="A75" s="138" t="s">
        <v>339</v>
      </c>
      <c r="B75" s="20" t="s">
        <v>549</v>
      </c>
      <c r="C75" s="20" t="s">
        <v>403</v>
      </c>
      <c r="D75" s="20" t="s">
        <v>404</v>
      </c>
      <c r="E75" s="29" t="s">
        <v>552</v>
      </c>
      <c r="F75" s="20" t="s">
        <v>406</v>
      </c>
      <c r="G75" s="29" t="s">
        <v>400</v>
      </c>
      <c r="H75" s="20" t="s">
        <v>401</v>
      </c>
      <c r="I75" s="20" t="s">
        <v>402</v>
      </c>
      <c r="J75" s="29" t="s">
        <v>553</v>
      </c>
    </row>
    <row r="76" ht="42" customHeight="1" spans="1:10">
      <c r="A76" s="138" t="s">
        <v>339</v>
      </c>
      <c r="B76" s="20" t="s">
        <v>549</v>
      </c>
      <c r="C76" s="20" t="s">
        <v>409</v>
      </c>
      <c r="D76" s="20" t="s">
        <v>410</v>
      </c>
      <c r="E76" s="29" t="s">
        <v>554</v>
      </c>
      <c r="F76" s="20" t="s">
        <v>406</v>
      </c>
      <c r="G76" s="29" t="s">
        <v>412</v>
      </c>
      <c r="H76" s="20" t="s">
        <v>401</v>
      </c>
      <c r="I76" s="20" t="s">
        <v>402</v>
      </c>
      <c r="J76" s="29" t="s">
        <v>555</v>
      </c>
    </row>
    <row r="77" ht="42" customHeight="1" spans="1:10">
      <c r="A77" s="138" t="s">
        <v>384</v>
      </c>
      <c r="B77" s="20" t="s">
        <v>556</v>
      </c>
      <c r="C77" s="20" t="s">
        <v>396</v>
      </c>
      <c r="D77" s="20" t="s">
        <v>414</v>
      </c>
      <c r="E77" s="29" t="s">
        <v>557</v>
      </c>
      <c r="F77" s="20" t="s">
        <v>399</v>
      </c>
      <c r="G77" s="29" t="s">
        <v>558</v>
      </c>
      <c r="H77" s="20" t="s">
        <v>487</v>
      </c>
      <c r="I77" s="20" t="s">
        <v>402</v>
      </c>
      <c r="J77" s="29" t="s">
        <v>557</v>
      </c>
    </row>
    <row r="78" ht="42" customHeight="1" spans="1:10">
      <c r="A78" s="138" t="s">
        <v>384</v>
      </c>
      <c r="B78" s="20" t="s">
        <v>556</v>
      </c>
      <c r="C78" s="20" t="s">
        <v>403</v>
      </c>
      <c r="D78" s="20" t="s">
        <v>435</v>
      </c>
      <c r="E78" s="29" t="s">
        <v>559</v>
      </c>
      <c r="F78" s="20" t="s">
        <v>399</v>
      </c>
      <c r="G78" s="29" t="s">
        <v>560</v>
      </c>
      <c r="H78" s="20" t="s">
        <v>444</v>
      </c>
      <c r="I78" s="20" t="s">
        <v>428</v>
      </c>
      <c r="J78" s="29" t="s">
        <v>559</v>
      </c>
    </row>
    <row r="79" ht="42" customHeight="1" spans="1:10">
      <c r="A79" s="138" t="s">
        <v>384</v>
      </c>
      <c r="B79" s="20" t="s">
        <v>556</v>
      </c>
      <c r="C79" s="20" t="s">
        <v>409</v>
      </c>
      <c r="D79" s="20" t="s">
        <v>410</v>
      </c>
      <c r="E79" s="29" t="s">
        <v>411</v>
      </c>
      <c r="F79" s="20" t="s">
        <v>406</v>
      </c>
      <c r="G79" s="29" t="s">
        <v>412</v>
      </c>
      <c r="H79" s="20" t="s">
        <v>401</v>
      </c>
      <c r="I79" s="20" t="s">
        <v>402</v>
      </c>
      <c r="J79" s="29" t="s">
        <v>411</v>
      </c>
    </row>
    <row r="80" ht="42" customHeight="1" spans="1:10">
      <c r="A80" s="138" t="s">
        <v>355</v>
      </c>
      <c r="B80" s="20" t="s">
        <v>561</v>
      </c>
      <c r="C80" s="20" t="s">
        <v>396</v>
      </c>
      <c r="D80" s="20" t="s">
        <v>414</v>
      </c>
      <c r="E80" s="29" t="s">
        <v>562</v>
      </c>
      <c r="F80" s="20" t="s">
        <v>563</v>
      </c>
      <c r="G80" s="29" t="s">
        <v>88</v>
      </c>
      <c r="H80" s="20" t="s">
        <v>505</v>
      </c>
      <c r="I80" s="20" t="s">
        <v>402</v>
      </c>
      <c r="J80" s="29" t="s">
        <v>564</v>
      </c>
    </row>
    <row r="81" ht="42" customHeight="1" spans="1:10">
      <c r="A81" s="138" t="s">
        <v>355</v>
      </c>
      <c r="B81" s="20" t="s">
        <v>561</v>
      </c>
      <c r="C81" s="20" t="s">
        <v>403</v>
      </c>
      <c r="D81" s="20" t="s">
        <v>404</v>
      </c>
      <c r="E81" s="29" t="s">
        <v>565</v>
      </c>
      <c r="F81" s="20" t="s">
        <v>406</v>
      </c>
      <c r="G81" s="29" t="s">
        <v>566</v>
      </c>
      <c r="H81" s="20" t="s">
        <v>444</v>
      </c>
      <c r="I81" s="20" t="s">
        <v>428</v>
      </c>
      <c r="J81" s="29" t="s">
        <v>565</v>
      </c>
    </row>
    <row r="82" ht="42" customHeight="1" spans="1:10">
      <c r="A82" s="138" t="s">
        <v>355</v>
      </c>
      <c r="B82" s="20" t="s">
        <v>561</v>
      </c>
      <c r="C82" s="20" t="s">
        <v>409</v>
      </c>
      <c r="D82" s="20" t="s">
        <v>410</v>
      </c>
      <c r="E82" s="29" t="s">
        <v>567</v>
      </c>
      <c r="F82" s="20" t="s">
        <v>406</v>
      </c>
      <c r="G82" s="29" t="s">
        <v>412</v>
      </c>
      <c r="H82" s="20" t="s">
        <v>401</v>
      </c>
      <c r="I82" s="20" t="s">
        <v>402</v>
      </c>
      <c r="J82" s="29" t="s">
        <v>567</v>
      </c>
    </row>
    <row r="83" ht="42" customHeight="1" spans="1:10">
      <c r="A83" s="138" t="s">
        <v>357</v>
      </c>
      <c r="B83" s="20" t="s">
        <v>432</v>
      </c>
      <c r="C83" s="20" t="s">
        <v>396</v>
      </c>
      <c r="D83" s="20" t="s">
        <v>414</v>
      </c>
      <c r="E83" s="29" t="s">
        <v>568</v>
      </c>
      <c r="F83" s="20" t="s">
        <v>399</v>
      </c>
      <c r="G83" s="29" t="s">
        <v>419</v>
      </c>
      <c r="H83" s="20" t="s">
        <v>420</v>
      </c>
      <c r="I83" s="20" t="s">
        <v>402</v>
      </c>
      <c r="J83" s="29" t="s">
        <v>568</v>
      </c>
    </row>
    <row r="84" ht="42" customHeight="1" spans="1:10">
      <c r="A84" s="138" t="s">
        <v>357</v>
      </c>
      <c r="B84" s="20" t="s">
        <v>432</v>
      </c>
      <c r="C84" s="20" t="s">
        <v>396</v>
      </c>
      <c r="D84" s="20" t="s">
        <v>414</v>
      </c>
      <c r="E84" s="29" t="s">
        <v>569</v>
      </c>
      <c r="F84" s="20" t="s">
        <v>399</v>
      </c>
      <c r="G84" s="29" t="s">
        <v>89</v>
      </c>
      <c r="H84" s="20" t="s">
        <v>455</v>
      </c>
      <c r="I84" s="20" t="s">
        <v>402</v>
      </c>
      <c r="J84" s="29" t="s">
        <v>569</v>
      </c>
    </row>
    <row r="85" ht="42" customHeight="1" spans="1:10">
      <c r="A85" s="138" t="s">
        <v>357</v>
      </c>
      <c r="B85" s="20" t="s">
        <v>432</v>
      </c>
      <c r="C85" s="20" t="s">
        <v>396</v>
      </c>
      <c r="D85" s="20" t="s">
        <v>414</v>
      </c>
      <c r="E85" s="29" t="s">
        <v>454</v>
      </c>
      <c r="F85" s="20" t="s">
        <v>399</v>
      </c>
      <c r="G85" s="29" t="s">
        <v>84</v>
      </c>
      <c r="H85" s="20" t="s">
        <v>455</v>
      </c>
      <c r="I85" s="20" t="s">
        <v>402</v>
      </c>
      <c r="J85" s="29" t="s">
        <v>454</v>
      </c>
    </row>
    <row r="86" ht="42" customHeight="1" spans="1:10">
      <c r="A86" s="138" t="s">
        <v>357</v>
      </c>
      <c r="B86" s="20" t="s">
        <v>432</v>
      </c>
      <c r="C86" s="20" t="s">
        <v>396</v>
      </c>
      <c r="D86" s="20" t="s">
        <v>397</v>
      </c>
      <c r="E86" s="29" t="s">
        <v>422</v>
      </c>
      <c r="F86" s="20" t="s">
        <v>399</v>
      </c>
      <c r="G86" s="29" t="s">
        <v>400</v>
      </c>
      <c r="H86" s="20" t="s">
        <v>401</v>
      </c>
      <c r="I86" s="20" t="s">
        <v>402</v>
      </c>
      <c r="J86" s="29" t="s">
        <v>422</v>
      </c>
    </row>
    <row r="87" ht="42" customHeight="1" spans="1:10">
      <c r="A87" s="138" t="s">
        <v>357</v>
      </c>
      <c r="B87" s="20" t="s">
        <v>432</v>
      </c>
      <c r="C87" s="20" t="s">
        <v>403</v>
      </c>
      <c r="D87" s="20" t="s">
        <v>424</v>
      </c>
      <c r="E87" s="29" t="s">
        <v>570</v>
      </c>
      <c r="F87" s="20" t="s">
        <v>406</v>
      </c>
      <c r="G87" s="29" t="s">
        <v>571</v>
      </c>
      <c r="H87" s="20" t="s">
        <v>572</v>
      </c>
      <c r="I87" s="20" t="s">
        <v>402</v>
      </c>
      <c r="J87" s="29" t="s">
        <v>570</v>
      </c>
    </row>
    <row r="88" ht="42" customHeight="1" spans="1:10">
      <c r="A88" s="138" t="s">
        <v>357</v>
      </c>
      <c r="B88" s="20" t="s">
        <v>432</v>
      </c>
      <c r="C88" s="20" t="s">
        <v>403</v>
      </c>
      <c r="D88" s="20" t="s">
        <v>424</v>
      </c>
      <c r="E88" s="29" t="s">
        <v>573</v>
      </c>
      <c r="F88" s="20" t="s">
        <v>406</v>
      </c>
      <c r="G88" s="29" t="s">
        <v>574</v>
      </c>
      <c r="H88" s="20" t="s">
        <v>572</v>
      </c>
      <c r="I88" s="20" t="s">
        <v>402</v>
      </c>
      <c r="J88" s="29" t="s">
        <v>573</v>
      </c>
    </row>
    <row r="89" ht="42" customHeight="1" spans="1:10">
      <c r="A89" s="138" t="s">
        <v>357</v>
      </c>
      <c r="B89" s="20" t="s">
        <v>432</v>
      </c>
      <c r="C89" s="20" t="s">
        <v>403</v>
      </c>
      <c r="D89" s="20" t="s">
        <v>424</v>
      </c>
      <c r="E89" s="29" t="s">
        <v>575</v>
      </c>
      <c r="F89" s="20" t="s">
        <v>406</v>
      </c>
      <c r="G89" s="29" t="s">
        <v>576</v>
      </c>
      <c r="H89" s="20" t="s">
        <v>572</v>
      </c>
      <c r="I89" s="20" t="s">
        <v>402</v>
      </c>
      <c r="J89" s="29" t="s">
        <v>575</v>
      </c>
    </row>
    <row r="90" ht="42" customHeight="1" spans="1:10">
      <c r="A90" s="138" t="s">
        <v>357</v>
      </c>
      <c r="B90" s="20" t="s">
        <v>432</v>
      </c>
      <c r="C90" s="20" t="s">
        <v>409</v>
      </c>
      <c r="D90" s="20" t="s">
        <v>410</v>
      </c>
      <c r="E90" s="29" t="s">
        <v>430</v>
      </c>
      <c r="F90" s="20" t="s">
        <v>406</v>
      </c>
      <c r="G90" s="29" t="s">
        <v>412</v>
      </c>
      <c r="H90" s="20" t="s">
        <v>401</v>
      </c>
      <c r="I90" s="20" t="s">
        <v>402</v>
      </c>
      <c r="J90" s="29" t="s">
        <v>430</v>
      </c>
    </row>
    <row r="91" ht="42" customHeight="1" spans="1:10">
      <c r="A91" s="138" t="s">
        <v>333</v>
      </c>
      <c r="B91" s="20" t="s">
        <v>577</v>
      </c>
      <c r="C91" s="20" t="s">
        <v>396</v>
      </c>
      <c r="D91" s="20" t="s">
        <v>397</v>
      </c>
      <c r="E91" s="29" t="s">
        <v>578</v>
      </c>
      <c r="F91" s="20" t="s">
        <v>399</v>
      </c>
      <c r="G91" s="29" t="s">
        <v>579</v>
      </c>
      <c r="H91" s="20"/>
      <c r="I91" s="20" t="s">
        <v>428</v>
      </c>
      <c r="J91" s="29" t="s">
        <v>579</v>
      </c>
    </row>
    <row r="92" ht="42" customHeight="1" spans="1:10">
      <c r="A92" s="138" t="s">
        <v>333</v>
      </c>
      <c r="B92" s="20" t="s">
        <v>577</v>
      </c>
      <c r="C92" s="20" t="s">
        <v>403</v>
      </c>
      <c r="D92" s="20" t="s">
        <v>404</v>
      </c>
      <c r="E92" s="29" t="s">
        <v>580</v>
      </c>
      <c r="F92" s="20" t="s">
        <v>399</v>
      </c>
      <c r="G92" s="29" t="s">
        <v>581</v>
      </c>
      <c r="H92" s="20"/>
      <c r="I92" s="20" t="s">
        <v>428</v>
      </c>
      <c r="J92" s="29" t="s">
        <v>582</v>
      </c>
    </row>
    <row r="93" ht="42" customHeight="1" spans="1:10">
      <c r="A93" s="138" t="s">
        <v>333</v>
      </c>
      <c r="B93" s="20" t="s">
        <v>577</v>
      </c>
      <c r="C93" s="20" t="s">
        <v>409</v>
      </c>
      <c r="D93" s="20" t="s">
        <v>410</v>
      </c>
      <c r="E93" s="29" t="s">
        <v>583</v>
      </c>
      <c r="F93" s="20" t="s">
        <v>399</v>
      </c>
      <c r="G93" s="29" t="s">
        <v>412</v>
      </c>
      <c r="H93" s="20"/>
      <c r="I93" s="20" t="s">
        <v>428</v>
      </c>
      <c r="J93" s="29" t="s">
        <v>584</v>
      </c>
    </row>
    <row r="94" ht="42" customHeight="1" spans="1:10">
      <c r="A94" s="138" t="s">
        <v>370</v>
      </c>
      <c r="B94" s="20" t="s">
        <v>585</v>
      </c>
      <c r="C94" s="20" t="s">
        <v>396</v>
      </c>
      <c r="D94" s="20" t="s">
        <v>414</v>
      </c>
      <c r="E94" s="29" t="s">
        <v>586</v>
      </c>
      <c r="F94" s="20" t="s">
        <v>406</v>
      </c>
      <c r="G94" s="29" t="s">
        <v>451</v>
      </c>
      <c r="H94" s="20" t="s">
        <v>401</v>
      </c>
      <c r="I94" s="20" t="s">
        <v>402</v>
      </c>
      <c r="J94" s="29" t="s">
        <v>587</v>
      </c>
    </row>
    <row r="95" ht="42" customHeight="1" spans="1:10">
      <c r="A95" s="138" t="s">
        <v>370</v>
      </c>
      <c r="B95" s="20" t="s">
        <v>585</v>
      </c>
      <c r="C95" s="20" t="s">
        <v>396</v>
      </c>
      <c r="D95" s="20" t="s">
        <v>397</v>
      </c>
      <c r="E95" s="29" t="s">
        <v>538</v>
      </c>
      <c r="F95" s="20" t="s">
        <v>399</v>
      </c>
      <c r="G95" s="29" t="s">
        <v>400</v>
      </c>
      <c r="H95" s="20" t="s">
        <v>401</v>
      </c>
      <c r="I95" s="20" t="s">
        <v>402</v>
      </c>
      <c r="J95" s="29" t="s">
        <v>538</v>
      </c>
    </row>
    <row r="96" ht="42" customHeight="1" spans="1:10">
      <c r="A96" s="138" t="s">
        <v>370</v>
      </c>
      <c r="B96" s="20" t="s">
        <v>585</v>
      </c>
      <c r="C96" s="20" t="s">
        <v>396</v>
      </c>
      <c r="D96" s="20" t="s">
        <v>468</v>
      </c>
      <c r="E96" s="29" t="s">
        <v>588</v>
      </c>
      <c r="F96" s="20" t="s">
        <v>399</v>
      </c>
      <c r="G96" s="29" t="s">
        <v>589</v>
      </c>
      <c r="H96" s="20" t="s">
        <v>444</v>
      </c>
      <c r="I96" s="20" t="s">
        <v>402</v>
      </c>
      <c r="J96" s="29" t="s">
        <v>590</v>
      </c>
    </row>
    <row r="97" ht="42" customHeight="1" spans="1:10">
      <c r="A97" s="138" t="s">
        <v>370</v>
      </c>
      <c r="B97" s="20" t="s">
        <v>585</v>
      </c>
      <c r="C97" s="20" t="s">
        <v>403</v>
      </c>
      <c r="D97" s="20" t="s">
        <v>424</v>
      </c>
      <c r="E97" s="29" t="s">
        <v>591</v>
      </c>
      <c r="F97" s="20" t="s">
        <v>406</v>
      </c>
      <c r="G97" s="29" t="s">
        <v>592</v>
      </c>
      <c r="H97" s="20" t="s">
        <v>593</v>
      </c>
      <c r="I97" s="20" t="s">
        <v>402</v>
      </c>
      <c r="J97" s="29" t="s">
        <v>591</v>
      </c>
    </row>
    <row r="98" ht="42" customHeight="1" spans="1:10">
      <c r="A98" s="138" t="s">
        <v>370</v>
      </c>
      <c r="B98" s="20" t="s">
        <v>585</v>
      </c>
      <c r="C98" s="20" t="s">
        <v>409</v>
      </c>
      <c r="D98" s="20" t="s">
        <v>410</v>
      </c>
      <c r="E98" s="29" t="s">
        <v>594</v>
      </c>
      <c r="F98" s="20" t="s">
        <v>406</v>
      </c>
      <c r="G98" s="29" t="s">
        <v>412</v>
      </c>
      <c r="H98" s="20" t="s">
        <v>401</v>
      </c>
      <c r="I98" s="20" t="s">
        <v>402</v>
      </c>
      <c r="J98" s="29" t="s">
        <v>595</v>
      </c>
    </row>
    <row r="99" ht="68" customHeight="1" spans="1:10">
      <c r="A99" s="138" t="s">
        <v>378</v>
      </c>
      <c r="B99" s="20" t="s">
        <v>519</v>
      </c>
      <c r="C99" s="20" t="s">
        <v>396</v>
      </c>
      <c r="D99" s="20" t="s">
        <v>414</v>
      </c>
      <c r="E99" s="29" t="s">
        <v>519</v>
      </c>
      <c r="F99" s="20" t="s">
        <v>399</v>
      </c>
      <c r="G99" s="29" t="s">
        <v>83</v>
      </c>
      <c r="H99" s="20" t="s">
        <v>505</v>
      </c>
      <c r="I99" s="20" t="s">
        <v>402</v>
      </c>
      <c r="J99" s="29" t="s">
        <v>519</v>
      </c>
    </row>
    <row r="100" ht="42" customHeight="1" spans="1:10">
      <c r="A100" s="138" t="s">
        <v>378</v>
      </c>
      <c r="B100" s="20" t="s">
        <v>519</v>
      </c>
      <c r="C100" s="20" t="s">
        <v>396</v>
      </c>
      <c r="D100" s="20" t="s">
        <v>397</v>
      </c>
      <c r="E100" s="29" t="s">
        <v>522</v>
      </c>
      <c r="F100" s="20" t="s">
        <v>399</v>
      </c>
      <c r="G100" s="29" t="s">
        <v>400</v>
      </c>
      <c r="H100" s="20" t="s">
        <v>505</v>
      </c>
      <c r="I100" s="20" t="s">
        <v>402</v>
      </c>
      <c r="J100" s="29" t="s">
        <v>523</v>
      </c>
    </row>
    <row r="101" ht="42" customHeight="1" spans="1:10">
      <c r="A101" s="138" t="s">
        <v>378</v>
      </c>
      <c r="B101" s="20" t="s">
        <v>519</v>
      </c>
      <c r="C101" s="20" t="s">
        <v>403</v>
      </c>
      <c r="D101" s="20" t="s">
        <v>471</v>
      </c>
      <c r="E101" s="29" t="s">
        <v>524</v>
      </c>
      <c r="F101" s="20" t="s">
        <v>406</v>
      </c>
      <c r="G101" s="29" t="s">
        <v>525</v>
      </c>
      <c r="H101" s="20" t="s">
        <v>450</v>
      </c>
      <c r="I101" s="20" t="s">
        <v>402</v>
      </c>
      <c r="J101" s="29" t="s">
        <v>526</v>
      </c>
    </row>
    <row r="102" ht="42" customHeight="1" spans="1:10">
      <c r="A102" s="138" t="s">
        <v>378</v>
      </c>
      <c r="B102" s="20" t="s">
        <v>519</v>
      </c>
      <c r="C102" s="20" t="s">
        <v>409</v>
      </c>
      <c r="D102" s="20" t="s">
        <v>410</v>
      </c>
      <c r="E102" s="29" t="s">
        <v>528</v>
      </c>
      <c r="F102" s="20" t="s">
        <v>406</v>
      </c>
      <c r="G102" s="29" t="s">
        <v>412</v>
      </c>
      <c r="H102" s="20" t="s">
        <v>401</v>
      </c>
      <c r="I102" s="20" t="s">
        <v>402</v>
      </c>
      <c r="J102" s="29" t="s">
        <v>528</v>
      </c>
    </row>
    <row r="103" ht="75" customHeight="1" spans="1:10">
      <c r="A103" s="138" t="s">
        <v>321</v>
      </c>
      <c r="B103" s="20" t="s">
        <v>596</v>
      </c>
      <c r="C103" s="20" t="s">
        <v>396</v>
      </c>
      <c r="D103" s="20" t="s">
        <v>414</v>
      </c>
      <c r="E103" s="29" t="s">
        <v>597</v>
      </c>
      <c r="F103" s="20" t="s">
        <v>399</v>
      </c>
      <c r="G103" s="29" t="s">
        <v>598</v>
      </c>
      <c r="H103" s="20" t="s">
        <v>450</v>
      </c>
      <c r="I103" s="20" t="s">
        <v>402</v>
      </c>
      <c r="J103" s="29" t="s">
        <v>599</v>
      </c>
    </row>
    <row r="104" ht="42" customHeight="1" spans="1:10">
      <c r="A104" s="138" t="s">
        <v>321</v>
      </c>
      <c r="B104" s="20" t="s">
        <v>596</v>
      </c>
      <c r="C104" s="20" t="s">
        <v>403</v>
      </c>
      <c r="D104" s="20" t="s">
        <v>424</v>
      </c>
      <c r="E104" s="29" t="s">
        <v>600</v>
      </c>
      <c r="F104" s="20" t="s">
        <v>399</v>
      </c>
      <c r="G104" s="29" t="s">
        <v>600</v>
      </c>
      <c r="H104" s="20" t="s">
        <v>444</v>
      </c>
      <c r="I104" s="20" t="s">
        <v>428</v>
      </c>
      <c r="J104" s="29" t="s">
        <v>600</v>
      </c>
    </row>
    <row r="105" ht="42" customHeight="1" spans="1:10">
      <c r="A105" s="138" t="s">
        <v>321</v>
      </c>
      <c r="B105" s="20" t="s">
        <v>596</v>
      </c>
      <c r="C105" s="20" t="s">
        <v>409</v>
      </c>
      <c r="D105" s="20" t="s">
        <v>410</v>
      </c>
      <c r="E105" s="29" t="s">
        <v>601</v>
      </c>
      <c r="F105" s="20" t="s">
        <v>406</v>
      </c>
      <c r="G105" s="29" t="s">
        <v>602</v>
      </c>
      <c r="H105" s="20" t="s">
        <v>401</v>
      </c>
      <c r="I105" s="20" t="s">
        <v>402</v>
      </c>
      <c r="J105" s="29" t="s">
        <v>603</v>
      </c>
    </row>
    <row r="106" ht="42" customHeight="1" spans="1:10">
      <c r="A106" s="138" t="s">
        <v>380</v>
      </c>
      <c r="B106" s="20" t="s">
        <v>604</v>
      </c>
      <c r="C106" s="20" t="s">
        <v>396</v>
      </c>
      <c r="D106" s="20" t="s">
        <v>414</v>
      </c>
      <c r="E106" s="29" t="s">
        <v>605</v>
      </c>
      <c r="F106" s="20" t="s">
        <v>399</v>
      </c>
      <c r="G106" s="29" t="s">
        <v>84</v>
      </c>
      <c r="H106" s="20" t="s">
        <v>455</v>
      </c>
      <c r="I106" s="20" t="s">
        <v>402</v>
      </c>
      <c r="J106" s="29" t="s">
        <v>506</v>
      </c>
    </row>
    <row r="107" ht="42" customHeight="1" spans="1:10">
      <c r="A107" s="138" t="s">
        <v>380</v>
      </c>
      <c r="B107" s="20" t="s">
        <v>604</v>
      </c>
      <c r="C107" s="20" t="s">
        <v>403</v>
      </c>
      <c r="D107" s="20" t="s">
        <v>424</v>
      </c>
      <c r="E107" s="29" t="s">
        <v>605</v>
      </c>
      <c r="F107" s="20" t="s">
        <v>399</v>
      </c>
      <c r="G107" s="29" t="s">
        <v>84</v>
      </c>
      <c r="H107" s="20" t="s">
        <v>455</v>
      </c>
      <c r="I107" s="20" t="s">
        <v>402</v>
      </c>
      <c r="J107" s="29" t="s">
        <v>506</v>
      </c>
    </row>
    <row r="108" ht="42" customHeight="1" spans="1:10">
      <c r="A108" s="138" t="s">
        <v>380</v>
      </c>
      <c r="B108" s="20" t="s">
        <v>604</v>
      </c>
      <c r="C108" s="20" t="s">
        <v>409</v>
      </c>
      <c r="D108" s="20" t="s">
        <v>410</v>
      </c>
      <c r="E108" s="29" t="s">
        <v>412</v>
      </c>
      <c r="F108" s="20" t="s">
        <v>399</v>
      </c>
      <c r="G108" s="29" t="s">
        <v>412</v>
      </c>
      <c r="H108" s="20" t="s">
        <v>401</v>
      </c>
      <c r="I108" s="20" t="s">
        <v>428</v>
      </c>
      <c r="J108" s="29" t="s">
        <v>606</v>
      </c>
    </row>
    <row r="109" ht="42" customHeight="1" spans="1:10">
      <c r="A109" s="138" t="s">
        <v>359</v>
      </c>
      <c r="B109" s="20" t="s">
        <v>607</v>
      </c>
      <c r="C109" s="20" t="s">
        <v>396</v>
      </c>
      <c r="D109" s="20" t="s">
        <v>397</v>
      </c>
      <c r="E109" s="29" t="s">
        <v>538</v>
      </c>
      <c r="F109" s="20" t="s">
        <v>399</v>
      </c>
      <c r="G109" s="29" t="s">
        <v>400</v>
      </c>
      <c r="H109" s="20" t="s">
        <v>401</v>
      </c>
      <c r="I109" s="20" t="s">
        <v>402</v>
      </c>
      <c r="J109" s="29" t="s">
        <v>398</v>
      </c>
    </row>
    <row r="110" ht="42" customHeight="1" spans="1:10">
      <c r="A110" s="138" t="s">
        <v>359</v>
      </c>
      <c r="B110" s="20" t="s">
        <v>607</v>
      </c>
      <c r="C110" s="20" t="s">
        <v>403</v>
      </c>
      <c r="D110" s="20" t="s">
        <v>424</v>
      </c>
      <c r="E110" s="29" t="s">
        <v>539</v>
      </c>
      <c r="F110" s="20" t="s">
        <v>406</v>
      </c>
      <c r="G110" s="29" t="s">
        <v>540</v>
      </c>
      <c r="H110" s="20" t="s">
        <v>450</v>
      </c>
      <c r="I110" s="20" t="s">
        <v>402</v>
      </c>
      <c r="J110" s="29" t="s">
        <v>541</v>
      </c>
    </row>
    <row r="111" ht="42" customHeight="1" spans="1:10">
      <c r="A111" s="138" t="s">
        <v>359</v>
      </c>
      <c r="B111" s="20" t="s">
        <v>607</v>
      </c>
      <c r="C111" s="20" t="s">
        <v>409</v>
      </c>
      <c r="D111" s="20" t="s">
        <v>410</v>
      </c>
      <c r="E111" s="29" t="s">
        <v>527</v>
      </c>
      <c r="F111" s="20" t="s">
        <v>406</v>
      </c>
      <c r="G111" s="29" t="s">
        <v>542</v>
      </c>
      <c r="H111" s="20" t="s">
        <v>401</v>
      </c>
      <c r="I111" s="20" t="s">
        <v>402</v>
      </c>
      <c r="J111" s="29" t="s">
        <v>543</v>
      </c>
    </row>
    <row r="112" ht="42" customHeight="1" spans="1:10">
      <c r="A112" s="138" t="s">
        <v>331</v>
      </c>
      <c r="B112" s="20" t="s">
        <v>608</v>
      </c>
      <c r="C112" s="20" t="s">
        <v>396</v>
      </c>
      <c r="D112" s="20" t="s">
        <v>414</v>
      </c>
      <c r="E112" s="29" t="s">
        <v>609</v>
      </c>
      <c r="F112" s="20" t="s">
        <v>406</v>
      </c>
      <c r="G112" s="29" t="s">
        <v>610</v>
      </c>
      <c r="H112" s="20" t="s">
        <v>611</v>
      </c>
      <c r="I112" s="20" t="s">
        <v>402</v>
      </c>
      <c r="J112" s="29" t="s">
        <v>612</v>
      </c>
    </row>
    <row r="113" ht="42" customHeight="1" spans="1:10">
      <c r="A113" s="138" t="s">
        <v>331</v>
      </c>
      <c r="B113" s="20" t="s">
        <v>608</v>
      </c>
      <c r="C113" s="20" t="s">
        <v>403</v>
      </c>
      <c r="D113" s="20" t="s">
        <v>404</v>
      </c>
      <c r="E113" s="29" t="s">
        <v>613</v>
      </c>
      <c r="F113" s="20" t="s">
        <v>399</v>
      </c>
      <c r="G113" s="29" t="s">
        <v>614</v>
      </c>
      <c r="H113" s="20"/>
      <c r="I113" s="20" t="s">
        <v>428</v>
      </c>
      <c r="J113" s="29" t="s">
        <v>615</v>
      </c>
    </row>
    <row r="114" ht="42" customHeight="1" spans="1:10">
      <c r="A114" s="138" t="s">
        <v>331</v>
      </c>
      <c r="B114" s="20" t="s">
        <v>608</v>
      </c>
      <c r="C114" s="20" t="s">
        <v>409</v>
      </c>
      <c r="D114" s="20" t="s">
        <v>410</v>
      </c>
      <c r="E114" s="29" t="s">
        <v>616</v>
      </c>
      <c r="F114" s="20" t="s">
        <v>406</v>
      </c>
      <c r="G114" s="29" t="s">
        <v>412</v>
      </c>
      <c r="H114" s="20" t="s">
        <v>617</v>
      </c>
      <c r="I114" s="20" t="s">
        <v>402</v>
      </c>
      <c r="J114" s="29" t="s">
        <v>618</v>
      </c>
    </row>
    <row r="115" ht="42" customHeight="1" spans="1:10">
      <c r="A115" s="138" t="s">
        <v>351</v>
      </c>
      <c r="B115" s="20" t="s">
        <v>432</v>
      </c>
      <c r="C115" s="20" t="s">
        <v>396</v>
      </c>
      <c r="D115" s="20" t="s">
        <v>397</v>
      </c>
      <c r="E115" s="29" t="s">
        <v>619</v>
      </c>
      <c r="F115" s="20" t="s">
        <v>406</v>
      </c>
      <c r="G115" s="29" t="s">
        <v>412</v>
      </c>
      <c r="H115" s="20" t="s">
        <v>401</v>
      </c>
      <c r="I115" s="20" t="s">
        <v>402</v>
      </c>
      <c r="J115" s="29" t="s">
        <v>620</v>
      </c>
    </row>
    <row r="116" ht="42" customHeight="1" spans="1:10">
      <c r="A116" s="138" t="s">
        <v>351</v>
      </c>
      <c r="B116" s="20" t="s">
        <v>432</v>
      </c>
      <c r="C116" s="20" t="s">
        <v>403</v>
      </c>
      <c r="D116" s="20" t="s">
        <v>435</v>
      </c>
      <c r="E116" s="29" t="s">
        <v>436</v>
      </c>
      <c r="F116" s="20" t="s">
        <v>399</v>
      </c>
      <c r="G116" s="29" t="s">
        <v>437</v>
      </c>
      <c r="H116" s="20" t="s">
        <v>438</v>
      </c>
      <c r="I116" s="20" t="s">
        <v>428</v>
      </c>
      <c r="J116" s="29" t="s">
        <v>439</v>
      </c>
    </row>
    <row r="117" ht="42" customHeight="1" spans="1:10">
      <c r="A117" s="138" t="s">
        <v>351</v>
      </c>
      <c r="B117" s="20" t="s">
        <v>432</v>
      </c>
      <c r="C117" s="20" t="s">
        <v>409</v>
      </c>
      <c r="D117" s="20" t="s">
        <v>410</v>
      </c>
      <c r="E117" s="29" t="s">
        <v>430</v>
      </c>
      <c r="F117" s="20" t="s">
        <v>406</v>
      </c>
      <c r="G117" s="29" t="s">
        <v>412</v>
      </c>
      <c r="H117" s="20" t="s">
        <v>401</v>
      </c>
      <c r="I117" s="20" t="s">
        <v>402</v>
      </c>
      <c r="J117" s="29" t="s">
        <v>440</v>
      </c>
    </row>
    <row r="118" ht="42" customHeight="1" spans="1:10">
      <c r="A118" s="138" t="s">
        <v>353</v>
      </c>
      <c r="B118" s="20" t="s">
        <v>353</v>
      </c>
      <c r="C118" s="20" t="s">
        <v>396</v>
      </c>
      <c r="D118" s="20" t="s">
        <v>397</v>
      </c>
      <c r="E118" s="29" t="s">
        <v>422</v>
      </c>
      <c r="F118" s="20" t="s">
        <v>399</v>
      </c>
      <c r="G118" s="29" t="s">
        <v>400</v>
      </c>
      <c r="H118" s="20" t="s">
        <v>401</v>
      </c>
      <c r="I118" s="20" t="s">
        <v>402</v>
      </c>
      <c r="J118" s="29" t="s">
        <v>423</v>
      </c>
    </row>
    <row r="119" ht="42" customHeight="1" spans="1:10">
      <c r="A119" s="138" t="s">
        <v>353</v>
      </c>
      <c r="B119" s="20" t="s">
        <v>353</v>
      </c>
      <c r="C119" s="20" t="s">
        <v>403</v>
      </c>
      <c r="D119" s="20" t="s">
        <v>424</v>
      </c>
      <c r="E119" s="29" t="s">
        <v>476</v>
      </c>
      <c r="F119" s="20" t="s">
        <v>399</v>
      </c>
      <c r="G119" s="29" t="s">
        <v>477</v>
      </c>
      <c r="H119" s="20" t="s">
        <v>498</v>
      </c>
      <c r="I119" s="20" t="s">
        <v>402</v>
      </c>
      <c r="J119" s="29" t="s">
        <v>621</v>
      </c>
    </row>
    <row r="120" ht="42" customHeight="1" spans="1:10">
      <c r="A120" s="138" t="s">
        <v>353</v>
      </c>
      <c r="B120" s="20" t="s">
        <v>353</v>
      </c>
      <c r="C120" s="20" t="s">
        <v>409</v>
      </c>
      <c r="D120" s="20" t="s">
        <v>410</v>
      </c>
      <c r="E120" s="29" t="s">
        <v>430</v>
      </c>
      <c r="F120" s="20" t="s">
        <v>406</v>
      </c>
      <c r="G120" s="29" t="s">
        <v>412</v>
      </c>
      <c r="H120" s="20" t="s">
        <v>401</v>
      </c>
      <c r="I120" s="20" t="s">
        <v>428</v>
      </c>
      <c r="J120" s="29" t="s">
        <v>622</v>
      </c>
    </row>
    <row r="121" ht="42" customHeight="1" spans="1:10">
      <c r="A121" s="138" t="s">
        <v>367</v>
      </c>
      <c r="B121" s="20" t="s">
        <v>623</v>
      </c>
      <c r="C121" s="20" t="s">
        <v>396</v>
      </c>
      <c r="D121" s="20" t="s">
        <v>624</v>
      </c>
      <c r="E121" s="29" t="s">
        <v>625</v>
      </c>
      <c r="F121" s="20" t="s">
        <v>399</v>
      </c>
      <c r="G121" s="29" t="s">
        <v>626</v>
      </c>
      <c r="H121" s="20" t="s">
        <v>420</v>
      </c>
      <c r="I121" s="20" t="s">
        <v>428</v>
      </c>
      <c r="J121" s="29" t="s">
        <v>627</v>
      </c>
    </row>
    <row r="122" ht="42" customHeight="1" spans="1:10">
      <c r="A122" s="138" t="s">
        <v>367</v>
      </c>
      <c r="B122" s="20" t="s">
        <v>623</v>
      </c>
      <c r="C122" s="20" t="s">
        <v>403</v>
      </c>
      <c r="D122" s="20" t="s">
        <v>424</v>
      </c>
      <c r="E122" s="29" t="s">
        <v>539</v>
      </c>
      <c r="F122" s="20" t="s">
        <v>406</v>
      </c>
      <c r="G122" s="29" t="s">
        <v>540</v>
      </c>
      <c r="H122" s="20" t="s">
        <v>450</v>
      </c>
      <c r="I122" s="20" t="s">
        <v>402</v>
      </c>
      <c r="J122" s="29" t="s">
        <v>541</v>
      </c>
    </row>
    <row r="123" ht="42" customHeight="1" spans="1:10">
      <c r="A123" s="138" t="s">
        <v>367</v>
      </c>
      <c r="B123" s="20" t="s">
        <v>623</v>
      </c>
      <c r="C123" s="20" t="s">
        <v>409</v>
      </c>
      <c r="D123" s="20" t="s">
        <v>410</v>
      </c>
      <c r="E123" s="29" t="s">
        <v>527</v>
      </c>
      <c r="F123" s="20" t="s">
        <v>406</v>
      </c>
      <c r="G123" s="29" t="s">
        <v>542</v>
      </c>
      <c r="H123" s="20" t="s">
        <v>401</v>
      </c>
      <c r="I123" s="20" t="s">
        <v>402</v>
      </c>
      <c r="J123" s="29" t="s">
        <v>543</v>
      </c>
    </row>
    <row r="124" ht="42" customHeight="1" spans="1:10">
      <c r="A124" s="138" t="s">
        <v>341</v>
      </c>
      <c r="B124" s="20" t="s">
        <v>628</v>
      </c>
      <c r="C124" s="20" t="s">
        <v>396</v>
      </c>
      <c r="D124" s="20" t="s">
        <v>414</v>
      </c>
      <c r="E124" s="29" t="s">
        <v>448</v>
      </c>
      <c r="F124" s="20" t="s">
        <v>399</v>
      </c>
      <c r="G124" s="29" t="s">
        <v>629</v>
      </c>
      <c r="H124" s="20" t="s">
        <v>487</v>
      </c>
      <c r="I124" s="20" t="s">
        <v>402</v>
      </c>
      <c r="J124" s="29" t="s">
        <v>448</v>
      </c>
    </row>
    <row r="125" ht="42" customHeight="1" spans="1:10">
      <c r="A125" s="138" t="s">
        <v>341</v>
      </c>
      <c r="B125" s="20" t="s">
        <v>628</v>
      </c>
      <c r="C125" s="20" t="s">
        <v>403</v>
      </c>
      <c r="D125" s="20" t="s">
        <v>424</v>
      </c>
      <c r="E125" s="29" t="s">
        <v>630</v>
      </c>
      <c r="F125" s="20" t="s">
        <v>399</v>
      </c>
      <c r="G125" s="29" t="s">
        <v>631</v>
      </c>
      <c r="H125" s="20" t="s">
        <v>401</v>
      </c>
      <c r="I125" s="20" t="s">
        <v>428</v>
      </c>
      <c r="J125" s="29" t="s">
        <v>630</v>
      </c>
    </row>
    <row r="126" ht="42" customHeight="1" spans="1:10">
      <c r="A126" s="138" t="s">
        <v>341</v>
      </c>
      <c r="B126" s="20" t="s">
        <v>628</v>
      </c>
      <c r="C126" s="20" t="s">
        <v>409</v>
      </c>
      <c r="D126" s="20" t="s">
        <v>410</v>
      </c>
      <c r="E126" s="29" t="s">
        <v>410</v>
      </c>
      <c r="F126" s="20" t="s">
        <v>406</v>
      </c>
      <c r="G126" s="29" t="s">
        <v>412</v>
      </c>
      <c r="H126" s="20" t="s">
        <v>401</v>
      </c>
      <c r="I126" s="20" t="s">
        <v>402</v>
      </c>
      <c r="J126" s="29" t="s">
        <v>410</v>
      </c>
    </row>
    <row r="127" ht="42" customHeight="1" spans="1:10">
      <c r="A127" s="138" t="s">
        <v>361</v>
      </c>
      <c r="B127" s="20" t="s">
        <v>632</v>
      </c>
      <c r="C127" s="20" t="s">
        <v>396</v>
      </c>
      <c r="D127" s="20" t="s">
        <v>414</v>
      </c>
      <c r="E127" s="29" t="s">
        <v>633</v>
      </c>
      <c r="F127" s="20" t="s">
        <v>399</v>
      </c>
      <c r="G127" s="29" t="s">
        <v>89</v>
      </c>
      <c r="H127" s="20" t="s">
        <v>420</v>
      </c>
      <c r="I127" s="20" t="s">
        <v>402</v>
      </c>
      <c r="J127" s="29" t="s">
        <v>633</v>
      </c>
    </row>
    <row r="128" ht="42" customHeight="1" spans="1:10">
      <c r="A128" s="138" t="s">
        <v>361</v>
      </c>
      <c r="B128" s="20" t="s">
        <v>632</v>
      </c>
      <c r="C128" s="20" t="s">
        <v>396</v>
      </c>
      <c r="D128" s="20" t="s">
        <v>397</v>
      </c>
      <c r="E128" s="29" t="s">
        <v>546</v>
      </c>
      <c r="F128" s="20" t="s">
        <v>399</v>
      </c>
      <c r="G128" s="29" t="s">
        <v>400</v>
      </c>
      <c r="H128" s="20" t="s">
        <v>401</v>
      </c>
      <c r="I128" s="20" t="s">
        <v>402</v>
      </c>
      <c r="J128" s="29" t="s">
        <v>546</v>
      </c>
    </row>
    <row r="129" ht="42" customHeight="1" spans="1:10">
      <c r="A129" s="138" t="s">
        <v>361</v>
      </c>
      <c r="B129" s="20" t="s">
        <v>632</v>
      </c>
      <c r="C129" s="20" t="s">
        <v>403</v>
      </c>
      <c r="D129" s="20" t="s">
        <v>424</v>
      </c>
      <c r="E129" s="29" t="s">
        <v>634</v>
      </c>
      <c r="F129" s="20" t="s">
        <v>399</v>
      </c>
      <c r="G129" s="29" t="s">
        <v>635</v>
      </c>
      <c r="H129" s="20" t="s">
        <v>498</v>
      </c>
      <c r="I129" s="20" t="s">
        <v>402</v>
      </c>
      <c r="J129" s="29" t="s">
        <v>634</v>
      </c>
    </row>
    <row r="130" ht="42" customHeight="1" spans="1:10">
      <c r="A130" s="138" t="s">
        <v>361</v>
      </c>
      <c r="B130" s="20" t="s">
        <v>632</v>
      </c>
      <c r="C130" s="20" t="s">
        <v>409</v>
      </c>
      <c r="D130" s="20" t="s">
        <v>410</v>
      </c>
      <c r="E130" s="29" t="s">
        <v>411</v>
      </c>
      <c r="F130" s="20" t="s">
        <v>406</v>
      </c>
      <c r="G130" s="29" t="s">
        <v>412</v>
      </c>
      <c r="H130" s="20" t="s">
        <v>401</v>
      </c>
      <c r="I130" s="20" t="s">
        <v>402</v>
      </c>
      <c r="J130" s="29" t="s">
        <v>411</v>
      </c>
    </row>
    <row r="131" ht="42" customHeight="1" spans="1:10">
      <c r="A131" s="138" t="s">
        <v>337</v>
      </c>
      <c r="B131" s="20" t="s">
        <v>636</v>
      </c>
      <c r="C131" s="20" t="s">
        <v>396</v>
      </c>
      <c r="D131" s="20" t="s">
        <v>414</v>
      </c>
      <c r="E131" s="29" t="s">
        <v>637</v>
      </c>
      <c r="F131" s="20" t="s">
        <v>399</v>
      </c>
      <c r="G131" s="29" t="s">
        <v>85</v>
      </c>
      <c r="H131" s="20" t="s">
        <v>532</v>
      </c>
      <c r="I131" s="20" t="s">
        <v>402</v>
      </c>
      <c r="J131" s="29" t="s">
        <v>638</v>
      </c>
    </row>
    <row r="132" ht="42" customHeight="1" spans="1:10">
      <c r="A132" s="138" t="s">
        <v>337</v>
      </c>
      <c r="B132" s="20" t="s">
        <v>636</v>
      </c>
      <c r="C132" s="20" t="s">
        <v>403</v>
      </c>
      <c r="D132" s="20" t="s">
        <v>424</v>
      </c>
      <c r="E132" s="29" t="s">
        <v>639</v>
      </c>
      <c r="F132" s="20" t="s">
        <v>399</v>
      </c>
      <c r="G132" s="29" t="s">
        <v>640</v>
      </c>
      <c r="H132" s="20" t="s">
        <v>641</v>
      </c>
      <c r="I132" s="20" t="s">
        <v>402</v>
      </c>
      <c r="J132" s="29" t="s">
        <v>639</v>
      </c>
    </row>
    <row r="133" ht="42" customHeight="1" spans="1:10">
      <c r="A133" s="138" t="s">
        <v>337</v>
      </c>
      <c r="B133" s="20" t="s">
        <v>636</v>
      </c>
      <c r="C133" s="20" t="s">
        <v>409</v>
      </c>
      <c r="D133" s="20" t="s">
        <v>410</v>
      </c>
      <c r="E133" s="29" t="s">
        <v>594</v>
      </c>
      <c r="F133" s="20" t="s">
        <v>406</v>
      </c>
      <c r="G133" s="29" t="s">
        <v>412</v>
      </c>
      <c r="H133" s="20" t="s">
        <v>401</v>
      </c>
      <c r="I133" s="20" t="s">
        <v>402</v>
      </c>
      <c r="J133" s="29" t="s">
        <v>642</v>
      </c>
    </row>
    <row r="134" ht="42" customHeight="1" spans="1:10">
      <c r="A134" s="138" t="s">
        <v>319</v>
      </c>
      <c r="B134" s="20" t="s">
        <v>643</v>
      </c>
      <c r="C134" s="20" t="s">
        <v>396</v>
      </c>
      <c r="D134" s="20" t="s">
        <v>414</v>
      </c>
      <c r="E134" s="29" t="s">
        <v>644</v>
      </c>
      <c r="F134" s="20" t="s">
        <v>399</v>
      </c>
      <c r="G134" s="29" t="s">
        <v>645</v>
      </c>
      <c r="H134" s="20" t="s">
        <v>450</v>
      </c>
      <c r="I134" s="20" t="s">
        <v>402</v>
      </c>
      <c r="J134" s="29" t="s">
        <v>644</v>
      </c>
    </row>
    <row r="135" ht="42" customHeight="1" spans="1:10">
      <c r="A135" s="138" t="s">
        <v>319</v>
      </c>
      <c r="B135" s="20" t="s">
        <v>643</v>
      </c>
      <c r="C135" s="20" t="s">
        <v>403</v>
      </c>
      <c r="D135" s="20" t="s">
        <v>424</v>
      </c>
      <c r="E135" s="29" t="s">
        <v>646</v>
      </c>
      <c r="F135" s="20" t="s">
        <v>399</v>
      </c>
      <c r="G135" s="29" t="s">
        <v>646</v>
      </c>
      <c r="H135" s="20" t="s">
        <v>444</v>
      </c>
      <c r="I135" s="20" t="s">
        <v>428</v>
      </c>
      <c r="J135" s="29" t="s">
        <v>646</v>
      </c>
    </row>
    <row r="136" ht="42" customHeight="1" spans="1:10">
      <c r="A136" s="138" t="s">
        <v>319</v>
      </c>
      <c r="B136" s="20" t="s">
        <v>643</v>
      </c>
      <c r="C136" s="20" t="s">
        <v>409</v>
      </c>
      <c r="D136" s="20" t="s">
        <v>410</v>
      </c>
      <c r="E136" s="29" t="s">
        <v>647</v>
      </c>
      <c r="F136" s="20" t="s">
        <v>406</v>
      </c>
      <c r="G136" s="29" t="s">
        <v>412</v>
      </c>
      <c r="H136" s="20" t="s">
        <v>401</v>
      </c>
      <c r="I136" s="20" t="s">
        <v>402</v>
      </c>
      <c r="J136" s="29" t="s">
        <v>647</v>
      </c>
    </row>
    <row r="137" ht="42" customHeight="1" spans="1:10">
      <c r="A137" s="138" t="s">
        <v>315</v>
      </c>
      <c r="B137" s="20" t="s">
        <v>648</v>
      </c>
      <c r="C137" s="20" t="s">
        <v>396</v>
      </c>
      <c r="D137" s="20" t="s">
        <v>414</v>
      </c>
      <c r="E137" s="29" t="s">
        <v>649</v>
      </c>
      <c r="F137" s="20" t="s">
        <v>399</v>
      </c>
      <c r="G137" s="29" t="s">
        <v>650</v>
      </c>
      <c r="H137" s="20" t="s">
        <v>450</v>
      </c>
      <c r="I137" s="20" t="s">
        <v>402</v>
      </c>
      <c r="J137" s="29" t="s">
        <v>649</v>
      </c>
    </row>
    <row r="138" ht="42" customHeight="1" spans="1:10">
      <c r="A138" s="138" t="s">
        <v>315</v>
      </c>
      <c r="B138" s="20" t="s">
        <v>648</v>
      </c>
      <c r="C138" s="20" t="s">
        <v>403</v>
      </c>
      <c r="D138" s="20" t="s">
        <v>424</v>
      </c>
      <c r="E138" s="29" t="s">
        <v>646</v>
      </c>
      <c r="F138" s="20" t="s">
        <v>399</v>
      </c>
      <c r="G138" s="29" t="s">
        <v>646</v>
      </c>
      <c r="H138" s="20" t="s">
        <v>444</v>
      </c>
      <c r="I138" s="20" t="s">
        <v>428</v>
      </c>
      <c r="J138" s="29" t="s">
        <v>646</v>
      </c>
    </row>
    <row r="139" ht="42" customHeight="1" spans="1:10">
      <c r="A139" s="138" t="s">
        <v>315</v>
      </c>
      <c r="B139" s="20" t="s">
        <v>648</v>
      </c>
      <c r="C139" s="20" t="s">
        <v>409</v>
      </c>
      <c r="D139" s="20" t="s">
        <v>410</v>
      </c>
      <c r="E139" s="29" t="s">
        <v>647</v>
      </c>
      <c r="F139" s="20" t="s">
        <v>406</v>
      </c>
      <c r="G139" s="29" t="s">
        <v>412</v>
      </c>
      <c r="H139" s="20" t="s">
        <v>401</v>
      </c>
      <c r="I139" s="20" t="s">
        <v>402</v>
      </c>
      <c r="J139" s="29" t="s">
        <v>647</v>
      </c>
    </row>
    <row r="140" ht="42" customHeight="1" spans="1:10">
      <c r="A140" s="138" t="s">
        <v>327</v>
      </c>
      <c r="B140" s="20" t="s">
        <v>651</v>
      </c>
      <c r="C140" s="20" t="s">
        <v>396</v>
      </c>
      <c r="D140" s="20" t="s">
        <v>414</v>
      </c>
      <c r="E140" s="29" t="s">
        <v>652</v>
      </c>
      <c r="F140" s="20" t="s">
        <v>399</v>
      </c>
      <c r="G140" s="29" t="s">
        <v>653</v>
      </c>
      <c r="H140" s="20" t="s">
        <v>572</v>
      </c>
      <c r="I140" s="20" t="s">
        <v>402</v>
      </c>
      <c r="J140" s="29" t="s">
        <v>652</v>
      </c>
    </row>
    <row r="141" ht="57" customHeight="1" spans="1:10">
      <c r="A141" s="138" t="s">
        <v>327</v>
      </c>
      <c r="B141" s="20" t="s">
        <v>651</v>
      </c>
      <c r="C141" s="20" t="s">
        <v>396</v>
      </c>
      <c r="D141" s="20" t="s">
        <v>414</v>
      </c>
      <c r="E141" s="29" t="s">
        <v>654</v>
      </c>
      <c r="F141" s="20" t="s">
        <v>399</v>
      </c>
      <c r="G141" s="29" t="s">
        <v>83</v>
      </c>
      <c r="H141" s="20" t="s">
        <v>505</v>
      </c>
      <c r="I141" s="20" t="s">
        <v>402</v>
      </c>
      <c r="J141" s="29" t="s">
        <v>654</v>
      </c>
    </row>
    <row r="142" ht="42" customHeight="1" spans="1:10">
      <c r="A142" s="138" t="s">
        <v>327</v>
      </c>
      <c r="B142" s="20" t="s">
        <v>651</v>
      </c>
      <c r="C142" s="20" t="s">
        <v>396</v>
      </c>
      <c r="D142" s="20" t="s">
        <v>397</v>
      </c>
      <c r="E142" s="29" t="s">
        <v>655</v>
      </c>
      <c r="F142" s="20" t="s">
        <v>399</v>
      </c>
      <c r="G142" s="29" t="s">
        <v>655</v>
      </c>
      <c r="H142" s="20" t="s">
        <v>572</v>
      </c>
      <c r="I142" s="20" t="s">
        <v>402</v>
      </c>
      <c r="J142" s="29" t="s">
        <v>655</v>
      </c>
    </row>
    <row r="143" ht="42" customHeight="1" spans="1:10">
      <c r="A143" s="138" t="s">
        <v>327</v>
      </c>
      <c r="B143" s="20" t="s">
        <v>651</v>
      </c>
      <c r="C143" s="20" t="s">
        <v>403</v>
      </c>
      <c r="D143" s="20" t="s">
        <v>471</v>
      </c>
      <c r="E143" s="29" t="s">
        <v>656</v>
      </c>
      <c r="F143" s="20" t="s">
        <v>406</v>
      </c>
      <c r="G143" s="29" t="s">
        <v>656</v>
      </c>
      <c r="H143" s="20" t="s">
        <v>450</v>
      </c>
      <c r="I143" s="20" t="s">
        <v>402</v>
      </c>
      <c r="J143" s="29" t="s">
        <v>656</v>
      </c>
    </row>
    <row r="144" ht="42" customHeight="1" spans="1:10">
      <c r="A144" s="138" t="s">
        <v>327</v>
      </c>
      <c r="B144" s="20" t="s">
        <v>651</v>
      </c>
      <c r="C144" s="20" t="s">
        <v>409</v>
      </c>
      <c r="D144" s="20" t="s">
        <v>410</v>
      </c>
      <c r="E144" s="29" t="s">
        <v>527</v>
      </c>
      <c r="F144" s="20" t="s">
        <v>406</v>
      </c>
      <c r="G144" s="29" t="s">
        <v>657</v>
      </c>
      <c r="H144" s="20" t="s">
        <v>401</v>
      </c>
      <c r="I144" s="20" t="s">
        <v>402</v>
      </c>
      <c r="J144" s="29" t="s">
        <v>657</v>
      </c>
    </row>
    <row r="145" ht="42" customHeight="1" spans="1:10">
      <c r="A145" s="138" t="s">
        <v>325</v>
      </c>
      <c r="B145" s="20" t="s">
        <v>658</v>
      </c>
      <c r="C145" s="20" t="s">
        <v>396</v>
      </c>
      <c r="D145" s="20" t="s">
        <v>468</v>
      </c>
      <c r="E145" s="29" t="s">
        <v>659</v>
      </c>
      <c r="F145" s="20" t="s">
        <v>406</v>
      </c>
      <c r="G145" s="29" t="s">
        <v>90</v>
      </c>
      <c r="H145" s="20" t="s">
        <v>660</v>
      </c>
      <c r="I145" s="20" t="s">
        <v>402</v>
      </c>
      <c r="J145" s="29" t="s">
        <v>661</v>
      </c>
    </row>
    <row r="146" ht="42" customHeight="1" spans="1:10">
      <c r="A146" s="138" t="s">
        <v>325</v>
      </c>
      <c r="B146" s="20" t="s">
        <v>658</v>
      </c>
      <c r="C146" s="20" t="s">
        <v>403</v>
      </c>
      <c r="D146" s="20" t="s">
        <v>435</v>
      </c>
      <c r="E146" s="29" t="s">
        <v>662</v>
      </c>
      <c r="F146" s="20" t="s">
        <v>399</v>
      </c>
      <c r="G146" s="29" t="s">
        <v>400</v>
      </c>
      <c r="H146" s="20" t="s">
        <v>401</v>
      </c>
      <c r="I146" s="20" t="s">
        <v>428</v>
      </c>
      <c r="J146" s="29" t="s">
        <v>663</v>
      </c>
    </row>
    <row r="147" ht="42" customHeight="1" spans="1:10">
      <c r="A147" s="138" t="s">
        <v>325</v>
      </c>
      <c r="B147" s="20" t="s">
        <v>658</v>
      </c>
      <c r="C147" s="20" t="s">
        <v>409</v>
      </c>
      <c r="D147" s="20" t="s">
        <v>410</v>
      </c>
      <c r="E147" s="29" t="s">
        <v>594</v>
      </c>
      <c r="F147" s="20" t="s">
        <v>399</v>
      </c>
      <c r="G147" s="29" t="s">
        <v>412</v>
      </c>
      <c r="H147" s="20" t="s">
        <v>401</v>
      </c>
      <c r="I147" s="20" t="s">
        <v>428</v>
      </c>
      <c r="J147" s="29" t="s">
        <v>430</v>
      </c>
    </row>
    <row r="148" ht="42" customHeight="1" spans="1:10">
      <c r="A148" s="138" t="s">
        <v>335</v>
      </c>
      <c r="B148" s="20" t="s">
        <v>664</v>
      </c>
      <c r="C148" s="20" t="s">
        <v>396</v>
      </c>
      <c r="D148" s="20" t="s">
        <v>414</v>
      </c>
      <c r="E148" s="29" t="s">
        <v>665</v>
      </c>
      <c r="F148" s="20" t="s">
        <v>399</v>
      </c>
      <c r="G148" s="29" t="s">
        <v>666</v>
      </c>
      <c r="H148" s="20" t="s">
        <v>420</v>
      </c>
      <c r="I148" s="20" t="s">
        <v>402</v>
      </c>
      <c r="J148" s="29" t="s">
        <v>667</v>
      </c>
    </row>
    <row r="149" ht="42" customHeight="1" spans="1:10">
      <c r="A149" s="138" t="s">
        <v>335</v>
      </c>
      <c r="B149" s="20" t="s">
        <v>664</v>
      </c>
      <c r="C149" s="20" t="s">
        <v>403</v>
      </c>
      <c r="D149" s="20" t="s">
        <v>424</v>
      </c>
      <c r="E149" s="29" t="s">
        <v>668</v>
      </c>
      <c r="F149" s="20" t="s">
        <v>399</v>
      </c>
      <c r="G149" s="29" t="s">
        <v>669</v>
      </c>
      <c r="H149" s="20" t="s">
        <v>401</v>
      </c>
      <c r="I149" s="20" t="s">
        <v>402</v>
      </c>
      <c r="J149" s="29" t="s">
        <v>670</v>
      </c>
    </row>
    <row r="150" ht="42" customHeight="1" spans="1:10">
      <c r="A150" s="138" t="s">
        <v>335</v>
      </c>
      <c r="B150" s="20" t="s">
        <v>664</v>
      </c>
      <c r="C150" s="20" t="s">
        <v>409</v>
      </c>
      <c r="D150" s="20" t="s">
        <v>410</v>
      </c>
      <c r="E150" s="29" t="s">
        <v>671</v>
      </c>
      <c r="F150" s="20" t="s">
        <v>406</v>
      </c>
      <c r="G150" s="29" t="s">
        <v>412</v>
      </c>
      <c r="H150" s="20" t="s">
        <v>401</v>
      </c>
      <c r="I150" s="20" t="s">
        <v>402</v>
      </c>
      <c r="J150" s="29" t="s">
        <v>446</v>
      </c>
    </row>
    <row r="151" ht="42" customHeight="1" spans="1:10">
      <c r="A151" s="138" t="s">
        <v>317</v>
      </c>
      <c r="B151" s="20" t="s">
        <v>672</v>
      </c>
      <c r="C151" s="20" t="s">
        <v>396</v>
      </c>
      <c r="D151" s="20" t="s">
        <v>414</v>
      </c>
      <c r="E151" s="29" t="s">
        <v>673</v>
      </c>
      <c r="F151" s="20" t="s">
        <v>399</v>
      </c>
      <c r="G151" s="29" t="s">
        <v>674</v>
      </c>
      <c r="H151" s="20" t="s">
        <v>450</v>
      </c>
      <c r="I151" s="20" t="s">
        <v>402</v>
      </c>
      <c r="J151" s="29" t="s">
        <v>673</v>
      </c>
    </row>
    <row r="152" ht="42" customHeight="1" spans="1:10">
      <c r="A152" s="138" t="s">
        <v>317</v>
      </c>
      <c r="B152" s="20" t="s">
        <v>672</v>
      </c>
      <c r="C152" s="20" t="s">
        <v>403</v>
      </c>
      <c r="D152" s="20" t="s">
        <v>424</v>
      </c>
      <c r="E152" s="29" t="s">
        <v>646</v>
      </c>
      <c r="F152" s="20" t="s">
        <v>399</v>
      </c>
      <c r="G152" s="29" t="s">
        <v>646</v>
      </c>
      <c r="H152" s="20" t="s">
        <v>444</v>
      </c>
      <c r="I152" s="20" t="s">
        <v>428</v>
      </c>
      <c r="J152" s="29" t="s">
        <v>646</v>
      </c>
    </row>
    <row r="153" ht="42" customHeight="1" spans="1:10">
      <c r="A153" s="138" t="s">
        <v>317</v>
      </c>
      <c r="B153" s="20" t="s">
        <v>672</v>
      </c>
      <c r="C153" s="20" t="s">
        <v>409</v>
      </c>
      <c r="D153" s="20" t="s">
        <v>410</v>
      </c>
      <c r="E153" s="29" t="s">
        <v>647</v>
      </c>
      <c r="F153" s="20" t="s">
        <v>406</v>
      </c>
      <c r="G153" s="29" t="s">
        <v>412</v>
      </c>
      <c r="H153" s="20" t="s">
        <v>401</v>
      </c>
      <c r="I153" s="20" t="s">
        <v>402</v>
      </c>
      <c r="J153" s="29" t="s">
        <v>647</v>
      </c>
    </row>
    <row r="154" ht="74" customHeight="1" spans="1:10">
      <c r="A154" s="138" t="s">
        <v>382</v>
      </c>
      <c r="B154" s="20" t="s">
        <v>675</v>
      </c>
      <c r="C154" s="20" t="s">
        <v>396</v>
      </c>
      <c r="D154" s="20" t="s">
        <v>414</v>
      </c>
      <c r="E154" s="29" t="s">
        <v>676</v>
      </c>
      <c r="F154" s="20" t="s">
        <v>399</v>
      </c>
      <c r="G154" s="29" t="s">
        <v>83</v>
      </c>
      <c r="H154" s="20" t="s">
        <v>505</v>
      </c>
      <c r="I154" s="20" t="s">
        <v>402</v>
      </c>
      <c r="J154" s="29" t="s">
        <v>676</v>
      </c>
    </row>
    <row r="155" ht="42" customHeight="1" spans="1:10">
      <c r="A155" s="138" t="s">
        <v>382</v>
      </c>
      <c r="B155" s="20" t="s">
        <v>675</v>
      </c>
      <c r="C155" s="20" t="s">
        <v>396</v>
      </c>
      <c r="D155" s="20" t="s">
        <v>397</v>
      </c>
      <c r="E155" s="29" t="s">
        <v>523</v>
      </c>
      <c r="F155" s="20" t="s">
        <v>399</v>
      </c>
      <c r="G155" s="29" t="s">
        <v>400</v>
      </c>
      <c r="H155" s="20" t="s">
        <v>505</v>
      </c>
      <c r="I155" s="20" t="s">
        <v>402</v>
      </c>
      <c r="J155" s="29" t="s">
        <v>523</v>
      </c>
    </row>
    <row r="156" ht="42" customHeight="1" spans="1:10">
      <c r="A156" s="138" t="s">
        <v>382</v>
      </c>
      <c r="B156" s="20" t="s">
        <v>675</v>
      </c>
      <c r="C156" s="20" t="s">
        <v>403</v>
      </c>
      <c r="D156" s="20" t="s">
        <v>471</v>
      </c>
      <c r="E156" s="29" t="s">
        <v>524</v>
      </c>
      <c r="F156" s="20" t="s">
        <v>399</v>
      </c>
      <c r="G156" s="29" t="s">
        <v>525</v>
      </c>
      <c r="H156" s="20" t="s">
        <v>450</v>
      </c>
      <c r="I156" s="20" t="s">
        <v>402</v>
      </c>
      <c r="J156" s="29" t="s">
        <v>677</v>
      </c>
    </row>
    <row r="157" ht="42" customHeight="1" spans="1:10">
      <c r="A157" s="138" t="s">
        <v>382</v>
      </c>
      <c r="B157" s="20" t="s">
        <v>675</v>
      </c>
      <c r="C157" s="20" t="s">
        <v>409</v>
      </c>
      <c r="D157" s="20" t="s">
        <v>410</v>
      </c>
      <c r="E157" s="29" t="s">
        <v>678</v>
      </c>
      <c r="F157" s="20" t="s">
        <v>399</v>
      </c>
      <c r="G157" s="29" t="s">
        <v>412</v>
      </c>
      <c r="H157" s="20" t="s">
        <v>401</v>
      </c>
      <c r="I157" s="20" t="s">
        <v>402</v>
      </c>
      <c r="J157" s="29" t="s">
        <v>677</v>
      </c>
    </row>
    <row r="158" ht="42" customHeight="1" spans="1:10">
      <c r="A158" s="138" t="s">
        <v>374</v>
      </c>
      <c r="B158" s="20" t="s">
        <v>679</v>
      </c>
      <c r="C158" s="20" t="s">
        <v>396</v>
      </c>
      <c r="D158" s="20" t="s">
        <v>414</v>
      </c>
      <c r="E158" s="29" t="s">
        <v>679</v>
      </c>
      <c r="F158" s="20" t="s">
        <v>399</v>
      </c>
      <c r="G158" s="29" t="s">
        <v>83</v>
      </c>
      <c r="H158" s="20" t="s">
        <v>505</v>
      </c>
      <c r="I158" s="20" t="s">
        <v>402</v>
      </c>
      <c r="J158" s="29" t="s">
        <v>679</v>
      </c>
    </row>
    <row r="159" ht="42" customHeight="1" spans="1:10">
      <c r="A159" s="138" t="s">
        <v>374</v>
      </c>
      <c r="B159" s="20" t="s">
        <v>679</v>
      </c>
      <c r="C159" s="20" t="s">
        <v>403</v>
      </c>
      <c r="D159" s="20" t="s">
        <v>471</v>
      </c>
      <c r="E159" s="29" t="s">
        <v>524</v>
      </c>
      <c r="F159" s="20" t="s">
        <v>406</v>
      </c>
      <c r="G159" s="29" t="s">
        <v>525</v>
      </c>
      <c r="H159" s="20" t="s">
        <v>450</v>
      </c>
      <c r="I159" s="20" t="s">
        <v>402</v>
      </c>
      <c r="J159" s="29" t="s">
        <v>526</v>
      </c>
    </row>
    <row r="160" ht="42" customHeight="1" spans="1:10">
      <c r="A160" s="138" t="s">
        <v>374</v>
      </c>
      <c r="B160" s="20" t="s">
        <v>679</v>
      </c>
      <c r="C160" s="20" t="s">
        <v>409</v>
      </c>
      <c r="D160" s="20" t="s">
        <v>410</v>
      </c>
      <c r="E160" s="29" t="s">
        <v>527</v>
      </c>
      <c r="F160" s="20" t="s">
        <v>406</v>
      </c>
      <c r="G160" s="29" t="s">
        <v>412</v>
      </c>
      <c r="H160" s="20" t="s">
        <v>401</v>
      </c>
      <c r="I160" s="20" t="s">
        <v>402</v>
      </c>
      <c r="J160" s="29" t="s">
        <v>528</v>
      </c>
    </row>
  </sheetData>
  <mergeCells count="80">
    <mergeCell ref="A2:J2"/>
    <mergeCell ref="A3:H3"/>
    <mergeCell ref="A8:A10"/>
    <mergeCell ref="A11:A15"/>
    <mergeCell ref="A16:A18"/>
    <mergeCell ref="A19:A22"/>
    <mergeCell ref="A23:A25"/>
    <mergeCell ref="A26:A38"/>
    <mergeCell ref="A39:A41"/>
    <mergeCell ref="A42:A46"/>
    <mergeCell ref="A47:A49"/>
    <mergeCell ref="A50:A57"/>
    <mergeCell ref="A58:A61"/>
    <mergeCell ref="A62:A66"/>
    <mergeCell ref="A67:A69"/>
    <mergeCell ref="A70:A73"/>
    <mergeCell ref="A74:A76"/>
    <mergeCell ref="A77:A79"/>
    <mergeCell ref="A80:A82"/>
    <mergeCell ref="A83:A90"/>
    <mergeCell ref="A91:A93"/>
    <mergeCell ref="A94:A98"/>
    <mergeCell ref="A99:A102"/>
    <mergeCell ref="A103:A105"/>
    <mergeCell ref="A106:A108"/>
    <mergeCell ref="A109:A111"/>
    <mergeCell ref="A112:A114"/>
    <mergeCell ref="A115:A117"/>
    <mergeCell ref="A118:A120"/>
    <mergeCell ref="A121:A123"/>
    <mergeCell ref="A124:A126"/>
    <mergeCell ref="A127:A130"/>
    <mergeCell ref="A131:A133"/>
    <mergeCell ref="A134:A136"/>
    <mergeCell ref="A137:A139"/>
    <mergeCell ref="A140:A144"/>
    <mergeCell ref="A145:A147"/>
    <mergeCell ref="A148:A150"/>
    <mergeCell ref="A151:A153"/>
    <mergeCell ref="A154:A157"/>
    <mergeCell ref="A158:A160"/>
    <mergeCell ref="B8:B10"/>
    <mergeCell ref="B11:B15"/>
    <mergeCell ref="B16:B18"/>
    <mergeCell ref="B19:B22"/>
    <mergeCell ref="B23:B25"/>
    <mergeCell ref="B26:B38"/>
    <mergeCell ref="B39:B41"/>
    <mergeCell ref="B42:B46"/>
    <mergeCell ref="B47:B49"/>
    <mergeCell ref="B50:B57"/>
    <mergeCell ref="B58:B61"/>
    <mergeCell ref="B62:B66"/>
    <mergeCell ref="B67:B69"/>
    <mergeCell ref="B70:B73"/>
    <mergeCell ref="B74:B76"/>
    <mergeCell ref="B77:B79"/>
    <mergeCell ref="B80:B82"/>
    <mergeCell ref="B83:B90"/>
    <mergeCell ref="B91:B93"/>
    <mergeCell ref="B94:B98"/>
    <mergeCell ref="B99:B102"/>
    <mergeCell ref="B103:B105"/>
    <mergeCell ref="B106:B108"/>
    <mergeCell ref="B109:B111"/>
    <mergeCell ref="B112:B114"/>
    <mergeCell ref="B115:B117"/>
    <mergeCell ref="B118:B120"/>
    <mergeCell ref="B121:B123"/>
    <mergeCell ref="B124:B126"/>
    <mergeCell ref="B127:B130"/>
    <mergeCell ref="B131:B133"/>
    <mergeCell ref="B134:B136"/>
    <mergeCell ref="B137:B139"/>
    <mergeCell ref="B140:B144"/>
    <mergeCell ref="B145:B147"/>
    <mergeCell ref="B148:B150"/>
    <mergeCell ref="B151:B153"/>
    <mergeCell ref="B154:B157"/>
    <mergeCell ref="B158:B160"/>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上级转移支付补助项目支出预算表11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2025-03-06T07:48:00Z</dcterms:created>
  <dcterms:modified xsi:type="dcterms:W3CDTF">2025-04-20T13:46:00Z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306C6E8994DD46248EE40F9B545DD038</vt:lpwstr>
  </property>
  <property fmtid="{D5CDD505-2E9C-101B-9397-08002B2CF9AE}" pid="3" name="KSOProductBuildVer">
    <vt:lpwstr>2052-11.8.2.12085</vt:lpwstr>
  </property>
</Properties>
</file>